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1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AL" sheetId="1" state="visible" r:id="rId3"/>
    <sheet name="EARNINGS" sheetId="2" state="visible" r:id="rId4"/>
    <sheet name="revenues" sheetId="3" state="visible" r:id="rId5"/>
    <sheet name="cos" sheetId="4" state="visible" r:id="rId6"/>
    <sheet name="ROE" sheetId="5" state="visible" r:id="rId7"/>
    <sheet name="DCF" sheetId="6" state="visible" r:id="rId8"/>
    <sheet name="assumptions" sheetId="7" state="visible" r:id="rId9"/>
    <sheet name="interest" sheetId="8" state="visible" r:id="rId10"/>
    <sheet name="loan" sheetId="9" state="visible" r:id="rId11"/>
    <sheet name="Loanschd" sheetId="10" state="visible" r:id="rId12"/>
    <sheet name="loadfac" sheetId="11" state="visible" r:id="rId13"/>
    <sheet name="forwcurv" sheetId="12" state="visible" r:id="rId14"/>
    <sheet name="chart" sheetId="13" state="visible" r:id="rId15"/>
    <sheet name="RF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0" name="_xlnm.Print_Area" vbProcedure="false">ANAL!$A$1:$I$64</definedName>
    <definedName function="false" hidden="false" localSheetId="0" name="_xlnm.Print_Titles" vbProcedure="false">ANAL!$1:$3</definedName>
    <definedName function="false" hidden="false" localSheetId="6" name="_xlnm.Print_Area" vbProcedure="false">assumptions!$A$1:$Q$49</definedName>
    <definedName function="false" hidden="false" localSheetId="3" name="_xlnm.Print_Area" vbProcedure="false">cos!$A$1:$M$76</definedName>
    <definedName function="false" hidden="false" localSheetId="3" name="_xlnm.Print_Titles" vbProcedure="false">cos!$A:$B,cos!$1:$5</definedName>
    <definedName function="false" hidden="false" localSheetId="11" name="_xlnm.Print_Area" vbProcedure="false">forwcurv!$G$9:$T$27</definedName>
    <definedName function="false" hidden="false" localSheetId="10" name="_xlnm.Print_Area" vbProcedure="false">loadfac!$A$19:$P$57</definedName>
    <definedName function="false" hidden="false" localSheetId="9" name="_xlnm.Print_Area" vbProcedure="false">Loanschd!$A$1:$C$17</definedName>
    <definedName function="false" hidden="false" localSheetId="13" name="_xlnm.Print_Area" vbProcedure="false">RF!$AB$1005:$AF$1012</definedName>
    <definedName function="false" hidden="false" name="_Table2_In1" vbProcedure="false">DCF!$B$64</definedName>
    <definedName function="false" hidden="false" name="_Table2_In2" vbProcedure="false">DCF!$C$18</definedName>
    <definedName function="false" hidden="false" name="_Table2_Out" vbProcedure="false">DCF!$C$68:$D$71</definedName>
    <definedName function="false" hidden="false" localSheetId="2" name="ZA0" vbProcedure="false">"Crystal Ball Data : Ver. 4.0.3"</definedName>
    <definedName function="false" hidden="false" localSheetId="2" name="ZA0A" vbProcedure="false">0+131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25+149</definedName>
    <definedName function="false" hidden="false" localSheetId="2" name="ZA0T" vbProcedure="false">13870467+0</definedName>
    <definedName function="false" hidden="false" localSheetId="2" name="ZF125" vbProcedure="false">revenues!$C$58+"rev1"+""+41+41+440+0+0+0+0+4+3+"-"+"+"+2.6+50+2</definedName>
    <definedName function="false" hidden="false" localSheetId="2" name="ZF126" vbProcedure="false">revenues!$D$58+"rev2"+""+41+41+440+0+0+0+0+4+3+"-"+"+"+2.6+50+2</definedName>
    <definedName function="false" hidden="false" localSheetId="2" name="ZF127" vbProcedure="false">revenues!$E$58+"rev3"+""+41+41+440+0+0+0+0+4+3+"-"+"+"+2.6+50+2</definedName>
    <definedName function="false" hidden="false" localSheetId="2" name="ZF128" vbProcedure="false">revenues!$F$58+"rev4"+""+41+41+440+0+0+0+0+4+3+"-"+"+"+2.6+50+2</definedName>
    <definedName function="false" hidden="false" localSheetId="2" name="ZF129" vbProcedure="false">revenues!$G$58+"rev5"+""+41+41+440+0+0+0+0+4+3+"-"+"+"+2.6+50+2</definedName>
    <definedName function="false" hidden="false" localSheetId="2" name="ZF130" vbProcedure="false">revenues!$H$58+"rev6"+""+41+41+440+0+0+0+0+4+3+"-"+"+"+2.6+50+2</definedName>
    <definedName function="false" hidden="false" localSheetId="2" name="ZF131" vbProcedure="false">revenues!$I$58+"rev7"+""+41+41+440+0+0+0+0+4+3+"-"+"+"+2.6+50+2</definedName>
    <definedName function="false" hidden="false" localSheetId="2" name="ZF132" vbProcedure="false">revenues!$J$58+"rev8"+""+41+41+440+0+0+0+0+4+3+"-"+"+"+2.6+50+2</definedName>
    <definedName function="false" hidden="false" localSheetId="2" name="ZF133" vbProcedure="false">revenues!$K$58+"rev9"+""+41+41+440+0+0+0+0+4+3+"-"+"+"+2.6+50+2</definedName>
    <definedName function="false" hidden="false" localSheetId="2" name="ZF134" vbProcedure="false">revenues!$L$58+"rev10"+""+41+41+440+0+0+0+0+4+3+"-"+"+"+2.6+50+2</definedName>
    <definedName function="false" hidden="false" localSheetId="2" name="ZF135" vbProcedure="false">revenues!$M$58+"rev11"+""+41+41+440+0+0+0+0+4+3+"-"+"+"+2.6+50+2</definedName>
    <definedName function="false" hidden="false" localSheetId="2" name="ZF136" vbProcedure="false">revenues!$N$58+"rev12"+""+41+41+440+0+0+0+0+4+3+"-"+"+"+2.6+50+2</definedName>
    <definedName function="false" hidden="false" localSheetId="2" name="ZF137" vbProcedure="false">revenues!$O$58+"rev13"+""+41+41+440+0+0+0+0+4+3+"-"+"+"+2.6+50+2</definedName>
    <definedName function="false" hidden="false" localSheetId="2" name="ZF138" vbProcedure="false">revenues!$P$58+"rev14"+""+41+41+440+0+0+0+0+4+3+"-"+"+"+2.6+50+2</definedName>
    <definedName function="false" hidden="false" localSheetId="2" name="ZF139" vbProcedure="false">revenues!$Q$58+"rev15"+""+41+41+440+0+0+0+0+4+3+"-"+"+"+2.6+50+2</definedName>
    <definedName function="false" hidden="false" localSheetId="2" name="ZF140" vbProcedure="false">revenues!$R$58+"rev16"+""+41+41+440+0+0+0+0+4+3+"-"+"+"+2.6+50+2</definedName>
    <definedName function="false" hidden="false" localSheetId="2" name="ZF141" vbProcedure="false">revenues!$S$58+"rev17"+""+41+41+440+0+0+0+0+4+3+"-"+"+"+2.6+50+2</definedName>
    <definedName function="false" hidden="false" localSheetId="2" name="ZF142" vbProcedure="false">revenues!$T$58+"rev18"+""+41+41+440+0+0+0+0+4+3+"-"+"+"+2.6+50+2</definedName>
    <definedName function="false" hidden="false" localSheetId="2" name="ZF143" vbProcedure="false">revenues!$U$58+"rev19"+""+41+41+440+0+0+0+0+4+3+"-"+"+"+2.6+50+2</definedName>
    <definedName function="false" hidden="false" localSheetId="2" name="ZF144" vbProcedure="false">revenues!$V$58+"rev20"+""+41+41+440+0+0+0+0+4+3+"-"+"+"+2.6+50+2</definedName>
    <definedName function="false" hidden="false" localSheetId="2" name="ZF145" vbProcedure="false">revenues!$W$58+"rev21"+""+41+41+440+0+0+0+0+4+3+"-"+"+"+2.6+50+2</definedName>
    <definedName function="false" hidden="false" localSheetId="2" name="ZF146" vbProcedure="false">revenues!$X$58+"rev22"+""+41+41+440+0+0+0+0+4+3+"-"+"+"+2.6+50+2</definedName>
    <definedName function="false" hidden="false" localSheetId="2" name="ZF147" vbProcedure="false">revenues!$Y$58+"rev23"+""+41+41+440+0+0+0+0+4+3+"-"+"+"+2.6+50+2</definedName>
    <definedName function="false" hidden="false" localSheetId="2" name="ZF148" vbProcedure="false">revenues!$Z$58+"rev24"+""+41+41+440+0+0+0+0+4+3+"-"+"+"+2.6+50+2</definedName>
    <definedName function="false" hidden="false" localSheetId="2" name="ZF149" vbProcedure="false">revenues!$AA$58+"rev25"+""+41+41+440+0+0+0+0+4+3+"-"+"+"+2.6+50+2</definedName>
    <definedName function="false" hidden="false" localSheetId="3" name="solver_adj" vbProcedure="false">cos!$D$8:$R$8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cos!$D$14</definedName>
    <definedName function="false" hidden="false" localSheetId="3" name="solver_lhs10" vbProcedure="false">cos!$D$14</definedName>
    <definedName function="false" hidden="false" localSheetId="3" name="solver_lhs11" vbProcedure="false">cos!$D$14</definedName>
    <definedName function="false" hidden="false" localSheetId="3" name="solver_lhs12" vbProcedure="false">cos!$D$14</definedName>
    <definedName function="false" hidden="false" localSheetId="3" name="solver_lhs13" vbProcedure="false">cos!$D$14</definedName>
    <definedName function="false" hidden="false" localSheetId="3" name="solver_lhs14" vbProcedure="false">cos!$D$14</definedName>
    <definedName function="false" hidden="false" localSheetId="3" name="solver_lhs15" vbProcedure="false">cos!$S$9</definedName>
    <definedName function="false" hidden="false" localSheetId="3" name="solver_lhs16" vbProcedure="false">cos!$D$14</definedName>
    <definedName function="false" hidden="false" localSheetId="3" name="solver_lhs17" vbProcedure="false">cos!$D$14</definedName>
    <definedName function="false" hidden="false" localSheetId="3" name="solver_lhs18" vbProcedure="false">cos!$D$14</definedName>
    <definedName function="false" hidden="false" localSheetId="3" name="solver_lhs19" vbProcedure="false">cos!$D$14</definedName>
    <definedName function="false" hidden="false" localSheetId="3" name="solver_lhs2" vbProcedure="false">cos!$D$14</definedName>
    <definedName function="false" hidden="false" localSheetId="3" name="solver_lhs20" vbProcedure="false">cos!$S$9</definedName>
    <definedName function="false" hidden="false" localSheetId="3" name="solver_lhs21" vbProcedure="false">cos!$S$9</definedName>
    <definedName function="false" hidden="false" localSheetId="3" name="solver_lhs3" vbProcedure="false">cos!$D$14</definedName>
    <definedName function="false" hidden="false" localSheetId="3" name="solver_lhs4" vbProcedure="false">cos!$D$14</definedName>
    <definedName function="false" hidden="false" localSheetId="3" name="solver_lhs5" vbProcedure="false">cos!$D$14</definedName>
    <definedName function="false" hidden="false" localSheetId="3" name="solver_lhs6" vbProcedure="false">cos!$D$14</definedName>
    <definedName function="false" hidden="false" localSheetId="3" name="solver_lhs7" vbProcedure="false">cos!$D$14</definedName>
    <definedName function="false" hidden="false" localSheetId="3" name="solver_lhs8" vbProcedure="false">cos!$D$14</definedName>
    <definedName function="false" hidden="false" localSheetId="3" name="solver_lhs9" vbProcedure="false">cos!$D$14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15</definedName>
    <definedName function="false" hidden="false" localSheetId="3" name="solver_nwt" vbProcedure="false">1</definedName>
    <definedName function="false" hidden="false" localSheetId="3" name="solver_opt" vbProcedure="false">cos!$S$9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3" vbProcedure="false">2</definedName>
    <definedName function="false" hidden="false" localSheetId="3" name="solver_rel4" vbProcedure="false">2</definedName>
    <definedName function="false" hidden="false" localSheetId="3" name="solver_rel5" vbProcedure="false">2</definedName>
    <definedName function="false" hidden="false" localSheetId="3" name="solver_rel6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cos!$E$14</definedName>
    <definedName function="false" hidden="false" localSheetId="3" name="solver_rhs10" vbProcedure="false">cos!$N$14</definedName>
    <definedName function="false" hidden="false" localSheetId="3" name="solver_rhs11" vbProcedure="false">cos!$O$14</definedName>
    <definedName function="false" hidden="false" localSheetId="3" name="solver_rhs12" vbProcedure="false">cos!$P$14</definedName>
    <definedName function="false" hidden="false" localSheetId="3" name="solver_rhs13" vbProcedure="false">cos!$Q$14</definedName>
    <definedName function="false" hidden="false" localSheetId="3" name="solver_rhs14" vbProcedure="false">cos!$R$14</definedName>
    <definedName function="false" hidden="false" localSheetId="3" name="solver_rhs15" vbProcedure="false">cos!$R$28</definedName>
    <definedName function="false" hidden="false" localSheetId="3" name="solver_rhs16" vbProcedure="false">#REF!</definedName>
    <definedName function="false" hidden="false" localSheetId="3" name="solver_rhs17" vbProcedure="false">#REF!</definedName>
    <definedName function="false" hidden="false" localSheetId="3" name="solver_rhs18" vbProcedure="false">cos!$O$14</definedName>
    <definedName function="false" hidden="false" localSheetId="3" name="solver_rhs19" vbProcedure="false">#REF!</definedName>
    <definedName function="false" hidden="false" localSheetId="3" name="solver_rhs2" vbProcedure="false">cos!$F$14</definedName>
    <definedName function="false" hidden="false" localSheetId="3" name="solver_rhs20" vbProcedure="false">#REF!</definedName>
    <definedName function="false" hidden="false" localSheetId="3" name="solver_rhs21" vbProcedure="false">#REF!</definedName>
    <definedName function="false" hidden="false" localSheetId="3" name="solver_rhs3" vbProcedure="false">cos!$G$14</definedName>
    <definedName function="false" hidden="false" localSheetId="3" name="solver_rhs4" vbProcedure="false">cos!$H$14</definedName>
    <definedName function="false" hidden="false" localSheetId="3" name="solver_rhs5" vbProcedure="false">cos!$I$14</definedName>
    <definedName function="false" hidden="false" localSheetId="3" name="solver_rhs6" vbProcedure="false">cos!$J$14</definedName>
    <definedName function="false" hidden="false" localSheetId="3" name="solver_rhs7" vbProcedure="false">cos!$K$14</definedName>
    <definedName function="false" hidden="false" localSheetId="3" name="solver_rhs8" vbProcedure="false">cos!$L$14</definedName>
    <definedName function="false" hidden="false" localSheetId="3" name="solver_rhs9" vbProcedure="false">cos!$M$14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0.3677</definedName>
    <definedName function="false" hidden="false" localSheetId="5" name="ZA0" vbProcedure="false">"Crystal Ball Data : Ver. 4.0.3"</definedName>
    <definedName function="false" hidden="false" localSheetId="5" name="ZA0A" vbProcedure="false">1+107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116+323</definedName>
    <definedName function="false" hidden="false" localSheetId="5" name="ZA0T" vbProcedure="false">8352166+0</definedName>
    <definedName function="false" hidden="false" localSheetId="5" name="ZA107" vbProcedure="false">DCF!$D$11+"fD11"+16389+0.9+"?"+1.1</definedName>
    <definedName function="false" hidden="false" localSheetId="5" name="ZF207" vbProcedure="false">DCF!$C$60+"cf0"+""+41+41+440+0+0+0+0+4+3+"-"+"+"+2.6+50+2</definedName>
    <definedName function="false" hidden="false" localSheetId="5" name="ZF208" vbProcedure="false">DCF!$D$60+"cf1"+""+41+41+440+0+0+0+0+4+3+"-"+"+"+2.6+50+2</definedName>
    <definedName function="false" hidden="false" localSheetId="5" name="ZF209" vbProcedure="false">DCF!$E$60+"cf2"+""+41+41+440+0+0+0+0+4+3+"-"+"+"+2.6+50+2</definedName>
    <definedName function="false" hidden="false" localSheetId="5" name="ZF210" vbProcedure="false">DCF!$F$60+"cf3"+""+41+41+440+0+0+0+0+4+3+"-"+"+"+2.6+50+2</definedName>
    <definedName function="false" hidden="false" localSheetId="5" name="ZF211" vbProcedure="false">DCF!$G$60+"cf4"+""+41+41+440+0+0+0+0+4+3+"-"+"+"+2.6+50+2</definedName>
    <definedName function="false" hidden="false" localSheetId="5" name="ZF212" vbProcedure="false">DCF!$H$60+"cf5"+""+41+41+440+0+0+0+0+4+3+"-"+"+"+2.6+50+2</definedName>
    <definedName function="false" hidden="false" localSheetId="5" name="ZF213" vbProcedure="false">DCF!$I$60+"cf6"+""+41+41+440+0+0+0+0+4+3+"-"+"+"+2.6+50+2</definedName>
    <definedName function="false" hidden="false" localSheetId="5" name="ZF214" vbProcedure="false">DCF!$J$60+"cf7"+""+41+41+440+0+0+0+0+4+3+"-"+"+"+2.6+50+2</definedName>
    <definedName function="false" hidden="false" localSheetId="5" name="ZF215" vbProcedure="false">DCF!$K$60+"cf8"+""+41+41+440+0+0+0+0+4+3+"-"+"+"+2.6+50+2</definedName>
    <definedName function="false" hidden="false" localSheetId="5" name="ZF216" vbProcedure="false">DCF!$L$60+"cf9"+""+41+41+440+0+0+0+0+4+3+"-"+"+"+2.6+50+2</definedName>
    <definedName function="false" hidden="false" localSheetId="5" name="ZF217" vbProcedure="false">DCF!$M$60+"cf10"+""+41+41+440+0+0+0+0+4+3+"-"+"+"+2.6+50+2</definedName>
    <definedName function="false" hidden="false" localSheetId="5" name="ZF218" vbProcedure="false">DCF!$N$60+"cf11"+""+41+41+440+0+0+0+0+4+3+"-"+"+"+2.6+50+2</definedName>
    <definedName function="false" hidden="false" localSheetId="5" name="ZF219" vbProcedure="false">DCF!$O$60+"cf12"+""+41+41+440+0+0+0+0+4+3+"-"+"+"+2.6+50+2</definedName>
    <definedName function="false" hidden="false" localSheetId="5" name="ZF220" vbProcedure="false">DCF!$P$60+"cf13"+""+41+41+440+0+0+0+0+4+3+"-"+"+"+2.6+50+2</definedName>
    <definedName function="false" hidden="false" localSheetId="5" name="ZF221" vbProcedure="false">DCF!$Q$60+"cf14"+""+41+41+440+0+0+0+0+4+3+"-"+"+"+2.6+50+2</definedName>
    <definedName function="false" hidden="false" localSheetId="5" name="ZF222" vbProcedure="false">DCF!$R$60+"cf15"+""+41+41+440+0+0+0+0+4+3+"-"+"+"+2.6+50+2</definedName>
    <definedName function="false" hidden="false" localSheetId="5" name="ZF223" vbProcedure="false">DCF!$S$60+"cf16"+""+41+41+440+0+0+0+0+4+3+"-"+"+"+2.6+50+2</definedName>
    <definedName function="false" hidden="false" localSheetId="5" name="ZF224" vbProcedure="false">DCF!$T$60+"cf17"+""+41+41+440+0+0+0+0+4+3+"-"+"+"+2.6+50+2</definedName>
    <definedName function="false" hidden="false" localSheetId="5" name="ZF225" vbProcedure="false">DCF!$U$60+"cf18"+""+41+41+440+0+0+0+0+4+3+"-"+"+"+2.6+50+2</definedName>
    <definedName function="false" hidden="false" localSheetId="5" name="ZF226" vbProcedure="false">DCF!$V$60+"cf19"+""+41+41+440+0+0+0+0+4+3+"-"+"+"+2.6+50+2</definedName>
    <definedName function="false" hidden="false" localSheetId="5" name="ZF227" vbProcedure="false">DCF!$W$60+"cf20"+""+41+41+440+0+0+0+0+4+3+"-"+"+"+2.6+50+2</definedName>
    <definedName function="false" hidden="false" localSheetId="5" name="ZF228" vbProcedure="false">DCF!$X$60+"cf21"+""+41+41+440+0+0+0+0+4+3+"-"+"+"+2.6+50+2</definedName>
    <definedName function="false" hidden="false" localSheetId="5" name="ZF229" vbProcedure="false">DCF!$Y$60+"cf22"+""+41+41+440+0+0+0+0+4+3+"-"+"+"+2.6+50+2</definedName>
    <definedName function="false" hidden="false" localSheetId="5" name="ZF230" vbProcedure="false">DCF!$Z$60+"cf23"+""+41+41+440+0+0+0+0+4+3+"-"+"+"+2.6+50+2</definedName>
    <definedName function="false" hidden="false" localSheetId="5" name="ZF231" vbProcedure="false">DCF!$AA$60+"cf24"+""+41+41+440+0+0+0+0+4+3+"-"+"+"+2.6+50+2</definedName>
    <definedName function="false" hidden="false" localSheetId="5" name="ZF232" vbProcedure="false">DCF!$AB$60+"cf25"+""+41+41+440+0+0+0+0+4+3+"-"+"+"+2.6+50+2</definedName>
    <definedName function="false" hidden="false" localSheetId="5" name="ZF234" vbProcedure="false">DCF!$D$32+"ret1"+""+41+41+440+0+0+0+0+4+3+"-"+"+"+2.6+50+2</definedName>
    <definedName function="false" hidden="false" localSheetId="5" name="ZF235" vbProcedure="false">DCF!$E$32+"ret2"+""+41+41+440+0+0+0+0+4+3+"-"+"+"+2.6+50+2</definedName>
    <definedName function="false" hidden="false" localSheetId="5" name="ZF236" vbProcedure="false">DCF!$F$32+"ret3"+""+41+41+440+0+0+0+0+4+3+"-"+"+"+2.6+50+2</definedName>
    <definedName function="false" hidden="false" localSheetId="5" name="ZF237" vbProcedure="false">DCF!$G$32+"ret4"+""+41+41+440+0+0+0+0+4+3+"-"+"+"+2.6+50+2</definedName>
    <definedName function="false" hidden="false" localSheetId="5" name="ZF238" vbProcedure="false">DCF!$H$32+"ret5"+""+41+41+440+0+0+0+0+4+3+"-"+"+"+2.6+50+2</definedName>
    <definedName function="false" hidden="false" localSheetId="5" name="ZF239" vbProcedure="false">DCF!$I$32+"ret6"+""+41+41+440+0+0+0+0+4+3+"-"+"+"+2.6+50+2</definedName>
    <definedName function="false" hidden="false" localSheetId="5" name="ZF240" vbProcedure="false">DCF!$J$32+"ret7"+""+41+41+440+0+0+0+0+4+3+"-"+"+"+2.6+50+2</definedName>
    <definedName function="false" hidden="false" localSheetId="5" name="ZF241" vbProcedure="false">DCF!$K$32+"ret8"+""+41+41+440+0+0+0+0+4+3+"-"+"+"+2.6+50+2</definedName>
    <definedName function="false" hidden="false" localSheetId="5" name="ZF242" vbProcedure="false">DCF!$L$32+"ret9"+""+41+41+440+0+0+0+0+4+3+"-"+"+"+2.6+50+2</definedName>
    <definedName function="false" hidden="false" localSheetId="5" name="ZF243" vbProcedure="false">DCF!$M$32+"ret10"+""+41+41+440+0+0+0+0+4+3+"-"+"+"+2.6+50+2</definedName>
    <definedName function="false" hidden="false" localSheetId="5" name="ZF244" vbProcedure="false">DCF!$N$32+"ret11"+""+41+41+440+0+0+0+0+4+3+"-"+"+"+2.6+50+2</definedName>
    <definedName function="false" hidden="false" localSheetId="5" name="ZF245" vbProcedure="false">DCF!$O$32+"ret12"+""+41+41+440+0+0+0+0+4+3+"-"+"+"+2.6+50+2</definedName>
    <definedName function="false" hidden="false" localSheetId="5" name="ZF246" vbProcedure="false">DCF!$P$32+"ret13"+""+41+41+440+0+0+0+0+4+3+"-"+"+"+2.6+50+2</definedName>
    <definedName function="false" hidden="false" localSheetId="5" name="ZF247" vbProcedure="false">DCF!$Q$32+"ret14"+""+41+41+440+0+0+0+0+4+3+"-"+"+"+2.6+50+2</definedName>
    <definedName function="false" hidden="false" localSheetId="5" name="ZF248" vbProcedure="false">DCF!$R$32+"ret15"+""+41+41+440+0+0+0+0+4+3+"-"+"+"+2.6+50+2</definedName>
    <definedName function="false" hidden="false" localSheetId="5" name="ZF249" vbProcedure="false">DCF!$S$32+"ret16"+""+41+41+440+0+0+0+0+4+3+"-"+"+"+2.6+50+2</definedName>
    <definedName function="false" hidden="false" localSheetId="5" name="ZF250" vbProcedure="false">DCF!$T$32+"ret17"+""+41+41+440+0+0+0+0+4+3+"-"+"+"+2.6+50+2</definedName>
    <definedName function="false" hidden="false" localSheetId="5" name="ZF251" vbProcedure="false">DCF!$U$32+"ret18"+""+41+41+440+0+0+0+0+4+3+"-"+"+"+2.6+50+2</definedName>
    <definedName function="false" hidden="false" localSheetId="5" name="ZF252" vbProcedure="false">DCF!$V$32+"ret19"+""+41+41+440+0+0+0+0+4+3+"-"+"+"+2.6+50+2</definedName>
    <definedName function="false" hidden="false" localSheetId="5" name="ZF253" vbProcedure="false">DCF!$W$32+"ret20"+""+41+41+440+0+0+0+0+4+3+"-"+"+"+2.6+50+2</definedName>
    <definedName function="false" hidden="false" localSheetId="5" name="ZF254" vbProcedure="false">DCF!$X$32+"ret21"+""+41+41+440+0+0+0+0+4+3+"-"+"+"+2.6+50+2</definedName>
    <definedName function="false" hidden="false" localSheetId="5" name="ZF255" vbProcedure="false">DCF!$Y$32+"ret22"+""+41+41+440+0+0+0+0+4+3+"-"+"+"+2.6+50+2</definedName>
    <definedName function="false" hidden="false" localSheetId="5" name="ZF256" vbProcedure="false">DCF!$Z$32+"ret23"+""+41+41+440+0+0+0+0+4+3+"-"+"+"+2.6+50+2</definedName>
    <definedName function="false" hidden="false" localSheetId="5" name="ZF257" vbProcedure="false">DCF!$AA$32+"ret24"+""+41+41+440+0+0+0+0+4+3+"-"+"+"+2.6+50+2</definedName>
    <definedName function="false" hidden="false" localSheetId="5" name="ZF258" vbProcedure="false">DCF!$AB$32+"ret25"+""+41+41+440+0+0+0+0+4+3+"-"+"+"+2.6+50+2</definedName>
    <definedName function="false" hidden="false" localSheetId="5" name="ZF259" vbProcedure="false">DCF!$D$36+"f1"+""+41+41+440+0+0+0+0+4+3+"-"+"+"+2.6+50+2</definedName>
    <definedName function="false" hidden="false" localSheetId="5" name="ZF260" vbProcedure="false">DCF!$E$36+"f2"+""+41+41+440+0+0+0+0+4+3+"-"+"+"+2.6+50+2</definedName>
    <definedName function="false" hidden="false" localSheetId="5" name="ZF261" vbProcedure="false">DCF!$F$36+"f3"+""+41+41+440+0+0+0+0+4+3+"-"+"+"+2.6+50+2</definedName>
    <definedName function="false" hidden="false" localSheetId="5" name="ZF262" vbProcedure="false">DCF!$G$36+"f4"+""+41+41+440+0+0+0+0+4+3+"-"+"+"+2.6+50+2</definedName>
    <definedName function="false" hidden="false" localSheetId="5" name="ZF263" vbProcedure="false">DCF!$H$36+"f5"+""+41+41+440+0+0+0+0+4+3+"-"+"+"+2.6+50+2</definedName>
    <definedName function="false" hidden="false" localSheetId="5" name="ZF264" vbProcedure="false">DCF!$I$36+"f6"+""+41+41+440+0+0+0+0+4+3+"-"+"+"+2.6+50+2</definedName>
    <definedName function="false" hidden="false" localSheetId="5" name="ZF265" vbProcedure="false">DCF!$J$36+"f7"+""+41+41+440+0+0+0+0+4+3+"-"+"+"+2.6+50+2</definedName>
    <definedName function="false" hidden="false" localSheetId="5" name="ZF266" vbProcedure="false">DCF!$K$36+"f8"+""+41+41+440+0+0+0+0+4+3+"-"+"+"+2.6+50+2</definedName>
    <definedName function="false" hidden="false" localSheetId="5" name="ZF267" vbProcedure="false">DCF!$L$36+"f9"+""+41+41+440+0+0+0+0+4+3+"-"+"+"+2.6+50+2</definedName>
    <definedName function="false" hidden="false" localSheetId="5" name="ZF268" vbProcedure="false">DCF!$M$36+"f10"+""+41+41+440+0+0+0+0+4+3+"-"+"+"+2.6+50+2</definedName>
    <definedName function="false" hidden="false" localSheetId="5" name="ZF269" vbProcedure="false">DCF!$N$36+"f11"+""+41+41+440+0+0+0+0+4+3+"-"+"+"+2.6+50+2</definedName>
    <definedName function="false" hidden="false" localSheetId="5" name="ZF270" vbProcedure="false">DCF!$O$36+"f12"+""+41+41+440+0+0+0+0+4+3+"-"+"+"+2.6+50+2</definedName>
    <definedName function="false" hidden="false" localSheetId="5" name="ZF271" vbProcedure="false">DCF!$P$36+"f13"+""+41+41+440+0+0+0+0+4+3+"-"+"+"+2.6+50+2</definedName>
    <definedName function="false" hidden="false" localSheetId="5" name="ZF272" vbProcedure="false">DCF!$Q$36+"f14"+""+41+41+440+0+0+0+0+4+3+"-"+"+"+2.6+50+2</definedName>
    <definedName function="false" hidden="false" localSheetId="5" name="ZF273" vbProcedure="false">DCF!$R$36+"f15"+""+41+41+440+0+0+0+0+4+3+"-"+"+"+2.6+50+2</definedName>
    <definedName function="false" hidden="false" localSheetId="5" name="ZF274" vbProcedure="false">DCF!$S$36+"f16"+""+41+41+440+0+0+0+0+4+3+"-"+"+"+2.6+50+2</definedName>
    <definedName function="false" hidden="false" localSheetId="5" name="ZF275" vbProcedure="false">DCF!$T$36+"f17"+""+41+41+440+0+0+0+0+4+3+"-"+"+"+2.6+50+2</definedName>
    <definedName function="false" hidden="false" localSheetId="5" name="ZF276" vbProcedure="false">DCF!$U$36+"f18"+""+41+41+440+0+0+0+0+4+3+"-"+"+"+2.6+50+2</definedName>
    <definedName function="false" hidden="false" localSheetId="5" name="ZF277" vbProcedure="false">DCF!$V$36+"f19"+""+41+41+440+0+0+0+0+4+3+"-"+"+"+2.6+50+2</definedName>
    <definedName function="false" hidden="false" localSheetId="5" name="ZF278" vbProcedure="false">DCF!$W$36+"f20"+""+41+41+440+0+0+0+0+4+3+"-"+"+"+2.6+50+2</definedName>
    <definedName function="false" hidden="false" localSheetId="5" name="ZF279" vbProcedure="false">DCF!$X$36+"f21"+""+41+41+440+0+0+0+0+4+3+"-"+"+"+2.6+50+2</definedName>
    <definedName function="false" hidden="false" localSheetId="5" name="ZF280" vbProcedure="false">DCF!$Y$36+"f22"+""+41+41+440+0+0+0+0+4+3+"-"+"+"+2.6+50+2</definedName>
    <definedName function="false" hidden="false" localSheetId="5" name="ZF281" vbProcedure="false">DCF!$Z$36+"f23"+""+41+41+440+0+0+0+0+4+3+"-"+"+"+2.6+50+2</definedName>
    <definedName function="false" hidden="false" localSheetId="5" name="ZF282" vbProcedure="false">DCF!$AA$36+"f24"+""+41+41+440+0+0+0+0+4+3+"-"+"+"+2.6+50+2</definedName>
    <definedName function="false" hidden="false" localSheetId="5" name="ZF283" vbProcedure="false">DCF!$AB$36+"f25"+""+41+41+440+0+0+0+0+4+3+"-"+"+"+2.6+50+2</definedName>
    <definedName function="false" hidden="false" localSheetId="5" name="ZF284" vbProcedure="false">DCF!$D$40+"elec1"+""+41+41+440+0+0+0+0+4+3+"-"+"+"+2.6+50+2</definedName>
    <definedName function="false" hidden="false" localSheetId="5" name="ZF285" vbProcedure="false">DCF!$E$40+"elec2"+""+41+41+440+0+0+0+0+4+3+"-"+"+"+2.6+50+2</definedName>
    <definedName function="false" hidden="false" localSheetId="5" name="ZF286" vbProcedure="false">DCF!$F$40+"elec3"+""+41+41+440+0+0+0+0+4+3+"-"+"+"+2.6+50+2</definedName>
    <definedName function="false" hidden="false" localSheetId="5" name="ZF287" vbProcedure="false">DCF!$G$40+"elec4"+""+41+41+440+0+0+0+0+4+3+"-"+"+"+2.6+50+2</definedName>
    <definedName function="false" hidden="false" localSheetId="5" name="ZF288" vbProcedure="false">DCF!$H$40+"elec5"+""+41+41+440+0+0+0+0+4+3+"-"+"+"+2.6+50+2</definedName>
    <definedName function="false" hidden="false" localSheetId="5" name="ZF289" vbProcedure="false">DCF!$I$40+"elec6"+""+41+41+440+0+0+0+0+4+3+"-"+"+"+2.6+50+2</definedName>
    <definedName function="false" hidden="false" localSheetId="5" name="ZF290" vbProcedure="false">DCF!$J$40+"elec7"+""+41+41+440+0+0+0+0+4+3+"-"+"+"+2.6+50+2</definedName>
    <definedName function="false" hidden="false" localSheetId="5" name="ZF291" vbProcedure="false">DCF!$K$40+"elec8"+""+41+41+440+0+0+0+0+4+3+"-"+"+"+2.6+50+2</definedName>
    <definedName function="false" hidden="false" localSheetId="5" name="ZF292" vbProcedure="false">DCF!$L$40+"elec9"+""+41+41+440+0+0+0+0+4+3+"-"+"+"+2.6+50+2</definedName>
    <definedName function="false" hidden="false" localSheetId="5" name="ZF293" vbProcedure="false">DCF!$M$40+"elec10"+""+41+41+440+0+0+0+0+4+3+"-"+"+"+2.6+50+2</definedName>
    <definedName function="false" hidden="false" localSheetId="5" name="ZF294" vbProcedure="false">DCF!$N$40+"elec11"+""+41+41+440+0+0+0+0+4+3+"-"+"+"+2.6+50+2</definedName>
    <definedName function="false" hidden="false" localSheetId="5" name="ZF295" vbProcedure="false">DCF!$O$40+"elec12"+""+41+41+440+0+0+0+0+4+3+"-"+"+"+2.6+50+2</definedName>
    <definedName function="false" hidden="false" localSheetId="5" name="ZF296" vbProcedure="false">DCF!$P$40+"elec13"+""+41+41+440+0+0+0+0+4+3+"-"+"+"+2.6+50+2</definedName>
    <definedName function="false" hidden="false" localSheetId="5" name="ZF297" vbProcedure="false">DCF!$Q$40+"elec14"+""+41+41+440+0+0+0+0+4+3+"-"+"+"+2.6+50+2</definedName>
    <definedName function="false" hidden="false" localSheetId="5" name="ZF298" vbProcedure="false">DCF!$R$40+"elec15"+""+41+41+440+0+0+0+0+4+3+"-"+"+"+2.6+50+2</definedName>
    <definedName function="false" hidden="false" localSheetId="5" name="ZF299" vbProcedure="false">DCF!$S$40+"elec16"+""+41+41+440+0+0+0+0+4+3+"-"+"+"+2.6+50+2</definedName>
    <definedName function="false" hidden="false" localSheetId="5" name="ZF300" vbProcedure="false">DCF!$T$40+"elec17"+""+41+41+440+0+0+0+0+4+3+"-"+"+"+2.6+50+2</definedName>
    <definedName function="false" hidden="false" localSheetId="5" name="ZF301" vbProcedure="false">DCF!$U$40+"elec18"+""+41+41+440+0+0+0+0+4+3+"-"+"+"+2.6+50+2</definedName>
    <definedName function="false" hidden="false" localSheetId="5" name="ZF302" vbProcedure="false">DCF!$V$40+"elec19"+""+41+41+440+0+0+0+0+4+3+"-"+"+"+2.6+50+2</definedName>
    <definedName function="false" hidden="false" localSheetId="5" name="ZF303" vbProcedure="false">DCF!$W$40+"elec20"+""+41+41+440+0+0+0+0+4+3+"-"+"+"+2.6+50+2</definedName>
    <definedName function="false" hidden="false" localSheetId="5" name="ZF304" vbProcedure="false">DCF!$X$40+"elec21"+""+41+41+440+0+0+0+0+4+3+"-"+"+"+2.6+50+2</definedName>
    <definedName function="false" hidden="false" localSheetId="5" name="ZF305" vbProcedure="false">DCF!$Y$40+"elec22"+""+41+41+440+0+0+0+0+4+3+"-"+"+"+2.6+50+2</definedName>
    <definedName function="false" hidden="false" localSheetId="5" name="ZF306" vbProcedure="false">DCF!$Z$40+"elec23"+""+41+41+440+0+0+0+0+4+3+"-"+"+"+2.6+50+2</definedName>
    <definedName function="false" hidden="false" localSheetId="5" name="ZF307" vbProcedure="false">DCF!$AA$40+"elec24"+""+41+41+440+0+0+0+0+4+3+"-"+"+"+2.6+50+2</definedName>
    <definedName function="false" hidden="false" localSheetId="5" name="ZF308" vbProcedure="false">DCF!$AB$40+"elec25"+""+41+41+440+0+0+0+0+4+3+"-"+"+"+2.6+50+2</definedName>
    <definedName function="false" hidden="false" localSheetId="5" name="ZF309" vbProcedure="false">DCF!$D$34+"fv1"+""+769+769+440+0+0+0+0+4+3+"-"+"+"+2.6+50+2</definedName>
    <definedName function="false" hidden="false" localSheetId="5" name="ZF310" vbProcedure="false">DCF!$E$34+"fv2"+""+769+769+440+0+0+0+0+4+3+"-"+"+"+2.6+50+2</definedName>
    <definedName function="false" hidden="false" localSheetId="5" name="ZF311" vbProcedure="false">DCF!$F$34+"fv3"+""+769+769+440+0+0+0+0+4+3+"-"+"+"+2.6+50+2</definedName>
    <definedName function="false" hidden="false" localSheetId="5" name="ZF312" vbProcedure="false">DCF!$G$34+"fv4"+""+769+769+440+0+0+0+0+4+3+"-"+"+"+2.6+50+2</definedName>
    <definedName function="false" hidden="false" localSheetId="5" name="ZF313" vbProcedure="false">DCF!$H$34+"fv5"+""+769+769+440+0+0+0+0+4+3+"-"+"+"+2.6+50+2</definedName>
    <definedName function="false" hidden="false" localSheetId="5" name="ZF314" vbProcedure="false">DCF!$I$34+"fv6"+""+769+769+440+0+0+0+0+4+3+"-"+"+"+2.6+50+2</definedName>
    <definedName function="false" hidden="false" localSheetId="5" name="ZF315" vbProcedure="false">DCF!$J$34+"fv7"+""+769+769+440+0+0+0+0+4+3+"-"+"+"+2.6+50+2</definedName>
    <definedName function="false" hidden="false" localSheetId="5" name="ZF316" vbProcedure="false">DCF!$K$34+"fv8"+""+769+769+440+0+0+0+0+4+3+"-"+"+"+2.6+50+2</definedName>
    <definedName function="false" hidden="false" localSheetId="5" name="ZF317" vbProcedure="false">DCF!$L$34+"fv9"+""+769+769+440+0+0+0+0+4+3+"-"+"+"+2.6+50+2</definedName>
    <definedName function="false" hidden="false" localSheetId="5" name="ZF318" vbProcedure="false">DCF!$M$34+"fv10"+""+769+769+440+0+0+0+0+4+3+"-"+"+"+2.6+50+2</definedName>
    <definedName function="false" hidden="false" localSheetId="5" name="ZF319" vbProcedure="false">DCF!$N$34+"fv11"+""+769+769+440+0+0+0+0+4+3+"-"+"+"+2.6+50+2</definedName>
    <definedName function="false" hidden="false" localSheetId="5" name="ZF320" vbProcedure="false">DCF!$O$34+"fv12"+""+769+769+440+0+0+0+0+4+3+"-"+"+"+2.6+50+2</definedName>
    <definedName function="false" hidden="false" localSheetId="5" name="ZF321" vbProcedure="false">DCF!$P$34+"fv13"+""+769+769+440+0+0+0+0+4+3+"-"+"+"+2.6+50+2</definedName>
    <definedName function="false" hidden="false" localSheetId="5" name="ZF322" vbProcedure="false">DCF!$Q$34+"fv14"+""+769+769+440+0+0+0+0+4+3+"-"+"+"+2.6+50+2</definedName>
    <definedName function="false" hidden="false" localSheetId="5" name="ZF323" vbProcedure="false">DCF!$R$34+"fv15"+""+769+769+440+0+0+0+0+4+3+"-"+"+"+2.6+50+2</definedName>
    <definedName function="false" hidden="false" localSheetId="7" name="ZA0" vbProcedure="false">"Crystal Ball Data : Ver. 4.0.3"</definedName>
    <definedName function="false" hidden="false" localSheetId="7" name="ZA0F" vbProcedure="false">15+114</definedName>
    <definedName function="false" hidden="false" localSheetId="7" name="ZA0T" vbProcedure="false">9919900+0</definedName>
    <definedName function="false" hidden="false" localSheetId="7" name="ZF100" vbProcedure="false">interest!$N$7+"int1"+""+41+41+440+0+0+0+0+4+3+"-"+"+"+2.6+50+2</definedName>
    <definedName function="false" hidden="false" localSheetId="7" name="ZF101" vbProcedure="false">interest!$N$15+"int2"+""+41+41+440+0+0+0+0+4+3+"-"+"+"+2.6+50+2</definedName>
    <definedName function="false" hidden="false" localSheetId="7" name="ZF102" vbProcedure="false">interest!$N$23+"int3"+""+41+41+440+0+0+0+0+4+3+"-"+"+"+2.6+50+2</definedName>
    <definedName function="false" hidden="false" localSheetId="7" name="ZF103" vbProcedure="false">interest!$N$31+"int4"+""+41+41+440+0+0+0+0+4+3+"-"+"+"+2.6+50+2</definedName>
    <definedName function="false" hidden="false" localSheetId="7" name="ZF104" vbProcedure="false">interest!$N$39+"int5"+""+41+41+440+0+0+0+0+4+3+"-"+"+"+2.6+50+2</definedName>
    <definedName function="false" hidden="false" localSheetId="7" name="ZF105" vbProcedure="false">interest!$N$47+"int6"+""+41+41+440+0+0+0+0+4+3+"-"+"+"+2.6+50+2</definedName>
    <definedName function="false" hidden="false" localSheetId="7" name="ZF106" vbProcedure="false">interest!$N$55+"int7"+""+41+41+440+0+0+0+0+4+3+"-"+"+"+2.6+50+2</definedName>
    <definedName function="false" hidden="false" localSheetId="7" name="ZF107" vbProcedure="false">interest!$N$63+"int8"+""+41+41+440+0+0+0+0+4+3+"-"+"+"+2.6+50+2</definedName>
    <definedName function="false" hidden="false" localSheetId="7" name="ZF108" vbProcedure="false">interest!$N$71+"int9"+""+41+41+440+0+0+0+0+4+3+"-"+"+"+2.6+50+2</definedName>
    <definedName function="false" hidden="false" localSheetId="7" name="ZF109" vbProcedure="false">interest!$N$79+"int10"+""+41+41+440+0+0+0+0+4+3+"-"+"+"+2.6+50+2</definedName>
    <definedName function="false" hidden="false" localSheetId="7" name="ZF110" vbProcedure="false">interest!$N$87+"int11"+""+41+41+440+0+0+0+0+4+3+"-"+"+"+2.6+50+2</definedName>
    <definedName function="false" hidden="false" localSheetId="7" name="ZF111" vbProcedure="false">interest!$N$95+"int12"+""+41+41+440+0+0+0+0+4+3+"-"+"+"+2.6+50+2</definedName>
    <definedName function="false" hidden="false" localSheetId="7" name="ZF112" vbProcedure="false">interest!$N$103+"int13"+""+41+41+440+0+0+0+0+4+3+"-"+"+"+2.6+50+2</definedName>
    <definedName function="false" hidden="false" localSheetId="7" name="ZF113" vbProcedure="false">interest!$N$111+"int14"+""+41+41+440+0+0+0+0+4+3+"-"+"+"+2.6+50+2</definedName>
    <definedName function="false" hidden="false" localSheetId="7" name="ZF114" vbProcedure="false">interest!$N$119+"int15"+""+41+41+440+57+18+342+477+4+3+"-"+"+"+2.6+50+2</definedName>
    <definedName function="false" hidden="false" localSheetId="8" name="ZA0" vbProcedure="false">"Crystal Ball Data : Ver. 4.0.3"</definedName>
    <definedName function="false" hidden="false" localSheetId="8" name="ZA0A" vbProcedure="false">0+100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0+132</definedName>
    <definedName function="false" hidden="false" localSheetId="8" name="ZA0T" vbProcedure="false">10117528+0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10567893+0</definedName>
    <definedName function="false" hidden="false" localSheetId="9" name="ZF100" vbProcedure="false">Loanschd!$C$2+"Lint1"+""+41+41+440+0+0+0+0+4+3+"-"+"+"+2.6+50+2</definedName>
    <definedName function="false" hidden="false" localSheetId="9" name="ZF101" vbProcedure="false">Loanschd!$C$3+"Lint2"+""+41+41+440+0+0+0+0+4+3+"-"+"+"+2.6+50+2</definedName>
    <definedName function="false" hidden="false" localSheetId="9" name="ZF102" vbProcedure="false">Loanschd!$C$4+"Lint3"+""+41+41+440+0+0+0+0+4+3+"-"+"+"+2.6+50+2</definedName>
    <definedName function="false" hidden="false" localSheetId="9" name="ZF103" vbProcedure="false">Loanschd!$C$5+"Lint4"+""+41+41+440+0+0+0+0+4+3+"-"+"+"+2.6+50+2</definedName>
    <definedName function="false" hidden="false" localSheetId="9" name="ZF104" vbProcedure="false">Loanschd!$C$6+"Lint5"+""+41+41+440+0+0+0+0+4+3+"-"+"+"+2.6+50+2</definedName>
    <definedName function="false" hidden="false" localSheetId="9" name="ZF105" vbProcedure="false">Loanschd!$C$7+"Lint6"+""+41+41+440+0+0+0+0+4+3+"-"+"+"+2.6+50+2</definedName>
    <definedName function="false" hidden="false" localSheetId="9" name="ZF106" vbProcedure="false">Loanschd!$C$8+"Lint7"+""+41+41+440+0+0+0+0+4+3+"-"+"+"+2.6+50+2</definedName>
    <definedName function="false" hidden="false" localSheetId="9" name="ZF107" vbProcedure="false">Loanschd!$C$9+"Lint8"+""+41+41+440+0+0+0+0+4+3+"-"+"+"+2.6+50+2</definedName>
    <definedName function="false" hidden="false" localSheetId="9" name="ZF108" vbProcedure="false">Loanschd!$C$10+"Lint9"+""+41+41+440+0+0+0+0+4+3+"-"+"+"+2.6+50+2</definedName>
    <definedName function="false" hidden="false" localSheetId="9" name="ZF109" vbProcedure="false">Loanschd!$C$11+"Lint10"+""+41+41+440+0+0+0+0+4+3+"-"+"+"+2.6+50+2</definedName>
    <definedName function="false" hidden="false" localSheetId="9" name="ZF110" vbProcedure="false">Loanschd!$C$12+"Lint11"+""+41+41+440+0+0+0+0+4+3+"-"+"+"+2.6+50+2</definedName>
    <definedName function="false" hidden="false" localSheetId="9" name="ZF111" vbProcedure="false">Loanschd!$C$13+"Lint12"+""+41+41+440+0+0+0+0+4+3+"-"+"+"+2.6+50+2</definedName>
    <definedName function="false" hidden="false" localSheetId="9" name="ZF112" vbProcedure="false">Loanschd!$C$14+"Lint13"+""+41+41+440+0+0+0+0+4+3+"-"+"+"+2.6+50+2</definedName>
    <definedName function="false" hidden="false" localSheetId="9" name="ZF113" vbProcedure="false">Loanschd!$C$15+"Lint14"+""+41+41+440+0+0+0+0+4+3+"-"+"+"+2.6+50+2</definedName>
    <definedName function="false" hidden="false" localSheetId="9" name="ZF114" vbProcedure="false">Loanschd!$C$16+"Lint15"+""+41+41+440+0+0+0+0+4+3+"-"+"+"+2.6+50+2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180+297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0+110</definedName>
    <definedName function="false" hidden="false" localSheetId="10" name="ZA0T" vbProcedure="false">9030352+0</definedName>
    <definedName function="false" hidden="false" localSheetId="10" name="ZA118" vbProcedure="false">loadfac!$B$3+"aJanuary"+1+85+5</definedName>
    <definedName function="false" hidden="false" localSheetId="10" name="ZA119" vbProcedure="false">loadfac!$B$4+"aB4"+1+85+5</definedName>
    <definedName function="false" hidden="false" localSheetId="10" name="ZA120" vbProcedure="false">loadfac!$B$5+"aB5"+1+85+5</definedName>
    <definedName function="false" hidden="false" localSheetId="10" name="ZA121" vbProcedure="false">loadfac!$B$6+"aB6"+1+85+5</definedName>
    <definedName function="false" hidden="false" localSheetId="10" name="ZA122" vbProcedure="false">loadfac!$B$7+"aB7"+1+85+5</definedName>
    <definedName function="false" hidden="false" localSheetId="10" name="ZA123" vbProcedure="false">loadfac!$B$8+"aB8"+1+85+5</definedName>
    <definedName function="false" hidden="false" localSheetId="10" name="ZA124" vbProcedure="false">loadfac!$B$9+"aB9"+1+85+5</definedName>
    <definedName function="false" hidden="false" localSheetId="10" name="ZA125" vbProcedure="false">loadfac!$B$10+"aB10"+1+85+5</definedName>
    <definedName function="false" hidden="false" localSheetId="10" name="ZA126" vbProcedure="false">loadfac!$B$11+"aB11"+1+85+5</definedName>
    <definedName function="false" hidden="false" localSheetId="10" name="ZA127" vbProcedure="false">loadfac!$B$12+"aB12"+1+85+5</definedName>
    <definedName function="false" hidden="false" localSheetId="10" name="ZA128" vbProcedure="false">loadfac!$D$3+"aMarch"+1+85+5</definedName>
    <definedName function="false" hidden="false" localSheetId="10" name="ZA129" vbProcedure="false">loadfac!$D$4+"aD4"+1+85+5</definedName>
    <definedName function="false" hidden="false" localSheetId="10" name="ZA130" vbProcedure="false">loadfac!$D$5+"aD5"+1+85+5</definedName>
    <definedName function="false" hidden="false" localSheetId="10" name="ZA131" vbProcedure="false">loadfac!$D$6+"aD6"+1+85+5</definedName>
    <definedName function="false" hidden="false" localSheetId="10" name="ZA132" vbProcedure="false">loadfac!$D$7+"aD7"+1+85+5</definedName>
    <definedName function="false" hidden="false" localSheetId="10" name="ZA133" vbProcedure="false">loadfac!$D$8+"aD8"+1+85+5</definedName>
    <definedName function="false" hidden="false" localSheetId="10" name="ZA134" vbProcedure="false">loadfac!$D$9+"aD9"+1+85+5</definedName>
    <definedName function="false" hidden="false" localSheetId="10" name="ZA135" vbProcedure="false">loadfac!$D$10+"aD10"+1+85+5</definedName>
    <definedName function="false" hidden="false" localSheetId="10" name="ZA136" vbProcedure="false">loadfac!$D$11+"aD11"+1+85+5</definedName>
    <definedName function="false" hidden="false" localSheetId="10" name="ZA137" vbProcedure="false">loadfac!$D$12+"aD12"+1+85+5</definedName>
    <definedName function="false" hidden="false" localSheetId="10" name="ZA138" vbProcedure="false">loadfac!$E$3+"aApril"+1+85+5</definedName>
    <definedName function="false" hidden="false" localSheetId="10" name="ZA139" vbProcedure="false">loadfac!$E$4+"aE4"+1+85+5</definedName>
    <definedName function="false" hidden="false" localSheetId="10" name="ZA140" vbProcedure="false">loadfac!$E$5+"aE5"+1+85+5</definedName>
    <definedName function="false" hidden="false" localSheetId="10" name="ZA141" vbProcedure="false">loadfac!$E$6+"aE6"+1+85+5</definedName>
    <definedName function="false" hidden="false" localSheetId="10" name="ZA142" vbProcedure="false">loadfac!$E$7+"aE7"+1+85+5</definedName>
    <definedName function="false" hidden="false" localSheetId="10" name="ZA143" vbProcedure="false">loadfac!$E$8+"aE8"+1+85+5</definedName>
    <definedName function="false" hidden="false" localSheetId="10" name="ZA144" vbProcedure="false">loadfac!$E$9+"aE9"+1+85+5</definedName>
    <definedName function="false" hidden="false" localSheetId="10" name="ZA145" vbProcedure="false">loadfac!$E$10+"aE10"+1+85+5</definedName>
    <definedName function="false" hidden="false" localSheetId="10" name="ZA146" vbProcedure="false">loadfac!$E$11+"aE11"+1+85+5</definedName>
    <definedName function="false" hidden="false" localSheetId="10" name="ZA147" vbProcedure="false">loadfac!$E$12+"aE12"+1+85+5</definedName>
    <definedName function="false" hidden="false" localSheetId="10" name="ZA148" vbProcedure="false">loadfac!$F$3+"aMay"+1+85+5</definedName>
    <definedName function="false" hidden="false" localSheetId="10" name="ZA149" vbProcedure="false">loadfac!$F$4+"aF4"+1+85+5</definedName>
    <definedName function="false" hidden="false" localSheetId="10" name="ZA150" vbProcedure="false">loadfac!$F$5+"aF5"+1+85+5</definedName>
    <definedName function="false" hidden="false" localSheetId="10" name="ZA151" vbProcedure="false">loadfac!$F$6+"aF6"+1+85+5</definedName>
    <definedName function="false" hidden="false" localSheetId="10" name="ZA152" vbProcedure="false">loadfac!$F$7+"aF7"+1+85+5</definedName>
    <definedName function="false" hidden="false" localSheetId="10" name="ZA153" vbProcedure="false">loadfac!$F$8+"aF8"+1+85+5</definedName>
    <definedName function="false" hidden="false" localSheetId="10" name="ZA154" vbProcedure="false">loadfac!$F$9+"aF9"+1+85+5</definedName>
    <definedName function="false" hidden="false" localSheetId="10" name="ZA155" vbProcedure="false">loadfac!$F$10+"aF10"+1+85+5</definedName>
    <definedName function="false" hidden="false" localSheetId="10" name="ZA156" vbProcedure="false">loadfac!$F$11+"aF11"+1+85+5</definedName>
    <definedName function="false" hidden="false" localSheetId="10" name="ZA157" vbProcedure="false">loadfac!$F$12+"aF12"+1+85+5</definedName>
    <definedName function="false" hidden="false" localSheetId="10" name="ZA158" vbProcedure="false">loadfac!$G$3+"aJune"+1+85+5</definedName>
    <definedName function="false" hidden="false" localSheetId="10" name="ZA159" vbProcedure="false">loadfac!$G$4+"aG4"+1+85+5</definedName>
    <definedName function="false" hidden="false" localSheetId="10" name="ZA160" vbProcedure="false">loadfac!$G$5+"aG5"+1+85+5</definedName>
    <definedName function="false" hidden="false" localSheetId="10" name="ZA161" vbProcedure="false">loadfac!$G$6+"aG6"+1+85+5</definedName>
    <definedName function="false" hidden="false" localSheetId="10" name="ZA162" vbProcedure="false">loadfac!$G$7+"aG7"+1+85+5</definedName>
    <definedName function="false" hidden="false" localSheetId="10" name="ZA163" vbProcedure="false">loadfac!$G$8+"aG8"+1+85+5</definedName>
    <definedName function="false" hidden="false" localSheetId="10" name="ZA164" vbProcedure="false">loadfac!$G$9+"aG9"+1+85+5</definedName>
    <definedName function="false" hidden="false" localSheetId="10" name="ZA165" vbProcedure="false">loadfac!$G$10+"aG10"+1+85+5</definedName>
    <definedName function="false" hidden="false" localSheetId="10" name="ZA166" vbProcedure="false">loadfac!$G$11+"aG11"+1+85+5</definedName>
    <definedName function="false" hidden="false" localSheetId="10" name="ZA167" vbProcedure="false">loadfac!$G$12+"aG12"+1+85+5</definedName>
    <definedName function="false" hidden="false" localSheetId="10" name="ZA168" vbProcedure="false">loadfac!$I$3+"aAugust"+1+85+5</definedName>
    <definedName function="false" hidden="false" localSheetId="10" name="ZA169" vbProcedure="false">loadfac!$I$4+"aI4"+1+85+5</definedName>
    <definedName function="false" hidden="false" localSheetId="10" name="ZA170" vbProcedure="false">loadfac!$I$5+"aI5"+1+85+5</definedName>
    <definedName function="false" hidden="false" localSheetId="10" name="ZA171" vbProcedure="false">loadfac!$I$6+"aI6"+1+85+5</definedName>
    <definedName function="false" hidden="false" localSheetId="10" name="ZA172" vbProcedure="false">loadfac!$I$7+"aI7"+1+85+5</definedName>
    <definedName function="false" hidden="false" localSheetId="10" name="ZA173" vbProcedure="false">loadfac!$I$8+"aI8"+1+85+5</definedName>
    <definedName function="false" hidden="false" localSheetId="10" name="ZA174" vbProcedure="false">loadfac!$I$9+"aI9"+1+85+5</definedName>
    <definedName function="false" hidden="false" localSheetId="10" name="ZA175" vbProcedure="false">loadfac!$I$10+"aI10"+1+85+5</definedName>
    <definedName function="false" hidden="false" localSheetId="10" name="ZA176" vbProcedure="false">loadfac!$I$11+"aI11"+1+85+5</definedName>
    <definedName function="false" hidden="false" localSheetId="10" name="ZA177" vbProcedure="false">loadfac!$I$12+"aI12"+1+85+5</definedName>
    <definedName function="false" hidden="false" localSheetId="10" name="ZA178" vbProcedure="false">loadfac!$L$3+"aNovember"+1+85+5</definedName>
    <definedName function="false" hidden="false" localSheetId="10" name="ZA179" vbProcedure="false">loadfac!$L$4+"aL4"+1+85+5</definedName>
    <definedName function="false" hidden="false" localSheetId="10" name="ZA180" vbProcedure="false">loadfac!$L$5+"aL5"+1+85+5</definedName>
    <definedName function="false" hidden="false" localSheetId="10" name="ZA181" vbProcedure="false">loadfac!$L$6+"aL6"+1+85+5</definedName>
    <definedName function="false" hidden="false" localSheetId="10" name="ZA182" vbProcedure="false">loadfac!$L$7+"aL7"+1+85+5</definedName>
    <definedName function="false" hidden="false" localSheetId="10" name="ZA183" vbProcedure="false">loadfac!$L$8+"aL8"+1+85+5</definedName>
    <definedName function="false" hidden="false" localSheetId="10" name="ZA184" vbProcedure="false">loadfac!$L$9+"aL9"+1+85+5</definedName>
    <definedName function="false" hidden="false" localSheetId="10" name="ZA185" vbProcedure="false">loadfac!$L$10+"aL10"+1+85+5</definedName>
    <definedName function="false" hidden="false" localSheetId="10" name="ZA186" vbProcedure="false">loadfac!$L$11+"aL11"+1+85+5</definedName>
    <definedName function="false" hidden="false" localSheetId="10" name="ZA187" vbProcedure="false">loadfac!$L$12+"aL12"+1+85+5</definedName>
    <definedName function="false" hidden="false" localSheetId="10" name="ZA188" vbProcedure="false">loadfac!$M$3+"aDecember"+1+85+5</definedName>
    <definedName function="false" hidden="false" localSheetId="10" name="ZA189" vbProcedure="false">loadfac!$M$4+"aM4"+1+85+5</definedName>
    <definedName function="false" hidden="false" localSheetId="10" name="ZA190" vbProcedure="false">loadfac!$M$5+"aM5"+1+85+5</definedName>
    <definedName function="false" hidden="false" localSheetId="10" name="ZA191" vbProcedure="false">loadfac!$M$6+"aM6"+1+85+5</definedName>
    <definedName function="false" hidden="false" localSheetId="10" name="ZA192" vbProcedure="false">loadfac!$M$7+"aM7"+1+85+5</definedName>
    <definedName function="false" hidden="false" localSheetId="10" name="ZA193" vbProcedure="false">loadfac!$M$8+"aM8"+1+85+5</definedName>
    <definedName function="false" hidden="false" localSheetId="10" name="ZA194" vbProcedure="false">loadfac!$M$9+"aM9"+1+85+5</definedName>
    <definedName function="false" hidden="false" localSheetId="10" name="ZA195" vbProcedure="false">loadfac!$M$10+"aM10"+1+85+5</definedName>
    <definedName function="false" hidden="false" localSheetId="10" name="ZA196" vbProcedure="false">loadfac!$M$11+"aM11"+1+85+5</definedName>
    <definedName function="false" hidden="false" localSheetId="10" name="ZA197" vbProcedure="false">loadfac!$M$12+"aM12"+1+85+5</definedName>
    <definedName function="false" hidden="false" localSheetId="10" name="ZA198" vbProcedure="false">loadfac!$C$3+"aFebruary"+1+85+5</definedName>
    <definedName function="false" hidden="false" localSheetId="10" name="ZA199" vbProcedure="false">loadfac!$C$4+"aC4"+1+85+5</definedName>
    <definedName function="false" hidden="false" localSheetId="10" name="ZA200" vbProcedure="false">loadfac!$C$5+"aC5"+1+85+5</definedName>
    <definedName function="false" hidden="false" localSheetId="10" name="ZA201" vbProcedure="false">loadfac!$C$6+"aC6"+1+85+5</definedName>
    <definedName function="false" hidden="false" localSheetId="10" name="ZA202" vbProcedure="false">loadfac!$C$7+"aC7"+1+85+5</definedName>
    <definedName function="false" hidden="false" localSheetId="10" name="ZA203" vbProcedure="false">loadfac!$C$8+"aC8"+1+85+5</definedName>
    <definedName function="false" hidden="false" localSheetId="10" name="ZA204" vbProcedure="false">loadfac!$C$9+"aC9"+1+85+5</definedName>
    <definedName function="false" hidden="false" localSheetId="10" name="ZA205" vbProcedure="false">loadfac!$C$10+"aC10"+1+85+5</definedName>
    <definedName function="false" hidden="false" localSheetId="10" name="ZA206" vbProcedure="false">loadfac!$C$11+"aC11"+1+85+5</definedName>
    <definedName function="false" hidden="false" localSheetId="10" name="ZA207" vbProcedure="false">loadfac!$C$12+"aC12"+1+85+5</definedName>
    <definedName function="false" hidden="false" localSheetId="10" name="ZA208" vbProcedure="false">loadfac!$H$3+"aJuly"+1+85+5</definedName>
    <definedName function="false" hidden="false" localSheetId="10" name="ZA209" vbProcedure="false">loadfac!$H$4+"aH4"+1+85+5</definedName>
    <definedName function="false" hidden="false" localSheetId="10" name="ZA210" vbProcedure="false">loadfac!$H$5+"aH5"+1+85+5</definedName>
    <definedName function="false" hidden="false" localSheetId="10" name="ZA211" vbProcedure="false">loadfac!$H$6+"aH6"+1+85+5</definedName>
    <definedName function="false" hidden="false" localSheetId="10" name="ZA212" vbProcedure="false">loadfac!$H$7+"aH7"+1+85+5</definedName>
    <definedName function="false" hidden="false" localSheetId="10" name="ZA213" vbProcedure="false">loadfac!$H$8+"aH8"+1+85+5</definedName>
    <definedName function="false" hidden="false" localSheetId="10" name="ZA214" vbProcedure="false">loadfac!$H$9+"aH9"+1+85+5</definedName>
    <definedName function="false" hidden="false" localSheetId="10" name="ZA215" vbProcedure="false">loadfac!$H$10+"aH10"+1+85+5</definedName>
    <definedName function="false" hidden="false" localSheetId="10" name="ZA216" vbProcedure="false">loadfac!$H$11+"aH11"+1+85+5</definedName>
    <definedName function="false" hidden="false" localSheetId="10" name="ZA217" vbProcedure="false">loadfac!$H$12+"aH12"+1+85+5</definedName>
    <definedName function="false" hidden="false" localSheetId="10" name="ZA218" vbProcedure="false">loadfac!$J$3+"aSeptember"+1+85+5</definedName>
    <definedName function="false" hidden="false" localSheetId="10" name="ZA219" vbProcedure="false">loadfac!$K$3+"aOctober"+1+85+5</definedName>
    <definedName function="false" hidden="false" localSheetId="10" name="ZA220" vbProcedure="false">loadfac!$J$4+"aJ4"+1+85+5</definedName>
    <definedName function="false" hidden="false" localSheetId="10" name="ZA221" vbProcedure="false">loadfac!$K$4+"aK4"+1+85+5</definedName>
    <definedName function="false" hidden="false" localSheetId="10" name="ZA222" vbProcedure="false">loadfac!$J$5+"aJ5"+1+85+5</definedName>
    <definedName function="false" hidden="false" localSheetId="10" name="ZA223" vbProcedure="false">loadfac!$K$5+"aK5"+1+85+5</definedName>
    <definedName function="false" hidden="false" localSheetId="10" name="ZA224" vbProcedure="false">loadfac!$J$6+"aJ6"+1+85+5</definedName>
    <definedName function="false" hidden="false" localSheetId="10" name="ZA225" vbProcedure="false">loadfac!$K$6+"aK6"+1+85+5</definedName>
    <definedName function="false" hidden="false" localSheetId="10" name="ZA226" vbProcedure="false">loadfac!$J$7+"aJ7"+1+85+5</definedName>
    <definedName function="false" hidden="false" localSheetId="10" name="ZA227" vbProcedure="false">loadfac!$K$7+"aK7"+1+85+5</definedName>
    <definedName function="false" hidden="false" localSheetId="10" name="ZA228" vbProcedure="false">loadfac!$J$8+"aJ8"+1+85+5</definedName>
    <definedName function="false" hidden="false" localSheetId="10" name="ZA229" vbProcedure="false">loadfac!$K$8+"aK8"+1+85+5</definedName>
    <definedName function="false" hidden="false" localSheetId="10" name="ZA230" vbProcedure="false">loadfac!$J$9+"aJ9"+1+85+5</definedName>
    <definedName function="false" hidden="false" localSheetId="10" name="ZA231" vbProcedure="false">loadfac!$K$9+"aK9"+1+85+5</definedName>
    <definedName function="false" hidden="false" localSheetId="10" name="ZA232" vbProcedure="false">loadfac!$J$10+"aJ10"+1+85+5</definedName>
    <definedName function="false" hidden="false" localSheetId="10" name="ZA233" vbProcedure="false">loadfac!$K$10+"aK10"+1+85+5</definedName>
    <definedName function="false" hidden="false" localSheetId="10" name="ZA234" vbProcedure="false">loadfac!$J$11+"aJ11"+1+85+5</definedName>
    <definedName function="false" hidden="false" localSheetId="10" name="ZA235" vbProcedure="false">loadfac!$K$11+"aK11"+1+85+5</definedName>
    <definedName function="false" hidden="false" localSheetId="10" name="ZA236" vbProcedure="false">loadfac!$J$12+"aJ12"+1+85+5</definedName>
    <definedName function="false" hidden="false" localSheetId="10" name="ZA237" vbProcedure="false">loadfac!$K$12+"aK12"+1+85+5</definedName>
    <definedName function="false" hidden="false" localSheetId="10" name="ZA238" vbProcedure="false">loadfac!$B$13+"aB13"+1+85+5</definedName>
    <definedName function="false" hidden="false" localSheetId="10" name="ZA239" vbProcedure="false">loadfac!$C$13+"aC13"+1+85+5</definedName>
    <definedName function="false" hidden="false" localSheetId="10" name="ZA240" vbProcedure="false">loadfac!$D$13+"aD13"+1+85+5</definedName>
    <definedName function="false" hidden="false" localSheetId="10" name="ZA241" vbProcedure="false">loadfac!$E$13+"aE13"+1+85+5</definedName>
    <definedName function="false" hidden="false" localSheetId="10" name="ZA242" vbProcedure="false">loadfac!$F$13+"aF13"+1+85+5</definedName>
    <definedName function="false" hidden="false" localSheetId="10" name="ZA243" vbProcedure="false">loadfac!$G$13+"aG13"+1+85+5</definedName>
    <definedName function="false" hidden="false" localSheetId="10" name="ZA244" vbProcedure="false">loadfac!$H$13+"aH13"+1+85+5</definedName>
    <definedName function="false" hidden="false" localSheetId="10" name="ZA245" vbProcedure="false">loadfac!$I$13+"aI13"+1+85+5</definedName>
    <definedName function="false" hidden="false" localSheetId="10" name="ZA246" vbProcedure="false">loadfac!$J$13+"aJ13"+1+85+5</definedName>
    <definedName function="false" hidden="false" localSheetId="10" name="ZA247" vbProcedure="false">loadfac!$K$13+"aK13"+1+85+5</definedName>
    <definedName function="false" hidden="false" localSheetId="10" name="ZA248" vbProcedure="false">loadfac!$L$13+"aL13"+1+85+5</definedName>
    <definedName function="false" hidden="false" localSheetId="10" name="ZA249" vbProcedure="false">loadfac!$M$13+"aM13"+1+85+5</definedName>
    <definedName function="false" hidden="false" localSheetId="10" name="ZA250" vbProcedure="false">loadfac!$B$14+"aB14"+1+85+5</definedName>
    <definedName function="false" hidden="false" localSheetId="10" name="ZA251" vbProcedure="false">loadfac!$C$14+"aC14"+1+85+5</definedName>
    <definedName function="false" hidden="false" localSheetId="10" name="ZA252" vbProcedure="false">loadfac!$D$14+"aD14"+1+85+5</definedName>
    <definedName function="false" hidden="false" localSheetId="10" name="ZA253" vbProcedure="false">loadfac!$E$14+"aE14"+1+85+5</definedName>
    <definedName function="false" hidden="false" localSheetId="10" name="ZA254" vbProcedure="false">loadfac!$F$14+"aF14"+1+85+5</definedName>
    <definedName function="false" hidden="false" localSheetId="10" name="ZA255" vbProcedure="false">loadfac!$G$14+"aG14"+1+85+5</definedName>
    <definedName function="false" hidden="false" localSheetId="10" name="ZA256" vbProcedure="false">loadfac!$H$14+"aH14"+1+85+5</definedName>
    <definedName function="false" hidden="false" localSheetId="10" name="ZA257" vbProcedure="false">loadfac!$I$14+"aI14"+1+85+5</definedName>
    <definedName function="false" hidden="false" localSheetId="10" name="ZA258" vbProcedure="false">loadfac!$J$14+"aJ14"+1+85+5</definedName>
    <definedName function="false" hidden="false" localSheetId="10" name="ZA259" vbProcedure="false">loadfac!$K$14+"aK14"+1+85+5</definedName>
    <definedName function="false" hidden="false" localSheetId="10" name="ZA260" vbProcedure="false">loadfac!$L$14+"aL14"+1+85+5</definedName>
    <definedName function="false" hidden="false" localSheetId="10" name="ZA261" vbProcedure="false">loadfac!$M$14+"aM14"+1+85+5</definedName>
    <definedName function="false" hidden="false" localSheetId="10" name="ZA262" vbProcedure="false">loadfac!$B$15+"aB15"+1+85+5</definedName>
    <definedName function="false" hidden="false" localSheetId="10" name="ZA263" vbProcedure="false">loadfac!$C$15+"aC15"+1+85+5</definedName>
    <definedName function="false" hidden="false" localSheetId="10" name="ZA264" vbProcedure="false">loadfac!$D$15+"aD15"+1+85+5</definedName>
    <definedName function="false" hidden="false" localSheetId="10" name="ZA265" vbProcedure="false">loadfac!$E$15+"aE15"+1+85+5</definedName>
    <definedName function="false" hidden="false" localSheetId="10" name="ZA266" vbProcedure="false">loadfac!$F$15+"aF15"+1+85+5</definedName>
    <definedName function="false" hidden="false" localSheetId="10" name="ZA267" vbProcedure="false">loadfac!$G$15+"aG15"+1+85+5</definedName>
    <definedName function="false" hidden="false" localSheetId="10" name="ZA268" vbProcedure="false">loadfac!$H$15+"aH15"+1+85+5</definedName>
    <definedName function="false" hidden="false" localSheetId="10" name="ZA269" vbProcedure="false">loadfac!$I$15+"aI15"+1+85+5</definedName>
    <definedName function="false" hidden="false" localSheetId="10" name="ZA270" vbProcedure="false">loadfac!$J$15+"aJ15"+1+85+5</definedName>
    <definedName function="false" hidden="false" localSheetId="10" name="ZA271" vbProcedure="false">loadfac!$K$15+"aK15"+1+85+5</definedName>
    <definedName function="false" hidden="false" localSheetId="10" name="ZA272" vbProcedure="false">loadfac!$L$15+"aL15"+1+85+5</definedName>
    <definedName function="false" hidden="false" localSheetId="10" name="ZA273" vbProcedure="false">loadfac!$M$15+"aM15"+1+85+5</definedName>
    <definedName function="false" hidden="false" localSheetId="10" name="ZA274" vbProcedure="false">loadfac!$B$16+"aB16"+1+85+5</definedName>
    <definedName function="false" hidden="false" localSheetId="10" name="ZA275" vbProcedure="false">loadfac!$C$16+"aC16"+1+85+5</definedName>
    <definedName function="false" hidden="false" localSheetId="10" name="ZA276" vbProcedure="false">loadfac!$D$16+"aD16"+1+85+5</definedName>
    <definedName function="false" hidden="false" localSheetId="10" name="ZA277" vbProcedure="false">loadfac!$E$16+"aE16"+1+85+5</definedName>
    <definedName function="false" hidden="false" localSheetId="10" name="ZA278" vbProcedure="false">loadfac!$F$16+"aF16"+1+85+5</definedName>
    <definedName function="false" hidden="false" localSheetId="10" name="ZA279" vbProcedure="false">loadfac!$G$16+"aG16"+1+85+5</definedName>
    <definedName function="false" hidden="false" localSheetId="10" name="ZA280" vbProcedure="false">loadfac!$H$16+"aH16"+1+85+5</definedName>
    <definedName function="false" hidden="false" localSheetId="10" name="ZA281" vbProcedure="false">loadfac!$I$16+"aI16"+1+85+5</definedName>
    <definedName function="false" hidden="false" localSheetId="10" name="ZA282" vbProcedure="false">loadfac!$J$16+"aJ16"+1+85+5</definedName>
    <definedName function="false" hidden="false" localSheetId="10" name="ZA283" vbProcedure="false">loadfac!$K$16+"aK16"+1+85+5</definedName>
    <definedName function="false" hidden="false" localSheetId="10" name="ZA284" vbProcedure="false">loadfac!$L$16+"aL16"+1+85+5</definedName>
    <definedName function="false" hidden="false" localSheetId="10" name="ZA285" vbProcedure="false">loadfac!$M$16+"aM16"+1+85+5</definedName>
    <definedName function="false" hidden="false" localSheetId="10" name="ZA286" vbProcedure="false">loadfac!$B$17+"aB17"+1+85+5</definedName>
    <definedName function="false" hidden="false" localSheetId="10" name="ZA287" vbProcedure="false">loadfac!$C$17+"aC17"+1+85+5</definedName>
    <definedName function="false" hidden="false" localSheetId="10" name="ZA288" vbProcedure="false">loadfac!$D$17+"aD17"+1+85+5</definedName>
    <definedName function="false" hidden="false" localSheetId="10" name="ZA289" vbProcedure="false">loadfac!$E$17+"aE17"+1+85+5</definedName>
    <definedName function="false" hidden="false" localSheetId="10" name="ZA290" vbProcedure="false">loadfac!$F$17+"aF17"+1+85+5</definedName>
    <definedName function="false" hidden="false" localSheetId="10" name="ZA291" vbProcedure="false">loadfac!$G$17+"aG17"+1+85+5</definedName>
    <definedName function="false" hidden="false" localSheetId="10" name="ZA292" vbProcedure="false">loadfac!$H$17+"aH17"+1+85+5</definedName>
    <definedName function="false" hidden="false" localSheetId="10" name="ZA293" vbProcedure="false">loadfac!$I$17+"aI17"+1+85+5</definedName>
    <definedName function="false" hidden="false" localSheetId="10" name="ZA294" vbProcedure="false">loadfac!$J$17+"aJ17"+1+85+5</definedName>
    <definedName function="false" hidden="false" localSheetId="10" name="ZA295" vbProcedure="false">loadfac!$K$17+"aK17"+1+85+5</definedName>
    <definedName function="false" hidden="false" localSheetId="10" name="ZA296" vbProcedure="false">loadfac!$L$17+"aL17"+1+85+5</definedName>
    <definedName function="false" hidden="false" localSheetId="10" name="ZA297" vbProcedure="false">loadfac!$M$17+"aM17"+1+85+5</definedName>
    <definedName function="false" hidden="false" localSheetId="11" name="ZA0" vbProcedure="false">"Crystal Ball Data : Ver. 4.0.3"</definedName>
    <definedName function="false" hidden="false" localSheetId="11" name="ZA0A" vbProcedure="false">569+668</definedName>
    <definedName function="false" hidden="false" localSheetId="11" name="ZA0C" vbProcedure="false">0+0</definedName>
    <definedName function="false" hidden="false" localSheetId="11" name="ZA0D" vbProcedure="false">0+0</definedName>
    <definedName function="false" hidden="false" localSheetId="11" name="ZA0F" vbProcedure="false">15+117</definedName>
    <definedName function="false" hidden="false" localSheetId="11" name="ZA0T" vbProcedure="false">8206867+0</definedName>
    <definedName function="false" hidden="false" localSheetId="11" name="ZA100" vbProcedure="false">forwcurv!$E$10+"pBE10"+17153+0.16+0.2</definedName>
    <definedName function="false" hidden="false" localSheetId="11" name="ZA101" vbProcedure="false">forwcurv!$E$11+"pBE11"+769+0.16+0.2</definedName>
    <definedName function="false" hidden="false" localSheetId="11" name="ZA102" vbProcedure="false">forwcurv!$E$12+"pBE12"+769+0.16+0.2</definedName>
    <definedName function="false" hidden="false" localSheetId="11" name="ZA103" vbProcedure="false">forwcurv!$E$13+"pBE13"+769+0.16+0.2</definedName>
    <definedName function="false" hidden="false" localSheetId="11" name="ZA104" vbProcedure="false">forwcurv!$E$14+"pBE14"+769+0.16+0.2</definedName>
    <definedName function="false" hidden="false" localSheetId="11" name="ZA105" vbProcedure="false">forwcurv!$E$15+"pBE15"+769+0.16+0.2</definedName>
    <definedName function="false" hidden="false" localSheetId="11" name="ZA106" vbProcedure="false">forwcurv!$E$16+"pBE16"+769+0.16+0.2</definedName>
    <definedName function="false" hidden="false" localSheetId="11" name="ZA107" vbProcedure="false">forwcurv!$E$17+"pBE17"+769+0.16+0.2</definedName>
    <definedName function="false" hidden="false" localSheetId="11" name="ZA108" vbProcedure="false">forwcurv!$E$18+"pBE18"+769+0.16+0.2</definedName>
    <definedName function="false" hidden="false" localSheetId="11" name="ZA109" vbProcedure="false">forwcurv!$E$19+"pBE19"+769+0.16+0.2</definedName>
    <definedName function="false" hidden="false" localSheetId="11" name="ZA110" vbProcedure="false">forwcurv!$E$20+"pBE20"+769+0.16+0.2</definedName>
    <definedName function="false" hidden="false" localSheetId="11" name="ZA111" vbProcedure="false">forwcurv!$E$21+"pBE21"+769+0.16+0.2</definedName>
    <definedName function="false" hidden="false" localSheetId="11" name="ZA112" vbProcedure="false">forwcurv!$E$22+"pBE22"+769+0.16+0.2</definedName>
    <definedName function="false" hidden="false" localSheetId="11" name="ZA113" vbProcedure="false">forwcurv!$E$23+"pBE23"+769+0.16+0.2</definedName>
    <definedName function="false" hidden="false" localSheetId="11" name="ZA114" vbProcedure="false">forwcurv!$E$24+"pBE24"+769+0.16+0.2</definedName>
    <definedName function="false" hidden="false" localSheetId="11" name="ZA115" vbProcedure="false">forwcurv!$E$25+"pBE25"+769+0.16+0.2</definedName>
    <definedName function="false" hidden="false" localSheetId="11" name="ZA116" vbProcedure="false">forwcurv!$E$26+"pBE26"+769+0.16+0.2</definedName>
    <definedName function="false" hidden="false" localSheetId="11" name="ZA117" vbProcedure="false">forwcurv!$E$27+"pBE27"+769+0.16+0.2</definedName>
    <definedName function="false" hidden="false" localSheetId="11" name="ZA118" vbProcedure="false">forwcurv!$E$28+"pBE28"+769+0.16+0.2</definedName>
    <definedName function="false" hidden="false" localSheetId="11" name="ZA119" vbProcedure="false">forwcurv!$E$29+"pBE29"+769+0.16+0.2</definedName>
    <definedName function="false" hidden="false" localSheetId="11" name="ZA120" vbProcedure="false">forwcurv!$E$30+"pBE30"+769+0.16+0.2</definedName>
    <definedName function="false" hidden="false" localSheetId="11" name="ZA121" vbProcedure="false">forwcurv!$E$31+"pBE31"+769+0.16+0.2</definedName>
    <definedName function="false" hidden="false" localSheetId="11" name="ZA122" vbProcedure="false">forwcurv!$E$32+"pBE32"+769+0.16+0.2</definedName>
    <definedName function="false" hidden="false" localSheetId="11" name="ZA123" vbProcedure="false">forwcurv!$E$33+"pBE33"+769+0.16+0.2</definedName>
    <definedName function="false" hidden="false" localSheetId="11" name="ZA124" vbProcedure="false">forwcurv!$E$34+"pBE34"+769+0.16+0.2</definedName>
    <definedName function="false" hidden="false" localSheetId="11" name="ZA125" vbProcedure="false">forwcurv!$E$35+"pBE35"+769+0.16+0.2</definedName>
    <definedName function="false" hidden="false" localSheetId="11" name="ZA126" vbProcedure="false">forwcurv!$E$36+"pBE36"+769+0.16+0.2</definedName>
    <definedName function="false" hidden="false" localSheetId="11" name="ZA127" vbProcedure="false">forwcurv!$E$37+"pBE37"+769+0.16+0.2</definedName>
    <definedName function="false" hidden="false" localSheetId="11" name="ZA128" vbProcedure="false">forwcurv!$E$38+"pBE38"+769+0.16+0.2</definedName>
    <definedName function="false" hidden="false" localSheetId="11" name="ZA129" vbProcedure="false">forwcurv!$E$39+"pBE39"+769+0.16+0.2</definedName>
    <definedName function="false" hidden="false" localSheetId="11" name="ZA130" vbProcedure="false">forwcurv!$E$40+"pBE40"+769+0.16+0.2</definedName>
    <definedName function="false" hidden="false" localSheetId="11" name="ZA131" vbProcedure="false">forwcurv!$E$41+"pBE41"+769+0.16+0.2</definedName>
    <definedName function="false" hidden="false" localSheetId="11" name="ZA132" vbProcedure="false">forwcurv!$E$42+"pBE42"+769+0.16+0.2</definedName>
    <definedName function="false" hidden="false" localSheetId="11" name="ZA133" vbProcedure="false">forwcurv!$E$43+"pBE43"+769+0.16+0.2</definedName>
    <definedName function="false" hidden="false" localSheetId="11" name="ZA134" vbProcedure="false">forwcurv!$E$44+"pBE44"+769+0.16+0.2</definedName>
    <definedName function="false" hidden="false" localSheetId="11" name="ZA135" vbProcedure="false">forwcurv!$E$45+"pBE45"+769+0.16+0.2</definedName>
    <definedName function="false" hidden="false" localSheetId="11" name="ZA136" vbProcedure="false">forwcurv!$E$46+"pBE46"+769+0.16+0.2</definedName>
    <definedName function="false" hidden="false" localSheetId="11" name="ZA137" vbProcedure="false">forwcurv!$E$47+"pBE47"+769+0.16+0.2</definedName>
    <definedName function="false" hidden="false" localSheetId="11" name="ZA138" vbProcedure="false">forwcurv!$E$48+"pBE48"+769+0.16+0.2</definedName>
    <definedName function="false" hidden="false" localSheetId="11" name="ZA139" vbProcedure="false">forwcurv!$E$49+"pBE49"+769+0.16+0.2</definedName>
    <definedName function="false" hidden="false" localSheetId="11" name="ZA140" vbProcedure="false">forwcurv!$E$50+"pBE50"+769+0.16+0.2</definedName>
    <definedName function="false" hidden="false" localSheetId="11" name="ZA141" vbProcedure="false">forwcurv!$E$51+"pBE51"+769+0.16+0.2</definedName>
    <definedName function="false" hidden="false" localSheetId="11" name="ZA142" vbProcedure="false">forwcurv!$E$52+"pBE52"+769+0.16+0.2</definedName>
    <definedName function="false" hidden="false" localSheetId="11" name="ZA143" vbProcedure="false">forwcurv!$E$53+"pBE53"+769+0.16+0.2</definedName>
    <definedName function="false" hidden="false" localSheetId="11" name="ZA144" vbProcedure="false">forwcurv!$E$54+"pBE54"+769+0.16+0.2</definedName>
    <definedName function="false" hidden="false" localSheetId="11" name="ZA145" vbProcedure="false">forwcurv!$E$55+"pBE55"+769+0.16+0.2</definedName>
    <definedName function="false" hidden="false" localSheetId="11" name="ZA146" vbProcedure="false">forwcurv!$E$56+"pBE56"+769+0.16+0.2</definedName>
    <definedName function="false" hidden="false" localSheetId="11" name="ZA147" vbProcedure="false">forwcurv!$E$57+"pBE57"+769+0.16+0.2</definedName>
    <definedName function="false" hidden="false" localSheetId="11" name="ZA148" vbProcedure="false">forwcurv!$E$58+"pBE58"+769+0.16+0.2</definedName>
    <definedName function="false" hidden="false" localSheetId="11" name="ZA149" vbProcedure="false">forwcurv!$E$59+"pBE59"+769+0.16+0.2</definedName>
    <definedName function="false" hidden="false" localSheetId="11" name="ZA150" vbProcedure="false">forwcurv!$E$60+"pBE60"+769+0.16+0.2</definedName>
    <definedName function="false" hidden="false" localSheetId="11" name="ZA151" vbProcedure="false">forwcurv!$E$61+"pBE61"+769+0.16+0.2</definedName>
    <definedName function="false" hidden="false" localSheetId="11" name="ZA152" vbProcedure="false">forwcurv!$E$62+"pBE62"+769+0.16+0.2</definedName>
    <definedName function="false" hidden="false" localSheetId="11" name="ZA153" vbProcedure="false">forwcurv!$E$63+"pBE63"+769+0.16+0.2</definedName>
    <definedName function="false" hidden="false" localSheetId="11" name="ZA154" vbProcedure="false">forwcurv!$E$64+"pBE64"+769+0.16+0.2</definedName>
    <definedName function="false" hidden="false" localSheetId="11" name="ZA155" vbProcedure="false">forwcurv!$E$65+"pBE65"+769+0.16+0.2</definedName>
    <definedName function="false" hidden="false" localSheetId="11" name="ZA156" vbProcedure="false">forwcurv!$E$66+"pBE66"+769+0.16+0.2</definedName>
    <definedName function="false" hidden="false" localSheetId="11" name="ZA157" vbProcedure="false">forwcurv!$E$67+"pBE67"+769+0.16+0.2</definedName>
    <definedName function="false" hidden="false" localSheetId="11" name="ZA158" vbProcedure="false">forwcurv!$E$68+"pBE68"+769+0.16+0.2</definedName>
    <definedName function="false" hidden="false" localSheetId="11" name="ZA159" vbProcedure="false">forwcurv!$E$69+"pBE69"+769+0.16+0.2</definedName>
    <definedName function="false" hidden="false" localSheetId="11" name="ZA160" vbProcedure="false">forwcurv!$E$70+"pBE70"+769+0.16+0.2</definedName>
    <definedName function="false" hidden="false" localSheetId="11" name="ZA161" vbProcedure="false">forwcurv!$E$71+"pBE71"+769+0.16+0.2</definedName>
    <definedName function="false" hidden="false" localSheetId="11" name="ZA162" vbProcedure="false">forwcurv!$E$72+"pBE72"+769+0.16+0.2</definedName>
    <definedName function="false" hidden="false" localSheetId="11" name="ZA163" vbProcedure="false">forwcurv!$E$73+"pBE73"+769+0.16+0.2</definedName>
    <definedName function="false" hidden="false" localSheetId="11" name="ZA164" vbProcedure="false">forwcurv!$E$74+"pBE74"+769+0.16+0.2</definedName>
    <definedName function="false" hidden="false" localSheetId="11" name="ZA165" vbProcedure="false">forwcurv!$E$75+"pBE75"+769+0.16+0.2</definedName>
    <definedName function="false" hidden="false" localSheetId="11" name="ZA166" vbProcedure="false">forwcurv!$E$76+"pBE76"+769+0.16+0.2</definedName>
    <definedName function="false" hidden="false" localSheetId="11" name="ZA167" vbProcedure="false">forwcurv!$E$77+"pBE77"+769+0.16+0.2</definedName>
    <definedName function="false" hidden="false" localSheetId="11" name="ZA168" vbProcedure="false">forwcurv!$E$78+"pBE78"+769+0.16+0.2</definedName>
    <definedName function="false" hidden="false" localSheetId="11" name="ZA169" vbProcedure="false">forwcurv!$E$79+"pBE79"+769+0.16+0.2</definedName>
    <definedName function="false" hidden="false" localSheetId="11" name="ZA170" vbProcedure="false">forwcurv!$E$80+"pBE80"+769+0.16+0.2</definedName>
    <definedName function="false" hidden="false" localSheetId="11" name="ZA171" vbProcedure="false">forwcurv!$E$81+"pBE81"+769+0.16+0.2</definedName>
    <definedName function="false" hidden="false" localSheetId="11" name="ZA172" vbProcedure="false">forwcurv!$E$82+"pBE82"+769+0.16+0.2</definedName>
    <definedName function="false" hidden="false" localSheetId="11" name="ZA173" vbProcedure="false">forwcurv!$E$83+"pBE83"+769+0.16+0.2</definedName>
    <definedName function="false" hidden="false" localSheetId="11" name="ZA174" vbProcedure="false">forwcurv!$E$84+"pBE84"+769+0.16+0.2</definedName>
    <definedName function="false" hidden="false" localSheetId="11" name="ZA175" vbProcedure="false">forwcurv!$E$85+"pBE85"+769+0.16+0.2</definedName>
    <definedName function="false" hidden="false" localSheetId="11" name="ZA176" vbProcedure="false">forwcurv!$E$86+"pBE86"+769+0.16+0.2</definedName>
    <definedName function="false" hidden="false" localSheetId="11" name="ZA177" vbProcedure="false">forwcurv!$E$87+"pBE87"+769+0.16+0.2</definedName>
    <definedName function="false" hidden="false" localSheetId="11" name="ZA178" vbProcedure="false">forwcurv!$E$88+"pBE88"+769+0.16+0.2</definedName>
    <definedName function="false" hidden="false" localSheetId="11" name="ZA179" vbProcedure="false">forwcurv!$E$89+"pBE89"+769+0.16+0.2</definedName>
    <definedName function="false" hidden="false" localSheetId="11" name="ZA180" vbProcedure="false">forwcurv!$E$90+"pBE90"+769+0.16+0.2</definedName>
    <definedName function="false" hidden="false" localSheetId="11" name="ZA181" vbProcedure="false">forwcurv!$E$91+"pBE91"+769+0.16+0.2</definedName>
    <definedName function="false" hidden="false" localSheetId="11" name="ZA182" vbProcedure="false">forwcurv!$E$92+"pBE92"+769+0.16+0.2</definedName>
    <definedName function="false" hidden="false" localSheetId="11" name="ZA183" vbProcedure="false">forwcurv!$E$93+"pBE93"+769+0.16+0.2</definedName>
    <definedName function="false" hidden="false" localSheetId="11" name="ZA184" vbProcedure="false">forwcurv!$E$94+"pBE94"+769+0.16+0.2</definedName>
    <definedName function="false" hidden="false" localSheetId="11" name="ZA185" vbProcedure="false">forwcurv!$E$95+"pBE95"+769+0.16+0.2</definedName>
    <definedName function="false" hidden="false" localSheetId="11" name="ZA186" vbProcedure="false">forwcurv!$E$96+"pBE96"+769+0.16+0.2</definedName>
    <definedName function="false" hidden="false" localSheetId="11" name="ZA187" vbProcedure="false">forwcurv!$E$97+"pBE97"+769+0.16+0.2</definedName>
    <definedName function="false" hidden="false" localSheetId="11" name="ZA188" vbProcedure="false">forwcurv!$E$98+"pBE98"+769+0.16+0.2</definedName>
    <definedName function="false" hidden="false" localSheetId="11" name="ZA189" vbProcedure="false">forwcurv!$E$99+"pBE99"+769+0.16+0.2</definedName>
    <definedName function="false" hidden="false" localSheetId="11" name="ZA190" vbProcedure="false">forwcurv!$E$100+"pBE100"+769+0.16+0.2</definedName>
    <definedName function="false" hidden="false" localSheetId="11" name="ZA191" vbProcedure="false">forwcurv!$E$101+"pBE101"+769+0.16+0.2</definedName>
    <definedName function="false" hidden="false" localSheetId="11" name="ZA192" vbProcedure="false">forwcurv!$E$102+"pBE102"+769+0.16+0.2</definedName>
    <definedName function="false" hidden="false" localSheetId="11" name="ZA193" vbProcedure="false">forwcurv!$E$103+"pBE103"+769+0.16+0.2</definedName>
    <definedName function="false" hidden="false" localSheetId="11" name="ZA194" vbProcedure="false">forwcurv!$E$104+"pBE104"+769+0.16+0.2</definedName>
    <definedName function="false" hidden="false" localSheetId="11" name="ZA195" vbProcedure="false">forwcurv!$E$105+"pBE105"+769+0.16+0.2</definedName>
    <definedName function="false" hidden="false" localSheetId="11" name="ZA196" vbProcedure="false">forwcurv!$E$106+"pBE106"+769+0.16+0.2</definedName>
    <definedName function="false" hidden="false" localSheetId="11" name="ZA197" vbProcedure="false">forwcurv!$E$107+"pBE107"+769+0.16+0.2</definedName>
    <definedName function="false" hidden="false" localSheetId="11" name="ZA198" vbProcedure="false">forwcurv!$E$108+"pBE108"+769+0.16+0.2</definedName>
    <definedName function="false" hidden="false" localSheetId="11" name="ZA199" vbProcedure="false">forwcurv!$E$109+"pBE109"+769+0.16+0.2</definedName>
    <definedName function="false" hidden="false" localSheetId="11" name="ZA200" vbProcedure="false">forwcurv!$E$110+"pBE110"+769+0.16+0.2</definedName>
    <definedName function="false" hidden="false" localSheetId="11" name="ZA201" vbProcedure="false">forwcurv!$E$111+"pBE111"+769+0.16+0.2</definedName>
    <definedName function="false" hidden="false" localSheetId="11" name="ZA202" vbProcedure="false">forwcurv!$E$112+"pBE112"+769+0.16+0.2</definedName>
    <definedName function="false" hidden="false" localSheetId="11" name="ZA203" vbProcedure="false">forwcurv!$E$113+"pBE113"+769+0.16+0.2</definedName>
    <definedName function="false" hidden="false" localSheetId="11" name="ZA204" vbProcedure="false">forwcurv!$E$114+"pBE114"+769+0.16+0.2</definedName>
    <definedName function="false" hidden="false" localSheetId="11" name="ZA205" vbProcedure="false">forwcurv!$E$115+"pBE115"+769+0.16+0.2</definedName>
    <definedName function="false" hidden="false" localSheetId="11" name="ZA206" vbProcedure="false">forwcurv!$E$116+"pBE116"+769+0.16+0.2</definedName>
    <definedName function="false" hidden="false" localSheetId="11" name="ZA207" vbProcedure="false">forwcurv!$E$117+"pBE117"+769+0.16+0.2</definedName>
    <definedName function="false" hidden="false" localSheetId="11" name="ZA208" vbProcedure="false">forwcurv!$E$118+"pBE118"+769+0.16+0.2</definedName>
    <definedName function="false" hidden="false" localSheetId="11" name="ZA209" vbProcedure="false">forwcurv!$E$119+"pBE119"+769+0.16+0.2</definedName>
    <definedName function="false" hidden="false" localSheetId="11" name="ZA210" vbProcedure="false">forwcurv!$E$120+"pBE120"+769+0.16+0.2</definedName>
    <definedName function="false" hidden="false" localSheetId="11" name="ZA211" vbProcedure="false">forwcurv!$E$121+"pBE121"+769+0.16+0.2</definedName>
    <definedName function="false" hidden="false" localSheetId="11" name="ZA212" vbProcedure="false">forwcurv!$E$122+"pBE122"+769+0.16+0.2</definedName>
    <definedName function="false" hidden="false" localSheetId="11" name="ZA213" vbProcedure="false">forwcurv!$E$123+"pBE123"+769+0.16+0.2</definedName>
    <definedName function="false" hidden="false" localSheetId="11" name="ZA214" vbProcedure="false">forwcurv!$E$124+"pBE124"+769+0.16+0.2</definedName>
    <definedName function="false" hidden="false" localSheetId="11" name="ZA215" vbProcedure="false">forwcurv!$E$125+"pBE125"+769+0.16+0.2</definedName>
    <definedName function="false" hidden="false" localSheetId="11" name="ZA216" vbProcedure="false">forwcurv!$E$126+"pBE126"+769+0.16+0.2</definedName>
    <definedName function="false" hidden="false" localSheetId="11" name="ZA217" vbProcedure="false">forwcurv!$E$127+"pBE127"+769+0.16+0.2</definedName>
    <definedName function="false" hidden="false" localSheetId="11" name="ZA218" vbProcedure="false">forwcurv!$E$128+"pBE128"+769+0.16+0.2</definedName>
    <definedName function="false" hidden="false" localSheetId="11" name="ZA219" vbProcedure="false">forwcurv!$E$129+"pBE129"+769+0.16+0.2</definedName>
    <definedName function="false" hidden="false" localSheetId="11" name="ZA220" vbProcedure="false">forwcurv!$E$130+"pBE130"+769+0.16+0.2</definedName>
    <definedName function="false" hidden="false" localSheetId="11" name="ZA221" vbProcedure="false">forwcurv!$E$131+"pBE131"+769+0.16+0.2</definedName>
    <definedName function="false" hidden="false" localSheetId="11" name="ZA222" vbProcedure="false">forwcurv!$E$132+"pBE132"+769+0.16+0.2</definedName>
    <definedName function="false" hidden="false" localSheetId="11" name="ZA223" vbProcedure="false">forwcurv!$E$133+"pBE133"+769+0.16+0.2</definedName>
    <definedName function="false" hidden="false" localSheetId="11" name="ZA224" vbProcedure="false">forwcurv!$E$134+"pBE134"+769+0.16+0.2</definedName>
    <definedName function="false" hidden="false" localSheetId="11" name="ZA225" vbProcedure="false">forwcurv!$E$135+"pBE135"+769+0.16+0.2</definedName>
    <definedName function="false" hidden="false" localSheetId="11" name="ZA226" vbProcedure="false">forwcurv!$E$136+"pBE136"+769+0.16+0.2</definedName>
    <definedName function="false" hidden="false" localSheetId="11" name="ZA227" vbProcedure="false">forwcurv!$E$137+"pBE137"+769+0.16+0.2</definedName>
    <definedName function="false" hidden="false" localSheetId="11" name="ZA228" vbProcedure="false">forwcurv!$E$138+"pBE138"+769+0.16+0.2</definedName>
    <definedName function="false" hidden="false" localSheetId="11" name="ZA229" vbProcedure="false">forwcurv!$E$139+"pBE139"+769+0.16+0.2</definedName>
    <definedName function="false" hidden="false" localSheetId="11" name="ZA230" vbProcedure="false">forwcurv!$E$140+"pBE140"+769+0.16+0.2</definedName>
    <definedName function="false" hidden="false" localSheetId="11" name="ZA231" vbProcedure="false">forwcurv!$E$141+"pBE141"+769+0.16+0.2</definedName>
    <definedName function="false" hidden="false" localSheetId="11" name="ZA232" vbProcedure="false">forwcurv!$E$142+"pBE142"+769+0.16+0.2</definedName>
    <definedName function="false" hidden="false" localSheetId="11" name="ZA233" vbProcedure="false">forwcurv!$E$143+"pBE143"+769+0.16+0.2</definedName>
    <definedName function="false" hidden="false" localSheetId="11" name="ZA234" vbProcedure="false">forwcurv!$E$144+"pBE144"+769+0.16+0.2</definedName>
    <definedName function="false" hidden="false" localSheetId="11" name="ZA235" vbProcedure="false">forwcurv!$E$145+"pBE145"+769+0.16+0.2</definedName>
    <definedName function="false" hidden="false" localSheetId="11" name="ZA236" vbProcedure="false">forwcurv!$E$146+"pBE146"+769+0.16+0.2</definedName>
    <definedName function="false" hidden="false" localSheetId="11" name="ZA237" vbProcedure="false">forwcurv!$E$147+"pBE147"+769+0.16+0.2</definedName>
    <definedName function="false" hidden="false" localSheetId="11" name="ZA238" vbProcedure="false">forwcurv!$E$148+"pBE148"+769+0.16+0.2</definedName>
    <definedName function="false" hidden="false" localSheetId="11" name="ZA239" vbProcedure="false">forwcurv!$E$149+"pBE149"+769+0.16+0.2</definedName>
    <definedName function="false" hidden="false" localSheetId="11" name="ZA240" vbProcedure="false">forwcurv!$E$150+"pBE150"+769+0.16+0.2</definedName>
    <definedName function="false" hidden="false" localSheetId="11" name="ZA241" vbProcedure="false">forwcurv!$E$151+"pBE151"+769+0.16+0.2</definedName>
    <definedName function="false" hidden="false" localSheetId="11" name="ZA242" vbProcedure="false">forwcurv!$E$152+"pBE152"+769+0.16+0.2</definedName>
    <definedName function="false" hidden="false" localSheetId="11" name="ZA243" vbProcedure="false">forwcurv!$E$153+"pBE153"+769+0.16+0.2</definedName>
    <definedName function="false" hidden="false" localSheetId="11" name="ZA244" vbProcedure="false">forwcurv!$E$154+"pBE154"+769+0.16+0.2</definedName>
    <definedName function="false" hidden="false" localSheetId="11" name="ZA245" vbProcedure="false">forwcurv!$E$155+"pBE155"+769+0.16+0.2</definedName>
    <definedName function="false" hidden="false" localSheetId="11" name="ZA246" vbProcedure="false">forwcurv!$E$156+"pBE156"+769+0.16+0.2</definedName>
    <definedName function="false" hidden="false" localSheetId="11" name="ZA247" vbProcedure="false">forwcurv!$E$157+"pBE157"+769+0.16+0.2</definedName>
    <definedName function="false" hidden="false" localSheetId="11" name="ZA248" vbProcedure="false">forwcurv!$E$158+"pBE158"+769+0.16+0.2</definedName>
    <definedName function="false" hidden="false" localSheetId="11" name="ZA249" vbProcedure="false">forwcurv!$E$159+"pBE159"+769+0.16+0.2</definedName>
    <definedName function="false" hidden="false" localSheetId="11" name="ZA250" vbProcedure="false">forwcurv!$E$160+"pBE160"+769+0.16+0.2</definedName>
    <definedName function="false" hidden="false" localSheetId="11" name="ZA251" vbProcedure="false">forwcurv!$E$161+"pBE161"+769+0.16+0.2</definedName>
    <definedName function="false" hidden="false" localSheetId="11" name="ZA252" vbProcedure="false">forwcurv!$E$162+"pBE162"+769+0.16+0.2</definedName>
    <definedName function="false" hidden="false" localSheetId="11" name="ZA253" vbProcedure="false">forwcurv!$E$163+"pBE163"+769+0.16+0.2</definedName>
    <definedName function="false" hidden="false" localSheetId="11" name="ZA254" vbProcedure="false">forwcurv!$E$164+"pBE164"+769+0.16+0.2</definedName>
    <definedName function="false" hidden="false" localSheetId="11" name="ZA255" vbProcedure="false">forwcurv!$E$165+"pBE165"+769+0.16+0.2</definedName>
    <definedName function="false" hidden="false" localSheetId="11" name="ZA256" vbProcedure="false">forwcurv!$E$166+"pBE166"+769+0.16+0.2</definedName>
    <definedName function="false" hidden="false" localSheetId="11" name="ZA257" vbProcedure="false">forwcurv!$E$167+"pBE167"+769+0.16+0.2</definedName>
    <definedName function="false" hidden="false" localSheetId="11" name="ZA258" vbProcedure="false">forwcurv!$E$168+"pBE168"+769+0.16+0.2</definedName>
    <definedName function="false" hidden="false" localSheetId="11" name="ZA259" vbProcedure="false">forwcurv!$E$169+"pBE169"+769+0.16+0.2</definedName>
    <definedName function="false" hidden="false" localSheetId="11" name="ZA260" vbProcedure="false">forwcurv!$E$170+"pBE170"+769+0.16+0.2</definedName>
    <definedName function="false" hidden="false" localSheetId="11" name="ZA261" vbProcedure="false">forwcurv!$E$171+"pBE171"+769+0.16+0.2</definedName>
    <definedName function="false" hidden="false" localSheetId="11" name="ZA262" vbProcedure="false">forwcurv!$E$172+"pBE172"+769+0.16+0.2</definedName>
    <definedName function="false" hidden="false" localSheetId="11" name="ZA263" vbProcedure="false">forwcurv!$E$173+"pBE173"+769+0.16+0.2</definedName>
    <definedName function="false" hidden="false" localSheetId="11" name="ZA264" vbProcedure="false">forwcurv!$E$174+"pBE174"+769+0.16+0.2</definedName>
    <definedName function="false" hidden="false" localSheetId="11" name="ZA265" vbProcedure="false">forwcurv!$E$175+"pBE175"+769+0.16+0.2</definedName>
    <definedName function="false" hidden="false" localSheetId="11" name="ZA266" vbProcedure="false">forwcurv!$E$176+"pBE176"+769+0.16+0.2</definedName>
    <definedName function="false" hidden="false" localSheetId="11" name="ZA267" vbProcedure="false">forwcurv!$E$177+"pBE177"+769+0.16+0.2</definedName>
    <definedName function="false" hidden="false" localSheetId="11" name="ZA268" vbProcedure="false">forwcurv!$E$178+"pBE178"+769+0.16+0.2</definedName>
    <definedName function="false" hidden="false" localSheetId="11" name="ZA269" vbProcedure="false">forwcurv!$E$179+"pBE179"+769+0.16+0.2</definedName>
    <definedName function="false" hidden="false" localSheetId="11" name="ZA270" vbProcedure="false">forwcurv!$E$180+"pBE180"+769+0.16+0.2</definedName>
    <definedName function="false" hidden="false" localSheetId="11" name="ZA271" vbProcedure="false">forwcurv!$E$181+"pBE181"+769+0.16+0.2</definedName>
    <definedName function="false" hidden="false" localSheetId="11" name="ZA272" vbProcedure="false">forwcurv!$E$182+"pBE182"+769+0.16+0.2</definedName>
    <definedName function="false" hidden="false" localSheetId="11" name="ZA273" vbProcedure="false">forwcurv!$E$183+"pBE183"+769+0.16+0.2</definedName>
    <definedName function="false" hidden="false" localSheetId="11" name="ZA274" vbProcedure="false">forwcurv!$E$184+"pBE184"+769+0.16+0.2</definedName>
    <definedName function="false" hidden="false" localSheetId="11" name="ZA275" vbProcedure="false">forwcurv!$E$185+"pBE185"+769+0.16+0.2</definedName>
    <definedName function="false" hidden="false" localSheetId="11" name="ZA276" vbProcedure="false">forwcurv!$E$186+"pBE186"+769+0.16+0.2</definedName>
    <definedName function="false" hidden="false" localSheetId="11" name="ZA277" vbProcedure="false">forwcurv!$E$187+"pBE187"+769+0.16+0.2</definedName>
    <definedName function="false" hidden="false" localSheetId="11" name="ZA278" vbProcedure="false">forwcurv!$E$188+"pBE188"+769+0.16+0.2</definedName>
    <definedName function="false" hidden="false" localSheetId="11" name="ZA279" vbProcedure="false">forwcurv!$E$189+"pBE189"+769+0.16+0.2</definedName>
    <definedName function="false" hidden="false" localSheetId="11" name="ZA280" vbProcedure="false">forwcurv!$E$190+"pBE190"+769+0.16+0.2</definedName>
    <definedName function="false" hidden="false" localSheetId="11" name="ZA281" vbProcedure="false">forwcurv!$E$191+"pBE191"+769+0.16+0.2</definedName>
    <definedName function="false" hidden="false" localSheetId="11" name="ZA282" vbProcedure="false">forwcurv!$E$192+"pBE192"+769+0.16+0.2</definedName>
    <definedName function="false" hidden="false" localSheetId="11" name="ZA283" vbProcedure="false">forwcurv!$E$193+"pBE193"+769+0.16+0.2</definedName>
    <definedName function="false" hidden="false" localSheetId="11" name="ZA284" vbProcedure="false">forwcurv!$E$194+"pBE194"+769+0.16+0.2</definedName>
    <definedName function="false" hidden="false" localSheetId="11" name="ZA285" vbProcedure="false">forwcurv!$E$195+"pBE195"+769+0.16+0.2</definedName>
    <definedName function="false" hidden="false" localSheetId="11" name="ZA286" vbProcedure="false">forwcurv!$E$196+"pBE196"+769+0.16+0.2</definedName>
    <definedName function="false" hidden="false" localSheetId="11" name="ZA287" vbProcedure="false">forwcurv!$E$197+"pBE197"+769+0.16+0.2</definedName>
    <definedName function="false" hidden="false" localSheetId="11" name="ZA288" vbProcedure="false">forwcurv!$E$198+"pBE198"+769+0.16+0.2</definedName>
    <definedName function="false" hidden="false" localSheetId="11" name="ZA289" vbProcedure="false">forwcurv!$E$199+"pBE199"+769+0.16+0.2</definedName>
    <definedName function="false" hidden="false" localSheetId="11" name="ZA290" vbProcedure="false">forwcurv!$E$200+"pBE200"+769+0.16+0.2</definedName>
    <definedName function="false" hidden="false" localSheetId="11" name="ZA291" vbProcedure="false">forwcurv!$E$201+"pBE201"+769+0.16+0.2</definedName>
    <definedName function="false" hidden="false" localSheetId="11" name="ZA292" vbProcedure="false">forwcurv!$E$202+"pBE202"+769+0.16+0.2</definedName>
    <definedName function="false" hidden="false" localSheetId="11" name="ZA293" vbProcedure="false">forwcurv!$E$203+"pBE203"+769+0.16+0.2</definedName>
    <definedName function="false" hidden="false" localSheetId="11" name="ZA294" vbProcedure="false">forwcurv!$E$204+"pBE204"+769+0.16+0.2</definedName>
    <definedName function="false" hidden="false" localSheetId="11" name="ZA295" vbProcedure="false">forwcurv!$E$205+"pBE205"+769+0.16+0.2</definedName>
    <definedName function="false" hidden="false" localSheetId="11" name="ZA296" vbProcedure="false">forwcurv!$E$206+"pBE206"+769+0.16+0.2</definedName>
    <definedName function="false" hidden="false" localSheetId="11" name="ZA297" vbProcedure="false">forwcurv!$E$207+"pBE207"+769+0.16+0.2</definedName>
    <definedName function="false" hidden="false" localSheetId="11" name="ZA298" vbProcedure="false">forwcurv!$E$208+"pBE208"+769+0.16+0.2</definedName>
    <definedName function="false" hidden="false" localSheetId="11" name="ZA299" vbProcedure="false">forwcurv!$E$209+"pBE209"+769+0.16+0.2</definedName>
    <definedName function="false" hidden="false" localSheetId="11" name="ZA300" vbProcedure="false">forwcurv!$E$210+"pBE210"+769+0.16+0.2</definedName>
    <definedName function="false" hidden="false" localSheetId="11" name="ZA301" vbProcedure="false">forwcurv!$E$211+"pBE211"+769+0.16+0.2</definedName>
    <definedName function="false" hidden="false" localSheetId="11" name="ZA302" vbProcedure="false">forwcurv!$E$212+"pBE212"+769+0.16+0.2</definedName>
    <definedName function="false" hidden="false" localSheetId="11" name="ZA303" vbProcedure="false">forwcurv!$E$213+"pBE213"+769+0.16+0.2</definedName>
    <definedName function="false" hidden="false" localSheetId="11" name="ZA304" vbProcedure="false">forwcurv!$D$10+"aD10"+17153+0+1</definedName>
    <definedName function="false" hidden="false" localSheetId="11" name="ZA305" vbProcedure="false">forwcurv!$D$11+"aD11"+17153+0+1</definedName>
    <definedName function="false" hidden="false" localSheetId="11" name="ZA306" vbProcedure="false">forwcurv!$D$12+"aD9"+16929+0+1</definedName>
    <definedName function="false" hidden="false" localSheetId="11" name="ZA307" vbProcedure="false">forwcurv!$D$13+"aD10"+16929+0+1</definedName>
    <definedName function="false" hidden="false" localSheetId="11" name="ZA308" vbProcedure="false">forwcurv!$D$14+"aD11"+16929+0+1</definedName>
    <definedName function="false" hidden="false" localSheetId="11" name="ZA309" vbProcedure="false">forwcurv!$D$15+"aD12"+16929+0+1</definedName>
    <definedName function="false" hidden="false" localSheetId="11" name="ZA310" vbProcedure="false">forwcurv!$D$16+"aD13"+16929+0+1</definedName>
    <definedName function="false" hidden="false" localSheetId="11" name="ZA311" vbProcedure="false">forwcurv!$D$17+"aD14"+16929+0+1</definedName>
    <definedName function="false" hidden="false" localSheetId="11" name="ZA312" vbProcedure="false">forwcurv!$D$18+"aD15"+16929+0+1</definedName>
    <definedName function="false" hidden="false" localSheetId="11" name="ZA313" vbProcedure="false">forwcurv!$D$19+"aD16"+16929+0+1</definedName>
    <definedName function="false" hidden="false" localSheetId="11" name="ZA314" vbProcedure="false">forwcurv!$D$20+"aD17"+16929+0+1</definedName>
    <definedName function="false" hidden="false" localSheetId="11" name="ZA315" vbProcedure="false">forwcurv!$D$21+"aD18"+16929+0+1</definedName>
    <definedName function="false" hidden="false" localSheetId="11" name="ZA316" vbProcedure="false">forwcurv!$D$22+"aD19"+16929+0+1</definedName>
    <definedName function="false" hidden="false" localSheetId="11" name="ZA317" vbProcedure="false">forwcurv!$D$23+"aD20"+16929+0+1</definedName>
    <definedName function="false" hidden="false" localSheetId="11" name="ZA318" vbProcedure="false">forwcurv!$D$24+"aD21"+16929+0+1</definedName>
    <definedName function="false" hidden="false" localSheetId="11" name="ZA319" vbProcedure="false">forwcurv!$D$25+"aD22"+16929+0+1</definedName>
    <definedName function="false" hidden="false" localSheetId="11" name="ZA320" vbProcedure="false">forwcurv!$D$26+"aD23"+16929+0+1</definedName>
    <definedName function="false" hidden="false" localSheetId="11" name="ZA321" vbProcedure="false">forwcurv!$D$27+"aD24"+16929+0+1</definedName>
    <definedName function="false" hidden="false" localSheetId="11" name="ZA322" vbProcedure="false">forwcurv!$D$28+"aD25"+16929+0+1</definedName>
    <definedName function="false" hidden="false" localSheetId="11" name="ZA323" vbProcedure="false">forwcurv!$D$29+"aD26"+16929+0+1</definedName>
    <definedName function="false" hidden="false" localSheetId="11" name="ZA324" vbProcedure="false">forwcurv!$D$30+"aD27"+16929+0+1</definedName>
    <definedName function="false" hidden="false" localSheetId="11" name="ZA325" vbProcedure="false">forwcurv!$D$31+"aD28"+16929+0+1</definedName>
    <definedName function="false" hidden="false" localSheetId="11" name="ZA326" vbProcedure="false">forwcurv!$D$32+"aD29"+16929+0+1</definedName>
    <definedName function="false" hidden="false" localSheetId="11" name="ZA327" vbProcedure="false">forwcurv!$D$33+"aD30"+16929+0+1</definedName>
    <definedName function="false" hidden="false" localSheetId="11" name="ZA328" vbProcedure="false">forwcurv!$D$34+"aD31"+16929+0+1</definedName>
    <definedName function="false" hidden="false" localSheetId="11" name="ZA329" vbProcedure="false">forwcurv!$D$35+"aD32"+16929+0+1</definedName>
    <definedName function="false" hidden="false" localSheetId="11" name="ZA330" vbProcedure="false">forwcurv!$D$36+"aD33"+16929+0+1</definedName>
    <definedName function="false" hidden="false" localSheetId="11" name="ZA331" vbProcedure="false">forwcurv!$D$37+"aD34"+16929+0+1</definedName>
    <definedName function="false" hidden="false" localSheetId="11" name="ZA332" vbProcedure="false">forwcurv!$D$38+"aD35"+16929+0+1</definedName>
    <definedName function="false" hidden="false" localSheetId="11" name="ZA333" vbProcedure="false">forwcurv!$D$39+"aD36"+16929+0+1</definedName>
    <definedName function="false" hidden="false" localSheetId="11" name="ZA334" vbProcedure="false">forwcurv!$D$40+"aD37"+16929+0+1</definedName>
    <definedName function="false" hidden="false" localSheetId="11" name="ZA335" vbProcedure="false">forwcurv!$D$41+"aD38"+16929+0+1</definedName>
    <definedName function="false" hidden="false" localSheetId="11" name="ZA336" vbProcedure="false">forwcurv!$D$42+"aD39"+16929+0+1</definedName>
    <definedName function="false" hidden="false" localSheetId="11" name="ZA337" vbProcedure="false">forwcurv!$D$43+"aD40"+16929+0+1</definedName>
    <definedName function="false" hidden="false" localSheetId="11" name="ZA338" vbProcedure="false">forwcurv!$D$44+"aD41"+16929+0+1</definedName>
    <definedName function="false" hidden="false" localSheetId="11" name="ZA339" vbProcedure="false">forwcurv!$D$45+"aD42"+16929+0+1</definedName>
    <definedName function="false" hidden="false" localSheetId="11" name="ZA340" vbProcedure="false">forwcurv!$D$46+"aD43"+16929+0+1</definedName>
    <definedName function="false" hidden="false" localSheetId="11" name="ZA341" vbProcedure="false">forwcurv!$D$47+"aD44"+16929+0+1</definedName>
    <definedName function="false" hidden="false" localSheetId="11" name="ZA342" vbProcedure="false">forwcurv!$D$48+"aD45"+16929+0+1</definedName>
    <definedName function="false" hidden="false" localSheetId="11" name="ZA343" vbProcedure="false">forwcurv!$D$49+"aD46"+16929+0+1</definedName>
    <definedName function="false" hidden="false" localSheetId="11" name="ZA344" vbProcedure="false">forwcurv!$D$50+"aD47"+16929+0+1</definedName>
    <definedName function="false" hidden="false" localSheetId="11" name="ZA345" vbProcedure="false">forwcurv!$D$51+"aD48"+16929+0+1</definedName>
    <definedName function="false" hidden="false" localSheetId="11" name="ZA346" vbProcedure="false">forwcurv!$D$52+"aD49"+16929+0+1</definedName>
    <definedName function="false" hidden="false" localSheetId="11" name="ZA347" vbProcedure="false">forwcurv!$D$53+"aD50"+16929+0+1</definedName>
    <definedName function="false" hidden="false" localSheetId="11" name="ZA348" vbProcedure="false">forwcurv!$D$54+"aD51"+16929+0+1</definedName>
    <definedName function="false" hidden="false" localSheetId="11" name="ZA349" vbProcedure="false">forwcurv!$D$55+"aD52"+16929+0+1</definedName>
    <definedName function="false" hidden="false" localSheetId="11" name="ZA350" vbProcedure="false">forwcurv!$D$56+"aD53"+16929+0+1</definedName>
    <definedName function="false" hidden="false" localSheetId="11" name="ZA351" vbProcedure="false">forwcurv!$D$57+"aD54"+16929+0+1</definedName>
    <definedName function="false" hidden="false" localSheetId="11" name="ZA352" vbProcedure="false">forwcurv!$D$58+"aD55"+16929+0+1</definedName>
    <definedName function="false" hidden="false" localSheetId="11" name="ZA353" vbProcedure="false">forwcurv!$D$59+"aD56"+16929+0+1</definedName>
    <definedName function="false" hidden="false" localSheetId="11" name="ZA354" vbProcedure="false">forwcurv!$D$60+"aD57"+16929+0+1</definedName>
    <definedName function="false" hidden="false" localSheetId="11" name="ZA355" vbProcedure="false">forwcurv!$D$61+"aD58"+16929+0+1</definedName>
    <definedName function="false" hidden="false" localSheetId="11" name="ZA356" vbProcedure="false">forwcurv!$D$62+"aD59"+16929+0+1</definedName>
    <definedName function="false" hidden="false" localSheetId="11" name="ZA357" vbProcedure="false">forwcurv!$D$63+"aD60"+16929+0+1</definedName>
    <definedName function="false" hidden="false" localSheetId="11" name="ZA358" vbProcedure="false">forwcurv!$D$64+"aD61"+16929+0+1</definedName>
    <definedName function="false" hidden="false" localSheetId="11" name="ZA359" vbProcedure="false">forwcurv!$D$65+"aD62"+16929+0+1</definedName>
    <definedName function="false" hidden="false" localSheetId="11" name="ZA360" vbProcedure="false">forwcurv!$D$66+"aD63"+16929+0+1</definedName>
    <definedName function="false" hidden="false" localSheetId="11" name="ZA361" vbProcedure="false">forwcurv!$D$67+"aD64"+16929+0+1</definedName>
    <definedName function="false" hidden="false" localSheetId="11" name="ZA362" vbProcedure="false">forwcurv!$D$68+"aD65"+16929+0+1</definedName>
    <definedName function="false" hidden="false" localSheetId="11" name="ZA363" vbProcedure="false">forwcurv!$D$69+"aD66"+16929+0+1</definedName>
    <definedName function="false" hidden="false" localSheetId="11" name="ZA364" vbProcedure="false">forwcurv!$D$70+"aD67"+16929+0+1</definedName>
    <definedName function="false" hidden="false" localSheetId="11" name="ZA365" vbProcedure="false">forwcurv!$D$71+"aD68"+16929+0+1</definedName>
    <definedName function="false" hidden="false" localSheetId="11" name="ZA366" vbProcedure="false">forwcurv!$D$72+"aD69"+16929+0+1</definedName>
    <definedName function="false" hidden="false" localSheetId="11" name="ZA367" vbProcedure="false">forwcurv!$D$73+"aD70"+16929+0+1</definedName>
    <definedName function="false" hidden="false" localSheetId="11" name="ZA368" vbProcedure="false">forwcurv!$D$74+"aD71"+16929+0+1</definedName>
    <definedName function="false" hidden="false" localSheetId="11" name="ZA369" vbProcedure="false">forwcurv!$D$75+"aD72"+16929+0+1</definedName>
    <definedName function="false" hidden="false" localSheetId="11" name="ZA370" vbProcedure="false">forwcurv!$D$76+"aD73"+16929+0+1</definedName>
    <definedName function="false" hidden="false" localSheetId="11" name="ZA371" vbProcedure="false">forwcurv!$D$77+"aD74"+16929+0+1</definedName>
    <definedName function="false" hidden="false" localSheetId="11" name="ZA372" vbProcedure="false">forwcurv!$D$78+"aD75"+16929+0+1</definedName>
    <definedName function="false" hidden="false" localSheetId="11" name="ZA373" vbProcedure="false">forwcurv!$D$79+"aD76"+16929+0+1</definedName>
    <definedName function="false" hidden="false" localSheetId="11" name="ZA374" vbProcedure="false">forwcurv!$D$80+"aD77"+16929+0+1</definedName>
    <definedName function="false" hidden="false" localSheetId="11" name="ZA375" vbProcedure="false">forwcurv!$D$81+"aD78"+16929+0+1</definedName>
    <definedName function="false" hidden="false" localSheetId="11" name="ZA376" vbProcedure="false">forwcurv!$D$82+"aD79"+16929+0+1</definedName>
    <definedName function="false" hidden="false" localSheetId="11" name="ZA377" vbProcedure="false">forwcurv!$D$83+"aD80"+16929+0+1</definedName>
    <definedName function="false" hidden="false" localSheetId="11" name="ZA378" vbProcedure="false">forwcurv!$D$84+"aD81"+16929+0+1</definedName>
    <definedName function="false" hidden="false" localSheetId="11" name="ZA379" vbProcedure="false">forwcurv!$D$85+"aD82"+16929+0+1</definedName>
    <definedName function="false" hidden="false" localSheetId="11" name="ZA380" vbProcedure="false">forwcurv!$D$86+"aD83"+16929+0+1</definedName>
    <definedName function="false" hidden="false" localSheetId="11" name="ZA381" vbProcedure="false">forwcurv!$D$87+"aD84"+16929+0+1</definedName>
    <definedName function="false" hidden="false" localSheetId="11" name="ZA382" vbProcedure="false">forwcurv!$D$88+"aD85"+16929+0+1</definedName>
    <definedName function="false" hidden="false" localSheetId="11" name="ZA383" vbProcedure="false">forwcurv!$D$89+"aD86"+16929+0+1</definedName>
    <definedName function="false" hidden="false" localSheetId="11" name="ZA384" vbProcedure="false">forwcurv!$D$90+"aD87"+16929+0+1</definedName>
    <definedName function="false" hidden="false" localSheetId="11" name="ZA385" vbProcedure="false">forwcurv!$D$91+"aD88"+16929+0+1</definedName>
    <definedName function="false" hidden="false" localSheetId="11" name="ZA386" vbProcedure="false">forwcurv!$D$92+"aD89"+16929+0+1</definedName>
    <definedName function="false" hidden="false" localSheetId="11" name="ZA387" vbProcedure="false">forwcurv!$D$93+"aD90"+16929+0+1</definedName>
    <definedName function="false" hidden="false" localSheetId="11" name="ZA388" vbProcedure="false">forwcurv!$D$94+"aD91"+16929+0+1</definedName>
    <definedName function="false" hidden="false" localSheetId="11" name="ZA389" vbProcedure="false">forwcurv!$D$95+"aD92"+16929+0+1</definedName>
    <definedName function="false" hidden="false" localSheetId="11" name="ZA390" vbProcedure="false">forwcurv!$D$96+"aD93"+16929+0+1</definedName>
    <definedName function="false" hidden="false" localSheetId="11" name="ZA391" vbProcedure="false">forwcurv!$D$97+"aD94"+16929+0+1</definedName>
    <definedName function="false" hidden="false" localSheetId="11" name="ZA392" vbProcedure="false">forwcurv!$D$98+"aD95"+16929+0+1</definedName>
    <definedName function="false" hidden="false" localSheetId="11" name="ZA393" vbProcedure="false">forwcurv!$D$99+"aD96"+16929+0+1</definedName>
    <definedName function="false" hidden="false" localSheetId="11" name="ZA394" vbProcedure="false">forwcurv!$D$100+"aD97"+16929+0+1</definedName>
    <definedName function="false" hidden="false" localSheetId="11" name="ZA395" vbProcedure="false">forwcurv!$D$101+"aD98"+16929+0+1</definedName>
    <definedName function="false" hidden="false" localSheetId="11" name="ZA396" vbProcedure="false">forwcurv!$D$102+"aD99"+16929+0+1</definedName>
    <definedName function="false" hidden="false" localSheetId="11" name="ZA397" vbProcedure="false">forwcurv!$D$103+"aD100"+16929+0+1</definedName>
    <definedName function="false" hidden="false" localSheetId="11" name="ZA398" vbProcedure="false">forwcurv!$D$104+"aD101"+16929+0+1</definedName>
    <definedName function="false" hidden="false" localSheetId="11" name="ZA399" vbProcedure="false">forwcurv!$D$105+"aD102"+16929+0+1</definedName>
    <definedName function="false" hidden="false" localSheetId="11" name="ZA400" vbProcedure="false">forwcurv!$D$106+"aD103"+16929+0+1</definedName>
    <definedName function="false" hidden="false" localSheetId="11" name="ZA401" vbProcedure="false">forwcurv!$D$107+"aD104"+16929+0+1</definedName>
    <definedName function="false" hidden="false" localSheetId="11" name="ZA402" vbProcedure="false">forwcurv!$D$108+"aD105"+16929+0+1</definedName>
    <definedName function="false" hidden="false" localSheetId="11" name="ZA403" vbProcedure="false">forwcurv!$D$109+"aD106"+16929+0+1</definedName>
    <definedName function="false" hidden="false" localSheetId="11" name="ZA404" vbProcedure="false">forwcurv!$D$110+"aD107"+16929+0+1</definedName>
    <definedName function="false" hidden="false" localSheetId="11" name="ZA405" vbProcedure="false">forwcurv!$D$111+"aD108"+16929+0+1</definedName>
    <definedName function="false" hidden="false" localSheetId="11" name="ZA406" vbProcedure="false">forwcurv!$D$112+"aD109"+16929+0+1</definedName>
    <definedName function="false" hidden="false" localSheetId="11" name="ZA407" vbProcedure="false">forwcurv!$D$113+"aD110"+16929+0+1</definedName>
    <definedName function="false" hidden="false" localSheetId="11" name="ZA408" vbProcedure="false">forwcurv!$D$114+"aD111"+16929+0+1</definedName>
    <definedName function="false" hidden="false" localSheetId="11" name="ZA409" vbProcedure="false">forwcurv!$D$115+"aD112"+16929+0+1</definedName>
    <definedName function="false" hidden="false" localSheetId="11" name="ZA410" vbProcedure="false">forwcurv!$D$116+"aD113"+16929+0+1</definedName>
    <definedName function="false" hidden="false" localSheetId="11" name="ZA411" vbProcedure="false">forwcurv!$D$117+"aD114"+16929+0+1</definedName>
    <definedName function="false" hidden="false" localSheetId="11" name="ZA412" vbProcedure="false">forwcurv!$D$118+"aD115"+16929+0+1</definedName>
    <definedName function="false" hidden="false" localSheetId="11" name="ZA413" vbProcedure="false">forwcurv!$D$119+"aD116"+16929+0+1</definedName>
    <definedName function="false" hidden="false" localSheetId="11" name="ZA414" vbProcedure="false">forwcurv!$D$120+"aD117"+16929+0+1</definedName>
    <definedName function="false" hidden="false" localSheetId="11" name="ZA415" vbProcedure="false">forwcurv!$D$121+"aD118"+16929+0+1</definedName>
    <definedName function="false" hidden="false" localSheetId="11" name="ZA416" vbProcedure="false">forwcurv!$D$122+"aD119"+16929+0+1</definedName>
    <definedName function="false" hidden="false" localSheetId="11" name="ZA417" vbProcedure="false">forwcurv!$D$123+"aD120"+16929+0+1</definedName>
    <definedName function="false" hidden="false" localSheetId="11" name="ZA418" vbProcedure="false">forwcurv!$D$124+"aD121"+16929+0+1</definedName>
    <definedName function="false" hidden="false" localSheetId="11" name="ZA419" vbProcedure="false">forwcurv!$D$125+"aD122"+16929+0+1</definedName>
    <definedName function="false" hidden="false" localSheetId="11" name="ZA420" vbProcedure="false">forwcurv!$D$126+"aD123"+16929+0+1</definedName>
    <definedName function="false" hidden="false" localSheetId="11" name="ZA421" vbProcedure="false">forwcurv!$D$127+"aD124"+16929+0+1</definedName>
    <definedName function="false" hidden="false" localSheetId="11" name="ZA422" vbProcedure="false">forwcurv!$D$128+"aD125"+16929+0+1</definedName>
    <definedName function="false" hidden="false" localSheetId="11" name="ZA423" vbProcedure="false">forwcurv!$D$129+"aD126"+16929+0+1</definedName>
    <definedName function="false" hidden="false" localSheetId="11" name="ZA424" vbProcedure="false">forwcurv!$D$130+"aD127"+16929+0+1</definedName>
    <definedName function="false" hidden="false" localSheetId="11" name="ZA425" vbProcedure="false">forwcurv!$D$131+"aD128"+16929+0+1</definedName>
    <definedName function="false" hidden="false" localSheetId="11" name="ZA426" vbProcedure="false">forwcurv!$D$132+"aD129"+16929+0+1</definedName>
    <definedName function="false" hidden="false" localSheetId="11" name="ZA427" vbProcedure="false">forwcurv!$D$133+"aD130"+16929+0+1</definedName>
    <definedName function="false" hidden="false" localSheetId="11" name="ZA428" vbProcedure="false">forwcurv!$D$134+"aD131"+16929+0+1</definedName>
    <definedName function="false" hidden="false" localSheetId="11" name="ZA429" vbProcedure="false">forwcurv!$D$135+"aD132"+16929+0+1</definedName>
    <definedName function="false" hidden="false" localSheetId="11" name="ZA430" vbProcedure="false">forwcurv!$D$136+"aD133"+16929+0+1</definedName>
    <definedName function="false" hidden="false" localSheetId="11" name="ZA431" vbProcedure="false">forwcurv!$D$137+"aD134"+16929+0+1</definedName>
    <definedName function="false" hidden="false" localSheetId="11" name="ZA432" vbProcedure="false">forwcurv!$D$138+"aD135"+16929+0+1</definedName>
    <definedName function="false" hidden="false" localSheetId="11" name="ZA433" vbProcedure="false">forwcurv!$D$139+"aD136"+16929+0+1</definedName>
    <definedName function="false" hidden="false" localSheetId="11" name="ZA434" vbProcedure="false">forwcurv!$D$140+"aD137"+16929+0+1</definedName>
    <definedName function="false" hidden="false" localSheetId="11" name="ZA435" vbProcedure="false">forwcurv!$D$141+"aD138"+16929+0+1</definedName>
    <definedName function="false" hidden="false" localSheetId="11" name="ZA436" vbProcedure="false">forwcurv!$D$142+"aD139"+16929+0+1</definedName>
    <definedName function="false" hidden="false" localSheetId="11" name="ZA437" vbProcedure="false">forwcurv!$D$143+"aD140"+16929+0+1</definedName>
    <definedName function="false" hidden="false" localSheetId="11" name="ZA438" vbProcedure="false">forwcurv!$D$144+"aD141"+16929+0+1</definedName>
    <definedName function="false" hidden="false" localSheetId="11" name="ZA439" vbProcedure="false">forwcurv!$D$145+"aD142"+16929+0+1</definedName>
    <definedName function="false" hidden="false" localSheetId="11" name="ZA440" vbProcedure="false">forwcurv!$D$146+"aD143"+16929+0+1</definedName>
    <definedName function="false" hidden="false" localSheetId="11" name="ZA441" vbProcedure="false">forwcurv!$D$147+"aD144"+16929+0+1</definedName>
    <definedName function="false" hidden="false" localSheetId="11" name="ZA442" vbProcedure="false">forwcurv!$D$148+"aD145"+16929+0+1</definedName>
    <definedName function="false" hidden="false" localSheetId="11" name="ZA443" vbProcedure="false">forwcurv!$D$149+"aD146"+16929+0+1</definedName>
    <definedName function="false" hidden="false" localSheetId="11" name="ZA444" vbProcedure="false">forwcurv!$D$150+"aD147"+16929+0+1</definedName>
    <definedName function="false" hidden="false" localSheetId="11" name="ZA445" vbProcedure="false">forwcurv!$D$151+"aD148"+16929+0+1</definedName>
    <definedName function="false" hidden="false" localSheetId="11" name="ZA446" vbProcedure="false">forwcurv!$D$152+"aD149"+16929+0+1</definedName>
    <definedName function="false" hidden="false" localSheetId="11" name="ZA447" vbProcedure="false">forwcurv!$D$153+"aD150"+16929+0+1</definedName>
    <definedName function="false" hidden="false" localSheetId="11" name="ZA448" vbProcedure="false">forwcurv!$D$154+"aD151"+16929+0+1</definedName>
    <definedName function="false" hidden="false" localSheetId="11" name="ZA449" vbProcedure="false">forwcurv!$D$155+"aD152"+16929+0+1</definedName>
    <definedName function="false" hidden="false" localSheetId="11" name="ZA450" vbProcedure="false">forwcurv!$D$156+"aD153"+16929+0+1</definedName>
    <definedName function="false" hidden="false" localSheetId="11" name="ZA451" vbProcedure="false">forwcurv!$D$157+"aD154"+16929+0+1</definedName>
    <definedName function="false" hidden="false" localSheetId="11" name="ZA452" vbProcedure="false">forwcurv!$D$158+"aD155"+16929+0+1</definedName>
    <definedName function="false" hidden="false" localSheetId="11" name="ZA453" vbProcedure="false">forwcurv!$D$159+"aD156"+16929+0+1</definedName>
    <definedName function="false" hidden="false" localSheetId="11" name="ZA454" vbProcedure="false">forwcurv!$D$160+"aD157"+16929+0+1</definedName>
    <definedName function="false" hidden="false" localSheetId="11" name="ZA455" vbProcedure="false">forwcurv!$D$161+"aD158"+16929+0+1</definedName>
    <definedName function="false" hidden="false" localSheetId="11" name="ZA456" vbProcedure="false">forwcurv!$D$162+"aD159"+16929+0+1</definedName>
    <definedName function="false" hidden="false" localSheetId="11" name="ZA457" vbProcedure="false">forwcurv!$D$163+"aD160"+16929+0+1</definedName>
    <definedName function="false" hidden="false" localSheetId="11" name="ZA458" vbProcedure="false">forwcurv!$D$164+"aD161"+16929+0+1</definedName>
    <definedName function="false" hidden="false" localSheetId="11" name="ZA459" vbProcedure="false">forwcurv!$D$165+"aD162"+16929+0+1</definedName>
    <definedName function="false" hidden="false" localSheetId="11" name="ZA460" vbProcedure="false">forwcurv!$D$166+"aD163"+16929+0+1</definedName>
    <definedName function="false" hidden="false" localSheetId="11" name="ZA461" vbProcedure="false">forwcurv!$D$167+"aD164"+16929+0+1</definedName>
    <definedName function="false" hidden="false" localSheetId="11" name="ZA462" vbProcedure="false">forwcurv!$D$168+"aD165"+16929+0+1</definedName>
    <definedName function="false" hidden="false" localSheetId="11" name="ZA463" vbProcedure="false">forwcurv!$D$169+"aD166"+16929+0+1</definedName>
    <definedName function="false" hidden="false" localSheetId="11" name="ZA464" vbProcedure="false">forwcurv!$D$170+"aD167"+16929+0+1</definedName>
    <definedName function="false" hidden="false" localSheetId="11" name="ZA465" vbProcedure="false">forwcurv!$D$171+"aD168"+16929+0+1</definedName>
    <definedName function="false" hidden="false" localSheetId="11" name="ZA466" vbProcedure="false">forwcurv!$D$172+"aD169"+16929+0+1</definedName>
    <definedName function="false" hidden="false" localSheetId="11" name="ZA467" vbProcedure="false">forwcurv!$D$173+"aD170"+16929+0+1</definedName>
    <definedName function="false" hidden="false" localSheetId="11" name="ZA468" vbProcedure="false">forwcurv!$D$174+"aD171"+16929+0+1</definedName>
    <definedName function="false" hidden="false" localSheetId="11" name="ZA469" vbProcedure="false">forwcurv!$D$175+"aD172"+16929+0+1</definedName>
    <definedName function="false" hidden="false" localSheetId="11" name="ZA470" vbProcedure="false">forwcurv!$D$176+"aD173"+16929+0+1</definedName>
    <definedName function="false" hidden="false" localSheetId="11" name="ZA471" vbProcedure="false">forwcurv!$D$177+"aD174"+16929+0+1</definedName>
    <definedName function="false" hidden="false" localSheetId="11" name="ZA472" vbProcedure="false">forwcurv!$D$178+"aD175"+16929+0+1</definedName>
    <definedName function="false" hidden="false" localSheetId="11" name="ZA473" vbProcedure="false">forwcurv!$D$179+"aD176"+16929+0+1</definedName>
    <definedName function="false" hidden="false" localSheetId="11" name="ZA474" vbProcedure="false">forwcurv!$D$180+"aD177"+16929+0+1</definedName>
    <definedName function="false" hidden="false" localSheetId="11" name="ZA475" vbProcedure="false">forwcurv!$D$181+"aD178"+16929+0+1</definedName>
    <definedName function="false" hidden="false" localSheetId="11" name="ZA476" vbProcedure="false">forwcurv!$D$182+"aD179"+16929+0+1</definedName>
    <definedName function="false" hidden="false" localSheetId="11" name="ZA477" vbProcedure="false">forwcurv!$D$183+"aD180"+16929+0+1</definedName>
    <definedName function="false" hidden="false" localSheetId="11" name="ZA478" vbProcedure="false">forwcurv!$D$184+"aD181"+16929+0+1</definedName>
    <definedName function="false" hidden="false" localSheetId="11" name="ZA479" vbProcedure="false">forwcurv!$D$185+"aD182"+16929+0+1</definedName>
    <definedName function="false" hidden="false" localSheetId="11" name="ZA480" vbProcedure="false">forwcurv!$D$186+"aD183"+16929+0+1</definedName>
    <definedName function="false" hidden="false" localSheetId="11" name="ZA481" vbProcedure="false">forwcurv!$D$187+"aD184"+16929+0+1</definedName>
    <definedName function="false" hidden="false" localSheetId="11" name="ZA482" vbProcedure="false">forwcurv!$D$188+"aD185"+16929+0+1</definedName>
    <definedName function="false" hidden="false" localSheetId="11" name="ZA483" vbProcedure="false">forwcurv!$D$189+"aD186"+16929+0+1</definedName>
    <definedName function="false" hidden="false" localSheetId="11" name="ZA484" vbProcedure="false">forwcurv!$D$190+"aD187"+16929+0+1</definedName>
    <definedName function="false" hidden="false" localSheetId="11" name="ZA485" vbProcedure="false">forwcurv!$D$191+"aD188"+16929+0+1</definedName>
    <definedName function="false" hidden="false" localSheetId="11" name="ZA486" vbProcedure="false">forwcurv!$D$192+"aD189"+16929+0+1</definedName>
    <definedName function="false" hidden="false" localSheetId="11" name="ZA487" vbProcedure="false">forwcurv!$D$193+"aD190"+16929+0+1</definedName>
    <definedName function="false" hidden="false" localSheetId="11" name="ZA488" vbProcedure="false">forwcurv!$D$194+"aD191"+16929+0+1</definedName>
    <definedName function="false" hidden="false" localSheetId="11" name="ZA489" vbProcedure="false">forwcurv!$D$195+"aD192"+16929+0+1</definedName>
    <definedName function="false" hidden="false" localSheetId="11" name="ZA490" vbProcedure="false">forwcurv!$D$196+"aD193"+16929+0+1</definedName>
    <definedName function="false" hidden="false" localSheetId="11" name="ZA491" vbProcedure="false">forwcurv!$D$197+"aD194"+16929+0+1</definedName>
    <definedName function="false" hidden="false" localSheetId="11" name="ZA492" vbProcedure="false">forwcurv!$D$198+"aD195"+16929+0+1</definedName>
    <definedName function="false" hidden="false" localSheetId="11" name="ZA493" vbProcedure="false">forwcurv!$D$199+"aD196"+16929+0+1</definedName>
    <definedName function="false" hidden="false" localSheetId="11" name="ZA494" vbProcedure="false">forwcurv!$D$200+"aD197"+16929+0+1</definedName>
    <definedName function="false" hidden="false" localSheetId="11" name="ZA495" vbProcedure="false">forwcurv!$D$201+"aD198"+16929+0+1</definedName>
    <definedName function="false" hidden="false" localSheetId="11" name="ZA496" vbProcedure="false">forwcurv!$D$202+"aD199"+16929+0+1</definedName>
    <definedName function="false" hidden="false" localSheetId="11" name="ZA497" vbProcedure="false">forwcurv!$D$203+"aD200"+16929+0+1</definedName>
    <definedName function="false" hidden="false" localSheetId="11" name="ZA498" vbProcedure="false">forwcurv!$D$204+"aD201"+16929+0+1</definedName>
    <definedName function="false" hidden="false" localSheetId="11" name="ZA499" vbProcedure="false">forwcurv!$D$205+"aD202"+16929+0+1</definedName>
    <definedName function="false" hidden="false" localSheetId="11" name="ZA500" vbProcedure="false">forwcurv!$D$206+"aD203"+16929+0+1</definedName>
    <definedName function="false" hidden="false" localSheetId="11" name="ZA501" vbProcedure="false">forwcurv!$D$207+"aD204"+16929+0+1</definedName>
    <definedName function="false" hidden="false" localSheetId="11" name="ZA502" vbProcedure="false">forwcurv!$D$208+"aD205"+16929+0+1</definedName>
    <definedName function="false" hidden="false" localSheetId="11" name="ZA503" vbProcedure="false">forwcurv!$D$209+"aD206"+16929+0+1</definedName>
    <definedName function="false" hidden="false" localSheetId="11" name="ZA504" vbProcedure="false">forwcurv!$D$210+"aD207"+16929+0+1</definedName>
    <definedName function="false" hidden="false" localSheetId="11" name="ZA505" vbProcedure="false">forwcurv!$D$211+"aD208"+16929+0+1</definedName>
    <definedName function="false" hidden="false" localSheetId="11" name="ZA506" vbProcedure="false">forwcurv!$D$212+"aD209"+16929+0+1</definedName>
    <definedName function="false" hidden="false" localSheetId="11" name="ZA507" vbProcedure="false">forwcurv!$D$213+"aD213"+17153+0+1</definedName>
    <definedName function="false" hidden="false" localSheetId="11" name="ZA508" vbProcedure="false">forwcurv!$D$214+"aD214"+17153+0+1</definedName>
    <definedName function="false" hidden="false" localSheetId="11" name="ZA509" vbProcedure="false">forwcurv!$E$214+"pBE214"+769+0.16+0.2</definedName>
    <definedName function="false" hidden="false" localSheetId="11" name="ZA510" vbProcedure="false">forwcurv!$D$215+"aD215"+17153+0+1</definedName>
    <definedName function="false" hidden="false" localSheetId="11" name="ZA511" vbProcedure="false">forwcurv!$E$215+"pBE215"+769+0.16+0.2</definedName>
    <definedName function="false" hidden="false" localSheetId="11" name="ZA512" vbProcedure="false">forwcurv!$D$216+"aD216"+17153+0+1</definedName>
    <definedName function="false" hidden="false" localSheetId="11" name="ZA513" vbProcedure="false">forwcurv!$E$216+"pBE216"+769+0.16+0.2</definedName>
    <definedName function="false" hidden="false" localSheetId="11" name="ZA514" vbProcedure="false">forwcurv!$D$217+"aD217"+17153+0+1</definedName>
    <definedName function="false" hidden="false" localSheetId="11" name="ZA515" vbProcedure="false">forwcurv!$E$217+"pBE217"+769+0.16+0.2</definedName>
    <definedName function="false" hidden="false" localSheetId="11" name="ZA516" vbProcedure="false">forwcurv!$D$218+"aD218"+17153+0+1</definedName>
    <definedName function="false" hidden="false" localSheetId="11" name="ZA517" vbProcedure="false">forwcurv!$E$218+"pBE218"+769+0.16+0.2</definedName>
    <definedName function="false" hidden="false" localSheetId="11" name="ZA518" vbProcedure="false">forwcurv!$D$219+"aD219"+17153+0+1</definedName>
    <definedName function="false" hidden="false" localSheetId="11" name="ZA519" vbProcedure="false">forwcurv!$E$219+"pBE219"+769+0.16+0.2</definedName>
    <definedName function="false" hidden="false" localSheetId="11" name="ZA520" vbProcedure="false">forwcurv!$D$220+"aD220"+17153+0+1</definedName>
    <definedName function="false" hidden="false" localSheetId="11" name="ZA521" vbProcedure="false">forwcurv!$E$220+"pBE220"+769+0.16+0.2</definedName>
    <definedName function="false" hidden="false" localSheetId="11" name="ZA522" vbProcedure="false">forwcurv!$D$221+"aD221"+17153+0+1</definedName>
    <definedName function="false" hidden="false" localSheetId="11" name="ZA523" vbProcedure="false">forwcurv!$E$221+"pBE221"+769+0.16+0.2</definedName>
    <definedName function="false" hidden="false" localSheetId="11" name="ZA524" vbProcedure="false">forwcurv!$D$222+"aD222"+17153+0+1</definedName>
    <definedName function="false" hidden="false" localSheetId="11" name="ZA525" vbProcedure="false">forwcurv!$E$222+"pBE222"+769+0.16+0.2</definedName>
    <definedName function="false" hidden="false" localSheetId="11" name="ZA526" vbProcedure="false">forwcurv!$D$223+"aD223"+17153+0+1</definedName>
    <definedName function="false" hidden="false" localSheetId="11" name="ZA527" vbProcedure="false">forwcurv!$E$223+"pBE223"+769+0.16+0.2</definedName>
    <definedName function="false" hidden="false" localSheetId="11" name="ZA528" vbProcedure="false">forwcurv!$D$224+"aD224"+17153+0+1</definedName>
    <definedName function="false" hidden="false" localSheetId="11" name="ZA529" vbProcedure="false">forwcurv!$E$224+"pBE224"+769+0.16+0.2</definedName>
    <definedName function="false" hidden="false" localSheetId="11" name="ZA530" vbProcedure="false">forwcurv!$D$225+"aD225"+17153+0+1</definedName>
    <definedName function="false" hidden="false" localSheetId="11" name="ZA531" vbProcedure="false">forwcurv!$E$225+"pBE225"+769+0.16+0.2</definedName>
    <definedName function="false" hidden="false" localSheetId="11" name="ZA532" vbProcedure="false">forwcurv!$D$226+"aD226"+17153+0+1</definedName>
    <definedName function="false" hidden="false" localSheetId="11" name="ZA533" vbProcedure="false">forwcurv!$E$226+"pBE226"+769+0.16+0.2</definedName>
    <definedName function="false" hidden="false" localSheetId="11" name="ZA534" vbProcedure="false">forwcurv!$D$227+"aD227"+17153+0+1</definedName>
    <definedName function="false" hidden="false" localSheetId="11" name="ZA535" vbProcedure="false">forwcurv!$E$227+"pBE227"+769+0.16+0.2</definedName>
    <definedName function="false" hidden="false" localSheetId="11" name="ZA536" vbProcedure="false">forwcurv!$D$228+"aD228"+17153+0+1</definedName>
    <definedName function="false" hidden="false" localSheetId="11" name="ZA537" vbProcedure="false">forwcurv!$E$228+"pBE228"+769+0.16+0.2</definedName>
    <definedName function="false" hidden="false" localSheetId="11" name="ZA538" vbProcedure="false">forwcurv!$D$229+"aD229"+17153+0+1</definedName>
    <definedName function="false" hidden="false" localSheetId="11" name="ZA539" vbProcedure="false">forwcurv!$E$229+"pBE229"+769+0.16+0.2</definedName>
    <definedName function="false" hidden="false" localSheetId="11" name="ZA540" vbProcedure="false">forwcurv!$D$230+"aD230"+17153+0+1</definedName>
    <definedName function="false" hidden="false" localSheetId="11" name="ZA541" vbProcedure="false">forwcurv!$E$230+"pBE230"+769+0.16+0.2</definedName>
    <definedName function="false" hidden="false" localSheetId="11" name="ZA542" vbProcedure="false">forwcurv!$D$231+"aD231"+17153+0+1</definedName>
    <definedName function="false" hidden="false" localSheetId="11" name="ZA543" vbProcedure="false">forwcurv!$E$231+"pBE231"+769+0.16+0.2</definedName>
    <definedName function="false" hidden="false" localSheetId="11" name="ZA544" vbProcedure="false">forwcurv!$D$232+"aD232"+17153+0+1</definedName>
    <definedName function="false" hidden="false" localSheetId="11" name="ZA545" vbProcedure="false">forwcurv!$E$232+"pBE232"+769+0.16+0.2</definedName>
    <definedName function="false" hidden="false" localSheetId="11" name="ZA546" vbProcedure="false">forwcurv!$D$233+"aD233"+17153+0+1</definedName>
    <definedName function="false" hidden="false" localSheetId="11" name="ZA547" vbProcedure="false">forwcurv!$E$233+"pBE233"+769+0.16+0.2</definedName>
    <definedName function="false" hidden="false" localSheetId="11" name="ZA548" vbProcedure="false">forwcurv!$D$234+"aD234"+17153+0+1</definedName>
    <definedName function="false" hidden="false" localSheetId="11" name="ZA549" vbProcedure="false">forwcurv!$E$234+"pBE234"+769+0.16+0.2</definedName>
    <definedName function="false" hidden="false" localSheetId="11" name="ZA550" vbProcedure="false">forwcurv!$D$235+"aD235"+17153+0+1</definedName>
    <definedName function="false" hidden="false" localSheetId="11" name="ZA551" vbProcedure="false">forwcurv!$E$235+"pBE235"+769+0.16+0.2</definedName>
    <definedName function="false" hidden="false" localSheetId="11" name="ZA552" vbProcedure="false">forwcurv!$D$236+"aD236"+17153+0+1</definedName>
    <definedName function="false" hidden="false" localSheetId="11" name="ZA553" vbProcedure="false">forwcurv!$E$236+"pBE236"+769+0.16+0.2</definedName>
    <definedName function="false" hidden="false" localSheetId="11" name="ZA554" vbProcedure="false">forwcurv!$D$237+"aD237"+17153+0+1</definedName>
    <definedName function="false" hidden="false" localSheetId="11" name="ZA555" vbProcedure="false">forwcurv!$E$237+"pBE237"+769+0.16+0.2</definedName>
    <definedName function="false" hidden="false" localSheetId="11" name="ZA556" vbProcedure="false">forwcurv!$D$238+"aD238"+17153+0+1</definedName>
    <definedName function="false" hidden="false" localSheetId="11" name="ZA557" vbProcedure="false">forwcurv!$E$238+"pBE238"+769+0.16+0.2</definedName>
    <definedName function="false" hidden="false" localSheetId="11" name="ZA558" vbProcedure="false">forwcurv!$D$239+"aD239"+17153+0+1</definedName>
    <definedName function="false" hidden="false" localSheetId="11" name="ZA559" vbProcedure="false">forwcurv!$E$239+"pBE239"+769+0.16+0.2</definedName>
    <definedName function="false" hidden="false" localSheetId="11" name="ZA560" vbProcedure="false">forwcurv!$D$240+"aD240"+17153+0+1</definedName>
    <definedName function="false" hidden="false" localSheetId="11" name="ZA561" vbProcedure="false">forwcurv!$E$240+"pBE240"+769+0.16+0.2</definedName>
    <definedName function="false" hidden="false" localSheetId="11" name="ZA562" vbProcedure="false">forwcurv!$D$241+"aD241"+17153+0+1</definedName>
    <definedName function="false" hidden="false" localSheetId="11" name="ZA563" vbProcedure="false">forwcurv!$E$241+"pBE241"+769+0.16+0.2</definedName>
    <definedName function="false" hidden="false" localSheetId="11" name="ZA564" vbProcedure="false">forwcurv!$D$242+"aD242"+17153+0+1</definedName>
    <definedName function="false" hidden="false" localSheetId="11" name="ZA565" vbProcedure="false">forwcurv!$E$242+"pBE242"+769+0.16+0.2</definedName>
    <definedName function="false" hidden="false" localSheetId="11" name="ZA566" vbProcedure="false">forwcurv!$D$243+"aD243"+17153+0+1</definedName>
    <definedName function="false" hidden="false" localSheetId="11" name="ZA567" vbProcedure="false">forwcurv!$E$243+"pBE243"+769+0.16+0.2</definedName>
    <definedName function="false" hidden="false" localSheetId="11" name="ZA568" vbProcedure="false">forwcurv!$D$244+"aD244"+17153+0+1</definedName>
    <definedName function="false" hidden="false" localSheetId="11" name="ZA569" vbProcedure="false">forwcurv!$E$244+"pBE244"+769+0.16+0.2</definedName>
    <definedName function="false" hidden="false" localSheetId="11" name="ZA570" vbProcedure="false">forwcurv!$D$245+"aD245"+17153+0+1</definedName>
    <definedName function="false" hidden="false" localSheetId="11" name="ZA571" vbProcedure="false">forwcurv!$E$245+"pBE245"+769+0.16+0.2</definedName>
    <definedName function="false" hidden="false" localSheetId="11" name="ZA572" vbProcedure="false">forwcurv!$D$246+"aD246"+17153+0+1</definedName>
    <definedName function="false" hidden="false" localSheetId="11" name="ZA573" vbProcedure="false">forwcurv!$E$246+"pBE246"+769+0.16+0.2</definedName>
    <definedName function="false" hidden="false" localSheetId="11" name="ZA574" vbProcedure="false">forwcurv!$D$247+"aD247"+17153+0+1</definedName>
    <definedName function="false" hidden="false" localSheetId="11" name="ZA575" vbProcedure="false">forwcurv!$E$247+"pBE247"+769+0.16+0.2</definedName>
    <definedName function="false" hidden="false" localSheetId="11" name="ZA576" vbProcedure="false">forwcurv!$D$248+"aD248"+17153+0+1</definedName>
    <definedName function="false" hidden="false" localSheetId="11" name="ZA577" vbProcedure="false">forwcurv!$E$248+"pBE248"+769+0.16+0.2</definedName>
    <definedName function="false" hidden="false" localSheetId="11" name="ZA578" vbProcedure="false">forwcurv!$D$249+"aD249"+17153+0+1</definedName>
    <definedName function="false" hidden="false" localSheetId="11" name="ZA579" vbProcedure="false">forwcurv!$E$249+"pBE249"+769+0.16+0.2</definedName>
    <definedName function="false" hidden="false" localSheetId="11" name="ZA580" vbProcedure="false">forwcurv!$E$250+"pBE250"+769+0.16+0.2</definedName>
    <definedName function="false" hidden="false" localSheetId="11" name="ZA581" vbProcedure="false">forwcurv!$E$251+"pBE251"+769+0.16+0.2</definedName>
    <definedName function="false" hidden="false" localSheetId="11" name="ZA582" vbProcedure="false">forwcurv!$E$252+"pBE252"+769+0.16+0.2</definedName>
    <definedName function="false" hidden="false" localSheetId="11" name="ZA583" vbProcedure="false">forwcurv!$E$253+"pBE253"+769+0.16+0.2</definedName>
    <definedName function="false" hidden="false" localSheetId="11" name="ZA584" vbProcedure="false">forwcurv!$E$254+"pBE254"+769+0.16+0.2</definedName>
    <definedName function="false" hidden="false" localSheetId="11" name="ZA585" vbProcedure="false">forwcurv!$E$255+"pBE255"+769+0.16+0.2</definedName>
    <definedName function="false" hidden="false" localSheetId="11" name="ZA586" vbProcedure="false">forwcurv!$E$256+"pBE256"+769+0.16+0.2</definedName>
    <definedName function="false" hidden="false" localSheetId="11" name="ZA587" vbProcedure="false">forwcurv!$E$257+"pBE257"+769+0.16+0.2</definedName>
    <definedName function="false" hidden="false" localSheetId="11" name="ZA588" vbProcedure="false">forwcurv!$E$258+"pBE258"+769+0.16+0.2</definedName>
    <definedName function="false" hidden="false" localSheetId="11" name="ZA589" vbProcedure="false">forwcurv!$E$259+"pBE259"+769+0.16+0.2</definedName>
    <definedName function="false" hidden="false" localSheetId="11" name="ZA590" vbProcedure="false">forwcurv!$E$260+"pBE260"+769+0.16+0.2</definedName>
    <definedName function="false" hidden="false" localSheetId="11" name="ZA591" vbProcedure="false">forwcurv!$E$261+"pBE261"+769+0.16+0.2</definedName>
    <definedName function="false" hidden="false" localSheetId="11" name="ZA592" vbProcedure="false">forwcurv!$E$262+"pBE262"+769+0.16+0.2</definedName>
    <definedName function="false" hidden="false" localSheetId="11" name="ZA593" vbProcedure="false">forwcurv!$E$263+"pBE263"+769+0.16+0.2</definedName>
    <definedName function="false" hidden="false" localSheetId="11" name="ZA594" vbProcedure="false">forwcurv!$E$264+"pBE264"+769+0.16+0.2</definedName>
    <definedName function="false" hidden="false" localSheetId="11" name="ZA595" vbProcedure="false">forwcurv!$E$265+"pBE265"+769+0.16+0.2</definedName>
    <definedName function="false" hidden="false" localSheetId="11" name="ZA596" vbProcedure="false">forwcurv!$E$266+"pBE266"+769+0.16+0.2</definedName>
    <definedName function="false" hidden="false" localSheetId="11" name="ZA597" vbProcedure="false">forwcurv!$E$267+"pBE267"+769+0.16+0.2</definedName>
    <definedName function="false" hidden="false" localSheetId="11" name="ZA598" vbProcedure="false">forwcurv!$E$268+"pBE268"+769+0.16+0.2</definedName>
    <definedName function="false" hidden="false" localSheetId="11" name="ZA599" vbProcedure="false">forwcurv!$E$269+"pBE269"+769+0.16+0.2</definedName>
    <definedName function="false" hidden="false" localSheetId="11" name="ZA600" vbProcedure="false">forwcurv!$E$270+"pBE270"+769+0.16+0.2</definedName>
    <definedName function="false" hidden="false" localSheetId="11" name="ZA601" vbProcedure="false">forwcurv!$E$271+"pBE271"+769+0.16+0.2</definedName>
    <definedName function="false" hidden="false" localSheetId="11" name="ZA602" vbProcedure="false">forwcurv!$E$272+"pBE272"+769+0.16+0.2</definedName>
    <definedName function="false" hidden="false" localSheetId="11" name="ZA603" vbProcedure="false">forwcurv!$E$273+"pBE273"+769+0.16+0.2</definedName>
    <definedName function="false" hidden="false" localSheetId="11" name="ZA604" vbProcedure="false">forwcurv!$E$274+"pBE274"+769+0.16+0.2</definedName>
    <definedName function="false" hidden="false" localSheetId="11" name="ZA605" vbProcedure="false">forwcurv!$E$275+"pBE275"+769+0.16+0.2</definedName>
    <definedName function="false" hidden="false" localSheetId="11" name="ZA606" vbProcedure="false">forwcurv!$E$276+"pBE276"+769+0.16+0.2</definedName>
    <definedName function="false" hidden="false" localSheetId="11" name="ZA607" vbProcedure="false">forwcurv!$E$277+"pBE277"+769+0.16+0.2</definedName>
    <definedName function="false" hidden="false" localSheetId="11" name="ZA608" vbProcedure="false">forwcurv!$E$278+"pBE278"+769+0.16+0.2</definedName>
    <definedName function="false" hidden="false" localSheetId="11" name="ZA609" vbProcedure="false">forwcurv!$E$279+"pBE279"+769+0.16+0.2</definedName>
    <definedName function="false" hidden="false" localSheetId="11" name="ZA610" vbProcedure="false">forwcurv!$E$280+"pBE280"+769+0.16+0.2</definedName>
    <definedName function="false" hidden="false" localSheetId="11" name="ZA611" vbProcedure="false">forwcurv!$E$281+"pBE281"+769+0.16+0.2</definedName>
    <definedName function="false" hidden="false" localSheetId="11" name="ZA612" vbProcedure="false">forwcurv!$E$282+"pBE282"+769+0.16+0.2</definedName>
    <definedName function="false" hidden="false" localSheetId="11" name="ZA613" vbProcedure="false">forwcurv!$E$283+"pBE283"+769+0.16+0.2</definedName>
    <definedName function="false" hidden="false" localSheetId="11" name="ZA614" vbProcedure="false">forwcurv!$E$284+"pBE284"+769+0.16+0.2</definedName>
    <definedName function="false" hidden="false" localSheetId="11" name="ZA615" vbProcedure="false">forwcurv!$E$285+"pBE285"+769+0.16+0.2</definedName>
    <definedName function="false" hidden="false" localSheetId="11" name="ZA616" vbProcedure="false">forwcurv!$E$286+"pBE286"+769+0.16+0.2</definedName>
    <definedName function="false" hidden="false" localSheetId="11" name="ZA617" vbProcedure="false">forwcurv!$E$287+"pBE287"+769+0.16+0.2</definedName>
    <definedName function="false" hidden="false" localSheetId="11" name="ZA618" vbProcedure="false">forwcurv!$E$288+"pBE288"+769+0.16+0.2</definedName>
    <definedName function="false" hidden="false" localSheetId="11" name="ZA619" vbProcedure="false">forwcurv!$E$289+"pBE289"+769+0.16+0.2</definedName>
    <definedName function="false" hidden="false" localSheetId="11" name="ZA620" vbProcedure="false">forwcurv!$E$290+"pBE290"+769+0.16+0.2</definedName>
    <definedName function="false" hidden="false" localSheetId="11" name="ZA621" vbProcedure="false">forwcurv!$E$291+"pBE291"+769+0.16+0.2</definedName>
    <definedName function="false" hidden="false" localSheetId="11" name="ZA622" vbProcedure="false">forwcurv!$E$292+"pBE292"+769+0.16+0.2</definedName>
    <definedName function="false" hidden="false" localSheetId="11" name="ZA623" vbProcedure="false">forwcurv!$E$293+"pBE293"+769+0.16+0.2</definedName>
    <definedName function="false" hidden="false" localSheetId="11" name="ZA624" vbProcedure="false">forwcurv!$E$294+"pBE294"+769+0.16+0.2</definedName>
    <definedName function="false" hidden="false" localSheetId="11" name="ZA625" vbProcedure="false">forwcurv!$E$295+"pBE295"+769+0.16+0.2</definedName>
    <definedName function="false" hidden="false" localSheetId="11" name="ZA626" vbProcedure="false">forwcurv!$E$296+"pBE296"+769+0.16+0.2</definedName>
    <definedName function="false" hidden="false" localSheetId="11" name="ZA627" vbProcedure="false">forwcurv!$E$297+"pBE297"+769+0.16+0.2</definedName>
    <definedName function="false" hidden="false" localSheetId="11" name="ZA628" vbProcedure="false">forwcurv!$E$298+"pBE298"+769+0.16+0.2</definedName>
    <definedName function="false" hidden="false" localSheetId="11" name="ZA629" vbProcedure="false">forwcurv!$E$299+"pBE299"+769+0.16+0.2</definedName>
    <definedName function="false" hidden="false" localSheetId="11" name="ZA630" vbProcedure="false">forwcurv!$E$300+"pBE300"+769+0.16+0.2</definedName>
    <definedName function="false" hidden="false" localSheetId="11" name="ZA631" vbProcedure="false">forwcurv!$E$301+"pBE301"+769+0.16+0.2</definedName>
    <definedName function="false" hidden="false" localSheetId="11" name="ZA632" vbProcedure="false">forwcurv!$E$302+"pBE302"+769+0.16+0.2</definedName>
    <definedName function="false" hidden="false" localSheetId="11" name="ZA633" vbProcedure="false">forwcurv!$E$303+"pBE303"+769+0.16+0.2</definedName>
    <definedName function="false" hidden="false" localSheetId="11" name="ZA634" vbProcedure="false">forwcurv!$E$304+"pBE304"+769+0.16+0.2</definedName>
    <definedName function="false" hidden="false" localSheetId="11" name="ZA635" vbProcedure="false">forwcurv!$E$305+"pBE305"+769+0.16+0.2</definedName>
    <definedName function="false" hidden="false" localSheetId="11" name="ZA636" vbProcedure="false">forwcurv!$E$306+"pBE306"+769+0.16+0.2</definedName>
    <definedName function="false" hidden="false" localSheetId="11" name="ZA637" vbProcedure="false">forwcurv!$E$307+"pBE307"+769+0.16+0.2</definedName>
    <definedName function="false" hidden="false" localSheetId="11" name="ZA638" vbProcedure="false">forwcurv!$E$308+"pBE308"+769+0.16+0.2</definedName>
    <definedName function="false" hidden="false" localSheetId="11" name="ZA639" vbProcedure="false">forwcurv!$E$309+"pBE309"+769+0.16+0.2</definedName>
    <definedName function="false" hidden="false" localSheetId="11" name="ZA640" vbProcedure="false">forwcurv!$E$310+"pBE310"+769+0.16+0.2</definedName>
    <definedName function="false" hidden="false" localSheetId="11" name="ZA641" vbProcedure="false">forwcurv!$E$311+"pBE311"+769+0.16+0.2</definedName>
    <definedName function="false" hidden="false" localSheetId="11" name="ZA642" vbProcedure="false">forwcurv!$E$312+"pBE312"+769+0.16+0.2</definedName>
    <definedName function="false" hidden="false" localSheetId="11" name="ZA643" vbProcedure="false">forwcurv!$E$313+"pBE313"+769+0.16+0.2</definedName>
    <definedName function="false" hidden="false" localSheetId="11" name="ZA644" vbProcedure="false">forwcurv!$E$314+"pBE314"+769+0.16+0.2</definedName>
    <definedName function="false" hidden="false" localSheetId="11" name="ZA645" vbProcedure="false">forwcurv!$E$315+"pBE315"+769+0.16+0.2</definedName>
    <definedName function="false" hidden="false" localSheetId="11" name="ZA646" vbProcedure="false">forwcurv!$E$316+"pBE316"+769+0.16+0.2</definedName>
    <definedName function="false" hidden="false" localSheetId="11" name="ZA647" vbProcedure="false">forwcurv!$E$317+"pBE317"+769+0.16+0.2</definedName>
    <definedName function="false" hidden="false" localSheetId="11" name="ZA648" vbProcedure="false">forwcurv!$E$318+"pBE318"+769+0.16+0.2</definedName>
    <definedName function="false" hidden="false" localSheetId="11" name="ZA649" vbProcedure="false">forwcurv!$E$319+"pBE319"+769+0.16+0.2</definedName>
    <definedName function="false" hidden="false" localSheetId="11" name="ZA650" vbProcedure="false">forwcurv!$E$320+"pBE320"+769+0.16+0.2</definedName>
    <definedName function="false" hidden="false" localSheetId="11" name="ZA651" vbProcedure="false">forwcurv!$E$321+"pBE321"+769+0.16+0.2</definedName>
    <definedName function="false" hidden="false" localSheetId="11" name="ZA652" vbProcedure="false">forwcurv!$E$322+"pBE322"+769+0.16+0.2</definedName>
    <definedName function="false" hidden="false" localSheetId="11" name="ZA653" vbProcedure="false">forwcurv!$E$323+"pBE323"+769+0.16+0.2</definedName>
    <definedName function="false" hidden="false" localSheetId="11" name="ZA654" vbProcedure="false">forwcurv!$E$324+"pBE324"+769+0.16+0.2</definedName>
    <definedName function="false" hidden="false" localSheetId="11" name="ZA655" vbProcedure="false">forwcurv!$E$325+"pBE325"+769+0.16+0.2</definedName>
    <definedName function="false" hidden="false" localSheetId="11" name="ZA656" vbProcedure="false">forwcurv!$E$326+"pBE326"+769+0.16+0.2</definedName>
    <definedName function="false" hidden="false" localSheetId="11" name="ZA657" vbProcedure="false">forwcurv!$E$327+"pBE327"+769+0.16+0.2</definedName>
    <definedName function="false" hidden="false" localSheetId="11" name="ZA658" vbProcedure="false">forwcurv!$E$328+"pBE328"+769+0.16+0.2</definedName>
    <definedName function="false" hidden="false" localSheetId="11" name="ZA659" vbProcedure="false">forwcurv!$E$329+"pBE329"+769+0.16+0.2</definedName>
    <definedName function="false" hidden="false" localSheetId="11" name="ZA660" vbProcedure="false">forwcurv!$E$330+"pBE330"+769+0.16+0.2</definedName>
    <definedName function="false" hidden="false" localSheetId="11" name="ZA661" vbProcedure="false">forwcurv!$E$331+"pBE331"+769+0.16+0.2</definedName>
    <definedName function="false" hidden="false" localSheetId="11" name="ZA662" vbProcedure="false">forwcurv!$E$332+"pBE332"+769+0.16+0.2</definedName>
    <definedName function="false" hidden="false" localSheetId="11" name="ZA663" vbProcedure="false">forwcurv!$E$333+"pBE333"+769+0.16+0.2</definedName>
    <definedName function="false" hidden="false" localSheetId="11" name="ZA664" vbProcedure="false">forwcurv!$E$334+"pBE334"+769+0.16+0.2</definedName>
    <definedName function="false" hidden="false" localSheetId="11" name="ZA665" vbProcedure="false">forwcurv!$E$335+"pBE335"+769+0.16+0.2</definedName>
    <definedName function="false" hidden="false" localSheetId="11" name="ZA666" vbProcedure="false">forwcurv!$E$336+"pBE336"+769+0.16+0.2</definedName>
    <definedName function="false" hidden="false" localSheetId="11" name="ZA667" vbProcedure="false">forwcurv!$E$337+"pBE337"+769+0.16+0.2</definedName>
    <definedName function="false" hidden="false" localSheetId="11" name="ZA668" vbProcedure="false">forwcurv!$E$338+"pBE338"+769+0.16+0.2</definedName>
    <definedName function="false" hidden="false" localSheetId="11" name="ZF103" vbProcedure="false">forwcurv!$I$15+"fp1"+""+553+553+440+0+0+0+0+4+3+"-"+"+"+2.6+50+2</definedName>
    <definedName function="false" hidden="false" localSheetId="11" name="ZF104" vbProcedure="false">forwcurv!$I$16+"fp2"+""+553+553+440+0+0+0+0+4+3+"-"+"+"+2.6+50+2</definedName>
    <definedName function="false" hidden="false" localSheetId="11" name="ZF105" vbProcedure="false">forwcurv!$I$17+"fp3"+""+553+553+440+0+0+0+0+4+3+"-"+"+"+2.6+50+2</definedName>
    <definedName function="false" hidden="false" localSheetId="11" name="ZF106" vbProcedure="false">forwcurv!$I$18+"fp4"+""+553+553+440+0+0+0+0+4+3+"-"+"+"+2.6+50+2</definedName>
    <definedName function="false" hidden="false" localSheetId="11" name="ZF107" vbProcedure="false">forwcurv!$I$19+"fp5"+""+553+553+440+0+0+0+0+4+3+"-"+"+"+2.6+50+2</definedName>
    <definedName function="false" hidden="false" localSheetId="11" name="ZF108" vbProcedure="false">forwcurv!$I$20+"fp6"+""+553+553+440+0+0+0+0+4+3+"-"+"+"+2.6+50+2</definedName>
    <definedName function="false" hidden="false" localSheetId="11" name="ZF109" vbProcedure="false">forwcurv!$I$21+"fp7"+""+553+553+440+0+0+0+0+4+3+"-"+"+"+2.6+50+2</definedName>
    <definedName function="false" hidden="false" localSheetId="11" name="ZF110" vbProcedure="false">forwcurv!$I$22+"fp8"+""+553+553+440+0+0+0+0+4+3+"-"+"+"+2.6+50+2</definedName>
    <definedName function="false" hidden="false" localSheetId="11" name="ZF111" vbProcedure="false">forwcurv!$I$23+"fp9"+""+553+553+440+0+0+0+0+4+3+"-"+"+"+2.6+50+2</definedName>
    <definedName function="false" hidden="false" localSheetId="11" name="ZF112" vbProcedure="false">forwcurv!$I$24+"fp10"+""+553+553+440+0+0+0+0+4+3+"-"+"+"+2.6+50+2</definedName>
    <definedName function="false" hidden="false" localSheetId="11" name="ZF113" vbProcedure="false">forwcurv!$I$25+"fp11"+""+553+553+440+0+0+0+0+4+3+"-"+"+"+2.6+50+2</definedName>
    <definedName function="false" hidden="false" localSheetId="11" name="ZF114" vbProcedure="false">forwcurv!$I$26+"fp12"+""+553+553+440+0+0+0+0+4+3+"-"+"+"+2.6+50+2</definedName>
    <definedName function="false" hidden="false" localSheetId="11" name="ZF115" vbProcedure="false">forwcurv!$I$27+"fp13"+""+553+553+440+0+0+0+0+4+3+"-"+"+"+2.6+50+2</definedName>
    <definedName function="false" hidden="false" localSheetId="11" name="ZF116" vbProcedure="false">forwcurv!$I$28+"fp14"+""+553+553+440+0+0+0+0+4+3+"-"+"+"+2.6+50+2</definedName>
    <definedName function="false" hidden="false" localSheetId="11" name="ZF117" vbProcedure="false">forwcurv!$I$29+"fp15"+""+553+553+440+0+0+0+0+4+3+"-"+"+"+2.6+50+2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<sst xmlns="http://schemas.openxmlformats.org/spreadsheetml/2006/main" count="686" uniqueCount="399">
  <si>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</si>
  <si>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</si>
  <si>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</si>
  <si>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</si>
  <si>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Install additional compressor at Sta 1 thru 4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</si>
  <si>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</si>
  <si>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</si>
  <si>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</si>
  <si>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</si>
  <si>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</si>
  <si>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</si>
  <si>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</si>
  <si>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</si>
  <si>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</si>
  <si>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</si>
  <si>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</si>
  <si>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</si>
  <si>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</si>
  <si>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</si>
  <si>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</si>
  <si>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</si>
  <si>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</si>
  <si>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</si>
  <si>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85%</t>
  </si>
  <si>
    <t xml:space="preserve">Standard Deviation 5</t>
  </si>
  <si>
    <t xml:space="preserve">Volumes - Mainline</t>
  </si>
  <si>
    <t xml:space="preserve">150 MMBtu/d</t>
  </si>
  <si>
    <t xml:space="preserve">Rates - Demand </t>
  </si>
  <si>
    <t xml:space="preserve">$.3453</t>
  </si>
  <si>
    <t xml:space="preserve">Rates - Commodity</t>
  </si>
  <si>
    <t xml:space="preserve">$.0224</t>
  </si>
  <si>
    <t xml:space="preserve">Fuel Retaninage</t>
  </si>
  <si>
    <t xml:space="preserve">5%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</si>
  <si>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</si>
  <si>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</si>
  <si>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</si>
  <si>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</si>
  <si>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10% Over Estimated Cost</t>
  </si>
  <si>
    <t xml:space="preserve">Leveraged</t>
  </si>
  <si>
    <t xml:space="preserve">No</t>
  </si>
  <si>
    <t xml:space="preserve">Assumptions:</t>
  </si>
  <si>
    <t xml:space="preserve">Existing Horsepower operating cost is $85/HP and replacement Horsepower operating cost is $35/HP</t>
  </si>
  <si>
    <t xml:space="preserve">Fuel Prices is based on forward curve as of 1-4-2001 from RAC.</t>
  </si>
  <si>
    <t xml:space="preserve">Site Rated Horsepower is 99,100 and required horsepower is 80,150</t>
  </si>
  <si>
    <t xml:space="preserve">BTU/HPHR for new unit is 7300 and for old units 7000.</t>
  </si>
  <si>
    <t xml:space="preserve">Old units will be abandon</t>
  </si>
  <si>
    <t xml:space="preserve">Ad Valorem Tax will be the same for Options 1 &amp; 2</t>
  </si>
  <si>
    <t xml:space="preserve">EARNINGS ANALYSIS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</si>
  <si>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</si>
  <si>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</si>
  <si>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</si>
  <si>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</si>
  <si>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</si>
  <si>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</si>
  <si>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</si>
  <si>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</si>
  <si>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EQUITY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</si>
  <si>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</si>
  <si>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</si>
  <si>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</si>
  <si>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</si>
  <si>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</si>
  <si>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</si>
  <si>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</si>
  <si>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</si>
  <si>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</si>
  <si>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</si>
  <si>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</si>
  <si>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Bloomfield to Thoreau</t>
  </si>
  <si>
    <t xml:space="preserve">Vol(MMbtu/d)</t>
  </si>
  <si>
    <t xml:space="preserve">Firm Rate</t>
  </si>
  <si>
    <t xml:space="preserve">Commodity Rate</t>
  </si>
  <si>
    <t xml:space="preserve">Distribution</t>
  </si>
  <si>
    <t xml:space="preserve">Revenues ($000's)</t>
  </si>
  <si>
    <t xml:space="preserve">Fuel Retainage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</si>
  <si>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</si>
  <si>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</si>
  <si>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</si>
  <si>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</si>
  <si>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</si>
  <si>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</si>
  <si>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</si>
  <si>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</si>
  <si>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</si>
  <si>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20 Year NPV </t>
  </si>
  <si>
    <t xml:space="preserve">Year 1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</si>
  <si>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</si>
  <si>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</si>
  <si>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</si>
  <si>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</si>
  <si>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</si>
  <si>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</si>
  <si>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</si>
  <si>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</si>
  <si>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</si>
  <si>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</si>
  <si>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</si>
  <si>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</si>
  <si>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</si>
  <si>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</si>
  <si>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Operations &amp; Maintenance</t>
  </si>
  <si>
    <t xml:space="preserve">Electricity Expenses</t>
  </si>
  <si>
    <t xml:space="preserve">Administrative &amp; General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</si>
  <si>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</si>
  <si>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</si>
  <si>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</si>
  <si>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</si>
  <si>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</si>
  <si>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</si>
  <si>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</si>
  <si>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</si>
  <si>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</si>
  <si>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</si>
  <si>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</si>
  <si>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</si>
  <si>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</si>
  <si>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</si>
  <si>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</si>
  <si>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</si>
  <si>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</si>
  <si>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</si>
  <si>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</si>
  <si>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</si>
  <si>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</si>
  <si>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</si>
  <si>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</si>
  <si>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</si>
  <si>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</si>
  <si>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</si>
  <si>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</si>
  <si>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</si>
  <si>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</si>
  <si>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</si>
  <si>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</si>
  <si>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</si>
  <si>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</si>
  <si>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</si>
  <si>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</si>
  <si>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</si>
  <si>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</si>
  <si>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</si>
  <si>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</si>
  <si>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</si>
  <si>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</si>
  <si>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</si>
  <si>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</si>
  <si>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</si>
  <si>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</si>
  <si>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</si>
  <si>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</si>
  <si>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</si>
  <si>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</si>
  <si>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</si>
  <si>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</si>
  <si>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</si>
  <si>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</si>
  <si>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</si>
  <si>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</si>
  <si>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</si>
  <si>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</si>
  <si>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</si>
  <si>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</si>
  <si>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</si>
  <si>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</si>
  <si>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</si>
  <si>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</si>
  <si>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</si>
  <si>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</si>
  <si>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</si>
  <si>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</si>
  <si>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</si>
  <si>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</si>
  <si>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</si>
  <si>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</si>
  <si>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</si>
  <si>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</si>
  <si>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</si>
  <si>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</si>
  <si>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</si>
  <si>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9.5%</t>
  </si>
  <si>
    <t xml:space="preserve">INVESTMENT</t>
  </si>
  <si>
    <t xml:space="preserve">OVER/(UNDER) RECOVERY OF CAPITAL</t>
  </si>
  <si>
    <t xml:space="preserve">SIMPLE DCF ($'S IN THOUSANDS)</t>
  </si>
  <si>
    <t xml:space="preserve">UNREGULATED PROJECT ANALYSIS</t>
  </si>
  <si>
    <t xml:space="preserve">TOTALS</t>
  </si>
  <si>
    <t xml:space="preserve">PROJECT LIFE (1-15)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</si>
  <si>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</si>
  <si>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</si>
  <si>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</si>
  <si>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</si>
  <si>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</si>
  <si>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</si>
  <si>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</si>
  <si>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CAPITAL REQUIREMENTS</t>
  </si>
  <si>
    <t xml:space="preserve">n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</si>
  <si>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</si>
  <si>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</si>
  <si>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</si>
  <si>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</si>
  <si>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</si>
  <si>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</si>
  <si>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</si>
  <si>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</si>
  <si>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</si>
  <si>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</si>
  <si>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</si>
  <si>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</si>
  <si>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</si>
  <si>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</si>
  <si>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</si>
  <si>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</si>
  <si>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</si>
  <si>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</si>
  <si>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</si>
  <si>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</si>
  <si>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</si>
  <si>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</si>
  <si>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</si>
  <si>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</si>
  <si>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</si>
  <si>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</si>
  <si>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</si>
  <si>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</si>
  <si>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</si>
  <si>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</si>
  <si>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</si>
  <si>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</si>
  <si>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</si>
  <si>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</si>
  <si>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</si>
  <si>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Transwestern Pipeline</t>
  </si>
  <si>
    <t xml:space="preserve">PROJECT DESCRIPTION:</t>
  </si>
  <si>
    <t xml:space="preserve">TW Expansion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</si>
  <si>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</si>
  <si>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</si>
  <si>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</si>
  <si>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</si>
  <si>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</si>
  <si>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</si>
  <si>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</si>
  <si>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</si>
  <si>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</si>
  <si>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</si>
  <si>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Existing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</si>
  <si>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</si>
  <si>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</si>
  <si>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</si>
  <si>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</si>
  <si>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Fuel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</si>
  <si>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</si>
  <si>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</si>
  <si>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</si>
  <si>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</si>
  <si>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</si>
  <si>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</si>
  <si>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</si>
  <si>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GAS PRICE ESCALATOR (YR 6+)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</si>
  <si>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</si>
  <si>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</si>
  <si>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</si>
  <si>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</si>
  <si>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</si>
  <si>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</si>
  <si>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</si>
  <si>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</si>
  <si>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</si>
  <si>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</si>
  <si>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</si>
  <si>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</si>
  <si>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</si>
  <si>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</si>
  <si>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</si>
  <si>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</si>
  <si>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</si>
  <si>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</si>
  <si>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</si>
  <si>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</si>
  <si>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</si>
  <si>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</si>
  <si>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</si>
  <si>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</si>
  <si>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</si>
  <si>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</si>
  <si>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</si>
  <si>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</si>
  <si>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</si>
  <si>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</si>
  <si>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MONTH</t>
  </si>
  <si>
    <t xml:space="preserve">BEGINNING</t>
  </si>
  <si>
    <t xml:space="preserve">ENDING</t>
  </si>
  <si>
    <t xml:space="preserve">BALANCE</t>
  </si>
  <si>
    <t xml:space="preserve">PAID</t>
  </si>
  <si>
    <t xml:space="preserve">Principal</t>
  </si>
  <si>
    <t xml:space="preserve">Interest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</si>
  <si>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</si>
  <si>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</si>
  <si>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</si>
  <si>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</si>
  <si>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</si>
  <si>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</si>
  <si>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</si>
  <si>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</si>
  <si>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</si>
  <si>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</si>
  <si>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</si>
  <si>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</si>
  <si>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Load Factor Distributions</t>
  </si>
  <si>
    <t xml:space="preserve">50-75-100</t>
  </si>
  <si>
    <t xml:space="preserve">25-50-75</t>
  </si>
  <si>
    <t xml:space="preserve">10-25-25</t>
  </si>
  <si>
    <t xml:space="preserve">10-15-25</t>
  </si>
  <si>
    <t xml:space="preserve">25-35-50</t>
  </si>
  <si>
    <t xml:space="preserve">25-35-75</t>
  </si>
  <si>
    <t xml:space="preserve">25-50-50</t>
  </si>
  <si>
    <t xml:space="preserve">Calif.Demand = 6449, Border price is + .22 over San Juan , San Juan &gt; Permian(.06)</t>
  </si>
  <si>
    <t xml:space="preserve">Calif.Demand = 4093, Border price is +.20 over San Juan, San Juan &gt; Permian(.01)</t>
  </si>
  <si>
    <t xml:space="preserve">Calif.Demand = 6376, Border price is +.24 over San Juan, San Juan &gt; Permian(.03)</t>
  </si>
  <si>
    <t xml:space="preserve">Calif.Demand = 5313, Border price is +.16 over San Juan, San Juan &lt; Permian(.03)</t>
  </si>
  <si>
    <t xml:space="preserve">Calif.Demand = 6660, Border price is +.19 over San Juan, San Juan &lt; Permian(.01)</t>
  </si>
  <si>
    <t xml:space="preserve">Calif.Demand = 4670, Border price is +.19 over San Juan, San Juan &lt; Permian(.13)</t>
  </si>
  <si>
    <t xml:space="preserve">Calif.Demand = 5331, Border price is +.10 over San Juan, San Juan &lt; Permian(.52)</t>
  </si>
  <si>
    <t xml:space="preserve">Calif.Demand = 4458, Border price is +.20 over San Juan, San Juan &lt; Permian(.59)</t>
  </si>
  <si>
    <t xml:space="preserve">Calif.Demand = 6762, Border price is +.22 over San Juan, San Juan &gt; Permian(.03)</t>
  </si>
  <si>
    <t xml:space="preserve">Calif.Demand = 4179, Border price is +..42 over San Juan, San Juan &lt; Permian(.01)</t>
  </si>
  <si>
    <t xml:space="preserve">Calif.Demand = 6704, Border price is +.11 over San Juan, San Juan = Permian</t>
  </si>
  <si>
    <t xml:space="preserve">Calif.Demand = 5513, Border price is +.20 over San Juan, San Juan &lt; Permian(.02)</t>
  </si>
  <si>
    <t xml:space="preserve">Calif.Demand = 5428, Border price is +.16 over San Juan, San Juan &lt; Permian(.07)</t>
  </si>
  <si>
    <t xml:space="preserve">Calif.Demand = 5104, Border price is +.21 over San Juan, San Juan &lt; Permian(.14)</t>
  </si>
  <si>
    <t xml:space="preserve">Calif.Demand = 5121, Border price is +.17 over San Juan, San Juan &lt; Permian(.41)</t>
  </si>
  <si>
    <t xml:space="preserve">Calif.Demand = 5126, Border price is +.13 over San Juan, San Juan &lt; Permian(.04)</t>
  </si>
  <si>
    <t xml:space="preserve">Calif.Demand = 5197, Border price is +.21 over San Juan, San Juan &gt; Permian(.02)</t>
  </si>
  <si>
    <t xml:space="preserve">Calif.Demand = 4475, Border price is +..38 over San Juan, San Juan &gt; Permian(.01)</t>
  </si>
  <si>
    <t xml:space="preserve">Calif.Demand = 5575, Border price is +.17 over San Juan, San Juan &gt; Permian(.01)</t>
  </si>
  <si>
    <t xml:space="preserve">Calif.Demand = 5140, Border price is +.20 over San Juan, San Juan &gt; Permian(.01)</t>
  </si>
  <si>
    <t xml:space="preserve">Calif.Demand = 5139, Border price is +.15 over San Juan, San Juan &lt; Permian(.16)</t>
  </si>
  <si>
    <t xml:space="preserve">Calif.Demand = 5027, Border price is +.23 over San Juan, San Juan &lt; Permian(.13)</t>
  </si>
  <si>
    <t xml:space="preserve">Calif.Demand = 4417, Border price is +.20 over San Juan, San Juan &lt; Permian(.56)</t>
  </si>
  <si>
    <t xml:space="preserve">Calif.Demand = ?, Border price is +.18 over San Juan, San Juan &lt; Permian(.02)</t>
  </si>
  <si>
    <t xml:space="preserve">Calif.Demand = 4386, Border price is +.26 over San Juan, San Juan &gt; Permian(.02)</t>
  </si>
  <si>
    <t xml:space="preserve">Calif.Demand = 4825, Border price is +.41 over San Juan, San Juan &gt; Permian(.01)</t>
  </si>
  <si>
    <t xml:space="preserve">Calif.Demand = 5544, Border price is +.16 over San Juan, San Juan &gt; Permian(..03)</t>
  </si>
  <si>
    <t xml:space="preserve">Calif.Demand = 4934, Border price is +.18 over San Juan, San Juan &lt; Permian(.01)</t>
  </si>
  <si>
    <t xml:space="preserve">Calif.Demand = 5144, Border price is +.14 over San Juan, San Juan &lt; Permian(..16)</t>
  </si>
  <si>
    <t xml:space="preserve">Calif.Demand = 4614, Border price is +.24 over San Juan, San Juan &lt; Permian(.14)</t>
  </si>
  <si>
    <t xml:space="preserve">Calif.Demand = 4155, Border price is +.18 over San Juan, San Juan &lt; Permian(..87)</t>
  </si>
  <si>
    <t xml:space="preserve">Calif.Demand = ?, Border price is +.16 over San Juan, San Juan &lt; Permian(.04)</t>
  </si>
  <si>
    <t xml:space="preserve">Calif.Demand = 5332, Border price is +.29 over San Juan, San Juan &gt; Permian(.01)</t>
  </si>
  <si>
    <t xml:space="preserve">Calif.Demand = 4738, Border price is +.19 over San Juan, San Juan &lt; Permian(.01)</t>
  </si>
  <si>
    <t xml:space="preserve">Calif.Demand = 6249, Border price is +.24 over San Juan, San Juan &lt; Permian(.04)</t>
  </si>
  <si>
    <t xml:space="preserve">Calif.Demand = 4550, Border price is +..18 over San Juan, San Juan &lt; Permian(..06)</t>
  </si>
  <si>
    <t xml:space="preserve">Calif.Demand = 4704, Border price is +.24 over San Juan, San Juan &lt; Permian(.24)</t>
  </si>
  <si>
    <t xml:space="preserve">Calif.Demand = 3832, Border price is +.18 over San Juan, San Juan &lt; Permian(.80)</t>
  </si>
  <si>
    <t xml:space="preserve">Calif.Demand = ?, Border price is +.16 over San Juan, San Juan &lt; Permian(.01)</t>
  </si>
  <si>
    <t xml:space="preserve">Calif.Demand = 3919, Border price is +.21 over San Juan, San Juan &gt; Permian(.02)</t>
  </si>
  <si>
    <t xml:space="preserve">Calif.Demand = 6454, Border price is +.30 over San Juan, San Juan &gt; Permian(.01)</t>
  </si>
  <si>
    <t xml:space="preserve">Calif.Demand = 4960, Border price is +.18 over San Juan, San Juan &lt; Permian(.01)</t>
  </si>
  <si>
    <t xml:space="preserve">Calif.Demand = 6540, Border price is +.21 over San Juan, San Juan &lt; Permian(.01)</t>
  </si>
  <si>
    <t xml:space="preserve">Calif.Demand = 4151, Border price is +.19 over San Juan, San Juan &lt; Permian(.19)</t>
  </si>
  <si>
    <t xml:space="preserve">Calif.Demand = 5267, Border price is +.26 over San Juan, San Juan &lt; Permian(.38)</t>
  </si>
  <si>
    <t xml:space="preserve">Calif.Demand = 3978, Border price is +.20 over San Juan, San Juan &lt; Permian(.80)</t>
  </si>
  <si>
    <t xml:space="preserve">Calif.Demand = ?, Border price is +.11 over San Juan, San Juan = Permian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</si>
  <si>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</si>
  <si>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</si>
  <si>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</si>
  <si>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</si>
  <si>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</si>
  <si>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</si>
  <si>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</si>
  <si>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</si>
  <si>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</si>
  <si>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</si>
  <si>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Bin</t>
  </si>
  <si>
    <t xml:space="preserve">Frequency</t>
  </si>
  <si>
    <t xml:space="preserve">More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</si>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</sst>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47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.000"/>
    <numFmt numFmtId="169" formatCode="0%"/>
    <numFmt numFmtId="170" formatCode="0.00%"/>
    <numFmt numFmtId="171" formatCode="\$#,##0_);[RED]&quot;($&quot;#,##0\)"/>
    <numFmt numFmtId="172" formatCode="_(\$* #,##0.00000_);_(\$* \(#,##0.00000\);_(\$* \-??_);_(@_)"/>
    <numFmt numFmtId="173" formatCode="_(\$* #,##0.0000_);_(\$* \(#,##0.0000\);_(\$* \-??_);_(@_)"/>
    <numFmt numFmtId="174" formatCode="0.0000%"/>
    <numFmt numFmtId="175" formatCode="0.000000"/>
    <numFmt numFmtId="176" formatCode="\$#,##0.00_);[RED]&quot;($&quot;#,##0.00\)"/>
    <numFmt numFmtId="177" formatCode="_(\$* #,##0_);_(\$* \(#,##0\);_(\$* \-_);_(@_)"/>
    <numFmt numFmtId="178" formatCode="\$#,##0_);&quot;($&quot;#,##0\)"/>
    <numFmt numFmtId="179" formatCode="_(* #,##0_);_(* \(#,##0\);_(* \-_);_(@_)"/>
    <numFmt numFmtId="180" formatCode="_(* #,##0.0000_);_(* \(#,##0.0000\);_(* \-_);_(@_)"/>
    <numFmt numFmtId="181" formatCode="_(* #,##0.000000_);_(* \(#,##0.000000\);_(* \-_);_(@_)"/>
    <numFmt numFmtId="182" formatCode="_(* #,##0.0000000_);_(* \(#,##0.0000000\);_(* \-_);_(@_)"/>
    <numFmt numFmtId="183" formatCode="_(\$* #,##0.0000_);_(\$* \(#,##0.0000\);_(\$* \-????_);_(@_)"/>
    <numFmt numFmtId="184" formatCode="_(* #,##0.0000_);_(* \(#,##0.0000\);_(* \-????_);_(@_)"/>
    <numFmt numFmtId="185" formatCode="_(* #,##0.00000_);_(* \(#,##0.00000\);_(* \-_);_(@_)"/>
    <numFmt numFmtId="186" formatCode="_(* #,##0_);_(* \(#,##0\);_(* \-??_);_(@_)"/>
    <numFmt numFmtId="187" formatCode="[$-409]#,##0_);\(#,##0\)"/>
    <numFmt numFmtId="188" formatCode="dd\-mmm\-yy_)"/>
    <numFmt numFmtId="189" formatCode="hh:mm\ AM/PM_)"/>
    <numFmt numFmtId="190" formatCode="0"/>
    <numFmt numFmtId="191" formatCode="0.0%"/>
    <numFmt numFmtId="192" formatCode="\$#,##0.0000_);&quot;($&quot;#,##0.0000\)"/>
    <numFmt numFmtId="193" formatCode=";;;"/>
    <numFmt numFmtId="194" formatCode="0.0_)"/>
    <numFmt numFmtId="195" formatCode="_(* #,##0.00_);_(* \(#,##0.00\);_(* \-??_);_(@_)"/>
    <numFmt numFmtId="196" formatCode="#,##0.0_);\(#,##0.0\)"/>
    <numFmt numFmtId="197" formatCode="#,##0.000_);\(#,##0.000\)"/>
    <numFmt numFmtId="198" formatCode="\$#,##0.000_);&quot;($&quot;#,##0.000\)"/>
    <numFmt numFmtId="199" formatCode="[$-409]#,##0.00_);\(#,##0.00\)"/>
    <numFmt numFmtId="200" formatCode="0_)"/>
    <numFmt numFmtId="201" formatCode="\$#,##0.00_);&quot;($&quot;#,##0.00\)"/>
    <numFmt numFmtId="202" formatCode="[$-409]mmm\-yy"/>
    <numFmt numFmtId="203" formatCode="0.0000"/>
    <numFmt numFmtId="204" formatCode="#,##0.00"/>
    <numFmt numFmtId="205" formatCode="@"/>
    <numFmt numFmtId="206" formatCode="[$-409]m/d/yyyy"/>
    <numFmt numFmtId="207" formatCode="[$-409]d\-mmm\-yy"/>
    <numFmt numFmtId="208" formatCode="\$#,##0;&quot;-$&quot;#,##0"/>
    <numFmt numFmtId="209" formatCode="#,##0"/>
    <numFmt numFmtId="210" formatCode="#,##0.0000"/>
  </numFmts>
  <fonts count="4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b val="true"/>
      <sz val="10"/>
      <color rgb="FF000000"/>
      <name val="Arial"/>
      <family val="2"/>
    </font>
    <font>
      <sz val="8"/>
      <color rgb="FF000000"/>
      <name val="Arial"/>
      <family val="2"/>
    </font>
    <font>
      <b val="true"/>
      <sz val="8"/>
      <color rgb="FF000000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10"/>
      <color rgb="FF0000FF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b val="true"/>
      <sz val="10"/>
      <color rgb="FFFF0000"/>
      <name val="Arial"/>
      <family val="2"/>
    </font>
    <font>
      <b val="true"/>
      <sz val="10"/>
      <color rgb="FF3333CC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i val="true"/>
      <sz val="10"/>
      <name val="Arial"/>
      <family val="0"/>
    </font>
    <font>
      <b val="true"/>
      <sz val="12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9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6" fillId="3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16" fillId="0" borderId="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2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1" fontId="16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16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1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3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6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3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7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6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9" fillId="3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2" fontId="9" fillId="3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2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5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8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1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1" fontId="25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6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6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02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0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90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6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17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3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3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8" fontId="3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9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3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4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2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2" fontId="30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2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3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3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6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2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36" fillId="0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38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7" fontId="38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20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0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0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3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9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Sheet3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6831955922865"/>
          <c:y val="0.161920786953145"/>
          <c:w val="0.944140707777071"/>
          <c:h val="0.738286305979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43167889"/>
        <c:axId val="68971670"/>
      </c:barChart>
      <c:catAx>
        <c:axId val="4316788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971670"/>
        <c:crossesAt val="0"/>
        <c:auto val="1"/>
        <c:lblAlgn val="ctr"/>
        <c:lblOffset val="100"/>
        <c:noMultiLvlLbl val="0"/>
      </c:catAx>
      <c:valAx>
        <c:axId val="6897167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16788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96505352"/>
        <c:axId val="70646984"/>
      </c:barChart>
      <c:catAx>
        <c:axId val="965053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646984"/>
        <c:crossesAt val="0"/>
        <c:auto val="1"/>
        <c:lblAlgn val="ctr"/>
        <c:lblOffset val="100"/>
        <c:noMultiLvlLbl val="0"/>
      </c:catAx>
      <c:valAx>
        <c:axId val="7064698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50535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56092571"/>
        <c:axId val="3115908"/>
      </c:barChart>
      <c:catAx>
        <c:axId val="5609257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15908"/>
        <c:crossesAt val="0"/>
        <c:auto val="1"/>
        <c:lblAlgn val="ctr"/>
        <c:lblOffset val="100"/>
        <c:noMultiLvlLbl val="0"/>
      </c:catAx>
      <c:valAx>
        <c:axId val="311590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09257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99902967"/>
        <c:axId val="97547084"/>
      </c:barChart>
      <c:catAx>
        <c:axId val="9990296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547084"/>
        <c:crossesAt val="0"/>
        <c:auto val="1"/>
        <c:lblAlgn val="ctr"/>
        <c:lblOffset val="100"/>
        <c:noMultiLvlLbl val="0"/>
      </c:catAx>
      <c:valAx>
        <c:axId val="9754708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90296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1450295"/>
        <c:axId val="36316282"/>
      </c:barChart>
      <c:catAx>
        <c:axId val="145029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316282"/>
        <c:crossesAt val="0"/>
        <c:auto val="1"/>
        <c:lblAlgn val="ctr"/>
        <c:lblOffset val="100"/>
        <c:noMultiLvlLbl val="0"/>
      </c:catAx>
      <c:valAx>
        <c:axId val="3631628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502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44519058"/>
        <c:axId val="30646320"/>
      </c:barChart>
      <c:catAx>
        <c:axId val="4451905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646320"/>
        <c:crossesAt val="0"/>
        <c:auto val="1"/>
        <c:lblAlgn val="ctr"/>
        <c:lblOffset val="100"/>
        <c:noMultiLvlLbl val="0"/>
      </c:catAx>
      <c:valAx>
        <c:axId val="3064632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51905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22767149"/>
        <c:axId val="99639363"/>
      </c:barChart>
      <c:catAx>
        <c:axId val="2276714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639363"/>
        <c:crossesAt val="0"/>
        <c:auto val="1"/>
        <c:lblAlgn val="ctr"/>
        <c:lblOffset val="100"/>
        <c:noMultiLvlLbl val="0"/>
      </c:catAx>
      <c:valAx>
        <c:axId val="9963936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76714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15653335"/>
        <c:axId val="51158324"/>
      </c:barChart>
      <c:catAx>
        <c:axId val="1565333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1158324"/>
        <c:crossesAt val="0"/>
        <c:auto val="1"/>
        <c:lblAlgn val="ctr"/>
        <c:lblOffset val="100"/>
        <c:noMultiLvlLbl val="0"/>
      </c:catAx>
      <c:valAx>
        <c:axId val="5115832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65333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88109680"/>
        <c:axId val="93412624"/>
      </c:barChart>
      <c:catAx>
        <c:axId val="8810968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412624"/>
        <c:crossesAt val="0"/>
        <c:auto val="1"/>
        <c:lblAlgn val="ctr"/>
        <c:lblOffset val="100"/>
        <c:noMultiLvlLbl val="0"/>
      </c:catAx>
      <c:valAx>
        <c:axId val="9341262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10968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18967124"/>
        <c:axId val="66051775"/>
      </c:barChart>
      <c:catAx>
        <c:axId val="1896712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051775"/>
        <c:crossesAt val="0"/>
        <c:auto val="1"/>
        <c:lblAlgn val="ctr"/>
        <c:lblOffset val="100"/>
        <c:noMultiLvlLbl val="0"/>
      </c:catAx>
      <c:valAx>
        <c:axId val="6605177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96712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30403460"/>
        <c:axId val="39234931"/>
      </c:barChart>
      <c:catAx>
        <c:axId val="3040346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234931"/>
        <c:crossesAt val="0"/>
        <c:auto val="1"/>
        <c:lblAlgn val="ctr"/>
        <c:lblOffset val="100"/>
        <c:noMultiLvlLbl val="0"/>
      </c:catAx>
      <c:valAx>
        <c:axId val="3923493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40346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3.15631497209851</c:v>
                </c:pt>
                <c:pt idx="4">
                  <c:v>6.63337061878386</c:v>
                </c:pt>
                <c:pt idx="5">
                  <c:v>4.58459342470916</c:v>
                </c:pt>
                <c:pt idx="6">
                  <c:v>3.60081821701312</c:v>
                </c:pt>
                <c:pt idx="7">
                  <c:v>3.69106605118282</c:v>
                </c:pt>
                <c:pt idx="8">
                  <c:v>3.95323662769412</c:v>
                </c:pt>
                <c:pt idx="9">
                  <c:v>3.86216226459276</c:v>
                </c:pt>
                <c:pt idx="10">
                  <c:v>3.52504026127045</c:v>
                </c:pt>
                <c:pt idx="11">
                  <c:v>3.75480277627433</c:v>
                </c:pt>
                <c:pt idx="12">
                  <c:v>4.366098578626</c:v>
                </c:pt>
                <c:pt idx="13">
                  <c:v>4.02991416337943</c:v>
                </c:pt>
                <c:pt idx="14">
                  <c:v>3.82640715102195</c:v>
                </c:pt>
                <c:pt idx="15">
                  <c:v>4.18755270923798</c:v>
                </c:pt>
                <c:pt idx="16">
                  <c:v>4.20643638591129</c:v>
                </c:pt>
                <c:pt idx="17">
                  <c:v>3.78195957018777</c:v>
                </c:pt>
                <c:pt idx="18">
                  <c:v>4.7406887113115</c:v>
                </c:pt>
                <c:pt idx="19">
                  <c:v>3.928487001132</c:v>
                </c:pt>
                <c:pt idx="20">
                  <c:v>4.43160026400454</c:v>
                </c:pt>
                <c:pt idx="21">
                  <c:v>4.98107962299983</c:v>
                </c:pt>
                <c:pt idx="22">
                  <c:v>4.37910634635444</c:v>
                </c:pt>
                <c:pt idx="23">
                  <c:v>4.53201545633492</c:v>
                </c:pt>
                <c:pt idx="24">
                  <c:v>4.75811885700758</c:v>
                </c:pt>
                <c:pt idx="25">
                  <c:v>5.09331368282982</c:v>
                </c:pt>
                <c:pt idx="26">
                  <c:v>5.40289818245476</c:v>
                </c:pt>
                <c:pt idx="27">
                  <c:v>4.22599877812057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2.82337786263743</c:v>
                </c:pt>
                <c:pt idx="4">
                  <c:v>6.11236327065073</c:v>
                </c:pt>
                <c:pt idx="5">
                  <c:v>4.11424436854208</c:v>
                </c:pt>
                <c:pt idx="6">
                  <c:v>3.05088421012313</c:v>
                </c:pt>
                <c:pt idx="7">
                  <c:v>3.14041240266117</c:v>
                </c:pt>
                <c:pt idx="8">
                  <c:v>3.55847876742439</c:v>
                </c:pt>
                <c:pt idx="9">
                  <c:v>3.42602835864348</c:v>
                </c:pt>
                <c:pt idx="10">
                  <c:v>3.05952258094108</c:v>
                </c:pt>
                <c:pt idx="11">
                  <c:v>3.22800866268673</c:v>
                </c:pt>
                <c:pt idx="12">
                  <c:v>3.87744195167427</c:v>
                </c:pt>
                <c:pt idx="13">
                  <c:v>3.68192862576195</c:v>
                </c:pt>
                <c:pt idx="14">
                  <c:v>3.18111186919252</c:v>
                </c:pt>
                <c:pt idx="15">
                  <c:v>3.56224991245414</c:v>
                </c:pt>
                <c:pt idx="16">
                  <c:v>3.62568284367839</c:v>
                </c:pt>
                <c:pt idx="17">
                  <c:v>3.41935859794473</c:v>
                </c:pt>
                <c:pt idx="18">
                  <c:v>4.36026222590878</c:v>
                </c:pt>
                <c:pt idx="19">
                  <c:v>3.40051018986883</c:v>
                </c:pt>
                <c:pt idx="20">
                  <c:v>3.83149285042134</c:v>
                </c:pt>
                <c:pt idx="21">
                  <c:v>4.48084021441102</c:v>
                </c:pt>
                <c:pt idx="22">
                  <c:v>3.94830665579064</c:v>
                </c:pt>
                <c:pt idx="23">
                  <c:v>4.13330572758619</c:v>
                </c:pt>
                <c:pt idx="24">
                  <c:v>4.37856809441238</c:v>
                </c:pt>
                <c:pt idx="25">
                  <c:v>4.73785409977219</c:v>
                </c:pt>
                <c:pt idx="26">
                  <c:v>4.89933928750056</c:v>
                </c:pt>
                <c:pt idx="27">
                  <c:v>3.67662206622243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5634250"/>
        <c:axId val="76782950"/>
      </c:lineChart>
      <c:catAx>
        <c:axId val="6563425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782950"/>
        <c:crossesAt val="0"/>
        <c:auto val="1"/>
        <c:lblAlgn val="ctr"/>
        <c:lblOffset val="100"/>
        <c:noMultiLvlLbl val="0"/>
      </c:catAx>
      <c:valAx>
        <c:axId val="7678295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634250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39854426619133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31773973"/>
        <c:axId val="76470883"/>
      </c:barChart>
      <c:catAx>
        <c:axId val="3177397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470883"/>
        <c:crossesAt val="0"/>
        <c:auto val="1"/>
        <c:lblAlgn val="ctr"/>
        <c:lblOffset val="100"/>
        <c:noMultiLvlLbl val="0"/>
      </c:catAx>
      <c:valAx>
        <c:axId val="7647088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77397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5934229"/>
        <c:axId val="22453573"/>
      </c:barChart>
      <c:catAx>
        <c:axId val="593422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2453573"/>
        <c:crossesAt val="0"/>
        <c:auto val="1"/>
        <c:lblAlgn val="ctr"/>
        <c:lblOffset val="100"/>
        <c:noMultiLvlLbl val="0"/>
      </c:catAx>
      <c:valAx>
        <c:axId val="2245357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3422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25507026"/>
        <c:axId val="99140202"/>
      </c:barChart>
      <c:catAx>
        <c:axId val="2550702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9140202"/>
        <c:crossesAt val="0"/>
        <c:auto val="1"/>
        <c:lblAlgn val="ctr"/>
        <c:lblOffset val="100"/>
        <c:noMultiLvlLbl val="0"/>
      </c:catAx>
      <c:valAx>
        <c:axId val="9914020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50702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91135444"/>
        <c:axId val="15159470"/>
      </c:barChart>
      <c:catAx>
        <c:axId val="9113544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159470"/>
        <c:crossesAt val="0"/>
        <c:auto val="1"/>
        <c:lblAlgn val="ctr"/>
        <c:lblOffset val="100"/>
        <c:noMultiLvlLbl val="0"/>
      </c:catAx>
      <c:valAx>
        <c:axId val="1515947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13544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67066023"/>
        <c:axId val="86175770"/>
      </c:barChart>
      <c:catAx>
        <c:axId val="6706602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6175770"/>
        <c:crossesAt val="0"/>
        <c:auto val="1"/>
        <c:lblAlgn val="ctr"/>
        <c:lblOffset val="100"/>
        <c:noMultiLvlLbl val="0"/>
      </c:catAx>
      <c:valAx>
        <c:axId val="8617577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06602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39288926"/>
        <c:axId val="13814132"/>
      </c:barChart>
      <c:catAx>
        <c:axId val="3928892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814132"/>
        <c:crossesAt val="0"/>
        <c:auto val="1"/>
        <c:lblAlgn val="ctr"/>
        <c:lblOffset val="100"/>
        <c:noMultiLvlLbl val="0"/>
      </c:catAx>
      <c:valAx>
        <c:axId val="1381413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28892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102359244289877"/>
          <c:y val="0.270949099799956"/>
          <c:w val="0.877432089482094"/>
          <c:h val="0.55790175594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91092781"/>
        <c:axId val="63543453"/>
      </c:barChart>
      <c:catAx>
        <c:axId val="9109278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543453"/>
        <c:crossesAt val="0"/>
        <c:auto val="1"/>
        <c:lblAlgn val="ctr"/>
        <c:lblOffset val="100"/>
        <c:noMultiLvlLbl val="0"/>
      </c:catAx>
      <c:valAx>
        <c:axId val="6354345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09278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37703463"/>
        <c:axId val="66785603"/>
      </c:barChart>
      <c:catAx>
        <c:axId val="3770346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785603"/>
        <c:crossesAt val="0"/>
        <c:auto val="1"/>
        <c:lblAlgn val="ctr"/>
        <c:lblOffset val="100"/>
        <c:noMultiLvlLbl val="0"/>
      </c:catAx>
      <c:valAx>
        <c:axId val="6678560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770346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57719816"/>
        <c:axId val="30753568"/>
      </c:barChart>
      <c:catAx>
        <c:axId val="5771981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753568"/>
        <c:crossesAt val="0"/>
        <c:auto val="1"/>
        <c:lblAlgn val="ctr"/>
        <c:lblOffset val="100"/>
        <c:noMultiLvlLbl val="0"/>
      </c:catAx>
      <c:valAx>
        <c:axId val="30753568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71981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73533633"/>
        <c:axId val="41974253"/>
      </c:barChart>
      <c:catAx>
        <c:axId val="7353363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974253"/>
        <c:crossesAt val="0"/>
        <c:auto val="1"/>
        <c:lblAlgn val="ctr"/>
        <c:lblOffset val="100"/>
        <c:noMultiLvlLbl val="0"/>
      </c:catAx>
      <c:valAx>
        <c:axId val="4197425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53363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82415242"/>
        <c:axId val="72706540"/>
      </c:barChart>
      <c:catAx>
        <c:axId val="8241524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706540"/>
        <c:crossesAt val="0"/>
        <c:auto val="1"/>
        <c:lblAlgn val="ctr"/>
        <c:lblOffset val="100"/>
        <c:noMultiLvlLbl val="0"/>
      </c:catAx>
      <c:valAx>
        <c:axId val="7270654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41524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67021139"/>
        <c:axId val="25235277"/>
      </c:barChart>
      <c:catAx>
        <c:axId val="6702113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235277"/>
        <c:crossesAt val="0"/>
        <c:auto val="1"/>
        <c:lblAlgn val="ctr"/>
        <c:lblOffset val="100"/>
        <c:noMultiLvlLbl val="0"/>
      </c:catAx>
      <c:valAx>
        <c:axId val="2523527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02113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$50,157 </c:v>
                </c:pt>
                <c:pt idx="1">
                  <c:v> $50,632 </c:v>
                </c:pt>
                <c:pt idx="2">
                  <c:v> $51,107 </c:v>
                </c:pt>
                <c:pt idx="3">
                  <c:v> $51,582 </c:v>
                </c:pt>
                <c:pt idx="4">
                  <c:v> $52,057 </c:v>
                </c:pt>
                <c:pt idx="5">
                  <c:v> $52,532 </c:v>
                </c:pt>
                <c:pt idx="6">
                  <c:v> $53,007 </c:v>
                </c:pt>
                <c:pt idx="7">
                  <c:v> $53,482 </c:v>
                </c:pt>
                <c:pt idx="8">
                  <c:v> $53,957 </c:v>
                </c:pt>
                <c:pt idx="9">
                  <c:v> $54,432 </c:v>
                </c:pt>
                <c:pt idx="10">
                  <c:v> $54,908 </c:v>
                </c:pt>
                <c:pt idx="11">
                  <c:v> $55,383 </c:v>
                </c:pt>
                <c:pt idx="12">
                  <c:v> $55,858 </c:v>
                </c:pt>
                <c:pt idx="13">
                  <c:v> $56,333 </c:v>
                </c:pt>
                <c:pt idx="14">
                  <c:v> $56,808 </c:v>
                </c:pt>
                <c:pt idx="15">
                  <c:v> $57,283 </c:v>
                </c:pt>
                <c:pt idx="16">
                  <c:v> $57,758 </c:v>
                </c:pt>
                <c:pt idx="17">
                  <c:v> $58,233 </c:v>
                </c:pt>
                <c:pt idx="18">
                  <c:v> $58,708 </c:v>
                </c:pt>
                <c:pt idx="19">
                  <c:v> $59,183 </c:v>
                </c:pt>
                <c:pt idx="20">
                  <c:v> $59,658 </c:v>
                </c:pt>
                <c:pt idx="21">
                  <c:v> $60,133 </c:v>
                </c:pt>
                <c:pt idx="22">
                  <c:v> $60,608 </c:v>
                </c:pt>
                <c:pt idx="23">
                  <c:v> $61,083 </c:v>
                </c:pt>
                <c:pt idx="24">
                  <c:v> $61,558 </c:v>
                </c:pt>
                <c:pt idx="25">
                  <c:v> $62,033 </c:v>
                </c:pt>
                <c:pt idx="26">
                  <c:v> $62,508 </c:v>
                </c:pt>
                <c:pt idx="27">
                  <c:v> $62,983 </c:v>
                </c:pt>
                <c:pt idx="28">
                  <c:v> $63,459 </c:v>
                </c:pt>
                <c:pt idx="29">
                  <c:v> $63,934 </c:v>
                </c:pt>
                <c:pt idx="30">
                  <c:v> $64,409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14</c:v>
                </c:pt>
                <c:pt idx="2">
                  <c:v>37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39</c:v>
                </c:pt>
                <c:pt idx="11">
                  <c:v>38</c:v>
                </c:pt>
                <c:pt idx="12">
                  <c:v>39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27</c:v>
                </c:pt>
                <c:pt idx="17">
                  <c:v>36</c:v>
                </c:pt>
                <c:pt idx="18">
                  <c:v>31</c:v>
                </c:pt>
                <c:pt idx="19">
                  <c:v>19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45</c:v>
                </c:pt>
                <c:pt idx="26">
                  <c:v>31</c:v>
                </c:pt>
                <c:pt idx="27">
                  <c:v>32</c:v>
                </c:pt>
                <c:pt idx="28">
                  <c:v>35</c:v>
                </c:pt>
                <c:pt idx="29">
                  <c:v>29</c:v>
                </c:pt>
                <c:pt idx="30">
                  <c:v>15</c:v>
                </c:pt>
                <c:pt idx="31">
                  <c:v>3</c:v>
                </c:pt>
              </c:numCache>
            </c:numRef>
          </c:val>
        </c:ser>
        <c:gapWidth val="150"/>
        <c:overlap val="0"/>
        <c:axId val="24249418"/>
        <c:axId val="18143504"/>
      </c:barChart>
      <c:catAx>
        <c:axId val="2424941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143504"/>
        <c:crossesAt val="0"/>
        <c:auto val="1"/>
        <c:lblAlgn val="ctr"/>
        <c:lblOffset val="100"/>
        <c:noMultiLvlLbl val="0"/>
      </c:catAx>
      <c:valAx>
        <c:axId val="1814350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424941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Relationship Id="rId11" Type="http://schemas.openxmlformats.org/officeDocument/2006/relationships/chart" Target="../charts/chart13.xml"/><Relationship Id="rId12" Type="http://schemas.openxmlformats.org/officeDocument/2006/relationships/chart" Target="../charts/chart14.xml"/><Relationship Id="rId13" Type="http://schemas.openxmlformats.org/officeDocument/2006/relationships/chart" Target="../charts/chart15.xml"/><Relationship Id="rId14" Type="http://schemas.openxmlformats.org/officeDocument/2006/relationships/chart" Target="../charts/chart16.xml"/><Relationship Id="rId15" Type="http://schemas.openxmlformats.org/officeDocument/2006/relationships/chart" Target="../charts/chart17.xml"/><Relationship Id="rId16" Type="http://schemas.openxmlformats.org/officeDocument/2006/relationships/chart" Target="../charts/chart18.xml"/><Relationship Id="rId17" Type="http://schemas.openxmlformats.org/officeDocument/2006/relationships/chart" Target="../charts/chart19.xml"/><Relationship Id="rId18" Type="http://schemas.openxmlformats.org/officeDocument/2006/relationships/chart" Target="../charts/chart20.xml"/><Relationship Id="rId19" Type="http://schemas.openxmlformats.org/officeDocument/2006/relationships/chart" Target="../charts/chart21.xml"/><Relationship Id="rId20" Type="http://schemas.openxmlformats.org/officeDocument/2006/relationships/chart" Target="../charts/chart22.xml"/><Relationship Id="rId21" Type="http://schemas.openxmlformats.org/officeDocument/2006/relationships/chart" Target="../charts/chart23.xml"/><Relationship Id="rId22" Type="http://schemas.openxmlformats.org/officeDocument/2006/relationships/chart" Target="../charts/chart24.xml"/><Relationship Id="rId23" Type="http://schemas.openxmlformats.org/officeDocument/2006/relationships/chart" Target="../charts/chart2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200520</xdr:colOff>
      <xdr:row>15</xdr:row>
      <xdr:rowOff>152640</xdr:rowOff>
    </xdr:from>
    <xdr:to>
      <xdr:col>8</xdr:col>
      <xdr:colOff>30240</xdr:colOff>
      <xdr:row>32</xdr:row>
      <xdr:rowOff>162000</xdr:rowOff>
    </xdr:to>
    <xdr:graphicFrame>
      <xdr:nvGraphicFramePr>
        <xdr:cNvPr id="0" name="Chart 2"/>
        <xdr:cNvGraphicFramePr/>
      </xdr:nvGraphicFramePr>
      <xdr:xfrm>
        <a:off x="200520" y="2581560"/>
        <a:ext cx="8493840" cy="278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" name="Chart 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3" name="Chart 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4" name="Chart 3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5" name="Chart 4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6" name="Chart 5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7" name="Chart 6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8" name="Chart 7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9" name="Chart 8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0" name="Chart 9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1" name="Chart 10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2" name="Chart 1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3" name="Chart 1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4" name="Chart 13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5" name="Chart 14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6" name="Chart 15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7" name="Chart 16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8" name="Chart 17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9" name="Chart 18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0" name="Chart 19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1" name="Chart 20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2" name="Chart 21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3" name="Chart 22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4" name="Chart 23"/>
        <xdr:cNvGraphicFramePr/>
      </xdr:nvGraphicFramePr>
      <xdr:xfrm>
        <a:off x="22122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19944.3558975811</v>
          </cell>
          <cell r="B2">
            <v>19958.339606472</v>
          </cell>
          <cell r="C2">
            <v>19957.3400079339</v>
          </cell>
          <cell r="D2">
            <v>19957.8733084349</v>
          </cell>
          <cell r="E2">
            <v>19936.7639028828</v>
          </cell>
          <cell r="F2">
            <v>19941.1024363599</v>
          </cell>
          <cell r="G2">
            <v>19964.9516849551</v>
          </cell>
          <cell r="H2">
            <v>19952.3253620983</v>
          </cell>
          <cell r="I2">
            <v>19942.4741935441</v>
          </cell>
          <cell r="J2">
            <v>19949.6539560613</v>
          </cell>
          <cell r="K2">
            <v>19954.3025925874</v>
          </cell>
          <cell r="L2">
            <v>19964.9737734614</v>
          </cell>
          <cell r="M2">
            <v>19950.0730900561</v>
          </cell>
          <cell r="N2">
            <v>19947.583696461</v>
          </cell>
          <cell r="O2">
            <v>19956.0375410049</v>
          </cell>
        </row>
        <row r="3">
          <cell r="A3">
            <v>19950.7852739048</v>
          </cell>
          <cell r="B3">
            <v>19949.2908212226</v>
          </cell>
          <cell r="C3">
            <v>19919.0944977355</v>
          </cell>
          <cell r="D3">
            <v>19934.8754870957</v>
          </cell>
          <cell r="E3">
            <v>19949.9816223423</v>
          </cell>
          <cell r="F3">
            <v>19946.2407450304</v>
          </cell>
          <cell r="G3">
            <v>19964.8515086832</v>
          </cell>
          <cell r="H3">
            <v>19933.020176677</v>
          </cell>
          <cell r="I3">
            <v>19948.8920492006</v>
          </cell>
          <cell r="J3">
            <v>19949.4431223187</v>
          </cell>
          <cell r="K3">
            <v>19948.4711767917</v>
          </cell>
          <cell r="L3">
            <v>19938.3319020853</v>
          </cell>
          <cell r="M3">
            <v>19983.3170654219</v>
          </cell>
          <cell r="N3">
            <v>19935.0880396907</v>
          </cell>
          <cell r="O3">
            <v>19940.8321567376</v>
          </cell>
        </row>
        <row r="4">
          <cell r="A4">
            <v>19936.0979109587</v>
          </cell>
          <cell r="B4">
            <v>19936.2617455966</v>
          </cell>
          <cell r="C4">
            <v>19912.9851791017</v>
          </cell>
          <cell r="D4">
            <v>19934.7193252935</v>
          </cell>
          <cell r="E4">
            <v>19946.822177379</v>
          </cell>
          <cell r="F4">
            <v>19942.9401726802</v>
          </cell>
          <cell r="G4">
            <v>19948.6301221522</v>
          </cell>
          <cell r="H4">
            <v>19952.7686757626</v>
          </cell>
          <cell r="I4">
            <v>19943.462241976</v>
          </cell>
          <cell r="J4">
            <v>19983.8207211172</v>
          </cell>
          <cell r="K4">
            <v>19964.6539520439</v>
          </cell>
          <cell r="L4">
            <v>19959.5736979105</v>
          </cell>
          <cell r="M4">
            <v>19933.7708845427</v>
          </cell>
          <cell r="N4">
            <v>19941.3039625773</v>
          </cell>
          <cell r="O4">
            <v>19952.4073765835</v>
          </cell>
        </row>
        <row r="5">
          <cell r="A5">
            <v>19942.2653179149</v>
          </cell>
          <cell r="B5">
            <v>19941.2736874128</v>
          </cell>
          <cell r="C5">
            <v>19953.7562524032</v>
          </cell>
          <cell r="D5">
            <v>19961.0463627412</v>
          </cell>
          <cell r="E5">
            <v>19938.9166949921</v>
          </cell>
          <cell r="F5">
            <v>19987.6217751172</v>
          </cell>
          <cell r="G5">
            <v>19947.5933509566</v>
          </cell>
          <cell r="H5">
            <v>19959.0016403266</v>
          </cell>
          <cell r="I5">
            <v>19942.3730201974</v>
          </cell>
          <cell r="J5">
            <v>19929.6893259781</v>
          </cell>
          <cell r="K5">
            <v>19930.6771896783</v>
          </cell>
          <cell r="L5">
            <v>19944.5900519839</v>
          </cell>
          <cell r="M5">
            <v>19916.2901325884</v>
          </cell>
          <cell r="N5">
            <v>19972.6972150077</v>
          </cell>
          <cell r="O5">
            <v>19931.7144555041</v>
          </cell>
        </row>
        <row r="6">
          <cell r="A6">
            <v>19961.7994469826</v>
          </cell>
          <cell r="B6">
            <v>19958.6555100212</v>
          </cell>
          <cell r="C6">
            <v>19966.4273028902</v>
          </cell>
          <cell r="D6">
            <v>19946.1896980211</v>
          </cell>
          <cell r="E6">
            <v>19956.0817385913</v>
          </cell>
          <cell r="F6">
            <v>19967.411718523</v>
          </cell>
          <cell r="G6">
            <v>19940.9883595135</v>
          </cell>
          <cell r="H6">
            <v>19925.3906418592</v>
          </cell>
          <cell r="I6">
            <v>19937.6570316264</v>
          </cell>
          <cell r="J6">
            <v>19944.3095140131</v>
          </cell>
          <cell r="K6">
            <v>19943.0597843389</v>
          </cell>
          <cell r="L6">
            <v>19932.2680784965</v>
          </cell>
          <cell r="M6">
            <v>19943.2263207532</v>
          </cell>
          <cell r="N6">
            <v>19969.5452936121</v>
          </cell>
          <cell r="O6">
            <v>19915.8975660431</v>
          </cell>
        </row>
        <row r="7">
          <cell r="A7">
            <v>19942.5137723604</v>
          </cell>
          <cell r="B7">
            <v>19954.003350524</v>
          </cell>
          <cell r="C7">
            <v>19974.0024066389</v>
          </cell>
          <cell r="D7">
            <v>19954.4049579157</v>
          </cell>
          <cell r="E7">
            <v>19931.4490539497</v>
          </cell>
          <cell r="F7">
            <v>19934.914308746</v>
          </cell>
          <cell r="G7">
            <v>19967.1582381249</v>
          </cell>
          <cell r="H7">
            <v>19957.8061100426</v>
          </cell>
          <cell r="I7">
            <v>19951.1089271149</v>
          </cell>
          <cell r="J7">
            <v>19931.4637598724</v>
          </cell>
          <cell r="K7">
            <v>19931.2623582629</v>
          </cell>
          <cell r="L7">
            <v>19955.2122909114</v>
          </cell>
          <cell r="M7">
            <v>19954.5097702693</v>
          </cell>
          <cell r="N7">
            <v>19940.2340187395</v>
          </cell>
          <cell r="O7">
            <v>19946.5248916556</v>
          </cell>
        </row>
        <row r="8">
          <cell r="A8">
            <v>19952.8608877678</v>
          </cell>
          <cell r="B8">
            <v>19964.0675034296</v>
          </cell>
          <cell r="C8">
            <v>19975.519058758</v>
          </cell>
          <cell r="D8">
            <v>19937.8188461455</v>
          </cell>
          <cell r="E8">
            <v>19967.7574836623</v>
          </cell>
          <cell r="F8">
            <v>19953.4154512159</v>
          </cell>
          <cell r="G8">
            <v>19960.8062367885</v>
          </cell>
          <cell r="H8">
            <v>19945.0680870159</v>
          </cell>
          <cell r="I8">
            <v>19967.7426264359</v>
          </cell>
          <cell r="J8">
            <v>19980.4263298747</v>
          </cell>
          <cell r="K8">
            <v>19954.8504971526</v>
          </cell>
          <cell r="L8">
            <v>19936.8964315997</v>
          </cell>
          <cell r="M8">
            <v>19948.0323117446</v>
          </cell>
          <cell r="N8">
            <v>19956.389424721</v>
          </cell>
          <cell r="O8">
            <v>19980.2128261083</v>
          </cell>
        </row>
        <row r="9">
          <cell r="A9">
            <v>19938.5711340274</v>
          </cell>
          <cell r="B9">
            <v>19962.7780279356</v>
          </cell>
          <cell r="C9">
            <v>19931.4366707102</v>
          </cell>
          <cell r="D9">
            <v>19928.3485969779</v>
          </cell>
          <cell r="E9">
            <v>19953.2377057124</v>
          </cell>
          <cell r="F9">
            <v>19957.9205604759</v>
          </cell>
          <cell r="G9">
            <v>19908.7433529459</v>
          </cell>
          <cell r="H9">
            <v>19946.085641417</v>
          </cell>
          <cell r="I9">
            <v>19934.6992077144</v>
          </cell>
          <cell r="J9">
            <v>19951.2029390503</v>
          </cell>
          <cell r="K9">
            <v>19931.2875786471</v>
          </cell>
          <cell r="L9">
            <v>19940.8464284203</v>
          </cell>
          <cell r="M9">
            <v>19960.8937994588</v>
          </cell>
          <cell r="N9">
            <v>19928.8386842591</v>
          </cell>
          <cell r="O9">
            <v>19967.6149741985</v>
          </cell>
        </row>
        <row r="10">
          <cell r="A10">
            <v>19938.9966086155</v>
          </cell>
          <cell r="B10">
            <v>19932.3126704654</v>
          </cell>
          <cell r="C10">
            <v>19978.3627572913</v>
          </cell>
          <cell r="D10">
            <v>19970.6474061102</v>
          </cell>
          <cell r="E10">
            <v>19955.8716221085</v>
          </cell>
          <cell r="F10">
            <v>19945.9830125388</v>
          </cell>
          <cell r="G10">
            <v>19935.6732162977</v>
          </cell>
          <cell r="H10">
            <v>19941.36974531</v>
          </cell>
          <cell r="I10">
            <v>19970.9305325343</v>
          </cell>
          <cell r="J10">
            <v>19929.0464960112</v>
          </cell>
          <cell r="K10">
            <v>19938.7748773266</v>
          </cell>
          <cell r="L10">
            <v>19940.8816431991</v>
          </cell>
          <cell r="M10">
            <v>19949.587171504</v>
          </cell>
          <cell r="N10">
            <v>19946.7305462625</v>
          </cell>
          <cell r="O10">
            <v>19935.0331451566</v>
          </cell>
        </row>
        <row r="11">
          <cell r="A11">
            <v>19913.8473199029</v>
          </cell>
          <cell r="B11">
            <v>19924.0947462358</v>
          </cell>
          <cell r="C11">
            <v>19916.7592442144</v>
          </cell>
          <cell r="D11">
            <v>19984.2840485053</v>
          </cell>
          <cell r="E11">
            <v>19929.0693895971</v>
          </cell>
          <cell r="F11">
            <v>19954.1778174347</v>
          </cell>
          <cell r="G11">
            <v>19955.3719743118</v>
          </cell>
          <cell r="H11">
            <v>19984.1812557577</v>
          </cell>
          <cell r="I11">
            <v>19917.0930517881</v>
          </cell>
          <cell r="J11">
            <v>19979.2543572337</v>
          </cell>
          <cell r="K11">
            <v>19982.6943234056</v>
          </cell>
          <cell r="L11">
            <v>19971.2737472688</v>
          </cell>
          <cell r="M11">
            <v>19945.724559597</v>
          </cell>
          <cell r="N11">
            <v>19966.8427417262</v>
          </cell>
          <cell r="O11">
            <v>19969.4088496864</v>
          </cell>
        </row>
        <row r="12">
          <cell r="A12">
            <v>19940.0852092774</v>
          </cell>
          <cell r="B12">
            <v>19936.4063563345</v>
          </cell>
          <cell r="C12">
            <v>19974.637402103</v>
          </cell>
          <cell r="D12">
            <v>19936.1480364775</v>
          </cell>
          <cell r="E12">
            <v>19962.9468620996</v>
          </cell>
          <cell r="F12">
            <v>19939.4343074009</v>
          </cell>
          <cell r="G12">
            <v>19945.9613395015</v>
          </cell>
          <cell r="H12">
            <v>19963.0929057219</v>
          </cell>
          <cell r="I12">
            <v>19917.0846867505</v>
          </cell>
          <cell r="J12">
            <v>19946.6615103132</v>
          </cell>
          <cell r="K12">
            <v>19902.284869718</v>
          </cell>
          <cell r="L12">
            <v>19942.5802783318</v>
          </cell>
          <cell r="M12">
            <v>19939.8890534926</v>
          </cell>
          <cell r="N12">
            <v>19947.2452898567</v>
          </cell>
          <cell r="O12">
            <v>19970.5621256469</v>
          </cell>
        </row>
        <row r="13">
          <cell r="A13">
            <v>19921.1253135177</v>
          </cell>
          <cell r="B13">
            <v>19946.1858678748</v>
          </cell>
          <cell r="C13">
            <v>19947.1960346834</v>
          </cell>
          <cell r="D13">
            <v>19940.3385444969</v>
          </cell>
          <cell r="E13">
            <v>19902.1370737744</v>
          </cell>
          <cell r="F13">
            <v>19981.485893776</v>
          </cell>
          <cell r="G13">
            <v>19955.3417496757</v>
          </cell>
          <cell r="H13">
            <v>19933.0800644446</v>
          </cell>
          <cell r="I13">
            <v>19949.6597589105</v>
          </cell>
          <cell r="J13">
            <v>19939.1773363514</v>
          </cell>
          <cell r="K13">
            <v>19957.9231579998</v>
          </cell>
          <cell r="L13">
            <v>19950.6002322276</v>
          </cell>
          <cell r="M13">
            <v>19969.3945823217</v>
          </cell>
          <cell r="N13">
            <v>19958.4400255749</v>
          </cell>
          <cell r="O13">
            <v>19939.4919448181</v>
          </cell>
        </row>
        <row r="14">
          <cell r="A14">
            <v>19973.4035107363</v>
          </cell>
          <cell r="B14">
            <v>19921.5748663696</v>
          </cell>
          <cell r="C14">
            <v>19952.3748554145</v>
          </cell>
          <cell r="D14">
            <v>19939.9466430309</v>
          </cell>
          <cell r="E14">
            <v>19955.4965011746</v>
          </cell>
          <cell r="F14">
            <v>19933.1275971787</v>
          </cell>
          <cell r="G14">
            <v>19939.1666683964</v>
          </cell>
          <cell r="H14">
            <v>19966.3363211612</v>
          </cell>
          <cell r="I14">
            <v>19930.4372277601</v>
          </cell>
          <cell r="J14">
            <v>19963.5603485318</v>
          </cell>
          <cell r="K14">
            <v>19933.2128563173</v>
          </cell>
          <cell r="L14">
            <v>19936.3622900986</v>
          </cell>
          <cell r="M14">
            <v>19942.1124411492</v>
          </cell>
          <cell r="N14">
            <v>19976.5343237061</v>
          </cell>
          <cell r="O14">
            <v>19948.8034404252</v>
          </cell>
        </row>
        <row r="15">
          <cell r="A15">
            <v>19951.4039588684</v>
          </cell>
          <cell r="B15">
            <v>19961.8206108815</v>
          </cell>
          <cell r="C15">
            <v>19977.4303819632</v>
          </cell>
          <cell r="D15">
            <v>19979.436180597</v>
          </cell>
          <cell r="E15">
            <v>19965.8841244074</v>
          </cell>
          <cell r="F15">
            <v>19953.3932573647</v>
          </cell>
          <cell r="G15">
            <v>19910.3845073793</v>
          </cell>
          <cell r="H15">
            <v>19960.8719277179</v>
          </cell>
          <cell r="I15">
            <v>19917.7519002176</v>
          </cell>
          <cell r="J15">
            <v>19937.0039464753</v>
          </cell>
          <cell r="K15">
            <v>19954.7411623466</v>
          </cell>
          <cell r="L15">
            <v>19950.1337213391</v>
          </cell>
          <cell r="M15">
            <v>19935.0248085966</v>
          </cell>
          <cell r="N15">
            <v>19927.8499037458</v>
          </cell>
          <cell r="O15">
            <v>19976.574464451</v>
          </cell>
        </row>
        <row r="16">
          <cell r="A16">
            <v>19966.5445280743</v>
          </cell>
          <cell r="B16">
            <v>19973.2987612584</v>
          </cell>
          <cell r="C16">
            <v>19946.9737654493</v>
          </cell>
          <cell r="D16">
            <v>19950.7406325294</v>
          </cell>
          <cell r="E16">
            <v>19932.5399132268</v>
          </cell>
          <cell r="F16">
            <v>19931.4393746007</v>
          </cell>
          <cell r="G16">
            <v>19961.5268857255</v>
          </cell>
          <cell r="H16">
            <v>19953.5207307988</v>
          </cell>
          <cell r="I16">
            <v>19947.7327577275</v>
          </cell>
          <cell r="J16">
            <v>19948.0843368357</v>
          </cell>
          <cell r="K16">
            <v>19950.8847668</v>
          </cell>
          <cell r="L16">
            <v>19964.6403592301</v>
          </cell>
          <cell r="M16">
            <v>19948.303142917</v>
          </cell>
          <cell r="N16">
            <v>19926.265658386</v>
          </cell>
          <cell r="O16">
            <v>19953.2912695562</v>
          </cell>
        </row>
        <row r="17">
          <cell r="A17">
            <v>19963.6562318273</v>
          </cell>
          <cell r="B17">
            <v>19964.3137553714</v>
          </cell>
          <cell r="C17">
            <v>19919.0166650388</v>
          </cell>
          <cell r="D17">
            <v>19956.5168580407</v>
          </cell>
          <cell r="E17">
            <v>19968.837470223</v>
          </cell>
          <cell r="F17">
            <v>19946.5799830085</v>
          </cell>
          <cell r="G17">
            <v>19935.2111268908</v>
          </cell>
          <cell r="H17">
            <v>19927.7189610755</v>
          </cell>
          <cell r="I17">
            <v>19946.811212717</v>
          </cell>
          <cell r="J17">
            <v>19932.4955357419</v>
          </cell>
          <cell r="K17">
            <v>19946.4528867912</v>
          </cell>
          <cell r="L17">
            <v>19930.1256027622</v>
          </cell>
          <cell r="M17">
            <v>19960.4898005739</v>
          </cell>
          <cell r="N17">
            <v>19937.1756125722</v>
          </cell>
          <cell r="O17">
            <v>19940.0345633522</v>
          </cell>
        </row>
        <row r="18">
          <cell r="A18">
            <v>19933.1321212036</v>
          </cell>
          <cell r="B18">
            <v>19906.798702722</v>
          </cell>
          <cell r="C18">
            <v>19976.3549880928</v>
          </cell>
          <cell r="D18">
            <v>19938.5101003765</v>
          </cell>
          <cell r="E18">
            <v>19962.819378125</v>
          </cell>
          <cell r="F18">
            <v>19948.3392975784</v>
          </cell>
          <cell r="G18">
            <v>19942.250261978</v>
          </cell>
          <cell r="H18">
            <v>19928.0995462037</v>
          </cell>
          <cell r="I18">
            <v>19938.5749699537</v>
          </cell>
          <cell r="J18">
            <v>19947.6747925832</v>
          </cell>
          <cell r="K18">
            <v>19942.8794312856</v>
          </cell>
          <cell r="L18">
            <v>19946.7942750636</v>
          </cell>
          <cell r="M18">
            <v>19947.2665195025</v>
          </cell>
          <cell r="N18">
            <v>19970.5814774507</v>
          </cell>
          <cell r="O18">
            <v>19935.7712681771</v>
          </cell>
        </row>
        <row r="19">
          <cell r="A19">
            <v>19944.2668279469</v>
          </cell>
          <cell r="B19">
            <v>19950.320803266</v>
          </cell>
          <cell r="C19">
            <v>19931.5728873801</v>
          </cell>
          <cell r="D19">
            <v>19970.3182861121</v>
          </cell>
          <cell r="E19">
            <v>19960.7870253259</v>
          </cell>
          <cell r="F19">
            <v>19975.3282375688</v>
          </cell>
          <cell r="G19">
            <v>19933.4797920976</v>
          </cell>
          <cell r="H19">
            <v>19936.1650045819</v>
          </cell>
          <cell r="I19">
            <v>19935.3014271386</v>
          </cell>
          <cell r="J19">
            <v>19937.0024445145</v>
          </cell>
          <cell r="K19">
            <v>19968.1527026491</v>
          </cell>
          <cell r="L19">
            <v>19923.5873984658</v>
          </cell>
          <cell r="M19">
            <v>19910.213641044</v>
          </cell>
          <cell r="N19">
            <v>19964.6202018019</v>
          </cell>
          <cell r="O19">
            <v>19954.6381249746</v>
          </cell>
        </row>
        <row r="20">
          <cell r="A20">
            <v>19959.3367157465</v>
          </cell>
          <cell r="B20">
            <v>19923.483587504</v>
          </cell>
          <cell r="C20">
            <v>19953.8228438742</v>
          </cell>
          <cell r="D20">
            <v>19918.105006202</v>
          </cell>
          <cell r="E20">
            <v>19936.2463871579</v>
          </cell>
          <cell r="F20">
            <v>19967.4483732758</v>
          </cell>
          <cell r="G20">
            <v>19919.9118289958</v>
          </cell>
          <cell r="H20">
            <v>19918.6419430834</v>
          </cell>
          <cell r="I20">
            <v>19934.3490086189</v>
          </cell>
          <cell r="J20">
            <v>19978.3909987936</v>
          </cell>
          <cell r="K20">
            <v>19961.0137656371</v>
          </cell>
          <cell r="L20">
            <v>19953.4231974731</v>
          </cell>
          <cell r="M20">
            <v>19960.9386876522</v>
          </cell>
          <cell r="N20">
            <v>19951.8063666817</v>
          </cell>
          <cell r="O20">
            <v>19939.669918997</v>
          </cell>
        </row>
        <row r="21">
          <cell r="A21">
            <v>19922.803334835</v>
          </cell>
          <cell r="B21">
            <v>19950.8373276603</v>
          </cell>
          <cell r="C21">
            <v>19926.3055892657</v>
          </cell>
          <cell r="D21">
            <v>19951.0801884098</v>
          </cell>
          <cell r="E21">
            <v>19942.3063836347</v>
          </cell>
          <cell r="F21">
            <v>19930.142194333</v>
          </cell>
          <cell r="G21">
            <v>19936.0996260672</v>
          </cell>
          <cell r="H21">
            <v>19950.4657570261</v>
          </cell>
          <cell r="I21">
            <v>19954.3660087906</v>
          </cell>
          <cell r="J21">
            <v>19923.6206725054</v>
          </cell>
          <cell r="K21">
            <v>19966.8506085189</v>
          </cell>
          <cell r="L21">
            <v>19948.7241301811</v>
          </cell>
          <cell r="M21">
            <v>19969.281234776</v>
          </cell>
          <cell r="N21">
            <v>19912.359367572</v>
          </cell>
          <cell r="O21">
            <v>19939.064599073</v>
          </cell>
        </row>
        <row r="22">
          <cell r="A22">
            <v>19977.2205227893</v>
          </cell>
          <cell r="B22">
            <v>19945.0873332381</v>
          </cell>
          <cell r="C22">
            <v>19935.3386081785</v>
          </cell>
          <cell r="D22">
            <v>19910.4019958482</v>
          </cell>
          <cell r="E22">
            <v>19956.3865973919</v>
          </cell>
          <cell r="F22">
            <v>19947.0654429085</v>
          </cell>
          <cell r="G22">
            <v>19916.8031581335</v>
          </cell>
          <cell r="H22">
            <v>19944.5514763643</v>
          </cell>
          <cell r="I22">
            <v>19937.0977879197</v>
          </cell>
          <cell r="J22">
            <v>19892.9300027099</v>
          </cell>
          <cell r="K22">
            <v>19948.7228327333</v>
          </cell>
          <cell r="L22">
            <v>19934.4623959589</v>
          </cell>
          <cell r="M22">
            <v>19977.6649775784</v>
          </cell>
          <cell r="N22">
            <v>19952.9194460475</v>
          </cell>
          <cell r="O22">
            <v>19942.444851215</v>
          </cell>
        </row>
        <row r="23">
          <cell r="A23">
            <v>19961.6145624187</v>
          </cell>
          <cell r="B23">
            <v>19946.7884504555</v>
          </cell>
          <cell r="C23">
            <v>19959.6587134769</v>
          </cell>
          <cell r="D23">
            <v>19948.8807576038</v>
          </cell>
          <cell r="E23">
            <v>19967.873161573</v>
          </cell>
          <cell r="F23">
            <v>19943.5315167933</v>
          </cell>
          <cell r="G23">
            <v>19914.1043303444</v>
          </cell>
          <cell r="H23">
            <v>19949.2762384141</v>
          </cell>
          <cell r="I23">
            <v>19944.3198844505</v>
          </cell>
          <cell r="J23">
            <v>19929.9167132605</v>
          </cell>
          <cell r="K23">
            <v>19954.1462180644</v>
          </cell>
          <cell r="L23">
            <v>19931.6997593895</v>
          </cell>
          <cell r="M23">
            <v>19959.105101956</v>
          </cell>
          <cell r="N23">
            <v>19947.4246272103</v>
          </cell>
          <cell r="O23">
            <v>19925.0723893296</v>
          </cell>
        </row>
        <row r="24">
          <cell r="A24">
            <v>19964.8835276748</v>
          </cell>
          <cell r="B24">
            <v>19955.1212912086</v>
          </cell>
          <cell r="C24">
            <v>19916.4576021946</v>
          </cell>
          <cell r="D24">
            <v>19939.2463764606</v>
          </cell>
          <cell r="E24">
            <v>19958.896944687</v>
          </cell>
          <cell r="F24">
            <v>19954.2751178437</v>
          </cell>
          <cell r="G24">
            <v>19968.8950954191</v>
          </cell>
          <cell r="H24">
            <v>19965.08805046</v>
          </cell>
          <cell r="I24">
            <v>19958.4965551841</v>
          </cell>
          <cell r="J24">
            <v>19958.4483569246</v>
          </cell>
          <cell r="K24">
            <v>19958.0192199644</v>
          </cell>
          <cell r="L24">
            <v>19943.7613646041</v>
          </cell>
          <cell r="M24">
            <v>19943.6469923575</v>
          </cell>
          <cell r="N24">
            <v>19958.2121977835</v>
          </cell>
          <cell r="O24">
            <v>19909.5464788319</v>
          </cell>
        </row>
        <row r="25">
          <cell r="A25">
            <v>19926.9245022332</v>
          </cell>
          <cell r="B25">
            <v>19960.1669551868</v>
          </cell>
          <cell r="C25">
            <v>19954.6475208413</v>
          </cell>
          <cell r="D25">
            <v>19951.3658449706</v>
          </cell>
          <cell r="E25">
            <v>19944.8876353818</v>
          </cell>
          <cell r="F25">
            <v>19952.2994241638</v>
          </cell>
          <cell r="G25">
            <v>19961.4883338898</v>
          </cell>
          <cell r="H25">
            <v>19969.8231243408</v>
          </cell>
          <cell r="I25">
            <v>19949.899797132</v>
          </cell>
          <cell r="J25">
            <v>19926.6952553913</v>
          </cell>
          <cell r="K25">
            <v>19941.8850254885</v>
          </cell>
          <cell r="L25">
            <v>19949.9190809824</v>
          </cell>
          <cell r="M25">
            <v>19913.1489803312</v>
          </cell>
          <cell r="N25">
            <v>19917.7611324571</v>
          </cell>
          <cell r="O25">
            <v>19962.6274906333</v>
          </cell>
        </row>
        <row r="26">
          <cell r="A26">
            <v>19955.5992866671</v>
          </cell>
          <cell r="B26">
            <v>19945.7578265531</v>
          </cell>
          <cell r="C26">
            <v>19945.7804289996</v>
          </cell>
          <cell r="D26">
            <v>19918.0903556141</v>
          </cell>
          <cell r="E26">
            <v>19937.3403866773</v>
          </cell>
          <cell r="F26">
            <v>19958.7646500482</v>
          </cell>
          <cell r="G26">
            <v>19919.2643706218</v>
          </cell>
          <cell r="H26">
            <v>19946.4568065</v>
          </cell>
          <cell r="I26">
            <v>19936.3426704787</v>
          </cell>
          <cell r="J26">
            <v>19964.5723323838</v>
          </cell>
          <cell r="K26">
            <v>19988.585026954</v>
          </cell>
          <cell r="L26">
            <v>19966.4425242484</v>
          </cell>
          <cell r="M26">
            <v>19956.3517974186</v>
          </cell>
          <cell r="N26">
            <v>19930.7567135974</v>
          </cell>
          <cell r="O26">
            <v>19940.598084483</v>
          </cell>
        </row>
        <row r="27">
          <cell r="A27">
            <v>19935.6043140488</v>
          </cell>
          <cell r="B27">
            <v>19936.5130825414</v>
          </cell>
          <cell r="C27">
            <v>19916.0080821758</v>
          </cell>
          <cell r="D27">
            <v>19976.1489453588</v>
          </cell>
          <cell r="E27">
            <v>19928.1074970213</v>
          </cell>
          <cell r="F27">
            <v>19954.3499148349</v>
          </cell>
          <cell r="G27">
            <v>19945.6788473955</v>
          </cell>
          <cell r="H27">
            <v>19947.3084982476</v>
          </cell>
          <cell r="I27">
            <v>19947.2322478644</v>
          </cell>
          <cell r="J27">
            <v>19923.3354422674</v>
          </cell>
          <cell r="K27">
            <v>19939.6991056051</v>
          </cell>
          <cell r="L27">
            <v>19910.3328051134</v>
          </cell>
          <cell r="M27">
            <v>19925.603773265</v>
          </cell>
          <cell r="N27">
            <v>19933.3567289769</v>
          </cell>
          <cell r="O27">
            <v>19965.0964873192</v>
          </cell>
        </row>
        <row r="28">
          <cell r="A28">
            <v>19957.5176523832</v>
          </cell>
          <cell r="B28">
            <v>19944.5217285854</v>
          </cell>
          <cell r="C28">
            <v>19959.9064647759</v>
          </cell>
          <cell r="D28">
            <v>19934.9660703276</v>
          </cell>
          <cell r="E28">
            <v>19953.0166345753</v>
          </cell>
          <cell r="F28">
            <v>19946.7493665176</v>
          </cell>
          <cell r="G28">
            <v>19944.5165757519</v>
          </cell>
          <cell r="H28">
            <v>19955.496498578</v>
          </cell>
          <cell r="I28">
            <v>19951.4346388385</v>
          </cell>
          <cell r="J28">
            <v>19966.3423705204</v>
          </cell>
          <cell r="K28">
            <v>19917.1691776877</v>
          </cell>
          <cell r="L28">
            <v>19938.1535476635</v>
          </cell>
          <cell r="M28">
            <v>19930.5794145047</v>
          </cell>
          <cell r="N28">
            <v>19956.11827981</v>
          </cell>
          <cell r="O28">
            <v>19955.4081354571</v>
          </cell>
        </row>
        <row r="29">
          <cell r="A29">
            <v>19914.8897854019</v>
          </cell>
          <cell r="B29">
            <v>19935.7334408253</v>
          </cell>
          <cell r="C29">
            <v>19930.3606132166</v>
          </cell>
          <cell r="D29">
            <v>19929.0837841125</v>
          </cell>
          <cell r="E29">
            <v>19946.8122509313</v>
          </cell>
          <cell r="F29">
            <v>19947.5631289166</v>
          </cell>
          <cell r="G29">
            <v>19938.7036313759</v>
          </cell>
          <cell r="H29">
            <v>19932.8815215764</v>
          </cell>
          <cell r="I29">
            <v>19967.1319600945</v>
          </cell>
          <cell r="J29">
            <v>19953.8175203406</v>
          </cell>
          <cell r="K29">
            <v>19950.3837089253</v>
          </cell>
          <cell r="L29">
            <v>19982.2052569856</v>
          </cell>
          <cell r="M29">
            <v>19949.1028768814</v>
          </cell>
          <cell r="N29">
            <v>19932.5461530426</v>
          </cell>
          <cell r="O29">
            <v>19932.0130328791</v>
          </cell>
        </row>
        <row r="30">
          <cell r="A30">
            <v>19954.2322677665</v>
          </cell>
          <cell r="B30">
            <v>19936.1756647959</v>
          </cell>
          <cell r="C30">
            <v>19930.6160430439</v>
          </cell>
          <cell r="D30">
            <v>19927.5273136936</v>
          </cell>
          <cell r="E30">
            <v>19953.1802224323</v>
          </cell>
          <cell r="F30">
            <v>19950.9586543855</v>
          </cell>
          <cell r="G30">
            <v>19962.0786880223</v>
          </cell>
          <cell r="H30">
            <v>19932.2376749872</v>
          </cell>
          <cell r="I30">
            <v>19938.5083474353</v>
          </cell>
          <cell r="J30">
            <v>19949.2145675767</v>
          </cell>
          <cell r="K30">
            <v>19967.1764901756</v>
          </cell>
          <cell r="L30">
            <v>19917.4780960069</v>
          </cell>
          <cell r="M30">
            <v>19939.0974206361</v>
          </cell>
          <cell r="N30">
            <v>19941.488772477</v>
          </cell>
          <cell r="O30">
            <v>19945.1514673225</v>
          </cell>
        </row>
        <row r="31">
          <cell r="A31">
            <v>19975.3304836064</v>
          </cell>
          <cell r="B31">
            <v>19946.9202814164</v>
          </cell>
          <cell r="C31">
            <v>19931.9966884831</v>
          </cell>
          <cell r="D31">
            <v>19987.8240170355</v>
          </cell>
          <cell r="E31">
            <v>19945.5468585217</v>
          </cell>
          <cell r="F31">
            <v>19931.6596048149</v>
          </cell>
          <cell r="G31">
            <v>19937.4434289529</v>
          </cell>
          <cell r="H31">
            <v>19916.4748859422</v>
          </cell>
          <cell r="I31">
            <v>19949.8879275872</v>
          </cell>
          <cell r="J31">
            <v>19966.5223694548</v>
          </cell>
          <cell r="K31">
            <v>19939.4214656855</v>
          </cell>
          <cell r="L31">
            <v>19955.9284173864</v>
          </cell>
          <cell r="M31">
            <v>19936.3731482739</v>
          </cell>
          <cell r="N31">
            <v>19959.1870185297</v>
          </cell>
          <cell r="O31">
            <v>19924.4889678114</v>
          </cell>
        </row>
        <row r="32">
          <cell r="A32">
            <v>19955.3653228238</v>
          </cell>
          <cell r="B32">
            <v>19985.8558624504</v>
          </cell>
          <cell r="C32">
            <v>19939.4725715285</v>
          </cell>
          <cell r="D32">
            <v>19920.2141663518</v>
          </cell>
          <cell r="E32">
            <v>19918.2381888347</v>
          </cell>
          <cell r="F32">
            <v>19930.6267774688</v>
          </cell>
          <cell r="G32">
            <v>19960.7646221876</v>
          </cell>
          <cell r="H32">
            <v>19914.7815123006</v>
          </cell>
          <cell r="I32">
            <v>19933.5312086908</v>
          </cell>
          <cell r="J32">
            <v>19952.3839914065</v>
          </cell>
          <cell r="K32">
            <v>19968.0166406749</v>
          </cell>
          <cell r="L32">
            <v>19950.1563548974</v>
          </cell>
          <cell r="M32">
            <v>19934.9925188269</v>
          </cell>
          <cell r="N32">
            <v>19955.3877909457</v>
          </cell>
          <cell r="O32">
            <v>19946.0438603083</v>
          </cell>
        </row>
        <row r="33">
          <cell r="A33">
            <v>19938.153047499</v>
          </cell>
          <cell r="B33">
            <v>19921.211946147</v>
          </cell>
          <cell r="C33">
            <v>19932.1911166151</v>
          </cell>
          <cell r="D33">
            <v>19960.2529990692</v>
          </cell>
          <cell r="E33">
            <v>19944.2245687004</v>
          </cell>
          <cell r="F33">
            <v>19951.8298475259</v>
          </cell>
          <cell r="G33">
            <v>19964.9007095816</v>
          </cell>
          <cell r="H33">
            <v>19952.7630686911</v>
          </cell>
          <cell r="I33">
            <v>19953.6759380343</v>
          </cell>
          <cell r="J33">
            <v>19971.1398977828</v>
          </cell>
          <cell r="K33">
            <v>19935.5623922568</v>
          </cell>
          <cell r="L33">
            <v>19955.6034960899</v>
          </cell>
          <cell r="M33">
            <v>19951.6194607215</v>
          </cell>
          <cell r="N33">
            <v>19965.2855502904</v>
          </cell>
          <cell r="O33">
            <v>19948.596817167</v>
          </cell>
        </row>
        <row r="34">
          <cell r="A34">
            <v>19954.3562678785</v>
          </cell>
          <cell r="B34">
            <v>19939.5105943212</v>
          </cell>
          <cell r="C34">
            <v>19949.5654571169</v>
          </cell>
          <cell r="D34">
            <v>19943.6439123392</v>
          </cell>
          <cell r="E34">
            <v>19949.2705983095</v>
          </cell>
          <cell r="F34">
            <v>19981.9850869852</v>
          </cell>
          <cell r="G34">
            <v>19910.3055991324</v>
          </cell>
          <cell r="H34">
            <v>19929.0413070741</v>
          </cell>
          <cell r="I34">
            <v>19968.6953625764</v>
          </cell>
          <cell r="J34">
            <v>19935.3814672094</v>
          </cell>
          <cell r="K34">
            <v>19960.6519884704</v>
          </cell>
          <cell r="L34">
            <v>19974.0424052766</v>
          </cell>
          <cell r="M34">
            <v>19959.9644979072</v>
          </cell>
          <cell r="N34">
            <v>19960.9951114041</v>
          </cell>
          <cell r="O34">
            <v>19939.7541828391</v>
          </cell>
        </row>
        <row r="35">
          <cell r="A35">
            <v>19930.0834105575</v>
          </cell>
          <cell r="B35">
            <v>19925.2381861442</v>
          </cell>
          <cell r="C35">
            <v>19944.8924506659</v>
          </cell>
          <cell r="D35">
            <v>19974.3402243836</v>
          </cell>
          <cell r="E35">
            <v>19960.8023421296</v>
          </cell>
          <cell r="F35">
            <v>19920.6176857664</v>
          </cell>
          <cell r="G35">
            <v>19895.256003726</v>
          </cell>
          <cell r="H35">
            <v>19931.6054705376</v>
          </cell>
          <cell r="I35">
            <v>19962.1650670272</v>
          </cell>
          <cell r="J35">
            <v>20000.1997432122</v>
          </cell>
          <cell r="K35">
            <v>19949.1871244219</v>
          </cell>
          <cell r="L35">
            <v>19958.8007467741</v>
          </cell>
          <cell r="M35">
            <v>19936.9088307303</v>
          </cell>
          <cell r="N35">
            <v>19947.8543316082</v>
          </cell>
          <cell r="O35">
            <v>19947.7859433582</v>
          </cell>
        </row>
        <row r="36">
          <cell r="A36">
            <v>19927.2332175014</v>
          </cell>
          <cell r="B36">
            <v>19942.4475856442</v>
          </cell>
          <cell r="C36">
            <v>19932.8716499728</v>
          </cell>
          <cell r="D36">
            <v>19964.1498884327</v>
          </cell>
          <cell r="E36">
            <v>19928.5238176833</v>
          </cell>
          <cell r="F36">
            <v>19960.5381173382</v>
          </cell>
          <cell r="G36">
            <v>19921.8416469705</v>
          </cell>
          <cell r="H36">
            <v>19983.7733568922</v>
          </cell>
          <cell r="I36">
            <v>19908.7044777892</v>
          </cell>
          <cell r="J36">
            <v>19926.9260200209</v>
          </cell>
          <cell r="K36">
            <v>19945.2272939695</v>
          </cell>
          <cell r="L36">
            <v>19958.8449350281</v>
          </cell>
          <cell r="M36">
            <v>19933.6067053061</v>
          </cell>
          <cell r="N36">
            <v>19938.7461814128</v>
          </cell>
          <cell r="O36">
            <v>19902.0505513183</v>
          </cell>
        </row>
        <row r="37">
          <cell r="A37">
            <v>19943.4606643159</v>
          </cell>
          <cell r="B37">
            <v>19951.7362352191</v>
          </cell>
          <cell r="C37">
            <v>19944.8281139183</v>
          </cell>
          <cell r="D37">
            <v>19941.1669524462</v>
          </cell>
          <cell r="E37">
            <v>19977.9601424663</v>
          </cell>
          <cell r="F37">
            <v>19968.3745332895</v>
          </cell>
          <cell r="G37">
            <v>19925.5227774389</v>
          </cell>
          <cell r="H37">
            <v>19935.0013516386</v>
          </cell>
          <cell r="I37">
            <v>19919.3807906048</v>
          </cell>
          <cell r="J37">
            <v>19949.2203992552</v>
          </cell>
          <cell r="K37">
            <v>19948.2524868389</v>
          </cell>
          <cell r="L37">
            <v>19969.0877688808</v>
          </cell>
          <cell r="M37">
            <v>19921.1475016129</v>
          </cell>
          <cell r="N37">
            <v>19973.9818571935</v>
          </cell>
          <cell r="O37">
            <v>19925.9358711514</v>
          </cell>
        </row>
        <row r="38">
          <cell r="A38">
            <v>19943.605489072</v>
          </cell>
          <cell r="B38">
            <v>19946.4943574507</v>
          </cell>
          <cell r="C38">
            <v>19941.4626814276</v>
          </cell>
          <cell r="D38">
            <v>19942.5643831331</v>
          </cell>
          <cell r="E38">
            <v>19969.345688933</v>
          </cell>
          <cell r="F38">
            <v>19942.0542477482</v>
          </cell>
          <cell r="G38">
            <v>19947.2685901582</v>
          </cell>
          <cell r="H38">
            <v>19945.2716630796</v>
          </cell>
          <cell r="I38">
            <v>19945.4219214951</v>
          </cell>
          <cell r="J38">
            <v>19973.4114270687</v>
          </cell>
          <cell r="K38">
            <v>19975.2929737519</v>
          </cell>
          <cell r="L38">
            <v>19948.1766999218</v>
          </cell>
          <cell r="M38">
            <v>19934.3330546299</v>
          </cell>
          <cell r="N38">
            <v>19949.1171755843</v>
          </cell>
          <cell r="O38">
            <v>19930.3534283284</v>
          </cell>
        </row>
        <row r="39">
          <cell r="A39">
            <v>19990.3762622516</v>
          </cell>
          <cell r="B39">
            <v>19954.9908740834</v>
          </cell>
          <cell r="C39">
            <v>19916.1300303109</v>
          </cell>
          <cell r="D39">
            <v>19967.4435586499</v>
          </cell>
          <cell r="E39">
            <v>19947.0906654005</v>
          </cell>
          <cell r="F39">
            <v>19928.0226751961</v>
          </cell>
          <cell r="G39">
            <v>19945.2189887789</v>
          </cell>
          <cell r="H39">
            <v>19920.8581213787</v>
          </cell>
          <cell r="I39">
            <v>19952.8666707177</v>
          </cell>
          <cell r="J39">
            <v>19938.4168495563</v>
          </cell>
          <cell r="K39">
            <v>19939.0805796151</v>
          </cell>
          <cell r="L39">
            <v>19945.3627456394</v>
          </cell>
          <cell r="M39">
            <v>19954.1010372825</v>
          </cell>
          <cell r="N39">
            <v>19947.1237551227</v>
          </cell>
          <cell r="O39">
            <v>19932.7808299587</v>
          </cell>
        </row>
        <row r="40">
          <cell r="A40">
            <v>19914.6297155172</v>
          </cell>
          <cell r="B40">
            <v>19937.2730170681</v>
          </cell>
          <cell r="C40">
            <v>19935.9710535364</v>
          </cell>
          <cell r="D40">
            <v>19943.0550534829</v>
          </cell>
          <cell r="E40">
            <v>19918.5799831216</v>
          </cell>
          <cell r="F40">
            <v>19925.1750949734</v>
          </cell>
          <cell r="G40">
            <v>19928.6578868651</v>
          </cell>
          <cell r="H40">
            <v>19965.5243834243</v>
          </cell>
          <cell r="I40">
            <v>19946.8866921765</v>
          </cell>
          <cell r="J40">
            <v>19947.3875251376</v>
          </cell>
          <cell r="K40">
            <v>19941.5453029941</v>
          </cell>
          <cell r="L40">
            <v>19929.9572749985</v>
          </cell>
          <cell r="M40">
            <v>19942.5970888512</v>
          </cell>
          <cell r="N40">
            <v>19949.130355138</v>
          </cell>
          <cell r="O40">
            <v>19910.3820124434</v>
          </cell>
        </row>
        <row r="41">
          <cell r="A41">
            <v>19974.8206849408</v>
          </cell>
          <cell r="B41">
            <v>19947.2745096708</v>
          </cell>
          <cell r="C41">
            <v>19944.0754677096</v>
          </cell>
          <cell r="D41">
            <v>19988.635428582</v>
          </cell>
          <cell r="E41">
            <v>19929.4309665451</v>
          </cell>
          <cell r="F41">
            <v>19936.8637880226</v>
          </cell>
          <cell r="G41">
            <v>19941.7221913344</v>
          </cell>
          <cell r="H41">
            <v>19938.8248607997</v>
          </cell>
          <cell r="I41">
            <v>19960.4820176064</v>
          </cell>
          <cell r="J41">
            <v>19949.4251952523</v>
          </cell>
          <cell r="K41">
            <v>19977.0995336311</v>
          </cell>
          <cell r="L41">
            <v>19959.3455626663</v>
          </cell>
          <cell r="M41">
            <v>19909.222944383</v>
          </cell>
          <cell r="N41">
            <v>19978.7409229859</v>
          </cell>
          <cell r="O41">
            <v>19954.6245063515</v>
          </cell>
        </row>
        <row r="42">
          <cell r="A42">
            <v>19933.7101273393</v>
          </cell>
          <cell r="B42">
            <v>19943.3011232008</v>
          </cell>
          <cell r="C42">
            <v>19958.5755109499</v>
          </cell>
          <cell r="D42">
            <v>19950.2043864899</v>
          </cell>
          <cell r="E42">
            <v>19946.2580226051</v>
          </cell>
          <cell r="F42">
            <v>19945.5325327826</v>
          </cell>
          <cell r="G42">
            <v>19949.0893829585</v>
          </cell>
          <cell r="H42">
            <v>19933.3377573503</v>
          </cell>
          <cell r="I42">
            <v>19929.2057760775</v>
          </cell>
          <cell r="J42">
            <v>19963.2129553964</v>
          </cell>
          <cell r="K42">
            <v>19934.8090583196</v>
          </cell>
          <cell r="L42">
            <v>19961.5569007655</v>
          </cell>
          <cell r="M42">
            <v>19933.2818971705</v>
          </cell>
          <cell r="N42">
            <v>19932.906396323</v>
          </cell>
          <cell r="O42">
            <v>19944.3751861317</v>
          </cell>
        </row>
        <row r="43">
          <cell r="A43">
            <v>19933.8076841299</v>
          </cell>
          <cell r="B43">
            <v>19934.3408028869</v>
          </cell>
          <cell r="C43">
            <v>19955.4869634354</v>
          </cell>
          <cell r="D43">
            <v>19935.3159268192</v>
          </cell>
          <cell r="E43">
            <v>19940.4003544338</v>
          </cell>
          <cell r="F43">
            <v>19943.2530279037</v>
          </cell>
          <cell r="G43">
            <v>19921.5280931173</v>
          </cell>
          <cell r="H43">
            <v>19927.3738656355</v>
          </cell>
          <cell r="I43">
            <v>19954.2702510004</v>
          </cell>
          <cell r="J43">
            <v>19911.8360125572</v>
          </cell>
          <cell r="K43">
            <v>19949.2339211196</v>
          </cell>
          <cell r="L43">
            <v>19953.813808774</v>
          </cell>
          <cell r="M43">
            <v>19938.1149148888</v>
          </cell>
          <cell r="N43">
            <v>19951.3109787072</v>
          </cell>
          <cell r="O43">
            <v>19938.5104442574</v>
          </cell>
        </row>
        <row r="44">
          <cell r="A44">
            <v>19974.4723421295</v>
          </cell>
          <cell r="B44">
            <v>19945.0957636257</v>
          </cell>
          <cell r="C44">
            <v>19926.5419814669</v>
          </cell>
          <cell r="D44">
            <v>19943.2183758803</v>
          </cell>
          <cell r="E44">
            <v>19937.7605619168</v>
          </cell>
          <cell r="F44">
            <v>19953.1179992291</v>
          </cell>
          <cell r="G44">
            <v>19976.5309381192</v>
          </cell>
          <cell r="H44">
            <v>19966.3750906083</v>
          </cell>
          <cell r="I44">
            <v>19939.627571326</v>
          </cell>
          <cell r="J44">
            <v>19954.7092356153</v>
          </cell>
          <cell r="K44">
            <v>19945.7846066921</v>
          </cell>
          <cell r="L44">
            <v>19962.4115170085</v>
          </cell>
          <cell r="M44">
            <v>19935.5733822653</v>
          </cell>
          <cell r="N44">
            <v>19964.9123189412</v>
          </cell>
          <cell r="O44">
            <v>19966.3108566922</v>
          </cell>
        </row>
        <row r="45">
          <cell r="A45">
            <v>19917.4353521037</v>
          </cell>
          <cell r="B45">
            <v>19963.9307219972</v>
          </cell>
          <cell r="C45">
            <v>19953.4003393266</v>
          </cell>
          <cell r="D45">
            <v>19975.8733116029</v>
          </cell>
          <cell r="E45">
            <v>19926.1513157216</v>
          </cell>
          <cell r="F45">
            <v>19959.7564519754</v>
          </cell>
          <cell r="G45">
            <v>19935.4617304983</v>
          </cell>
          <cell r="H45">
            <v>19972.6365795029</v>
          </cell>
          <cell r="I45">
            <v>19978.1740064473</v>
          </cell>
          <cell r="J45">
            <v>19917.1215269698</v>
          </cell>
          <cell r="K45">
            <v>19941.2010074468</v>
          </cell>
          <cell r="L45">
            <v>19945.0751482395</v>
          </cell>
          <cell r="M45">
            <v>19932.3712366128</v>
          </cell>
          <cell r="N45">
            <v>19940.9526863808</v>
          </cell>
          <cell r="O45">
            <v>19964.6390026675</v>
          </cell>
        </row>
        <row r="46">
          <cell r="A46">
            <v>19953.55825599</v>
          </cell>
          <cell r="B46">
            <v>19918.7093377874</v>
          </cell>
          <cell r="C46">
            <v>19952.8810885745</v>
          </cell>
          <cell r="D46">
            <v>19952.2425434087</v>
          </cell>
          <cell r="E46">
            <v>19948.2656794641</v>
          </cell>
          <cell r="F46">
            <v>19954.0779708575</v>
          </cell>
          <cell r="G46">
            <v>19931.398415761</v>
          </cell>
          <cell r="H46">
            <v>19946.8681399639</v>
          </cell>
          <cell r="I46">
            <v>19963.1435441843</v>
          </cell>
          <cell r="J46">
            <v>19928.1728632416</v>
          </cell>
          <cell r="K46">
            <v>19954.241039468</v>
          </cell>
          <cell r="L46">
            <v>19952.139895941</v>
          </cell>
          <cell r="M46">
            <v>19937.8006060461</v>
          </cell>
          <cell r="N46">
            <v>19966.5763456973</v>
          </cell>
          <cell r="O46">
            <v>19980.0926250457</v>
          </cell>
        </row>
        <row r="47">
          <cell r="A47">
            <v>19946.0850033648</v>
          </cell>
          <cell r="B47">
            <v>19969.0906829546</v>
          </cell>
          <cell r="C47">
            <v>19958.2007390028</v>
          </cell>
          <cell r="D47">
            <v>19938.5142564185</v>
          </cell>
          <cell r="E47">
            <v>19949.7685963133</v>
          </cell>
          <cell r="F47">
            <v>19945.6628781022</v>
          </cell>
          <cell r="G47">
            <v>19953.067774119</v>
          </cell>
          <cell r="H47">
            <v>19979.505404319</v>
          </cell>
          <cell r="I47">
            <v>19957.4040622257</v>
          </cell>
          <cell r="J47">
            <v>19908.3653871757</v>
          </cell>
          <cell r="K47">
            <v>19958.6528472913</v>
          </cell>
          <cell r="L47">
            <v>19984.8526468596</v>
          </cell>
          <cell r="M47">
            <v>19949.1464816351</v>
          </cell>
          <cell r="N47">
            <v>19954.7392417452</v>
          </cell>
          <cell r="O47">
            <v>19947.5869931041</v>
          </cell>
        </row>
        <row r="48">
          <cell r="A48">
            <v>19956.2524064945</v>
          </cell>
          <cell r="B48">
            <v>19945.5592031092</v>
          </cell>
          <cell r="C48">
            <v>19946.2947627193</v>
          </cell>
          <cell r="D48">
            <v>19934.5619103027</v>
          </cell>
          <cell r="E48">
            <v>19944.9736519619</v>
          </cell>
          <cell r="F48">
            <v>19949.8771545362</v>
          </cell>
          <cell r="G48">
            <v>19933.8741456823</v>
          </cell>
          <cell r="H48">
            <v>19911.5411800818</v>
          </cell>
          <cell r="I48">
            <v>19971.8574545966</v>
          </cell>
          <cell r="J48">
            <v>19977.1603733848</v>
          </cell>
          <cell r="K48">
            <v>19925.7522713537</v>
          </cell>
          <cell r="L48">
            <v>19940.4819261094</v>
          </cell>
          <cell r="M48">
            <v>19945.3425148998</v>
          </cell>
          <cell r="N48">
            <v>19954.1977409358</v>
          </cell>
          <cell r="O48">
            <v>19950.7572098742</v>
          </cell>
        </row>
        <row r="49">
          <cell r="A49">
            <v>19931.5761201821</v>
          </cell>
          <cell r="B49">
            <v>19949.4073255965</v>
          </cell>
          <cell r="C49">
            <v>19945.942160553</v>
          </cell>
          <cell r="D49">
            <v>19984.3270299829</v>
          </cell>
          <cell r="E49">
            <v>19976.2606646384</v>
          </cell>
          <cell r="F49">
            <v>19924.7372540049</v>
          </cell>
          <cell r="G49">
            <v>19934.7723387644</v>
          </cell>
          <cell r="H49">
            <v>19954.8915698036</v>
          </cell>
          <cell r="I49">
            <v>19939.9460346771</v>
          </cell>
          <cell r="J49">
            <v>19952.7589758208</v>
          </cell>
          <cell r="K49">
            <v>19975.8065530748</v>
          </cell>
          <cell r="L49">
            <v>19974.0348472033</v>
          </cell>
          <cell r="M49">
            <v>19930.390843893</v>
          </cell>
          <cell r="N49">
            <v>19930.2946248763</v>
          </cell>
          <cell r="O49">
            <v>19903.6204224301</v>
          </cell>
        </row>
        <row r="50">
          <cell r="A50">
            <v>19939.7001592934</v>
          </cell>
          <cell r="B50">
            <v>19951.7254921949</v>
          </cell>
          <cell r="C50">
            <v>19939.9568783482</v>
          </cell>
          <cell r="D50">
            <v>19937.8699744229</v>
          </cell>
          <cell r="E50">
            <v>19939.2653002122</v>
          </cell>
          <cell r="F50">
            <v>19977.3722622556</v>
          </cell>
          <cell r="G50">
            <v>19938.7336817474</v>
          </cell>
          <cell r="H50">
            <v>19954.5022489896</v>
          </cell>
          <cell r="I50">
            <v>19970.3203178422</v>
          </cell>
          <cell r="J50">
            <v>19939.1995738954</v>
          </cell>
          <cell r="K50">
            <v>19952.8696789411</v>
          </cell>
          <cell r="L50">
            <v>19981.85622772</v>
          </cell>
          <cell r="M50">
            <v>19938.1836983602</v>
          </cell>
          <cell r="N50">
            <v>19927.1886451404</v>
          </cell>
          <cell r="O50">
            <v>19941.6353163702</v>
          </cell>
        </row>
        <row r="51">
          <cell r="A51">
            <v>19928.992507133</v>
          </cell>
          <cell r="B51">
            <v>19949.910484823</v>
          </cell>
          <cell r="C51">
            <v>19994.0059321814</v>
          </cell>
          <cell r="D51">
            <v>19982.5661597535</v>
          </cell>
          <cell r="E51">
            <v>19961.4718259169</v>
          </cell>
          <cell r="F51">
            <v>19940.4289596469</v>
          </cell>
          <cell r="G51">
            <v>19973.515079262</v>
          </cell>
          <cell r="H51">
            <v>19923.7248573666</v>
          </cell>
          <cell r="I51">
            <v>19920.5343540437</v>
          </cell>
          <cell r="J51">
            <v>19965.4812982858</v>
          </cell>
          <cell r="K51">
            <v>19947.3707481302</v>
          </cell>
          <cell r="L51">
            <v>19936.9904270626</v>
          </cell>
          <cell r="M51">
            <v>19916.9337209276</v>
          </cell>
          <cell r="N51">
            <v>19941.0665480819</v>
          </cell>
          <cell r="O51">
            <v>19924.9173664247</v>
          </cell>
        </row>
        <row r="52">
          <cell r="A52">
            <v>19942.8605840846</v>
          </cell>
          <cell r="B52">
            <v>19949.9810986013</v>
          </cell>
          <cell r="C52">
            <v>19935.6833344226</v>
          </cell>
          <cell r="D52">
            <v>19960.6433561255</v>
          </cell>
          <cell r="E52">
            <v>19954.8959468164</v>
          </cell>
          <cell r="F52">
            <v>19967.317134351</v>
          </cell>
          <cell r="G52">
            <v>19942.584684118</v>
          </cell>
          <cell r="H52">
            <v>19980.6503111354</v>
          </cell>
          <cell r="I52">
            <v>19937.7084598333</v>
          </cell>
          <cell r="J52">
            <v>19942.1872450799</v>
          </cell>
          <cell r="K52">
            <v>19936.6645903459</v>
          </cell>
          <cell r="L52">
            <v>19936.7095812831</v>
          </cell>
          <cell r="M52">
            <v>19936.6032044691</v>
          </cell>
          <cell r="N52">
            <v>19952.4632684252</v>
          </cell>
          <cell r="O52">
            <v>19964.3850429723</v>
          </cell>
        </row>
        <row r="53">
          <cell r="A53">
            <v>19952.210516673</v>
          </cell>
          <cell r="B53">
            <v>19950.9561696446</v>
          </cell>
          <cell r="C53">
            <v>19979.3846118315</v>
          </cell>
          <cell r="D53">
            <v>19948.7604971304</v>
          </cell>
          <cell r="E53">
            <v>19976.7306233245</v>
          </cell>
          <cell r="F53">
            <v>19920.6902558245</v>
          </cell>
          <cell r="G53">
            <v>19921.9930240561</v>
          </cell>
          <cell r="H53">
            <v>19937.5757444589</v>
          </cell>
          <cell r="I53">
            <v>19953.0949163107</v>
          </cell>
          <cell r="J53">
            <v>19950.3344298029</v>
          </cell>
          <cell r="K53">
            <v>19967.5944907598</v>
          </cell>
          <cell r="L53">
            <v>19957.7559974944</v>
          </cell>
          <cell r="M53">
            <v>19921.4560145436</v>
          </cell>
          <cell r="N53">
            <v>19945.4897953836</v>
          </cell>
          <cell r="O53">
            <v>19947.5661233818</v>
          </cell>
        </row>
        <row r="54">
          <cell r="A54">
            <v>19964.9647996487</v>
          </cell>
          <cell r="B54">
            <v>19960.3530883175</v>
          </cell>
          <cell r="C54">
            <v>19951.1284750981</v>
          </cell>
          <cell r="D54">
            <v>19948.3327446944</v>
          </cell>
          <cell r="E54">
            <v>19969.789836483</v>
          </cell>
          <cell r="F54">
            <v>19942.9007093582</v>
          </cell>
          <cell r="G54">
            <v>19970.7590203115</v>
          </cell>
          <cell r="H54">
            <v>19972.6564729771</v>
          </cell>
          <cell r="I54">
            <v>19925.5182715573</v>
          </cell>
          <cell r="J54">
            <v>19933.9326031979</v>
          </cell>
          <cell r="K54">
            <v>19928.6670972175</v>
          </cell>
          <cell r="L54">
            <v>19940.0398178468</v>
          </cell>
          <cell r="M54">
            <v>19921.2679471476</v>
          </cell>
          <cell r="N54">
            <v>19947.7139152808</v>
          </cell>
          <cell r="O54">
            <v>19925.0452977846</v>
          </cell>
        </row>
        <row r="55">
          <cell r="A55">
            <v>19925.4782920368</v>
          </cell>
          <cell r="B55">
            <v>19896.6553105599</v>
          </cell>
          <cell r="C55">
            <v>19936.4150004761</v>
          </cell>
          <cell r="D55">
            <v>19951.0806896937</v>
          </cell>
          <cell r="E55">
            <v>19937.9633331722</v>
          </cell>
          <cell r="F55">
            <v>19939.3734061097</v>
          </cell>
          <cell r="G55">
            <v>19955.046258213</v>
          </cell>
          <cell r="H55">
            <v>19940.8037095501</v>
          </cell>
          <cell r="I55">
            <v>19962.8198957654</v>
          </cell>
          <cell r="J55">
            <v>19931.901351199</v>
          </cell>
          <cell r="K55">
            <v>19959.3974372623</v>
          </cell>
          <cell r="L55">
            <v>19972.6137500258</v>
          </cell>
          <cell r="M55">
            <v>19930.7094485376</v>
          </cell>
          <cell r="N55">
            <v>19920.54192189</v>
          </cell>
          <cell r="O55">
            <v>19935.4992118744</v>
          </cell>
        </row>
        <row r="56">
          <cell r="A56">
            <v>19946.9878041015</v>
          </cell>
          <cell r="B56">
            <v>19955.1766266791</v>
          </cell>
          <cell r="C56">
            <v>19982.9862264209</v>
          </cell>
          <cell r="D56">
            <v>19934.3612334504</v>
          </cell>
          <cell r="E56">
            <v>19919.5478712772</v>
          </cell>
          <cell r="F56">
            <v>19933.2626618408</v>
          </cell>
          <cell r="G56">
            <v>19945.8149061833</v>
          </cell>
          <cell r="H56">
            <v>19951.9633814296</v>
          </cell>
          <cell r="I56">
            <v>19907.6793188726</v>
          </cell>
          <cell r="J56">
            <v>19908.1733535605</v>
          </cell>
          <cell r="K56">
            <v>19935.6011212166</v>
          </cell>
          <cell r="L56">
            <v>19958.054733439</v>
          </cell>
          <cell r="M56">
            <v>19938.8087857161</v>
          </cell>
          <cell r="N56">
            <v>19916.6390425134</v>
          </cell>
          <cell r="O56">
            <v>19949.4311056707</v>
          </cell>
        </row>
        <row r="57">
          <cell r="A57">
            <v>19942.5418861792</v>
          </cell>
          <cell r="B57">
            <v>19941.0428643968</v>
          </cell>
          <cell r="C57">
            <v>19958.344301186</v>
          </cell>
          <cell r="D57">
            <v>19954.2623293922</v>
          </cell>
          <cell r="E57">
            <v>19930.3187077205</v>
          </cell>
          <cell r="F57">
            <v>19934.6331517871</v>
          </cell>
          <cell r="G57">
            <v>19957.4561405914</v>
          </cell>
          <cell r="H57">
            <v>19900.7458601137</v>
          </cell>
          <cell r="I57">
            <v>19955.1599406316</v>
          </cell>
          <cell r="J57">
            <v>19959.6304290808</v>
          </cell>
          <cell r="K57">
            <v>19959.6632187041</v>
          </cell>
          <cell r="L57">
            <v>19928.5749480856</v>
          </cell>
          <cell r="M57">
            <v>19963.5764942337</v>
          </cell>
          <cell r="N57">
            <v>19935.520664368</v>
          </cell>
          <cell r="O57">
            <v>19951.1550959039</v>
          </cell>
        </row>
        <row r="58">
          <cell r="A58">
            <v>19957.1564769371</v>
          </cell>
          <cell r="B58">
            <v>19943.302214333</v>
          </cell>
          <cell r="C58">
            <v>19952.8203877257</v>
          </cell>
          <cell r="D58">
            <v>19952.5572372278</v>
          </cell>
          <cell r="E58">
            <v>19929.8614768674</v>
          </cell>
          <cell r="F58">
            <v>19993.6818750906</v>
          </cell>
          <cell r="G58">
            <v>19960.6718307904</v>
          </cell>
          <cell r="H58">
            <v>19966.5498578984</v>
          </cell>
          <cell r="I58">
            <v>19966.9482306383</v>
          </cell>
          <cell r="J58">
            <v>19911.0199955631</v>
          </cell>
          <cell r="K58">
            <v>19962.8820830046</v>
          </cell>
          <cell r="L58">
            <v>19953.6799206519</v>
          </cell>
          <cell r="M58">
            <v>19953.2742372692</v>
          </cell>
          <cell r="N58">
            <v>19937.0432961124</v>
          </cell>
          <cell r="O58">
            <v>19962.4213436188</v>
          </cell>
        </row>
        <row r="59">
          <cell r="A59">
            <v>19957.5267455821</v>
          </cell>
          <cell r="B59">
            <v>19950.7586408697</v>
          </cell>
          <cell r="C59">
            <v>19925.840612134</v>
          </cell>
          <cell r="D59">
            <v>19957.8919224653</v>
          </cell>
          <cell r="E59">
            <v>19947.6180038085</v>
          </cell>
          <cell r="F59">
            <v>19939.809557556</v>
          </cell>
          <cell r="G59">
            <v>19943.2007597226</v>
          </cell>
          <cell r="H59">
            <v>19963.282984447</v>
          </cell>
          <cell r="I59">
            <v>19931.9650539676</v>
          </cell>
          <cell r="J59">
            <v>19931.8523977209</v>
          </cell>
          <cell r="K59">
            <v>19946.362990952</v>
          </cell>
          <cell r="L59">
            <v>19930.8083116305</v>
          </cell>
          <cell r="M59">
            <v>19938.4707831734</v>
          </cell>
          <cell r="N59">
            <v>19937.3292216065</v>
          </cell>
          <cell r="O59">
            <v>19933.8813971312</v>
          </cell>
        </row>
        <row r="60">
          <cell r="A60">
            <v>19964.8903568791</v>
          </cell>
          <cell r="B60">
            <v>19909.9890401124</v>
          </cell>
          <cell r="C60">
            <v>19959.6164353157</v>
          </cell>
          <cell r="D60">
            <v>19942.5883602929</v>
          </cell>
          <cell r="E60">
            <v>19955.9918447408</v>
          </cell>
          <cell r="F60">
            <v>19971.2943200599</v>
          </cell>
          <cell r="G60">
            <v>19938.037960076</v>
          </cell>
          <cell r="H60">
            <v>19933.3203370002</v>
          </cell>
          <cell r="I60">
            <v>19971.2310168033</v>
          </cell>
          <cell r="J60">
            <v>19973.1791195986</v>
          </cell>
          <cell r="K60">
            <v>19974.5842904938</v>
          </cell>
          <cell r="L60">
            <v>19919.7056827796</v>
          </cell>
          <cell r="M60">
            <v>19933.5480310599</v>
          </cell>
          <cell r="N60">
            <v>19962.9801179715</v>
          </cell>
          <cell r="O60">
            <v>19968.4592263881</v>
          </cell>
        </row>
        <row r="61">
          <cell r="A61">
            <v>19914.1019188362</v>
          </cell>
          <cell r="B61">
            <v>19981.2485869653</v>
          </cell>
          <cell r="C61">
            <v>19942.8774933093</v>
          </cell>
          <cell r="D61">
            <v>19928.3358650408</v>
          </cell>
          <cell r="E61">
            <v>19950.9347465318</v>
          </cell>
          <cell r="F61">
            <v>19946.1178581862</v>
          </cell>
          <cell r="G61">
            <v>19950.7569027835</v>
          </cell>
          <cell r="H61">
            <v>19949.8144726701</v>
          </cell>
          <cell r="I61">
            <v>19951.2195798815</v>
          </cell>
          <cell r="J61">
            <v>19949.7045675658</v>
          </cell>
          <cell r="K61">
            <v>19933.8142803354</v>
          </cell>
          <cell r="L61">
            <v>19945.8661304893</v>
          </cell>
          <cell r="M61">
            <v>19947.2219673301</v>
          </cell>
          <cell r="N61">
            <v>19959.8241128592</v>
          </cell>
          <cell r="O61">
            <v>19950.3335974627</v>
          </cell>
        </row>
        <row r="62">
          <cell r="A62">
            <v>19967.6176116115</v>
          </cell>
          <cell r="B62">
            <v>19955.2111998262</v>
          </cell>
          <cell r="C62">
            <v>19944.9642271845</v>
          </cell>
          <cell r="D62">
            <v>19921.3632030784</v>
          </cell>
          <cell r="E62">
            <v>19923.9107698427</v>
          </cell>
          <cell r="F62">
            <v>19935.7742618446</v>
          </cell>
          <cell r="G62">
            <v>19928.642931556</v>
          </cell>
          <cell r="H62">
            <v>19976.0566988817</v>
          </cell>
          <cell r="I62">
            <v>19943.6184145735</v>
          </cell>
          <cell r="J62">
            <v>19921.3247886855</v>
          </cell>
          <cell r="K62">
            <v>19947.2075143195</v>
          </cell>
          <cell r="L62">
            <v>19970.3199240729</v>
          </cell>
          <cell r="M62">
            <v>19928.1796797296</v>
          </cell>
          <cell r="N62">
            <v>19944.4400742522</v>
          </cell>
          <cell r="O62">
            <v>19955.6299811708</v>
          </cell>
        </row>
        <row r="63">
          <cell r="A63">
            <v>19930.9183538993</v>
          </cell>
          <cell r="B63">
            <v>19932.8037473628</v>
          </cell>
          <cell r="C63">
            <v>19936.8896801746</v>
          </cell>
          <cell r="D63">
            <v>19924.2358514043</v>
          </cell>
          <cell r="E63">
            <v>19934.6356304789</v>
          </cell>
          <cell r="F63">
            <v>19956.0518158504</v>
          </cell>
          <cell r="G63">
            <v>19942.6579774275</v>
          </cell>
          <cell r="H63">
            <v>19952.8711790254</v>
          </cell>
          <cell r="I63">
            <v>19939.2627758923</v>
          </cell>
          <cell r="J63">
            <v>19964.3177581165</v>
          </cell>
          <cell r="K63">
            <v>19939.9153054548</v>
          </cell>
          <cell r="L63">
            <v>19953.4747083986</v>
          </cell>
          <cell r="M63">
            <v>19933.8963349539</v>
          </cell>
          <cell r="N63">
            <v>19956.8262352658</v>
          </cell>
          <cell r="O63">
            <v>19997.1322041872</v>
          </cell>
        </row>
        <row r="64">
          <cell r="A64">
            <v>19945.4254408154</v>
          </cell>
          <cell r="B64">
            <v>19939.2964812456</v>
          </cell>
          <cell r="C64">
            <v>19953.1053854595</v>
          </cell>
          <cell r="D64">
            <v>19951.2739187321</v>
          </cell>
          <cell r="E64">
            <v>19933.6018206703</v>
          </cell>
          <cell r="F64">
            <v>19960.4098462915</v>
          </cell>
          <cell r="G64">
            <v>19950.1350778266</v>
          </cell>
          <cell r="H64">
            <v>19976.3337732533</v>
          </cell>
          <cell r="I64">
            <v>19951.8393301706</v>
          </cell>
          <cell r="J64">
            <v>19973.1766306803</v>
          </cell>
          <cell r="K64">
            <v>19940.8993505603</v>
          </cell>
          <cell r="L64">
            <v>19955.2974803909</v>
          </cell>
          <cell r="M64">
            <v>19962.6570835516</v>
          </cell>
          <cell r="N64">
            <v>19941.831256909</v>
          </cell>
          <cell r="O64">
            <v>19933.5909564011</v>
          </cell>
        </row>
        <row r="65">
          <cell r="A65">
            <v>19928.032713111</v>
          </cell>
          <cell r="B65">
            <v>19924.8349845287</v>
          </cell>
          <cell r="C65">
            <v>19973.3148561824</v>
          </cell>
          <cell r="D65">
            <v>19919.879216977</v>
          </cell>
          <cell r="E65">
            <v>19921.5197944751</v>
          </cell>
          <cell r="F65">
            <v>19952.6670497857</v>
          </cell>
          <cell r="G65">
            <v>19963.5939017365</v>
          </cell>
          <cell r="H65">
            <v>19925.4326229405</v>
          </cell>
          <cell r="I65">
            <v>19931.2774551213</v>
          </cell>
          <cell r="J65">
            <v>19968.734351269</v>
          </cell>
          <cell r="K65">
            <v>19951.6158487785</v>
          </cell>
          <cell r="L65">
            <v>19926.556785664</v>
          </cell>
          <cell r="M65">
            <v>19956.2130742821</v>
          </cell>
          <cell r="N65">
            <v>19955.9768807062</v>
          </cell>
          <cell r="O65">
            <v>19951.627742672</v>
          </cell>
        </row>
        <row r="66">
          <cell r="A66">
            <v>19972.5075405245</v>
          </cell>
          <cell r="B66">
            <v>19944.4320173932</v>
          </cell>
          <cell r="C66">
            <v>19963.7740598881</v>
          </cell>
          <cell r="D66">
            <v>19946.6633334374</v>
          </cell>
          <cell r="E66">
            <v>20007.10195596</v>
          </cell>
          <cell r="F66">
            <v>20018.7867461497</v>
          </cell>
          <cell r="G66">
            <v>19943.8806555499</v>
          </cell>
          <cell r="H66">
            <v>19946.8486454474</v>
          </cell>
          <cell r="I66">
            <v>19934.9119713616</v>
          </cell>
          <cell r="J66">
            <v>19944.2994205064</v>
          </cell>
          <cell r="K66">
            <v>19953.3114853847</v>
          </cell>
          <cell r="L66">
            <v>19926.4331547889</v>
          </cell>
          <cell r="M66">
            <v>19964.1904431084</v>
          </cell>
          <cell r="N66">
            <v>19929.5589706086</v>
          </cell>
          <cell r="O66">
            <v>19921.2780298101</v>
          </cell>
        </row>
        <row r="67">
          <cell r="A67">
            <v>19970.349678304</v>
          </cell>
          <cell r="B67">
            <v>19946.4245878661</v>
          </cell>
          <cell r="C67">
            <v>19969.227103231</v>
          </cell>
          <cell r="D67">
            <v>19967.1449884672</v>
          </cell>
          <cell r="E67">
            <v>19958.7003609043</v>
          </cell>
          <cell r="F67">
            <v>19913.9792627584</v>
          </cell>
          <cell r="G67">
            <v>19940.6917782731</v>
          </cell>
          <cell r="H67">
            <v>19929.5311472047</v>
          </cell>
          <cell r="I67">
            <v>19991.675040656</v>
          </cell>
          <cell r="J67">
            <v>19948.7356343586</v>
          </cell>
          <cell r="K67">
            <v>19981.9240289872</v>
          </cell>
          <cell r="L67">
            <v>19948.6179448116</v>
          </cell>
          <cell r="M67">
            <v>19954.5378217276</v>
          </cell>
          <cell r="N67">
            <v>19926.6092334396</v>
          </cell>
          <cell r="O67">
            <v>19938.1181933461</v>
          </cell>
        </row>
        <row r="68">
          <cell r="A68">
            <v>19926.5063245038</v>
          </cell>
          <cell r="B68">
            <v>19950.9274297642</v>
          </cell>
          <cell r="C68">
            <v>19962.8521320179</v>
          </cell>
          <cell r="D68">
            <v>19942.0148258411</v>
          </cell>
          <cell r="E68">
            <v>19927.6895177235</v>
          </cell>
          <cell r="F68">
            <v>19941.4149921585</v>
          </cell>
          <cell r="G68">
            <v>19962.6602783089</v>
          </cell>
          <cell r="H68">
            <v>19957.1990242142</v>
          </cell>
          <cell r="I68">
            <v>19927.8845011185</v>
          </cell>
          <cell r="J68">
            <v>19939.3236515024</v>
          </cell>
          <cell r="K68">
            <v>19928.7409474568</v>
          </cell>
          <cell r="L68">
            <v>19966.6315637238</v>
          </cell>
          <cell r="M68">
            <v>19931.1906109205</v>
          </cell>
          <cell r="N68">
            <v>19946.4203113567</v>
          </cell>
          <cell r="O68">
            <v>19923.779806565</v>
          </cell>
        </row>
        <row r="69">
          <cell r="A69">
            <v>19948.4790448421</v>
          </cell>
          <cell r="B69">
            <v>19945.0344379638</v>
          </cell>
          <cell r="C69">
            <v>19948.5495023945</v>
          </cell>
          <cell r="D69">
            <v>19938.5847704617</v>
          </cell>
          <cell r="E69">
            <v>19962.2424904928</v>
          </cell>
          <cell r="F69">
            <v>19938.4919106953</v>
          </cell>
          <cell r="G69">
            <v>19969.7804794881</v>
          </cell>
          <cell r="H69">
            <v>19940.0461141821</v>
          </cell>
          <cell r="I69">
            <v>19931.2522970107</v>
          </cell>
          <cell r="J69">
            <v>19958.1955373362</v>
          </cell>
          <cell r="K69">
            <v>19980.5270854877</v>
          </cell>
          <cell r="L69">
            <v>19951.2200105182</v>
          </cell>
          <cell r="M69">
            <v>19928.8717476397</v>
          </cell>
          <cell r="N69">
            <v>19936.574588494</v>
          </cell>
          <cell r="O69">
            <v>19952.4905433112</v>
          </cell>
        </row>
        <row r="70">
          <cell r="A70">
            <v>19917.5762165312</v>
          </cell>
          <cell r="B70">
            <v>19971.8640512086</v>
          </cell>
          <cell r="C70">
            <v>19962.4333921833</v>
          </cell>
          <cell r="D70">
            <v>19934.024222762</v>
          </cell>
          <cell r="E70">
            <v>19919.3503393594</v>
          </cell>
          <cell r="F70">
            <v>19962.1337935395</v>
          </cell>
          <cell r="G70">
            <v>19937.6401439985</v>
          </cell>
          <cell r="H70">
            <v>19951.340295355</v>
          </cell>
          <cell r="I70">
            <v>19897.8616069734</v>
          </cell>
          <cell r="J70">
            <v>19953.846376574</v>
          </cell>
          <cell r="K70">
            <v>19956.3223399512</v>
          </cell>
          <cell r="L70">
            <v>19960.1351822148</v>
          </cell>
          <cell r="M70">
            <v>19920.0601231164</v>
          </cell>
          <cell r="N70">
            <v>19943.2460700891</v>
          </cell>
          <cell r="O70">
            <v>19965.8036288842</v>
          </cell>
        </row>
        <row r="71">
          <cell r="A71">
            <v>19967.9153795253</v>
          </cell>
          <cell r="B71">
            <v>19954.4506507419</v>
          </cell>
          <cell r="C71">
            <v>19967.1748096874</v>
          </cell>
          <cell r="D71">
            <v>19952.4928640919</v>
          </cell>
          <cell r="E71">
            <v>19934.3927917054</v>
          </cell>
          <cell r="F71">
            <v>19958.8074892875</v>
          </cell>
          <cell r="G71">
            <v>19945.2941654917</v>
          </cell>
          <cell r="H71">
            <v>19922.1404497025</v>
          </cell>
          <cell r="I71">
            <v>19958.9926253854</v>
          </cell>
          <cell r="J71">
            <v>19949.2992558733</v>
          </cell>
          <cell r="K71">
            <v>19947.1535905962</v>
          </cell>
          <cell r="L71">
            <v>19958.1255828392</v>
          </cell>
          <cell r="M71">
            <v>19946.1739990134</v>
          </cell>
          <cell r="N71">
            <v>19949.4720508036</v>
          </cell>
          <cell r="O71">
            <v>19970.8116721658</v>
          </cell>
        </row>
        <row r="72">
          <cell r="A72">
            <v>19938.1987149169</v>
          </cell>
          <cell r="B72">
            <v>19917.162018239</v>
          </cell>
          <cell r="C72">
            <v>19943.67397014</v>
          </cell>
          <cell r="D72">
            <v>19946.1595816669</v>
          </cell>
          <cell r="E72">
            <v>19943.546093537</v>
          </cell>
          <cell r="F72">
            <v>19913.8718340807</v>
          </cell>
          <cell r="G72">
            <v>19949.860920439</v>
          </cell>
          <cell r="H72">
            <v>19923.6637116399</v>
          </cell>
          <cell r="I72">
            <v>19969.1395718357</v>
          </cell>
          <cell r="J72">
            <v>19958.5390311933</v>
          </cell>
          <cell r="K72">
            <v>19954.8547059291</v>
          </cell>
          <cell r="L72">
            <v>19961.5555081654</v>
          </cell>
          <cell r="M72">
            <v>19986.9934045063</v>
          </cell>
          <cell r="N72">
            <v>19959.8498062359</v>
          </cell>
          <cell r="O72">
            <v>19910.3930711461</v>
          </cell>
        </row>
        <row r="73">
          <cell r="A73">
            <v>19923.3367351419</v>
          </cell>
          <cell r="B73">
            <v>19944.9852037047</v>
          </cell>
          <cell r="C73">
            <v>19951.1341287656</v>
          </cell>
          <cell r="D73">
            <v>19926.8874080096</v>
          </cell>
          <cell r="E73">
            <v>19942.1997554822</v>
          </cell>
          <cell r="F73">
            <v>19938.1501005761</v>
          </cell>
          <cell r="G73">
            <v>19929.7666401105</v>
          </cell>
          <cell r="H73">
            <v>19951.5591340503</v>
          </cell>
          <cell r="I73">
            <v>19957.7417113019</v>
          </cell>
          <cell r="J73">
            <v>19932.9169630166</v>
          </cell>
          <cell r="K73">
            <v>19946.1938364645</v>
          </cell>
          <cell r="L73">
            <v>19933.7284906217</v>
          </cell>
          <cell r="M73">
            <v>19939.2820863081</v>
          </cell>
          <cell r="N73">
            <v>19946.1118289952</v>
          </cell>
          <cell r="O73">
            <v>19955.3793109683</v>
          </cell>
        </row>
        <row r="74">
          <cell r="A74">
            <v>19958.8294902426</v>
          </cell>
          <cell r="B74">
            <v>19929.7856567676</v>
          </cell>
          <cell r="C74">
            <v>19952.1811477225</v>
          </cell>
          <cell r="D74">
            <v>19910.8351554051</v>
          </cell>
          <cell r="E74">
            <v>19947.8333488172</v>
          </cell>
          <cell r="F74">
            <v>19959.5629829981</v>
          </cell>
          <cell r="G74">
            <v>19926.3423472506</v>
          </cell>
          <cell r="H74">
            <v>19914.2111332682</v>
          </cell>
          <cell r="I74">
            <v>19908.7429784678</v>
          </cell>
          <cell r="J74">
            <v>19956.0166873104</v>
          </cell>
          <cell r="K74">
            <v>19953.4209409231</v>
          </cell>
          <cell r="L74">
            <v>19950.5987436513</v>
          </cell>
          <cell r="M74">
            <v>19963.822510329</v>
          </cell>
          <cell r="N74">
            <v>19966.4459278641</v>
          </cell>
          <cell r="O74">
            <v>19951.2991637522</v>
          </cell>
        </row>
        <row r="75">
          <cell r="A75">
            <v>19987.3048401652</v>
          </cell>
          <cell r="B75">
            <v>19941.4872275561</v>
          </cell>
          <cell r="C75">
            <v>19951.6291592359</v>
          </cell>
          <cell r="D75">
            <v>19930.2188550606</v>
          </cell>
          <cell r="E75">
            <v>19944.7847822662</v>
          </cell>
          <cell r="F75">
            <v>19945.4395633427</v>
          </cell>
          <cell r="G75">
            <v>19916.6468553785</v>
          </cell>
          <cell r="H75">
            <v>19909.200650836</v>
          </cell>
          <cell r="I75">
            <v>19979.0118834731</v>
          </cell>
          <cell r="J75">
            <v>19934.0868890765</v>
          </cell>
          <cell r="K75">
            <v>19957.510546538</v>
          </cell>
          <cell r="L75">
            <v>19935.4510957239</v>
          </cell>
          <cell r="M75">
            <v>19980.0474092809</v>
          </cell>
          <cell r="N75">
            <v>19960.3627434342</v>
          </cell>
          <cell r="O75">
            <v>19961.2340771606</v>
          </cell>
        </row>
        <row r="76">
          <cell r="A76">
            <v>19927.3233591043</v>
          </cell>
          <cell r="B76">
            <v>19953.5675016813</v>
          </cell>
          <cell r="C76">
            <v>19940.0848550406</v>
          </cell>
          <cell r="D76">
            <v>19940.7036507728</v>
          </cell>
          <cell r="E76">
            <v>19928.5401286209</v>
          </cell>
          <cell r="F76">
            <v>19972.6197767628</v>
          </cell>
          <cell r="G76">
            <v>19961.2860970775</v>
          </cell>
          <cell r="H76">
            <v>19953.7278263941</v>
          </cell>
          <cell r="I76">
            <v>19914.9775062782</v>
          </cell>
          <cell r="J76">
            <v>19950.2620055</v>
          </cell>
          <cell r="K76">
            <v>19942.4678881249</v>
          </cell>
          <cell r="L76">
            <v>19967.1423777661</v>
          </cell>
          <cell r="M76">
            <v>19986.9245819149</v>
          </cell>
          <cell r="N76">
            <v>19914.6026983889</v>
          </cell>
          <cell r="O76">
            <v>19950.972356948</v>
          </cell>
        </row>
        <row r="77">
          <cell r="A77">
            <v>19961.8833244114</v>
          </cell>
          <cell r="B77">
            <v>19958.0893791282</v>
          </cell>
          <cell r="C77">
            <v>19941.0558920724</v>
          </cell>
          <cell r="D77">
            <v>19957.5728878229</v>
          </cell>
          <cell r="E77">
            <v>19971.675419706</v>
          </cell>
          <cell r="F77">
            <v>19948.0476690519</v>
          </cell>
          <cell r="G77">
            <v>19980.7432742206</v>
          </cell>
          <cell r="H77">
            <v>19948.5496743756</v>
          </cell>
          <cell r="I77">
            <v>19935.2406745148</v>
          </cell>
          <cell r="J77">
            <v>19965.0479515497</v>
          </cell>
          <cell r="K77">
            <v>19940.0923275195</v>
          </cell>
          <cell r="L77">
            <v>19955.3819832956</v>
          </cell>
          <cell r="M77">
            <v>19930.8889202468</v>
          </cell>
          <cell r="N77">
            <v>19915.9107343619</v>
          </cell>
          <cell r="O77">
            <v>19914.2835573455</v>
          </cell>
        </row>
        <row r="78">
          <cell r="A78">
            <v>19955.8971123037</v>
          </cell>
          <cell r="B78">
            <v>19975.4920484371</v>
          </cell>
          <cell r="C78">
            <v>19953.5542223829</v>
          </cell>
          <cell r="D78">
            <v>19964.8193053719</v>
          </cell>
          <cell r="E78">
            <v>19944.269067062</v>
          </cell>
          <cell r="F78">
            <v>19921.6190953237</v>
          </cell>
          <cell r="G78">
            <v>19932.3244354434</v>
          </cell>
          <cell r="H78">
            <v>19960.8100654567</v>
          </cell>
          <cell r="I78">
            <v>19946.2663233847</v>
          </cell>
          <cell r="J78">
            <v>19964.0398111947</v>
          </cell>
          <cell r="K78">
            <v>19956.9016049711</v>
          </cell>
          <cell r="L78">
            <v>19957.5549009276</v>
          </cell>
          <cell r="M78">
            <v>19953.0572187687</v>
          </cell>
          <cell r="N78">
            <v>19906.0442858456</v>
          </cell>
          <cell r="O78">
            <v>19964.7750328667</v>
          </cell>
        </row>
        <row r="79">
          <cell r="A79">
            <v>19959.6245918085</v>
          </cell>
          <cell r="B79">
            <v>19973.7651713795</v>
          </cell>
          <cell r="C79">
            <v>19944.0906065772</v>
          </cell>
          <cell r="D79">
            <v>19951.3230296921</v>
          </cell>
          <cell r="E79">
            <v>19922.7199418724</v>
          </cell>
          <cell r="F79">
            <v>19942.7829672871</v>
          </cell>
          <cell r="G79">
            <v>19934.5555718928</v>
          </cell>
          <cell r="H79">
            <v>19956.0441936214</v>
          </cell>
          <cell r="I79">
            <v>19942.9243531643</v>
          </cell>
          <cell r="J79">
            <v>19936.8482012278</v>
          </cell>
          <cell r="K79">
            <v>19947.565923354</v>
          </cell>
          <cell r="L79">
            <v>19958.1713644615</v>
          </cell>
          <cell r="M79">
            <v>19946.2290903225</v>
          </cell>
          <cell r="N79">
            <v>19945.7191745132</v>
          </cell>
          <cell r="O79">
            <v>19952.9672539713</v>
          </cell>
        </row>
        <row r="80">
          <cell r="A80">
            <v>19960.3620033048</v>
          </cell>
          <cell r="B80">
            <v>19919.5287285108</v>
          </cell>
          <cell r="C80">
            <v>19954.6799088741</v>
          </cell>
          <cell r="D80">
            <v>19974.1885375213</v>
          </cell>
          <cell r="E80">
            <v>19964.2581335673</v>
          </cell>
          <cell r="F80">
            <v>19966.7403236756</v>
          </cell>
          <cell r="G80">
            <v>19975.3703764024</v>
          </cell>
          <cell r="H80">
            <v>19931.2475228758</v>
          </cell>
          <cell r="I80">
            <v>19942.4915704094</v>
          </cell>
          <cell r="J80">
            <v>19966.5569589951</v>
          </cell>
          <cell r="K80">
            <v>19961.8423039948</v>
          </cell>
          <cell r="L80">
            <v>19964.2342148908</v>
          </cell>
          <cell r="M80">
            <v>19927.8224556917</v>
          </cell>
          <cell r="N80">
            <v>19967.5400477656</v>
          </cell>
          <cell r="O80">
            <v>19956.679162705</v>
          </cell>
        </row>
        <row r="81">
          <cell r="A81">
            <v>19929.8060188226</v>
          </cell>
          <cell r="B81">
            <v>19923.993234849</v>
          </cell>
          <cell r="C81">
            <v>19932.0185237998</v>
          </cell>
          <cell r="D81">
            <v>19935.3905638874</v>
          </cell>
          <cell r="E81">
            <v>19945.6896979302</v>
          </cell>
          <cell r="F81">
            <v>19967.7145674961</v>
          </cell>
          <cell r="G81">
            <v>19954.0784095326</v>
          </cell>
          <cell r="H81">
            <v>19928.0846461819</v>
          </cell>
          <cell r="I81">
            <v>19959.334722834</v>
          </cell>
          <cell r="J81">
            <v>19966.9627308536</v>
          </cell>
          <cell r="K81">
            <v>19947.1691810875</v>
          </cell>
          <cell r="L81">
            <v>19945.5938796821</v>
          </cell>
          <cell r="M81">
            <v>19934.7740440508</v>
          </cell>
          <cell r="N81">
            <v>19959.681410209</v>
          </cell>
          <cell r="O81">
            <v>19968.3270000404</v>
          </cell>
        </row>
        <row r="82">
          <cell r="A82">
            <v>19928.7259994658</v>
          </cell>
          <cell r="B82">
            <v>19946.5699667907</v>
          </cell>
          <cell r="C82">
            <v>19930.1123744069</v>
          </cell>
          <cell r="D82">
            <v>19966.2863058646</v>
          </cell>
          <cell r="E82">
            <v>19946.7886164025</v>
          </cell>
          <cell r="F82">
            <v>19968.3219575267</v>
          </cell>
          <cell r="G82">
            <v>19937.8918745359</v>
          </cell>
          <cell r="H82">
            <v>19926.1290729871</v>
          </cell>
          <cell r="I82">
            <v>19960.1239539649</v>
          </cell>
          <cell r="J82">
            <v>19935.3724155086</v>
          </cell>
          <cell r="K82">
            <v>19924.7965278264</v>
          </cell>
          <cell r="L82">
            <v>19922.4111528486</v>
          </cell>
          <cell r="M82">
            <v>19953.4713493892</v>
          </cell>
          <cell r="N82">
            <v>19902.0412136626</v>
          </cell>
          <cell r="O82">
            <v>19933.6989392992</v>
          </cell>
        </row>
        <row r="83">
          <cell r="A83">
            <v>19942.5768417102</v>
          </cell>
          <cell r="B83">
            <v>19938.2302139717</v>
          </cell>
          <cell r="C83">
            <v>19968.3957895745</v>
          </cell>
          <cell r="D83">
            <v>19945.6948757783</v>
          </cell>
          <cell r="E83">
            <v>19987.3536069999</v>
          </cell>
          <cell r="F83">
            <v>19959.2370632238</v>
          </cell>
          <cell r="G83">
            <v>19964.3213047848</v>
          </cell>
          <cell r="H83">
            <v>19953.0252119017</v>
          </cell>
          <cell r="I83">
            <v>19931.8030761772</v>
          </cell>
          <cell r="J83">
            <v>19957.7427216008</v>
          </cell>
          <cell r="K83">
            <v>19959.0724885459</v>
          </cell>
          <cell r="L83">
            <v>19959.7420829006</v>
          </cell>
          <cell r="M83">
            <v>19932.2830746802</v>
          </cell>
          <cell r="N83">
            <v>19934.5787581215</v>
          </cell>
          <cell r="O83">
            <v>19957.1936209146</v>
          </cell>
        </row>
        <row r="84">
          <cell r="A84">
            <v>19911.1055032877</v>
          </cell>
          <cell r="B84">
            <v>19946.723369096</v>
          </cell>
          <cell r="C84">
            <v>19978.5809503226</v>
          </cell>
          <cell r="D84">
            <v>19929.9593505178</v>
          </cell>
          <cell r="E84">
            <v>19975.2543041887</v>
          </cell>
          <cell r="F84">
            <v>19926.6888747497</v>
          </cell>
          <cell r="G84">
            <v>19998.5130918636</v>
          </cell>
          <cell r="H84">
            <v>19961.8637012379</v>
          </cell>
          <cell r="I84">
            <v>19963.5017340906</v>
          </cell>
          <cell r="J84">
            <v>19955.9732292186</v>
          </cell>
          <cell r="K84">
            <v>19942.6281405274</v>
          </cell>
          <cell r="L84">
            <v>19942.2861148963</v>
          </cell>
          <cell r="M84">
            <v>19942.5163784834</v>
          </cell>
          <cell r="N84">
            <v>19913.4858415088</v>
          </cell>
          <cell r="O84">
            <v>19947.9775643747</v>
          </cell>
        </row>
        <row r="85">
          <cell r="A85">
            <v>19934.5572751617</v>
          </cell>
          <cell r="B85">
            <v>19956.2570006213</v>
          </cell>
          <cell r="C85">
            <v>19927.5053475165</v>
          </cell>
          <cell r="D85">
            <v>19936.8933812193</v>
          </cell>
          <cell r="E85">
            <v>19943.2937599089</v>
          </cell>
          <cell r="F85">
            <v>19948.5318532443</v>
          </cell>
          <cell r="G85">
            <v>19931.7162827911</v>
          </cell>
          <cell r="H85">
            <v>19977.9574471703</v>
          </cell>
          <cell r="I85">
            <v>19923.8829898694</v>
          </cell>
          <cell r="J85">
            <v>19946.5263236707</v>
          </cell>
          <cell r="K85">
            <v>19953.958246655</v>
          </cell>
          <cell r="L85">
            <v>19922.3692024748</v>
          </cell>
          <cell r="M85">
            <v>19949.9808472107</v>
          </cell>
          <cell r="N85">
            <v>19953.5763719294</v>
          </cell>
          <cell r="O85">
            <v>19928.3068453431</v>
          </cell>
        </row>
        <row r="86">
          <cell r="A86">
            <v>19937.382326387</v>
          </cell>
          <cell r="B86">
            <v>19964.9998258136</v>
          </cell>
          <cell r="C86">
            <v>19974.4330595238</v>
          </cell>
          <cell r="D86">
            <v>19947.0621381084</v>
          </cell>
          <cell r="E86">
            <v>19952.9505587367</v>
          </cell>
          <cell r="F86">
            <v>19948.6868426665</v>
          </cell>
          <cell r="G86">
            <v>19931.0641693506</v>
          </cell>
          <cell r="H86">
            <v>19969.6797994865</v>
          </cell>
          <cell r="I86">
            <v>19959.8861763762</v>
          </cell>
          <cell r="J86">
            <v>19978.1112989994</v>
          </cell>
          <cell r="K86">
            <v>19970.6580870467</v>
          </cell>
          <cell r="L86">
            <v>19940.9375313289</v>
          </cell>
          <cell r="M86">
            <v>19943.0494413567</v>
          </cell>
          <cell r="N86">
            <v>19964.5992759826</v>
          </cell>
          <cell r="O86">
            <v>19944.6056336169</v>
          </cell>
        </row>
        <row r="87">
          <cell r="A87">
            <v>19935.3541823608</v>
          </cell>
          <cell r="B87">
            <v>19944.9474181032</v>
          </cell>
          <cell r="C87">
            <v>19931.5904910872</v>
          </cell>
          <cell r="D87">
            <v>19942.3006002619</v>
          </cell>
          <cell r="E87">
            <v>19932.1302349786</v>
          </cell>
          <cell r="F87">
            <v>19940.7482282945</v>
          </cell>
          <cell r="G87">
            <v>19914.7379508567</v>
          </cell>
          <cell r="H87">
            <v>19946.4529129157</v>
          </cell>
          <cell r="I87">
            <v>19928.3992610375</v>
          </cell>
          <cell r="J87">
            <v>19948.1198938248</v>
          </cell>
          <cell r="K87">
            <v>19924.7525928608</v>
          </cell>
          <cell r="L87">
            <v>19926.0602382168</v>
          </cell>
          <cell r="M87">
            <v>19950.8706958947</v>
          </cell>
          <cell r="N87">
            <v>19942.5683531919</v>
          </cell>
          <cell r="O87">
            <v>19988.2272518687</v>
          </cell>
        </row>
        <row r="88">
          <cell r="A88">
            <v>19928.6393234853</v>
          </cell>
          <cell r="B88">
            <v>19963.6151325535</v>
          </cell>
          <cell r="C88">
            <v>19909.2823470065</v>
          </cell>
          <cell r="D88">
            <v>19918.2010460135</v>
          </cell>
          <cell r="E88">
            <v>19938.1281604708</v>
          </cell>
          <cell r="F88">
            <v>19949.0302211478</v>
          </cell>
          <cell r="G88">
            <v>19948.1142562922</v>
          </cell>
          <cell r="H88">
            <v>19907.6370991258</v>
          </cell>
          <cell r="I88">
            <v>19951.4768184976</v>
          </cell>
          <cell r="J88">
            <v>19979.5369592562</v>
          </cell>
          <cell r="K88">
            <v>19910.8066650408</v>
          </cell>
          <cell r="L88">
            <v>19978.3661497434</v>
          </cell>
          <cell r="M88">
            <v>19938.6281610847</v>
          </cell>
          <cell r="N88">
            <v>19961.9353656851</v>
          </cell>
          <cell r="O88">
            <v>19939.797180127</v>
          </cell>
        </row>
        <row r="89">
          <cell r="A89">
            <v>19988.2368820336</v>
          </cell>
          <cell r="B89">
            <v>19962.3635571728</v>
          </cell>
          <cell r="C89">
            <v>19990.4568890684</v>
          </cell>
          <cell r="D89">
            <v>19973.5336870051</v>
          </cell>
          <cell r="E89">
            <v>19966.7059501925</v>
          </cell>
          <cell r="F89">
            <v>19944.3240091688</v>
          </cell>
          <cell r="G89">
            <v>19940.3717920708</v>
          </cell>
          <cell r="H89">
            <v>19948.4331860007</v>
          </cell>
          <cell r="I89">
            <v>19941.0691848027</v>
          </cell>
          <cell r="J89">
            <v>19936.6507098163</v>
          </cell>
          <cell r="K89">
            <v>19967.7434866424</v>
          </cell>
          <cell r="L89">
            <v>19982.2423314653</v>
          </cell>
          <cell r="M89">
            <v>19939.9019733725</v>
          </cell>
          <cell r="N89">
            <v>19947.4883592958</v>
          </cell>
          <cell r="O89">
            <v>19942.4778024869</v>
          </cell>
        </row>
        <row r="90">
          <cell r="A90">
            <v>19948.978544938</v>
          </cell>
          <cell r="B90">
            <v>19944.5859893941</v>
          </cell>
          <cell r="C90">
            <v>19928.3574237103</v>
          </cell>
          <cell r="D90">
            <v>19954.0240825845</v>
          </cell>
          <cell r="E90">
            <v>19974.1881056596</v>
          </cell>
          <cell r="F90">
            <v>19955.1671960509</v>
          </cell>
          <cell r="G90">
            <v>19954.3323244697</v>
          </cell>
          <cell r="H90">
            <v>19976.6975674985</v>
          </cell>
          <cell r="I90">
            <v>19937.3684234833</v>
          </cell>
          <cell r="J90">
            <v>19966.1236060201</v>
          </cell>
          <cell r="K90">
            <v>19957.4020377758</v>
          </cell>
          <cell r="L90">
            <v>19930.9160338909</v>
          </cell>
          <cell r="M90">
            <v>19946.8185722835</v>
          </cell>
          <cell r="N90">
            <v>19964.7816812782</v>
          </cell>
          <cell r="O90">
            <v>19984.4507411906</v>
          </cell>
        </row>
        <row r="91">
          <cell r="A91">
            <v>19925.3019716704</v>
          </cell>
          <cell r="B91">
            <v>19953.755003586</v>
          </cell>
          <cell r="C91">
            <v>19940.6120291419</v>
          </cell>
          <cell r="D91">
            <v>19948.5839576562</v>
          </cell>
          <cell r="E91">
            <v>19937.5182367045</v>
          </cell>
          <cell r="F91">
            <v>19919.9970810248</v>
          </cell>
          <cell r="G91">
            <v>19963.4816232184</v>
          </cell>
          <cell r="H91">
            <v>19951.1122940413</v>
          </cell>
          <cell r="I91">
            <v>19954.4975406208</v>
          </cell>
          <cell r="J91">
            <v>19940.8142582042</v>
          </cell>
          <cell r="K91">
            <v>19939.8299279251</v>
          </cell>
          <cell r="L91">
            <v>19945.7316237258</v>
          </cell>
          <cell r="M91">
            <v>19964.0221257472</v>
          </cell>
          <cell r="N91">
            <v>19926.9448932618</v>
          </cell>
          <cell r="O91">
            <v>19943.8020155838</v>
          </cell>
        </row>
        <row r="92">
          <cell r="A92">
            <v>19956.1876270206</v>
          </cell>
          <cell r="B92">
            <v>19952.3602804653</v>
          </cell>
          <cell r="C92">
            <v>19941.565615392</v>
          </cell>
          <cell r="D92">
            <v>19966.283631822</v>
          </cell>
          <cell r="E92">
            <v>19957.5941205515</v>
          </cell>
          <cell r="F92">
            <v>19952.7984148029</v>
          </cell>
          <cell r="G92">
            <v>19927.5526142765</v>
          </cell>
          <cell r="H92">
            <v>19930.8491479313</v>
          </cell>
          <cell r="I92">
            <v>19942.6058112431</v>
          </cell>
          <cell r="J92">
            <v>19936.1172743441</v>
          </cell>
          <cell r="K92">
            <v>19918.1088885709</v>
          </cell>
          <cell r="L92">
            <v>19993.1580375235</v>
          </cell>
          <cell r="M92">
            <v>19944.273077016</v>
          </cell>
          <cell r="N92">
            <v>19916.5815003172</v>
          </cell>
          <cell r="O92">
            <v>19944.1819036276</v>
          </cell>
        </row>
        <row r="93">
          <cell r="A93">
            <v>19980.3538764264</v>
          </cell>
          <cell r="B93">
            <v>19933.3013435198</v>
          </cell>
          <cell r="C93">
            <v>19948.1928804471</v>
          </cell>
          <cell r="D93">
            <v>19958.9839829194</v>
          </cell>
          <cell r="E93">
            <v>19952.4441695281</v>
          </cell>
          <cell r="F93">
            <v>19946.6974562424</v>
          </cell>
          <cell r="G93">
            <v>19952.9096944885</v>
          </cell>
          <cell r="H93">
            <v>19963.5401673654</v>
          </cell>
          <cell r="I93">
            <v>19970.4047987771</v>
          </cell>
          <cell r="J93">
            <v>19957.0725555724</v>
          </cell>
          <cell r="K93">
            <v>19919.4244765929</v>
          </cell>
          <cell r="L93">
            <v>19931.822248441</v>
          </cell>
          <cell r="M93">
            <v>19907.2671349284</v>
          </cell>
          <cell r="N93">
            <v>19913.8475902485</v>
          </cell>
          <cell r="O93">
            <v>19938.1419254616</v>
          </cell>
        </row>
        <row r="94">
          <cell r="A94">
            <v>19958.5370429289</v>
          </cell>
          <cell r="B94">
            <v>19974.5317053266</v>
          </cell>
          <cell r="C94">
            <v>19941.838247249</v>
          </cell>
          <cell r="D94">
            <v>19951.6476340642</v>
          </cell>
          <cell r="E94">
            <v>19965.0751051946</v>
          </cell>
          <cell r="F94">
            <v>19939.6959035792</v>
          </cell>
          <cell r="G94">
            <v>19936.7841669156</v>
          </cell>
          <cell r="H94">
            <v>19947.1560682912</v>
          </cell>
          <cell r="I94">
            <v>19940.4475911213</v>
          </cell>
          <cell r="J94">
            <v>19927.8108499686</v>
          </cell>
          <cell r="K94">
            <v>19925.989350853</v>
          </cell>
          <cell r="L94">
            <v>19965.7389102891</v>
          </cell>
          <cell r="M94">
            <v>19927.0065678048</v>
          </cell>
          <cell r="N94">
            <v>19937.4637334866</v>
          </cell>
          <cell r="O94">
            <v>19958.4641187355</v>
          </cell>
        </row>
        <row r="95">
          <cell r="A95">
            <v>19962.0831539716</v>
          </cell>
          <cell r="B95">
            <v>19952.5850597124</v>
          </cell>
          <cell r="C95">
            <v>19960.7877588171</v>
          </cell>
          <cell r="D95">
            <v>19987.1571836275</v>
          </cell>
          <cell r="E95">
            <v>19947.3759252163</v>
          </cell>
          <cell r="F95">
            <v>19966.8426427075</v>
          </cell>
          <cell r="G95">
            <v>19946.7719283651</v>
          </cell>
          <cell r="H95">
            <v>19995.4888113071</v>
          </cell>
          <cell r="I95">
            <v>19959.7852816746</v>
          </cell>
          <cell r="J95">
            <v>19935.1434837769</v>
          </cell>
          <cell r="K95">
            <v>19940.5990388888</v>
          </cell>
          <cell r="L95">
            <v>19941.2616002761</v>
          </cell>
          <cell r="M95">
            <v>19909.8326751833</v>
          </cell>
          <cell r="N95">
            <v>19947.5458858795</v>
          </cell>
          <cell r="O95">
            <v>19939.665749397</v>
          </cell>
        </row>
        <row r="96">
          <cell r="A96">
            <v>19957.118841731</v>
          </cell>
          <cell r="B96">
            <v>19954.9460530328</v>
          </cell>
          <cell r="C96">
            <v>19973.1509823966</v>
          </cell>
          <cell r="D96">
            <v>19958.1983975404</v>
          </cell>
          <cell r="E96">
            <v>19921.279331613</v>
          </cell>
          <cell r="F96">
            <v>19898.1099131084</v>
          </cell>
          <cell r="G96">
            <v>19908.7584671525</v>
          </cell>
          <cell r="H96">
            <v>19938.8025477437</v>
          </cell>
          <cell r="I96">
            <v>19921.774704715</v>
          </cell>
          <cell r="J96">
            <v>19977.5366078018</v>
          </cell>
          <cell r="K96">
            <v>19952.8611077997</v>
          </cell>
          <cell r="L96">
            <v>19961.8277090756</v>
          </cell>
          <cell r="M96">
            <v>19968.2653978216</v>
          </cell>
          <cell r="N96">
            <v>19973.7834698037</v>
          </cell>
          <cell r="O96">
            <v>19998.0904868463</v>
          </cell>
        </row>
        <row r="97">
          <cell r="A97">
            <v>19959.4810119157</v>
          </cell>
          <cell r="B97">
            <v>19913.3483925717</v>
          </cell>
          <cell r="C97">
            <v>19956.2184451813</v>
          </cell>
          <cell r="D97">
            <v>19956.0295187317</v>
          </cell>
          <cell r="E97">
            <v>19939.9961550762</v>
          </cell>
          <cell r="F97">
            <v>19956.291240427</v>
          </cell>
          <cell r="G97">
            <v>19963.5289626726</v>
          </cell>
          <cell r="H97">
            <v>19930.4817976495</v>
          </cell>
          <cell r="I97">
            <v>19983.1575686275</v>
          </cell>
          <cell r="J97">
            <v>19931.7652646656</v>
          </cell>
          <cell r="K97">
            <v>19957.7542399538</v>
          </cell>
          <cell r="L97">
            <v>19964.0035802671</v>
          </cell>
          <cell r="M97">
            <v>19926.5211637075</v>
          </cell>
          <cell r="N97">
            <v>19946.4512537291</v>
          </cell>
          <cell r="O97">
            <v>19948.0718808318</v>
          </cell>
        </row>
        <row r="98">
          <cell r="A98">
            <v>19926.4053150789</v>
          </cell>
          <cell r="B98">
            <v>19970.4089222913</v>
          </cell>
          <cell r="C98">
            <v>19934.5255617658</v>
          </cell>
          <cell r="D98">
            <v>19967.7579860156</v>
          </cell>
          <cell r="E98">
            <v>19972.8872277752</v>
          </cell>
          <cell r="F98">
            <v>19943.2255732188</v>
          </cell>
          <cell r="G98">
            <v>19917.924963105</v>
          </cell>
          <cell r="H98">
            <v>19964.6749200395</v>
          </cell>
          <cell r="I98">
            <v>19949.7300258523</v>
          </cell>
          <cell r="J98">
            <v>19994.4691012693</v>
          </cell>
          <cell r="K98">
            <v>19966.1689126771</v>
          </cell>
          <cell r="L98">
            <v>19960.8059230689</v>
          </cell>
          <cell r="M98">
            <v>19949.597467304</v>
          </cell>
          <cell r="N98">
            <v>19909.6391820209</v>
          </cell>
          <cell r="O98">
            <v>19937.0211817892</v>
          </cell>
        </row>
        <row r="99">
          <cell r="A99">
            <v>19936.969172396</v>
          </cell>
          <cell r="B99">
            <v>19921.0834670171</v>
          </cell>
          <cell r="C99">
            <v>19927.7421847793</v>
          </cell>
          <cell r="D99">
            <v>19938.7440324276</v>
          </cell>
          <cell r="E99">
            <v>19960.0904299574</v>
          </cell>
          <cell r="F99">
            <v>19913.8912928997</v>
          </cell>
          <cell r="G99">
            <v>19976.8171909433</v>
          </cell>
          <cell r="H99">
            <v>19948.5301576961</v>
          </cell>
          <cell r="I99">
            <v>19958.5322905795</v>
          </cell>
          <cell r="J99">
            <v>19949.6077842992</v>
          </cell>
          <cell r="K99">
            <v>19978.3872810351</v>
          </cell>
          <cell r="L99">
            <v>19922.8175005149</v>
          </cell>
          <cell r="M99">
            <v>19941.19048586</v>
          </cell>
          <cell r="N99">
            <v>19938.0222346039</v>
          </cell>
          <cell r="O99">
            <v>19945.185950902</v>
          </cell>
        </row>
        <row r="100">
          <cell r="A100">
            <v>19932.917043789</v>
          </cell>
          <cell r="B100">
            <v>19933.5807723914</v>
          </cell>
          <cell r="C100">
            <v>19967.0074609874</v>
          </cell>
          <cell r="D100">
            <v>19935.1539685643</v>
          </cell>
          <cell r="E100">
            <v>19972.3357327137</v>
          </cell>
          <cell r="F100">
            <v>19920.4026021464</v>
          </cell>
          <cell r="G100">
            <v>19969.1547576578</v>
          </cell>
          <cell r="H100">
            <v>19936.39773725</v>
          </cell>
          <cell r="I100">
            <v>19933.0585022721</v>
          </cell>
          <cell r="J100">
            <v>19943.9638020055</v>
          </cell>
          <cell r="K100">
            <v>19946.9945917983</v>
          </cell>
          <cell r="L100">
            <v>19945.7962595542</v>
          </cell>
          <cell r="M100">
            <v>19955.2804378637</v>
          </cell>
          <cell r="N100">
            <v>19948.8412079188</v>
          </cell>
          <cell r="O100">
            <v>19965.6347562409</v>
          </cell>
        </row>
        <row r="101">
          <cell r="A101">
            <v>19950.3913099674</v>
          </cell>
          <cell r="B101">
            <v>19918.4386641712</v>
          </cell>
          <cell r="C101">
            <v>19966.447286863</v>
          </cell>
          <cell r="D101">
            <v>19946.9567736219</v>
          </cell>
          <cell r="E101">
            <v>19971.7353297482</v>
          </cell>
          <cell r="F101">
            <v>19942.3908725853</v>
          </cell>
          <cell r="G101">
            <v>19950.4281405839</v>
          </cell>
          <cell r="H101">
            <v>19962.3030612162</v>
          </cell>
          <cell r="I101">
            <v>19940.7360165911</v>
          </cell>
          <cell r="J101">
            <v>19958.5847971921</v>
          </cell>
          <cell r="K101">
            <v>19949.6434148701</v>
          </cell>
          <cell r="L101">
            <v>19971.2436917571</v>
          </cell>
          <cell r="M101">
            <v>19948.1557464749</v>
          </cell>
          <cell r="N101">
            <v>19941.2903922686</v>
          </cell>
          <cell r="O101">
            <v>19951.3146562316</v>
          </cell>
        </row>
        <row r="102">
          <cell r="A102">
            <v>19891.9293982098</v>
          </cell>
          <cell r="B102">
            <v>19944.6712301355</v>
          </cell>
          <cell r="C102">
            <v>19908.3044195468</v>
          </cell>
          <cell r="D102">
            <v>19927.4941477354</v>
          </cell>
          <cell r="E102">
            <v>19934.8819284777</v>
          </cell>
          <cell r="F102">
            <v>19951.2885134823</v>
          </cell>
          <cell r="G102">
            <v>19921.9792509089</v>
          </cell>
          <cell r="H102">
            <v>19969.281081309</v>
          </cell>
          <cell r="I102">
            <v>19929.414494858</v>
          </cell>
          <cell r="J102">
            <v>19920.118217731</v>
          </cell>
          <cell r="K102">
            <v>19934.6301819118</v>
          </cell>
          <cell r="L102">
            <v>19939.8337787806</v>
          </cell>
          <cell r="M102">
            <v>19951.0882568669</v>
          </cell>
          <cell r="N102">
            <v>19968.620543444</v>
          </cell>
          <cell r="O102">
            <v>19936.1515381938</v>
          </cell>
        </row>
        <row r="103">
          <cell r="A103">
            <v>19953.922843843</v>
          </cell>
          <cell r="B103">
            <v>19951.3947884543</v>
          </cell>
          <cell r="C103">
            <v>19949.4721861912</v>
          </cell>
          <cell r="D103">
            <v>19934.1796421155</v>
          </cell>
          <cell r="E103">
            <v>19938.1972172006</v>
          </cell>
          <cell r="F103">
            <v>19948.5332828388</v>
          </cell>
          <cell r="G103">
            <v>19932.7417151373</v>
          </cell>
          <cell r="H103">
            <v>19946.7695191128</v>
          </cell>
          <cell r="I103">
            <v>19953.4449573192</v>
          </cell>
          <cell r="J103">
            <v>19949.6759485972</v>
          </cell>
          <cell r="K103">
            <v>19968.5500141333</v>
          </cell>
          <cell r="L103">
            <v>19941.8335009183</v>
          </cell>
          <cell r="M103">
            <v>19933.545349093</v>
          </cell>
          <cell r="N103">
            <v>19952.7542878006</v>
          </cell>
          <cell r="O103">
            <v>19942.3805043849</v>
          </cell>
        </row>
        <row r="104">
          <cell r="A104">
            <v>19947.7379006928</v>
          </cell>
          <cell r="B104">
            <v>19948.6569048561</v>
          </cell>
          <cell r="C104">
            <v>19924.0432842785</v>
          </cell>
          <cell r="D104">
            <v>19965.9965005336</v>
          </cell>
          <cell r="E104">
            <v>19968.8325308707</v>
          </cell>
          <cell r="F104">
            <v>19954.014062665</v>
          </cell>
          <cell r="G104">
            <v>19969.8249816997</v>
          </cell>
          <cell r="H104">
            <v>19952.3895276589</v>
          </cell>
          <cell r="I104">
            <v>19953.7494309021</v>
          </cell>
          <cell r="J104">
            <v>19906.3426312684</v>
          </cell>
          <cell r="K104">
            <v>20013.0595038312</v>
          </cell>
          <cell r="L104">
            <v>19970.4861881456</v>
          </cell>
          <cell r="M104">
            <v>19949.9969297719</v>
          </cell>
          <cell r="N104">
            <v>19968.8367978352</v>
          </cell>
          <cell r="O104">
            <v>19958.0197954748</v>
          </cell>
        </row>
        <row r="105">
          <cell r="A105">
            <v>19942.3424268344</v>
          </cell>
          <cell r="B105">
            <v>19927.3649726488</v>
          </cell>
          <cell r="C105">
            <v>19943.4765380177</v>
          </cell>
          <cell r="D105">
            <v>19910.1441420183</v>
          </cell>
          <cell r="E105">
            <v>19917.1793747519</v>
          </cell>
          <cell r="F105">
            <v>19955.047896284</v>
          </cell>
          <cell r="G105">
            <v>19929.727496465</v>
          </cell>
          <cell r="H105">
            <v>19927.4916438298</v>
          </cell>
          <cell r="I105">
            <v>19895.6583776188</v>
          </cell>
          <cell r="J105">
            <v>19935.3660044658</v>
          </cell>
          <cell r="K105">
            <v>19948.814684874</v>
          </cell>
          <cell r="L105">
            <v>19937.3386675395</v>
          </cell>
          <cell r="M105">
            <v>19930.0073578889</v>
          </cell>
          <cell r="N105">
            <v>19921.4836850733</v>
          </cell>
          <cell r="O105">
            <v>19952.3692531583</v>
          </cell>
        </row>
        <row r="106">
          <cell r="A106">
            <v>19960.7514781419</v>
          </cell>
          <cell r="B106">
            <v>19941.1284509958</v>
          </cell>
          <cell r="C106">
            <v>19958.9437755891</v>
          </cell>
          <cell r="D106">
            <v>19933.1350780053</v>
          </cell>
          <cell r="E106">
            <v>19908.1058363421</v>
          </cell>
          <cell r="F106">
            <v>19900.0478415647</v>
          </cell>
          <cell r="G106">
            <v>19957.3028775922</v>
          </cell>
          <cell r="H106">
            <v>19952.8865280619</v>
          </cell>
          <cell r="I106">
            <v>19950.8004605763</v>
          </cell>
          <cell r="J106">
            <v>19962.1997493237</v>
          </cell>
          <cell r="K106">
            <v>19934.1114904975</v>
          </cell>
          <cell r="L106">
            <v>19934.4300817549</v>
          </cell>
          <cell r="M106">
            <v>19979.016196544</v>
          </cell>
          <cell r="N106">
            <v>19955.3532822206</v>
          </cell>
          <cell r="O106">
            <v>19941.3889680794</v>
          </cell>
        </row>
        <row r="107">
          <cell r="A107">
            <v>19965.4276629812</v>
          </cell>
          <cell r="B107">
            <v>19926.6645077117</v>
          </cell>
          <cell r="C107">
            <v>19940.766800104</v>
          </cell>
          <cell r="D107">
            <v>19933.2127065916</v>
          </cell>
          <cell r="E107">
            <v>19945.6636365888</v>
          </cell>
          <cell r="F107">
            <v>19946.6398789504</v>
          </cell>
          <cell r="G107">
            <v>19923.1935344053</v>
          </cell>
          <cell r="H107">
            <v>19929.2068575666</v>
          </cell>
          <cell r="I107">
            <v>19954.1810013857</v>
          </cell>
          <cell r="J107">
            <v>19924.9559742117</v>
          </cell>
          <cell r="K107">
            <v>19941.0870285456</v>
          </cell>
          <cell r="L107">
            <v>19937.857078485</v>
          </cell>
          <cell r="M107">
            <v>19923.8424641184</v>
          </cell>
          <cell r="N107">
            <v>19933.0654776254</v>
          </cell>
          <cell r="O107">
            <v>19943.3925543968</v>
          </cell>
        </row>
        <row r="108">
          <cell r="A108">
            <v>19932.0539834941</v>
          </cell>
          <cell r="B108">
            <v>19937.4077474677</v>
          </cell>
          <cell r="C108">
            <v>19976.5373315404</v>
          </cell>
          <cell r="D108">
            <v>19968.9568047237</v>
          </cell>
          <cell r="E108">
            <v>19937.6387892652</v>
          </cell>
          <cell r="F108">
            <v>19951.3575545612</v>
          </cell>
          <cell r="G108">
            <v>19959.3826859028</v>
          </cell>
          <cell r="H108">
            <v>19943.0614614765</v>
          </cell>
          <cell r="I108">
            <v>19960.9673811251</v>
          </cell>
          <cell r="J108">
            <v>19959.0546423635</v>
          </cell>
          <cell r="K108">
            <v>19914.9550933309</v>
          </cell>
          <cell r="L108">
            <v>19925.6480699899</v>
          </cell>
          <cell r="M108">
            <v>19940.1070929641</v>
          </cell>
          <cell r="N108">
            <v>19975.1809618996</v>
          </cell>
          <cell r="O108">
            <v>19957.20920687</v>
          </cell>
        </row>
        <row r="109">
          <cell r="A109">
            <v>19947.7235557469</v>
          </cell>
          <cell r="B109">
            <v>19966.7692975282</v>
          </cell>
          <cell r="C109">
            <v>19942.4628833777</v>
          </cell>
          <cell r="D109">
            <v>19922.7205732788</v>
          </cell>
          <cell r="E109">
            <v>19960.5174153711</v>
          </cell>
          <cell r="F109">
            <v>19949.6749858008</v>
          </cell>
          <cell r="G109">
            <v>19963.7400521695</v>
          </cell>
          <cell r="H109">
            <v>19981.736058396</v>
          </cell>
          <cell r="I109">
            <v>19959.2025212201</v>
          </cell>
          <cell r="J109">
            <v>19937.3036009836</v>
          </cell>
          <cell r="K109">
            <v>19953.1409640228</v>
          </cell>
          <cell r="L109">
            <v>19953.0382635428</v>
          </cell>
          <cell r="M109">
            <v>19938.5435846176</v>
          </cell>
          <cell r="N109">
            <v>19908.2074279708</v>
          </cell>
          <cell r="O109">
            <v>19959.1104801387</v>
          </cell>
        </row>
        <row r="110">
          <cell r="A110">
            <v>19941.4809337376</v>
          </cell>
          <cell r="B110">
            <v>19947.2165448597</v>
          </cell>
          <cell r="C110">
            <v>19940.084152399</v>
          </cell>
          <cell r="D110">
            <v>19908.8657802689</v>
          </cell>
          <cell r="E110">
            <v>19935.9899566269</v>
          </cell>
          <cell r="F110">
            <v>19914.043646544</v>
          </cell>
          <cell r="G110">
            <v>19972.6245996218</v>
          </cell>
          <cell r="H110">
            <v>19939.4662806414</v>
          </cell>
          <cell r="I110">
            <v>19970.4590172758</v>
          </cell>
          <cell r="J110">
            <v>19952.4386065425</v>
          </cell>
          <cell r="K110">
            <v>19962.8177154255</v>
          </cell>
          <cell r="L110">
            <v>19933.6658163123</v>
          </cell>
          <cell r="M110">
            <v>19966.8113703309</v>
          </cell>
          <cell r="N110">
            <v>19976.2932410166</v>
          </cell>
          <cell r="O110">
            <v>19947.2080759131</v>
          </cell>
        </row>
        <row r="111">
          <cell r="A111">
            <v>19957.0976348929</v>
          </cell>
          <cell r="B111">
            <v>19957.5150866805</v>
          </cell>
          <cell r="C111">
            <v>19945.6741514695</v>
          </cell>
          <cell r="D111">
            <v>19965.2751412744</v>
          </cell>
          <cell r="E111">
            <v>19927.7578833444</v>
          </cell>
          <cell r="F111">
            <v>19946.399632743</v>
          </cell>
          <cell r="G111">
            <v>19979.7966611612</v>
          </cell>
          <cell r="H111">
            <v>19940.2298468388</v>
          </cell>
          <cell r="I111">
            <v>19957.8388084088</v>
          </cell>
          <cell r="J111">
            <v>19938.8512980579</v>
          </cell>
          <cell r="K111">
            <v>19943.6669626672</v>
          </cell>
          <cell r="L111">
            <v>19924.1940848352</v>
          </cell>
          <cell r="M111">
            <v>19959.647891082</v>
          </cell>
          <cell r="N111">
            <v>19955.270944544</v>
          </cell>
          <cell r="O111">
            <v>19935.6131506864</v>
          </cell>
        </row>
        <row r="112">
          <cell r="A112">
            <v>19956.7626042052</v>
          </cell>
          <cell r="B112">
            <v>19950.1742521887</v>
          </cell>
          <cell r="C112">
            <v>19939.30947829</v>
          </cell>
          <cell r="D112">
            <v>19969.6230334487</v>
          </cell>
          <cell r="E112">
            <v>19923.727844018</v>
          </cell>
          <cell r="F112">
            <v>19938.1649313168</v>
          </cell>
          <cell r="G112">
            <v>19985.169577079</v>
          </cell>
          <cell r="H112">
            <v>19974.7294940803</v>
          </cell>
          <cell r="I112">
            <v>19946.3397850812</v>
          </cell>
          <cell r="J112">
            <v>19952.4259954508</v>
          </cell>
          <cell r="K112">
            <v>19960.7889243639</v>
          </cell>
          <cell r="L112">
            <v>19955.7612846445</v>
          </cell>
          <cell r="M112">
            <v>19961.7563880325</v>
          </cell>
          <cell r="N112">
            <v>19964.42352498</v>
          </cell>
          <cell r="O112">
            <v>19931.0332855572</v>
          </cell>
        </row>
        <row r="113">
          <cell r="A113">
            <v>19960.8309170889</v>
          </cell>
          <cell r="B113">
            <v>19940.949570669</v>
          </cell>
          <cell r="C113">
            <v>19942.754719384</v>
          </cell>
          <cell r="D113">
            <v>19967.2890451338</v>
          </cell>
          <cell r="E113">
            <v>19943.4141806833</v>
          </cell>
          <cell r="F113">
            <v>19932.0232999044</v>
          </cell>
          <cell r="G113">
            <v>19926.1322181253</v>
          </cell>
          <cell r="H113">
            <v>19973.0666705386</v>
          </cell>
          <cell r="I113">
            <v>19934.4765947748</v>
          </cell>
          <cell r="J113">
            <v>19974.4439583304</v>
          </cell>
          <cell r="K113">
            <v>19931.1922578232</v>
          </cell>
          <cell r="L113">
            <v>19944.6726555259</v>
          </cell>
          <cell r="M113">
            <v>19953.1089321393</v>
          </cell>
          <cell r="N113">
            <v>19938.1797361319</v>
          </cell>
          <cell r="O113">
            <v>19922.6040557603</v>
          </cell>
        </row>
        <row r="114">
          <cell r="A114">
            <v>19943.6323079262</v>
          </cell>
          <cell r="B114">
            <v>19975.85040333</v>
          </cell>
          <cell r="C114">
            <v>19947.0633007522</v>
          </cell>
          <cell r="D114">
            <v>19947.7079628667</v>
          </cell>
          <cell r="E114">
            <v>19955.4387988242</v>
          </cell>
          <cell r="F114">
            <v>19927.5603131322</v>
          </cell>
          <cell r="G114">
            <v>19945.7521398122</v>
          </cell>
          <cell r="H114">
            <v>19938.184003632</v>
          </cell>
          <cell r="I114">
            <v>19942.7438746461</v>
          </cell>
          <cell r="J114">
            <v>19961.6942173523</v>
          </cell>
          <cell r="K114">
            <v>19942.4480675363</v>
          </cell>
          <cell r="L114">
            <v>19979.8930924732</v>
          </cell>
          <cell r="M114">
            <v>19947.7709648574</v>
          </cell>
          <cell r="N114">
            <v>19939.9631681682</v>
          </cell>
          <cell r="O114">
            <v>19932.2414965351</v>
          </cell>
        </row>
        <row r="115">
          <cell r="A115">
            <v>19971.4682460027</v>
          </cell>
          <cell r="B115">
            <v>19951.7700110879</v>
          </cell>
          <cell r="C115">
            <v>19978.7972377227</v>
          </cell>
          <cell r="D115">
            <v>19921.7234203523</v>
          </cell>
          <cell r="E115">
            <v>19957.0917131664</v>
          </cell>
          <cell r="F115">
            <v>19956.364005134</v>
          </cell>
          <cell r="G115">
            <v>19963.024314926</v>
          </cell>
          <cell r="H115">
            <v>19940.9736761497</v>
          </cell>
          <cell r="I115">
            <v>19943.1512279468</v>
          </cell>
          <cell r="J115">
            <v>19950.999392093</v>
          </cell>
          <cell r="K115">
            <v>19897.398257712</v>
          </cell>
          <cell r="L115">
            <v>19941.8132044019</v>
          </cell>
          <cell r="M115">
            <v>19958.3560831606</v>
          </cell>
          <cell r="N115">
            <v>19949.9115730299</v>
          </cell>
          <cell r="O115">
            <v>19944.4938081117</v>
          </cell>
        </row>
        <row r="116">
          <cell r="A116">
            <v>19925.9621422037</v>
          </cell>
          <cell r="B116">
            <v>19955.1545281062</v>
          </cell>
          <cell r="C116">
            <v>19966.6903327148</v>
          </cell>
          <cell r="D116">
            <v>19928.1530209944</v>
          </cell>
          <cell r="E116">
            <v>19950.012982956</v>
          </cell>
          <cell r="F116">
            <v>19945.1064493168</v>
          </cell>
          <cell r="G116">
            <v>19903.5495713562</v>
          </cell>
          <cell r="H116">
            <v>19918.0512390465</v>
          </cell>
          <cell r="I116">
            <v>19982.2818496111</v>
          </cell>
          <cell r="J116">
            <v>19941.5023735372</v>
          </cell>
          <cell r="K116">
            <v>19925.4415304822</v>
          </cell>
          <cell r="L116">
            <v>19960.3240395606</v>
          </cell>
          <cell r="M116">
            <v>19962.5738574221</v>
          </cell>
          <cell r="N116">
            <v>19967.807619821</v>
          </cell>
          <cell r="O116">
            <v>19955.0982344099</v>
          </cell>
        </row>
        <row r="117">
          <cell r="A117">
            <v>19966.4774833948</v>
          </cell>
          <cell r="B117">
            <v>19935.7540580436</v>
          </cell>
          <cell r="C117">
            <v>19974.1422777654</v>
          </cell>
          <cell r="D117">
            <v>19931.719842361</v>
          </cell>
          <cell r="E117">
            <v>19959.630381644</v>
          </cell>
          <cell r="F117">
            <v>19950.401863208</v>
          </cell>
          <cell r="G117">
            <v>19914.4064540218</v>
          </cell>
          <cell r="H117">
            <v>19963.0939867253</v>
          </cell>
          <cell r="I117">
            <v>19952.4394829496</v>
          </cell>
          <cell r="J117">
            <v>19926.4594049555</v>
          </cell>
          <cell r="K117">
            <v>19939.5930702282</v>
          </cell>
          <cell r="L117">
            <v>19932.1808965061</v>
          </cell>
          <cell r="M117">
            <v>19943.6608026184</v>
          </cell>
          <cell r="N117">
            <v>19929.7357929633</v>
          </cell>
          <cell r="O117">
            <v>19948.304292135</v>
          </cell>
        </row>
        <row r="118">
          <cell r="A118">
            <v>19945.8408578814</v>
          </cell>
          <cell r="B118">
            <v>19940.2101372646</v>
          </cell>
          <cell r="C118">
            <v>19937.6469572131</v>
          </cell>
          <cell r="D118">
            <v>19928.9340649632</v>
          </cell>
          <cell r="E118">
            <v>19935.0424415989</v>
          </cell>
          <cell r="F118">
            <v>19959.2932596854</v>
          </cell>
          <cell r="G118">
            <v>19911.4616780691</v>
          </cell>
          <cell r="H118">
            <v>19946.7614345302</v>
          </cell>
          <cell r="I118">
            <v>19987.8878224207</v>
          </cell>
          <cell r="J118">
            <v>19968.3928245573</v>
          </cell>
          <cell r="K118">
            <v>19973.3665027919</v>
          </cell>
          <cell r="L118">
            <v>19955.1991381411</v>
          </cell>
          <cell r="M118">
            <v>19914.8486137697</v>
          </cell>
          <cell r="N118">
            <v>19944.6429278307</v>
          </cell>
          <cell r="O118">
            <v>19933.7824968165</v>
          </cell>
        </row>
        <row r="119">
          <cell r="A119">
            <v>19931.5283843561</v>
          </cell>
          <cell r="B119">
            <v>19954.3063304621</v>
          </cell>
          <cell r="C119">
            <v>19952.1729781057</v>
          </cell>
          <cell r="D119">
            <v>19933.8502158068</v>
          </cell>
          <cell r="E119">
            <v>19967.1629988008</v>
          </cell>
          <cell r="F119">
            <v>19952.5526965948</v>
          </cell>
          <cell r="G119">
            <v>19935.2286148379</v>
          </cell>
          <cell r="H119">
            <v>19949.2844398009</v>
          </cell>
          <cell r="I119">
            <v>19959.6873212368</v>
          </cell>
          <cell r="J119">
            <v>19931.4921591402</v>
          </cell>
          <cell r="K119">
            <v>19954.7389917939</v>
          </cell>
          <cell r="L119">
            <v>19945.0490248034</v>
          </cell>
          <cell r="M119">
            <v>19936.2125072558</v>
          </cell>
          <cell r="N119">
            <v>19937.6989074797</v>
          </cell>
          <cell r="O119">
            <v>19933.7214939195</v>
          </cell>
        </row>
        <row r="120">
          <cell r="A120">
            <v>19963.3534189574</v>
          </cell>
          <cell r="B120">
            <v>19939.4184610952</v>
          </cell>
          <cell r="C120">
            <v>19968.4496901837</v>
          </cell>
          <cell r="D120">
            <v>19989.9472693192</v>
          </cell>
          <cell r="E120">
            <v>19932.7905069247</v>
          </cell>
          <cell r="F120">
            <v>19970.8097363994</v>
          </cell>
          <cell r="G120">
            <v>19923.1780526358</v>
          </cell>
          <cell r="H120">
            <v>19936.3900544722</v>
          </cell>
          <cell r="I120">
            <v>19923.2198356713</v>
          </cell>
          <cell r="J120">
            <v>19946.0164798593</v>
          </cell>
          <cell r="K120">
            <v>19953.5287031426</v>
          </cell>
          <cell r="L120">
            <v>19946.6843473704</v>
          </cell>
          <cell r="M120">
            <v>19970.58706735</v>
          </cell>
          <cell r="N120">
            <v>19941.5423406627</v>
          </cell>
          <cell r="O120">
            <v>19935.1993792886</v>
          </cell>
        </row>
        <row r="121">
          <cell r="A121">
            <v>19967.8860047608</v>
          </cell>
          <cell r="B121">
            <v>19945.7937113612</v>
          </cell>
          <cell r="C121">
            <v>19925.8053574699</v>
          </cell>
          <cell r="D121">
            <v>19941.8425466412</v>
          </cell>
          <cell r="E121">
            <v>19970.7343003558</v>
          </cell>
          <cell r="F121">
            <v>19955.5541049165</v>
          </cell>
          <cell r="G121">
            <v>19940.2358066154</v>
          </cell>
          <cell r="H121">
            <v>19946.5195247985</v>
          </cell>
          <cell r="I121">
            <v>19932.0139278073</v>
          </cell>
          <cell r="J121">
            <v>19949.4707187262</v>
          </cell>
          <cell r="K121">
            <v>19974.2901261219</v>
          </cell>
          <cell r="L121">
            <v>19945.5056032963</v>
          </cell>
          <cell r="M121">
            <v>19910.8454674476</v>
          </cell>
          <cell r="N121">
            <v>19970.8736489644</v>
          </cell>
          <cell r="O121">
            <v>19952.0539242245</v>
          </cell>
        </row>
        <row r="122">
          <cell r="A122">
            <v>19944.3341163895</v>
          </cell>
          <cell r="B122">
            <v>19947.2865000578</v>
          </cell>
          <cell r="C122">
            <v>19951.1695293813</v>
          </cell>
          <cell r="D122">
            <v>19961.4839479247</v>
          </cell>
          <cell r="E122">
            <v>19942.9186682485</v>
          </cell>
          <cell r="F122">
            <v>19950.2228583685</v>
          </cell>
          <cell r="G122">
            <v>19965.9431889093</v>
          </cell>
          <cell r="H122">
            <v>19968.4719727082</v>
          </cell>
          <cell r="I122">
            <v>19962.8251866447</v>
          </cell>
          <cell r="J122">
            <v>19984.8139117713</v>
          </cell>
          <cell r="K122">
            <v>19975.4549414211</v>
          </cell>
          <cell r="L122">
            <v>19944.4252007991</v>
          </cell>
          <cell r="M122">
            <v>19954.7759733409</v>
          </cell>
          <cell r="N122">
            <v>19972.9093534043</v>
          </cell>
          <cell r="O122">
            <v>19972.1904313873</v>
          </cell>
        </row>
        <row r="123">
          <cell r="A123">
            <v>19930.8028814764</v>
          </cell>
          <cell r="B123">
            <v>19935.9435453855</v>
          </cell>
          <cell r="C123">
            <v>19944.7644858541</v>
          </cell>
          <cell r="D123">
            <v>19940.55298309</v>
          </cell>
          <cell r="E123">
            <v>19957.4248662739</v>
          </cell>
          <cell r="F123">
            <v>19921.9620185765</v>
          </cell>
          <cell r="G123">
            <v>19907.9518213044</v>
          </cell>
          <cell r="H123">
            <v>19955.9201639075</v>
          </cell>
          <cell r="I123">
            <v>19959.7517367838</v>
          </cell>
          <cell r="J123">
            <v>19942.8841007573</v>
          </cell>
          <cell r="K123">
            <v>19950.1183772224</v>
          </cell>
          <cell r="L123">
            <v>19961.3754302328</v>
          </cell>
          <cell r="M123">
            <v>19945.2460484427</v>
          </cell>
          <cell r="N123">
            <v>19956.4545026683</v>
          </cell>
          <cell r="O123">
            <v>19946.0345711298</v>
          </cell>
        </row>
        <row r="124">
          <cell r="A124">
            <v>19958.5232365179</v>
          </cell>
          <cell r="B124">
            <v>19934.0302042152</v>
          </cell>
          <cell r="C124">
            <v>19951.9304709401</v>
          </cell>
          <cell r="D124">
            <v>19945.272987498</v>
          </cell>
          <cell r="E124">
            <v>19933.2981871269</v>
          </cell>
          <cell r="F124">
            <v>19959.0885183905</v>
          </cell>
          <cell r="G124">
            <v>19957.6228330229</v>
          </cell>
          <cell r="H124">
            <v>19963.1647343021</v>
          </cell>
          <cell r="I124">
            <v>19951.0978748307</v>
          </cell>
          <cell r="J124">
            <v>19950.6764246522</v>
          </cell>
          <cell r="K124">
            <v>19971.6800397642</v>
          </cell>
          <cell r="L124">
            <v>19933.2195360821</v>
          </cell>
          <cell r="M124">
            <v>19969.2994311526</v>
          </cell>
          <cell r="N124">
            <v>19926.5907280465</v>
          </cell>
          <cell r="O124">
            <v>19929.4356465689</v>
          </cell>
        </row>
        <row r="125">
          <cell r="A125">
            <v>19962.8383738318</v>
          </cell>
          <cell r="B125">
            <v>19945.7729518448</v>
          </cell>
          <cell r="C125">
            <v>19930.8501801461</v>
          </cell>
          <cell r="D125">
            <v>19920.7512352183</v>
          </cell>
          <cell r="E125">
            <v>19938.7902469787</v>
          </cell>
          <cell r="F125">
            <v>19959.9412629606</v>
          </cell>
          <cell r="G125">
            <v>19937.9001506714</v>
          </cell>
          <cell r="H125">
            <v>19926.7442658538</v>
          </cell>
          <cell r="I125">
            <v>19916.37153417</v>
          </cell>
          <cell r="J125">
            <v>19938.5141473691</v>
          </cell>
          <cell r="K125">
            <v>19940.213206233</v>
          </cell>
          <cell r="L125">
            <v>19942.7826015389</v>
          </cell>
          <cell r="M125">
            <v>19955.9973133663</v>
          </cell>
          <cell r="N125">
            <v>19965.544108437</v>
          </cell>
          <cell r="O125">
            <v>19924.9481499504</v>
          </cell>
        </row>
        <row r="126">
          <cell r="A126">
            <v>19909.1377307235</v>
          </cell>
          <cell r="B126">
            <v>19929.4301465538</v>
          </cell>
          <cell r="C126">
            <v>19983.3440592063</v>
          </cell>
          <cell r="D126">
            <v>19939.9270802742</v>
          </cell>
          <cell r="E126">
            <v>19916.0220054456</v>
          </cell>
          <cell r="F126">
            <v>19942.1280183629</v>
          </cell>
          <cell r="G126">
            <v>19935.182683445</v>
          </cell>
          <cell r="H126">
            <v>19946.0692247789</v>
          </cell>
          <cell r="I126">
            <v>19968.7740228822</v>
          </cell>
          <cell r="J126">
            <v>19958.6122364304</v>
          </cell>
          <cell r="K126">
            <v>19901.2762848418</v>
          </cell>
          <cell r="L126">
            <v>19916.0731958724</v>
          </cell>
          <cell r="M126">
            <v>19949.5307791129</v>
          </cell>
          <cell r="N126">
            <v>19991.0749331853</v>
          </cell>
          <cell r="O126">
            <v>19938.7647102884</v>
          </cell>
        </row>
        <row r="127">
          <cell r="A127">
            <v>19934.4111072361</v>
          </cell>
          <cell r="B127">
            <v>19925.450062072</v>
          </cell>
          <cell r="C127">
            <v>19925.7086975647</v>
          </cell>
          <cell r="D127">
            <v>19919.6375218605</v>
          </cell>
          <cell r="E127">
            <v>19939.7077145506</v>
          </cell>
          <cell r="F127">
            <v>19953.9672460748</v>
          </cell>
          <cell r="G127">
            <v>19909.0578630656</v>
          </cell>
          <cell r="H127">
            <v>19962.8086369598</v>
          </cell>
          <cell r="I127">
            <v>19904.5694638035</v>
          </cell>
          <cell r="J127">
            <v>19951.6521762404</v>
          </cell>
          <cell r="K127">
            <v>19940.0577506331</v>
          </cell>
          <cell r="L127">
            <v>19959.4931029747</v>
          </cell>
          <cell r="M127">
            <v>19981.9879626805</v>
          </cell>
          <cell r="N127">
            <v>19972.4758270164</v>
          </cell>
          <cell r="O127">
            <v>19997.5356985777</v>
          </cell>
        </row>
        <row r="128">
          <cell r="A128">
            <v>19943.5320630295</v>
          </cell>
          <cell r="B128">
            <v>19899.5913235453</v>
          </cell>
          <cell r="C128">
            <v>19936.7586111641</v>
          </cell>
          <cell r="D128">
            <v>19974.3822329104</v>
          </cell>
          <cell r="E128">
            <v>19955.4120511514</v>
          </cell>
          <cell r="F128">
            <v>19934.6519069353</v>
          </cell>
          <cell r="G128">
            <v>19944.7299672107</v>
          </cell>
          <cell r="H128">
            <v>19956.8070572477</v>
          </cell>
          <cell r="I128">
            <v>19924.2820932009</v>
          </cell>
          <cell r="J128">
            <v>19942.6150372747</v>
          </cell>
          <cell r="K128">
            <v>19966.4383445725</v>
          </cell>
          <cell r="L128">
            <v>19940.7143155094</v>
          </cell>
          <cell r="M128">
            <v>19938.9203358602</v>
          </cell>
          <cell r="N128">
            <v>19923.3214616404</v>
          </cell>
          <cell r="O128">
            <v>19938.2174904091</v>
          </cell>
        </row>
        <row r="129">
          <cell r="A129">
            <v>19910.7751027977</v>
          </cell>
          <cell r="B129">
            <v>19968.9341173591</v>
          </cell>
          <cell r="C129">
            <v>19961.111697459</v>
          </cell>
          <cell r="D129">
            <v>19941.9612259772</v>
          </cell>
          <cell r="E129">
            <v>19956.6089416129</v>
          </cell>
          <cell r="F129">
            <v>19937.5280389834</v>
          </cell>
          <cell r="G129">
            <v>19964.3452453814</v>
          </cell>
          <cell r="H129">
            <v>19954.7985338124</v>
          </cell>
          <cell r="I129">
            <v>19966.7153755199</v>
          </cell>
          <cell r="J129">
            <v>19976.2560294072</v>
          </cell>
          <cell r="K129">
            <v>19977.6854201749</v>
          </cell>
          <cell r="L129">
            <v>19933.5312707418</v>
          </cell>
          <cell r="M129">
            <v>19961.2895883819</v>
          </cell>
          <cell r="N129">
            <v>19939.5857872622</v>
          </cell>
          <cell r="O129">
            <v>19948.716971632</v>
          </cell>
        </row>
        <row r="130">
          <cell r="A130">
            <v>19976.500056993</v>
          </cell>
          <cell r="B130">
            <v>19973.1940884873</v>
          </cell>
          <cell r="C130">
            <v>19959.9951101371</v>
          </cell>
          <cell r="D130">
            <v>19953.0546066092</v>
          </cell>
          <cell r="E130">
            <v>19949.8240367988</v>
          </cell>
          <cell r="F130">
            <v>19962.9168996842</v>
          </cell>
          <cell r="G130">
            <v>19928.885876</v>
          </cell>
          <cell r="H130">
            <v>19959.3877058608</v>
          </cell>
          <cell r="I130">
            <v>19938.3426044904</v>
          </cell>
          <cell r="J130">
            <v>19945.0700028279</v>
          </cell>
          <cell r="K130">
            <v>19929.0659126048</v>
          </cell>
          <cell r="L130">
            <v>19950.3384016224</v>
          </cell>
          <cell r="M130">
            <v>19971.5376845294</v>
          </cell>
          <cell r="N130">
            <v>19959.552563806</v>
          </cell>
          <cell r="O130">
            <v>19924.4415887251</v>
          </cell>
        </row>
        <row r="131">
          <cell r="A131">
            <v>19928.0231528257</v>
          </cell>
          <cell r="B131">
            <v>19952.0699175705</v>
          </cell>
          <cell r="C131">
            <v>19972.1689071733</v>
          </cell>
          <cell r="D131">
            <v>19935.2123899147</v>
          </cell>
          <cell r="E131">
            <v>19962.8199319768</v>
          </cell>
          <cell r="F131">
            <v>19920.6147825921</v>
          </cell>
          <cell r="G131">
            <v>19944.5642727397</v>
          </cell>
          <cell r="H131">
            <v>19943.5749922213</v>
          </cell>
          <cell r="I131">
            <v>19957.7507070846</v>
          </cell>
          <cell r="J131">
            <v>19964.3063823707</v>
          </cell>
          <cell r="K131">
            <v>19926.6624848463</v>
          </cell>
          <cell r="L131">
            <v>19948.6129404297</v>
          </cell>
          <cell r="M131">
            <v>19946.387112003</v>
          </cell>
          <cell r="N131">
            <v>19937.3201389588</v>
          </cell>
          <cell r="O131">
            <v>19934.1457389976</v>
          </cell>
        </row>
        <row r="132">
          <cell r="A132">
            <v>19957.0217607591</v>
          </cell>
          <cell r="B132">
            <v>19918.1459872815</v>
          </cell>
          <cell r="C132">
            <v>19924.2873857612</v>
          </cell>
          <cell r="D132">
            <v>19959.6485663627</v>
          </cell>
          <cell r="E132">
            <v>19973.5049245673</v>
          </cell>
          <cell r="F132">
            <v>19942.748660262</v>
          </cell>
          <cell r="G132">
            <v>19919.138483776</v>
          </cell>
          <cell r="H132">
            <v>19953.4171291766</v>
          </cell>
          <cell r="I132">
            <v>19972.6782621472</v>
          </cell>
          <cell r="J132">
            <v>19931.9004662063</v>
          </cell>
          <cell r="K132">
            <v>19947.7083244149</v>
          </cell>
          <cell r="L132">
            <v>19959.5566903826</v>
          </cell>
          <cell r="M132">
            <v>19979.7452073189</v>
          </cell>
          <cell r="N132">
            <v>19930.8672388378</v>
          </cell>
          <cell r="O132">
            <v>19965.8776204988</v>
          </cell>
        </row>
        <row r="133">
          <cell r="A133">
            <v>19939.3775638771</v>
          </cell>
          <cell r="B133">
            <v>19996.5018756677</v>
          </cell>
          <cell r="C133">
            <v>19933.329499564</v>
          </cell>
          <cell r="D133">
            <v>19939.1459546795</v>
          </cell>
          <cell r="E133">
            <v>19926.7931749766</v>
          </cell>
          <cell r="F133">
            <v>19983.0848292179</v>
          </cell>
          <cell r="G133">
            <v>19954.5264218108</v>
          </cell>
          <cell r="H133">
            <v>19943.3265218471</v>
          </cell>
          <cell r="I133">
            <v>19987.8402683003</v>
          </cell>
          <cell r="J133">
            <v>19958.7758001754</v>
          </cell>
          <cell r="K133">
            <v>19960.3093452738</v>
          </cell>
          <cell r="L133">
            <v>19992.062714079</v>
          </cell>
          <cell r="M133">
            <v>19944.7869181278</v>
          </cell>
          <cell r="N133">
            <v>19934.1360731538</v>
          </cell>
          <cell r="O133">
            <v>19926.7598965636</v>
          </cell>
        </row>
        <row r="134">
          <cell r="A134">
            <v>19975.6508237255</v>
          </cell>
          <cell r="B134">
            <v>19942.3891999344</v>
          </cell>
          <cell r="C134">
            <v>19986.6069726855</v>
          </cell>
          <cell r="D134">
            <v>19942.2262975574</v>
          </cell>
          <cell r="E134">
            <v>19972.3870632997</v>
          </cell>
          <cell r="F134">
            <v>19985.5551042412</v>
          </cell>
          <cell r="G134">
            <v>19950.5075292865</v>
          </cell>
          <cell r="H134">
            <v>19937.1391448127</v>
          </cell>
          <cell r="I134">
            <v>19925.5266458874</v>
          </cell>
          <cell r="J134">
            <v>19940.1815953719</v>
          </cell>
          <cell r="K134">
            <v>19960.8514060213</v>
          </cell>
          <cell r="L134">
            <v>19951.717172938</v>
          </cell>
          <cell r="M134">
            <v>19938.2398610281</v>
          </cell>
          <cell r="N134">
            <v>19950.5808552812</v>
          </cell>
          <cell r="O134">
            <v>19926.645156894</v>
          </cell>
        </row>
        <row r="135">
          <cell r="A135">
            <v>19933.4892232425</v>
          </cell>
          <cell r="B135">
            <v>19911.4414720952</v>
          </cell>
          <cell r="C135">
            <v>19960.7881530644</v>
          </cell>
          <cell r="D135">
            <v>19946.9712931837</v>
          </cell>
          <cell r="E135">
            <v>19938.7952859068</v>
          </cell>
          <cell r="F135">
            <v>19943.7483163432</v>
          </cell>
          <cell r="G135">
            <v>19949.982956611</v>
          </cell>
          <cell r="H135">
            <v>19940.5242645566</v>
          </cell>
          <cell r="I135">
            <v>19904.8084644634</v>
          </cell>
          <cell r="J135">
            <v>19946.7619257861</v>
          </cell>
          <cell r="K135">
            <v>19975.1033046328</v>
          </cell>
          <cell r="L135">
            <v>19961.7888124169</v>
          </cell>
          <cell r="M135">
            <v>19923.9022264839</v>
          </cell>
          <cell r="N135">
            <v>19938.344719358</v>
          </cell>
          <cell r="O135">
            <v>19931.1299200083</v>
          </cell>
        </row>
        <row r="136">
          <cell r="A136">
            <v>19983.7097586454</v>
          </cell>
          <cell r="B136">
            <v>19952.1440125485</v>
          </cell>
          <cell r="C136">
            <v>19930.4250844005</v>
          </cell>
          <cell r="D136">
            <v>19927.2488329328</v>
          </cell>
          <cell r="E136">
            <v>19937.963637078</v>
          </cell>
          <cell r="F136">
            <v>19934.2155131258</v>
          </cell>
          <cell r="G136">
            <v>19951.8935302974</v>
          </cell>
          <cell r="H136">
            <v>19954.5668861723</v>
          </cell>
          <cell r="I136">
            <v>19957.9630844524</v>
          </cell>
          <cell r="J136">
            <v>19935.1560869708</v>
          </cell>
          <cell r="K136">
            <v>19947.5281482021</v>
          </cell>
          <cell r="L136">
            <v>19974.9549100916</v>
          </cell>
          <cell r="M136">
            <v>19933.7058659671</v>
          </cell>
          <cell r="N136">
            <v>19961.5777513641</v>
          </cell>
          <cell r="O136">
            <v>19944.2579905584</v>
          </cell>
        </row>
        <row r="137">
          <cell r="A137">
            <v>19953.6996202642</v>
          </cell>
          <cell r="B137">
            <v>19913.8825477409</v>
          </cell>
          <cell r="C137">
            <v>19954.8406496299</v>
          </cell>
          <cell r="D137">
            <v>19954.9144738014</v>
          </cell>
          <cell r="E137">
            <v>19973.4400561939</v>
          </cell>
          <cell r="F137">
            <v>19951.2587100833</v>
          </cell>
          <cell r="G137">
            <v>19928.281542547</v>
          </cell>
          <cell r="H137">
            <v>19944.3778577372</v>
          </cell>
          <cell r="I137">
            <v>19977.2629227573</v>
          </cell>
          <cell r="J137">
            <v>19941.4061472071</v>
          </cell>
          <cell r="K137">
            <v>19967.5055526572</v>
          </cell>
          <cell r="L137">
            <v>19951.526056395</v>
          </cell>
          <cell r="M137">
            <v>19975.0626359372</v>
          </cell>
          <cell r="N137">
            <v>19953.6999108368</v>
          </cell>
          <cell r="O137">
            <v>19972.8109613011</v>
          </cell>
        </row>
        <row r="138">
          <cell r="A138">
            <v>19917.1352034597</v>
          </cell>
          <cell r="B138">
            <v>19922.7075572056</v>
          </cell>
          <cell r="C138">
            <v>19978.2233743009</v>
          </cell>
          <cell r="D138">
            <v>19940.3929856161</v>
          </cell>
          <cell r="E138">
            <v>19979.576631266</v>
          </cell>
          <cell r="F138">
            <v>19943.4601109869</v>
          </cell>
          <cell r="G138">
            <v>19945.9380977657</v>
          </cell>
          <cell r="H138">
            <v>19950.5367850766</v>
          </cell>
          <cell r="I138">
            <v>19946.0084985749</v>
          </cell>
          <cell r="J138">
            <v>19972.4346545699</v>
          </cell>
          <cell r="K138">
            <v>19954.1161424825</v>
          </cell>
          <cell r="L138">
            <v>19959.6983966444</v>
          </cell>
          <cell r="M138">
            <v>19968.5655422094</v>
          </cell>
          <cell r="N138">
            <v>19992.4752969846</v>
          </cell>
          <cell r="O138">
            <v>19932.8048585869</v>
          </cell>
        </row>
        <row r="139">
          <cell r="A139">
            <v>19950.7809620792</v>
          </cell>
          <cell r="B139">
            <v>19933.2309093449</v>
          </cell>
          <cell r="C139">
            <v>19943.4667673932</v>
          </cell>
          <cell r="D139">
            <v>19950.0847609338</v>
          </cell>
          <cell r="E139">
            <v>19961.7196190835</v>
          </cell>
          <cell r="F139">
            <v>19954.8779447076</v>
          </cell>
          <cell r="G139">
            <v>19960.0023401674</v>
          </cell>
          <cell r="H139">
            <v>19964.8953079582</v>
          </cell>
          <cell r="I139">
            <v>19939.6524295828</v>
          </cell>
          <cell r="J139">
            <v>19916.7817774077</v>
          </cell>
          <cell r="K139">
            <v>19952.9743597284</v>
          </cell>
          <cell r="L139">
            <v>19954.2445239633</v>
          </cell>
          <cell r="M139">
            <v>19923.4859986058</v>
          </cell>
          <cell r="N139">
            <v>19937.7733132982</v>
          </cell>
          <cell r="O139">
            <v>19936.6833000237</v>
          </cell>
        </row>
        <row r="140">
          <cell r="A140">
            <v>19940.0207849081</v>
          </cell>
          <cell r="B140">
            <v>19962.3635329365</v>
          </cell>
          <cell r="C140">
            <v>19939.1117074933</v>
          </cell>
          <cell r="D140">
            <v>19957.6160939007</v>
          </cell>
          <cell r="E140">
            <v>19949.8824684405</v>
          </cell>
          <cell r="F140">
            <v>19959.8847124083</v>
          </cell>
          <cell r="G140">
            <v>19997.5070314307</v>
          </cell>
          <cell r="H140">
            <v>19962.0917291332</v>
          </cell>
          <cell r="I140">
            <v>19956.3438085387</v>
          </cell>
          <cell r="J140">
            <v>19930.3709222953</v>
          </cell>
          <cell r="K140">
            <v>19923.8081399658</v>
          </cell>
          <cell r="L140">
            <v>19967.0185375827</v>
          </cell>
          <cell r="M140">
            <v>19943.634377456</v>
          </cell>
          <cell r="N140">
            <v>19957.0084109739</v>
          </cell>
          <cell r="O140">
            <v>19950.3804625616</v>
          </cell>
        </row>
        <row r="141">
          <cell r="A141">
            <v>19972.4978140775</v>
          </cell>
          <cell r="B141">
            <v>19942.2368314641</v>
          </cell>
          <cell r="C141">
            <v>19935.6635633626</v>
          </cell>
          <cell r="D141">
            <v>19940.2029617094</v>
          </cell>
          <cell r="E141">
            <v>19940.3465626459</v>
          </cell>
          <cell r="F141">
            <v>19976.1459443057</v>
          </cell>
          <cell r="G141">
            <v>19940.5509744079</v>
          </cell>
          <cell r="H141">
            <v>19934.2982805775</v>
          </cell>
          <cell r="I141">
            <v>19960.1284844128</v>
          </cell>
          <cell r="J141">
            <v>19930.4361269132</v>
          </cell>
          <cell r="K141">
            <v>19908.1009289086</v>
          </cell>
          <cell r="L141">
            <v>19930.3368717763</v>
          </cell>
          <cell r="M141">
            <v>19937.2039056758</v>
          </cell>
          <cell r="N141">
            <v>19936.4288424656</v>
          </cell>
          <cell r="O141">
            <v>19952.9157116705</v>
          </cell>
        </row>
        <row r="142">
          <cell r="A142">
            <v>19948.8339236476</v>
          </cell>
          <cell r="B142">
            <v>19953.134789483</v>
          </cell>
          <cell r="C142">
            <v>19960.6731232985</v>
          </cell>
          <cell r="D142">
            <v>19911.3081119142</v>
          </cell>
          <cell r="E142">
            <v>19927.9185990422</v>
          </cell>
          <cell r="F142">
            <v>19903.4553530663</v>
          </cell>
          <cell r="G142">
            <v>19948.9309608902</v>
          </cell>
          <cell r="H142">
            <v>19946.4705693273</v>
          </cell>
          <cell r="I142">
            <v>19947.8293840619</v>
          </cell>
          <cell r="J142">
            <v>19970.9557055817</v>
          </cell>
          <cell r="K142">
            <v>19918.2172745466</v>
          </cell>
          <cell r="L142">
            <v>19926.6305465447</v>
          </cell>
          <cell r="M142">
            <v>19930.6672925789</v>
          </cell>
          <cell r="N142">
            <v>19975.293074867</v>
          </cell>
          <cell r="O142">
            <v>19967.02960792</v>
          </cell>
        </row>
        <row r="143">
          <cell r="A143">
            <v>19933.4564934011</v>
          </cell>
          <cell r="B143">
            <v>19931.5312209397</v>
          </cell>
          <cell r="C143">
            <v>19962.385135097</v>
          </cell>
          <cell r="D143">
            <v>19934.3859276162</v>
          </cell>
          <cell r="E143">
            <v>19941.4419847064</v>
          </cell>
          <cell r="F143">
            <v>19954.6739280399</v>
          </cell>
          <cell r="G143">
            <v>19929.0735194391</v>
          </cell>
          <cell r="H143">
            <v>19984.3607933725</v>
          </cell>
          <cell r="I143">
            <v>19975.9607692471</v>
          </cell>
          <cell r="J143">
            <v>19941.2548964919</v>
          </cell>
          <cell r="K143">
            <v>19949.4088566484</v>
          </cell>
          <cell r="L143">
            <v>19917.196103332</v>
          </cell>
          <cell r="M143">
            <v>19932.1524283124</v>
          </cell>
          <cell r="N143">
            <v>19945.7978901738</v>
          </cell>
          <cell r="O143">
            <v>19966.2598804445</v>
          </cell>
        </row>
        <row r="144">
          <cell r="A144">
            <v>19940.0378348591</v>
          </cell>
          <cell r="B144">
            <v>19938.2496987272</v>
          </cell>
          <cell r="C144">
            <v>19926.0493227535</v>
          </cell>
          <cell r="D144">
            <v>19910.6108144985</v>
          </cell>
          <cell r="E144">
            <v>19956.9601152879</v>
          </cell>
          <cell r="F144">
            <v>19931.180014834</v>
          </cell>
          <cell r="G144">
            <v>19953.551481968</v>
          </cell>
          <cell r="H144">
            <v>19910.3308695785</v>
          </cell>
          <cell r="I144">
            <v>19914.002869802</v>
          </cell>
          <cell r="J144">
            <v>19961.916106862</v>
          </cell>
          <cell r="K144">
            <v>19946.3694828328</v>
          </cell>
          <cell r="L144">
            <v>19934.2504653859</v>
          </cell>
          <cell r="M144">
            <v>19924.4977445018</v>
          </cell>
          <cell r="N144">
            <v>19931.5298468324</v>
          </cell>
          <cell r="O144">
            <v>19950.4796039042</v>
          </cell>
        </row>
        <row r="145">
          <cell r="A145">
            <v>19931.1115667586</v>
          </cell>
          <cell r="B145">
            <v>19961.8213849516</v>
          </cell>
          <cell r="C145">
            <v>19918.9533875094</v>
          </cell>
          <cell r="D145">
            <v>19939.8044567001</v>
          </cell>
          <cell r="E145">
            <v>19974.933119467</v>
          </cell>
          <cell r="F145">
            <v>19933.3732768984</v>
          </cell>
          <cell r="G145">
            <v>19942.3759056245</v>
          </cell>
          <cell r="H145">
            <v>19911.6746998935</v>
          </cell>
          <cell r="I145">
            <v>19950.9181358263</v>
          </cell>
          <cell r="J145">
            <v>19952.6987863951</v>
          </cell>
          <cell r="K145">
            <v>19915.9473232816</v>
          </cell>
          <cell r="L145">
            <v>19946.7868936053</v>
          </cell>
          <cell r="M145">
            <v>19927.0982842665</v>
          </cell>
          <cell r="N145">
            <v>19929.4365853241</v>
          </cell>
          <cell r="O145">
            <v>19948.8479574647</v>
          </cell>
        </row>
        <row r="146">
          <cell r="A146">
            <v>19947.9869574888</v>
          </cell>
          <cell r="B146">
            <v>19958.835499948</v>
          </cell>
          <cell r="C146">
            <v>19928.3135459786</v>
          </cell>
          <cell r="D146">
            <v>19955.7940208653</v>
          </cell>
          <cell r="E146">
            <v>19943.0404984996</v>
          </cell>
          <cell r="F146">
            <v>19944.6512932579</v>
          </cell>
          <cell r="G146">
            <v>19927.6262283724</v>
          </cell>
          <cell r="H146">
            <v>19940.1937127569</v>
          </cell>
          <cell r="I146">
            <v>19937.6996509942</v>
          </cell>
          <cell r="J146">
            <v>19960.3681374487</v>
          </cell>
          <cell r="K146">
            <v>19962.508798252</v>
          </cell>
          <cell r="L146">
            <v>19947.2286771976</v>
          </cell>
          <cell r="M146">
            <v>19965.9306395292</v>
          </cell>
          <cell r="N146">
            <v>19943.663142369</v>
          </cell>
          <cell r="O146">
            <v>19971.7061043568</v>
          </cell>
        </row>
        <row r="147">
          <cell r="A147">
            <v>19978.5839758607</v>
          </cell>
          <cell r="B147">
            <v>19951.1084247623</v>
          </cell>
          <cell r="C147">
            <v>19952.0948997542</v>
          </cell>
          <cell r="D147">
            <v>19934.001088246</v>
          </cell>
          <cell r="E147">
            <v>19964.2034355613</v>
          </cell>
          <cell r="F147">
            <v>19959.338430512</v>
          </cell>
          <cell r="G147">
            <v>19939.7773940163</v>
          </cell>
          <cell r="H147">
            <v>19963.270124258</v>
          </cell>
          <cell r="I147">
            <v>19961.5226075411</v>
          </cell>
          <cell r="J147">
            <v>19936.663334153</v>
          </cell>
          <cell r="K147">
            <v>19949.2579466182</v>
          </cell>
          <cell r="L147">
            <v>19963.9728527886</v>
          </cell>
          <cell r="M147">
            <v>19951.0291904182</v>
          </cell>
          <cell r="N147">
            <v>19915.1494596931</v>
          </cell>
          <cell r="O147">
            <v>19957.6830502129</v>
          </cell>
        </row>
        <row r="148">
          <cell r="A148">
            <v>19982.3155620621</v>
          </cell>
          <cell r="B148">
            <v>19974.5717446461</v>
          </cell>
          <cell r="C148">
            <v>19938.9531220657</v>
          </cell>
          <cell r="D148">
            <v>19936.3794807897</v>
          </cell>
          <cell r="E148">
            <v>19938.1957284206</v>
          </cell>
          <cell r="F148">
            <v>19944.1945492632</v>
          </cell>
          <cell r="G148">
            <v>19931.9113070582</v>
          </cell>
          <cell r="H148">
            <v>19956.2247110728</v>
          </cell>
          <cell r="I148">
            <v>19966.0696327389</v>
          </cell>
          <cell r="J148">
            <v>19945.4162776967</v>
          </cell>
          <cell r="K148">
            <v>19952.7526960365</v>
          </cell>
          <cell r="L148">
            <v>19960.8869206832</v>
          </cell>
          <cell r="M148">
            <v>19946.031931383</v>
          </cell>
          <cell r="N148">
            <v>19929.3161604468</v>
          </cell>
          <cell r="O148">
            <v>19930.7428063685</v>
          </cell>
        </row>
        <row r="149">
          <cell r="A149">
            <v>19933.7884885913</v>
          </cell>
          <cell r="B149">
            <v>19961.0438895105</v>
          </cell>
          <cell r="C149">
            <v>19972.2729040505</v>
          </cell>
          <cell r="D149">
            <v>19948.3629179873</v>
          </cell>
          <cell r="E149">
            <v>19979.5303290228</v>
          </cell>
          <cell r="F149">
            <v>19968.4443015673</v>
          </cell>
          <cell r="G149">
            <v>19964.1650120474</v>
          </cell>
          <cell r="H149">
            <v>19947.9360281566</v>
          </cell>
          <cell r="I149">
            <v>19957.7993188209</v>
          </cell>
          <cell r="J149">
            <v>19965.0402228466</v>
          </cell>
          <cell r="K149">
            <v>19965.9194327851</v>
          </cell>
          <cell r="L149">
            <v>19948.1010040713</v>
          </cell>
          <cell r="M149">
            <v>19912.5189111085</v>
          </cell>
          <cell r="N149">
            <v>19923.2554959855</v>
          </cell>
          <cell r="O149">
            <v>19936.0720867051</v>
          </cell>
        </row>
        <row r="150">
          <cell r="A150">
            <v>19957.9915488027</v>
          </cell>
          <cell r="B150">
            <v>19938.5803369539</v>
          </cell>
          <cell r="C150">
            <v>19932.8197976126</v>
          </cell>
          <cell r="D150">
            <v>19970.4329258797</v>
          </cell>
          <cell r="E150">
            <v>19902.8094805373</v>
          </cell>
          <cell r="F150">
            <v>19929.6754175336</v>
          </cell>
          <cell r="G150">
            <v>19917.201019597</v>
          </cell>
          <cell r="H150">
            <v>19953.5001909155</v>
          </cell>
          <cell r="I150">
            <v>19940.8860150052</v>
          </cell>
          <cell r="J150">
            <v>19924.5755138383</v>
          </cell>
          <cell r="K150">
            <v>19923.6784005708</v>
          </cell>
          <cell r="L150">
            <v>19951.1605803181</v>
          </cell>
          <cell r="M150">
            <v>19952.5326550682</v>
          </cell>
          <cell r="N150">
            <v>19964.202839086</v>
          </cell>
          <cell r="O150">
            <v>19960.5723490191</v>
          </cell>
        </row>
        <row r="151">
          <cell r="A151">
            <v>19929.1630460472</v>
          </cell>
          <cell r="B151">
            <v>19954.2210193528</v>
          </cell>
          <cell r="C151">
            <v>19952.3206035576</v>
          </cell>
          <cell r="D151">
            <v>19932.9779137145</v>
          </cell>
          <cell r="E151">
            <v>19945.1093127988</v>
          </cell>
          <cell r="F151">
            <v>19968.7689735934</v>
          </cell>
          <cell r="G151">
            <v>19949.7567686464</v>
          </cell>
          <cell r="H151">
            <v>19941.1931839573</v>
          </cell>
          <cell r="I151">
            <v>19940.911898586</v>
          </cell>
          <cell r="J151">
            <v>19929.4775881937</v>
          </cell>
          <cell r="K151">
            <v>19959.8697547335</v>
          </cell>
          <cell r="L151">
            <v>19956.3174499789</v>
          </cell>
          <cell r="M151">
            <v>19942.2641348379</v>
          </cell>
          <cell r="N151">
            <v>19930.8102864214</v>
          </cell>
          <cell r="O151">
            <v>19937.953368001</v>
          </cell>
        </row>
        <row r="152">
          <cell r="A152">
            <v>19944.200841429</v>
          </cell>
          <cell r="B152">
            <v>19957.2588380347</v>
          </cell>
          <cell r="C152">
            <v>19922.6290101547</v>
          </cell>
          <cell r="D152">
            <v>19913.6944652065</v>
          </cell>
          <cell r="E152">
            <v>19933.8551582529</v>
          </cell>
          <cell r="F152">
            <v>19980.3568251698</v>
          </cell>
          <cell r="G152">
            <v>19978.6398964048</v>
          </cell>
          <cell r="H152">
            <v>19950.4868778232</v>
          </cell>
          <cell r="I152">
            <v>19934.7246312033</v>
          </cell>
          <cell r="J152">
            <v>19954.3478198909</v>
          </cell>
          <cell r="K152">
            <v>19937.3243963334</v>
          </cell>
          <cell r="L152">
            <v>19944.9205933266</v>
          </cell>
          <cell r="M152">
            <v>19932.0053338581</v>
          </cell>
          <cell r="N152">
            <v>19933.3942937846</v>
          </cell>
          <cell r="O152">
            <v>19961.7018917964</v>
          </cell>
        </row>
        <row r="153">
          <cell r="A153">
            <v>19932.3489469907</v>
          </cell>
          <cell r="B153">
            <v>19925.3225284069</v>
          </cell>
          <cell r="C153">
            <v>19967.6410648656</v>
          </cell>
          <cell r="D153">
            <v>19958.3812705106</v>
          </cell>
          <cell r="E153">
            <v>19924.6854706177</v>
          </cell>
          <cell r="F153">
            <v>19970.9980458153</v>
          </cell>
          <cell r="G153">
            <v>19899.341636547</v>
          </cell>
          <cell r="H153">
            <v>19964.8216227035</v>
          </cell>
          <cell r="I153">
            <v>19945.5257269334</v>
          </cell>
          <cell r="J153">
            <v>19944.8499070455</v>
          </cell>
          <cell r="K153">
            <v>19950.2697572778</v>
          </cell>
          <cell r="L153">
            <v>19970.7905141218</v>
          </cell>
          <cell r="M153">
            <v>19971.5141418405</v>
          </cell>
          <cell r="N153">
            <v>19931.1882432405</v>
          </cell>
          <cell r="O153">
            <v>19925.5048056044</v>
          </cell>
        </row>
        <row r="154">
          <cell r="A154">
            <v>19962.6701535321</v>
          </cell>
          <cell r="B154">
            <v>19976.6649950468</v>
          </cell>
          <cell r="C154">
            <v>19925.2836363741</v>
          </cell>
          <cell r="D154">
            <v>19963.6744857704</v>
          </cell>
          <cell r="E154">
            <v>19958.1713084614</v>
          </cell>
          <cell r="F154">
            <v>19966.8202753319</v>
          </cell>
          <cell r="G154">
            <v>19948.6486848462</v>
          </cell>
          <cell r="H154">
            <v>19913.9519996793</v>
          </cell>
          <cell r="I154">
            <v>19958.8241523015</v>
          </cell>
          <cell r="J154">
            <v>19946.1582865438</v>
          </cell>
          <cell r="K154">
            <v>19940.7941521224</v>
          </cell>
          <cell r="L154">
            <v>19935.2083428993</v>
          </cell>
          <cell r="M154">
            <v>19962.5285279194</v>
          </cell>
          <cell r="N154">
            <v>19956.0869324348</v>
          </cell>
          <cell r="O154">
            <v>19946.5639221507</v>
          </cell>
        </row>
        <row r="155">
          <cell r="A155">
            <v>19989.6524686541</v>
          </cell>
          <cell r="B155">
            <v>19931.9344877111</v>
          </cell>
          <cell r="C155">
            <v>19971.3094108806</v>
          </cell>
          <cell r="D155">
            <v>19949.5626316171</v>
          </cell>
          <cell r="E155">
            <v>19956.1834976362</v>
          </cell>
          <cell r="F155">
            <v>19939.0220791234</v>
          </cell>
          <cell r="G155">
            <v>19951.6279182802</v>
          </cell>
          <cell r="H155">
            <v>19924.0796651683</v>
          </cell>
          <cell r="I155">
            <v>19965.4514174466</v>
          </cell>
          <cell r="J155">
            <v>19955.164537297</v>
          </cell>
          <cell r="K155">
            <v>19966.7481605462</v>
          </cell>
          <cell r="L155">
            <v>19971.0188329628</v>
          </cell>
          <cell r="M155">
            <v>19926.3799915351</v>
          </cell>
          <cell r="N155">
            <v>19948.5053367093</v>
          </cell>
          <cell r="O155">
            <v>19947.0903690014</v>
          </cell>
        </row>
        <row r="156">
          <cell r="A156">
            <v>19940.7110134859</v>
          </cell>
          <cell r="B156">
            <v>19985.733153297</v>
          </cell>
          <cell r="C156">
            <v>19946.5150065732</v>
          </cell>
          <cell r="D156">
            <v>19961.3023565849</v>
          </cell>
          <cell r="E156">
            <v>19969.9644096691</v>
          </cell>
          <cell r="F156">
            <v>19948.7826814392</v>
          </cell>
          <cell r="G156">
            <v>19961.1287529556</v>
          </cell>
          <cell r="H156">
            <v>19950.0762988574</v>
          </cell>
          <cell r="I156">
            <v>19925.8563110368</v>
          </cell>
          <cell r="J156">
            <v>19955.0577459133</v>
          </cell>
          <cell r="K156">
            <v>19930.9023256578</v>
          </cell>
          <cell r="L156">
            <v>19959.9437940166</v>
          </cell>
          <cell r="M156">
            <v>19961.1590506514</v>
          </cell>
          <cell r="N156">
            <v>19957.505259171</v>
          </cell>
          <cell r="O156">
            <v>19964.5810158267</v>
          </cell>
        </row>
        <row r="157">
          <cell r="A157">
            <v>19965.7867851045</v>
          </cell>
          <cell r="B157">
            <v>19943.349603466</v>
          </cell>
          <cell r="C157">
            <v>19948.1712094356</v>
          </cell>
          <cell r="D157">
            <v>19908.6993315317</v>
          </cell>
          <cell r="E157">
            <v>19963.1253966378</v>
          </cell>
          <cell r="F157">
            <v>19938.176473607</v>
          </cell>
          <cell r="G157">
            <v>19920.6051688761</v>
          </cell>
          <cell r="H157">
            <v>19938.3408138828</v>
          </cell>
          <cell r="I157">
            <v>19963.932621086</v>
          </cell>
          <cell r="J157">
            <v>19951.4254229149</v>
          </cell>
          <cell r="K157">
            <v>19947.3384500711</v>
          </cell>
          <cell r="L157">
            <v>19945.7736820117</v>
          </cell>
          <cell r="M157">
            <v>19985.3423552944</v>
          </cell>
          <cell r="N157">
            <v>19958.1247922759</v>
          </cell>
          <cell r="O157">
            <v>19969.3034634486</v>
          </cell>
        </row>
        <row r="158">
          <cell r="A158">
            <v>19945.5091342686</v>
          </cell>
          <cell r="B158">
            <v>19929.311549066</v>
          </cell>
          <cell r="C158">
            <v>19943.6581741018</v>
          </cell>
          <cell r="D158">
            <v>19924.308796511</v>
          </cell>
          <cell r="E158">
            <v>19936.2185819882</v>
          </cell>
          <cell r="F158">
            <v>19930.5963045616</v>
          </cell>
          <cell r="G158">
            <v>19930.1484326733</v>
          </cell>
          <cell r="H158">
            <v>19929.5360147751</v>
          </cell>
          <cell r="I158">
            <v>19930.8116287303</v>
          </cell>
          <cell r="J158">
            <v>19962.3781634696</v>
          </cell>
          <cell r="K158">
            <v>19953.6777745535</v>
          </cell>
          <cell r="L158">
            <v>19957.4739803492</v>
          </cell>
          <cell r="M158">
            <v>19950.7936599331</v>
          </cell>
          <cell r="N158">
            <v>19970.3627676402</v>
          </cell>
          <cell r="O158">
            <v>19935.330087398</v>
          </cell>
        </row>
        <row r="159">
          <cell r="A159">
            <v>19927.0744531759</v>
          </cell>
          <cell r="B159">
            <v>19930.1061795325</v>
          </cell>
          <cell r="C159">
            <v>19945.2958792354</v>
          </cell>
          <cell r="D159">
            <v>19952.0598140695</v>
          </cell>
          <cell r="E159">
            <v>19935.411757987</v>
          </cell>
          <cell r="F159">
            <v>19951.8489312058</v>
          </cell>
          <cell r="G159">
            <v>19945.4164053556</v>
          </cell>
          <cell r="H159">
            <v>19934.6442640075</v>
          </cell>
          <cell r="I159">
            <v>19898.828846826</v>
          </cell>
          <cell r="J159">
            <v>19958.8210447892</v>
          </cell>
          <cell r="K159">
            <v>19947.4981558358</v>
          </cell>
          <cell r="L159">
            <v>19951.5201998565</v>
          </cell>
          <cell r="M159">
            <v>19964.9628369718</v>
          </cell>
          <cell r="N159">
            <v>19969.6981272219</v>
          </cell>
          <cell r="O159">
            <v>19930.9784486381</v>
          </cell>
        </row>
        <row r="160">
          <cell r="A160">
            <v>19943.221436462</v>
          </cell>
          <cell r="B160">
            <v>19936.2315019301</v>
          </cell>
          <cell r="C160">
            <v>19938.9711731111</v>
          </cell>
          <cell r="D160">
            <v>19954.7409503263</v>
          </cell>
          <cell r="E160">
            <v>19948.9982616706</v>
          </cell>
          <cell r="F160">
            <v>19927.6929306073</v>
          </cell>
          <cell r="G160">
            <v>19935.7774844298</v>
          </cell>
          <cell r="H160">
            <v>19951.0638917084</v>
          </cell>
          <cell r="I160">
            <v>19961.9625976405</v>
          </cell>
          <cell r="J160">
            <v>19965.4187776713</v>
          </cell>
          <cell r="K160">
            <v>19924.4630341776</v>
          </cell>
          <cell r="L160">
            <v>19954.1472325108</v>
          </cell>
          <cell r="M160">
            <v>19945.9523055935</v>
          </cell>
          <cell r="N160">
            <v>19928.2981509677</v>
          </cell>
          <cell r="O160">
            <v>19943.3012768523</v>
          </cell>
        </row>
        <row r="161">
          <cell r="A161">
            <v>19908.3248312342</v>
          </cell>
          <cell r="B161">
            <v>19948.4632655692</v>
          </cell>
          <cell r="C161">
            <v>19946.407257285</v>
          </cell>
          <cell r="D161">
            <v>19970.4236892995</v>
          </cell>
          <cell r="E161">
            <v>19941.1029172209</v>
          </cell>
          <cell r="F161">
            <v>19920.395342799</v>
          </cell>
          <cell r="G161">
            <v>19947.7844991904</v>
          </cell>
          <cell r="H161">
            <v>19936.1428872327</v>
          </cell>
          <cell r="I161">
            <v>19972.3275881513</v>
          </cell>
          <cell r="J161">
            <v>19929.4986260248</v>
          </cell>
          <cell r="K161">
            <v>19975.058423424</v>
          </cell>
          <cell r="L161">
            <v>19934.6194283487</v>
          </cell>
          <cell r="M161">
            <v>19978.4093343081</v>
          </cell>
          <cell r="N161">
            <v>19941.7850973468</v>
          </cell>
          <cell r="O161">
            <v>19964.0249308491</v>
          </cell>
        </row>
        <row r="162">
          <cell r="A162">
            <v>19961.8564389185</v>
          </cell>
          <cell r="B162">
            <v>19972.0516363339</v>
          </cell>
          <cell r="C162">
            <v>19933.8418956198</v>
          </cell>
          <cell r="D162">
            <v>19957.875892374</v>
          </cell>
          <cell r="E162">
            <v>19977.1730518767</v>
          </cell>
          <cell r="F162">
            <v>19944.949235677</v>
          </cell>
          <cell r="G162">
            <v>19977.944543342</v>
          </cell>
          <cell r="H162">
            <v>19953.0668101765</v>
          </cell>
          <cell r="I162">
            <v>19939.3041517103</v>
          </cell>
          <cell r="J162">
            <v>19909.0581143092</v>
          </cell>
          <cell r="K162">
            <v>19976.689547174</v>
          </cell>
          <cell r="L162">
            <v>19937.6709111044</v>
          </cell>
          <cell r="M162">
            <v>19957.4730717641</v>
          </cell>
          <cell r="N162">
            <v>19926.143175441</v>
          </cell>
          <cell r="O162">
            <v>19917.2232024163</v>
          </cell>
        </row>
        <row r="163">
          <cell r="A163">
            <v>19936.3143917575</v>
          </cell>
          <cell r="B163">
            <v>19921.6736105444</v>
          </cell>
          <cell r="C163">
            <v>19939.2393377228</v>
          </cell>
          <cell r="D163">
            <v>19930.962105184</v>
          </cell>
          <cell r="E163">
            <v>19957.6422402275</v>
          </cell>
          <cell r="F163">
            <v>19939.6129097916</v>
          </cell>
          <cell r="G163">
            <v>19936.8327202633</v>
          </cell>
          <cell r="H163">
            <v>19951.4258761453</v>
          </cell>
          <cell r="I163">
            <v>19939.5499374113</v>
          </cell>
          <cell r="J163">
            <v>19918.121168778</v>
          </cell>
          <cell r="K163">
            <v>19941.7262318885</v>
          </cell>
          <cell r="L163">
            <v>19935.1750332148</v>
          </cell>
          <cell r="M163">
            <v>19948.9869717523</v>
          </cell>
          <cell r="N163">
            <v>19963.7006279478</v>
          </cell>
          <cell r="O163">
            <v>19932.1996695892</v>
          </cell>
        </row>
        <row r="164">
          <cell r="A164">
            <v>19940.4891080783</v>
          </cell>
          <cell r="B164">
            <v>19948.8869080473</v>
          </cell>
          <cell r="C164">
            <v>19940.6610305378</v>
          </cell>
          <cell r="D164">
            <v>19957.4174963979</v>
          </cell>
          <cell r="E164">
            <v>19939.4017538523</v>
          </cell>
          <cell r="F164">
            <v>19937.0910585369</v>
          </cell>
          <cell r="G164">
            <v>19954.792956887</v>
          </cell>
          <cell r="H164">
            <v>19945.5191584541</v>
          </cell>
          <cell r="I164">
            <v>19927.9594730588</v>
          </cell>
          <cell r="J164">
            <v>19942.3386531113</v>
          </cell>
          <cell r="K164">
            <v>19939.3527822531</v>
          </cell>
          <cell r="L164">
            <v>19955.9562122891</v>
          </cell>
          <cell r="M164">
            <v>19956.923378181</v>
          </cell>
          <cell r="N164">
            <v>19940.5743317887</v>
          </cell>
          <cell r="O164">
            <v>19961.489361322</v>
          </cell>
        </row>
        <row r="165">
          <cell r="A165">
            <v>19974.7164468887</v>
          </cell>
          <cell r="B165">
            <v>19915.4957075234</v>
          </cell>
          <cell r="C165">
            <v>19974.5663028857</v>
          </cell>
          <cell r="D165">
            <v>19951.9382624921</v>
          </cell>
          <cell r="E165">
            <v>19918.7833507253</v>
          </cell>
          <cell r="F165">
            <v>19961.6288661575</v>
          </cell>
          <cell r="G165">
            <v>19937.1913056097</v>
          </cell>
          <cell r="H165">
            <v>19933.7161138513</v>
          </cell>
          <cell r="I165">
            <v>19945.3211857319</v>
          </cell>
          <cell r="J165">
            <v>19961.2945635679</v>
          </cell>
          <cell r="K165">
            <v>19914.0143144237</v>
          </cell>
          <cell r="L165">
            <v>19929.9821460495</v>
          </cell>
          <cell r="M165">
            <v>19914.6403812984</v>
          </cell>
          <cell r="N165">
            <v>19957.4909640019</v>
          </cell>
          <cell r="O165">
            <v>19963.3138490661</v>
          </cell>
        </row>
        <row r="166">
          <cell r="A166">
            <v>19936.6511699274</v>
          </cell>
          <cell r="B166">
            <v>19939.1253350345</v>
          </cell>
          <cell r="C166">
            <v>19929.593754763</v>
          </cell>
          <cell r="D166">
            <v>19940.969299987</v>
          </cell>
          <cell r="E166">
            <v>19974.6248538246</v>
          </cell>
          <cell r="F166">
            <v>19939.9773243955</v>
          </cell>
          <cell r="G166">
            <v>19966.1814289441</v>
          </cell>
          <cell r="H166">
            <v>19951.5561191935</v>
          </cell>
          <cell r="I166">
            <v>19934.7068061819</v>
          </cell>
          <cell r="J166">
            <v>19933.5137137339</v>
          </cell>
          <cell r="K166">
            <v>19939.7276241504</v>
          </cell>
          <cell r="L166">
            <v>19913.9087060782</v>
          </cell>
          <cell r="M166">
            <v>19965.9097308047</v>
          </cell>
          <cell r="N166">
            <v>19991.3106548502</v>
          </cell>
          <cell r="O166">
            <v>19967.7690976167</v>
          </cell>
        </row>
        <row r="167">
          <cell r="A167">
            <v>19945.9672597852</v>
          </cell>
          <cell r="B167">
            <v>19922.4668611448</v>
          </cell>
          <cell r="C167">
            <v>19940.6151227357</v>
          </cell>
          <cell r="D167">
            <v>19940.8203704874</v>
          </cell>
          <cell r="E167">
            <v>19951.9861428929</v>
          </cell>
          <cell r="F167">
            <v>19930.2846464892</v>
          </cell>
          <cell r="G167">
            <v>19978.8470709528</v>
          </cell>
          <cell r="H167">
            <v>19951.5218301809</v>
          </cell>
          <cell r="I167">
            <v>19939.1984923023</v>
          </cell>
          <cell r="J167">
            <v>19951.4276529168</v>
          </cell>
          <cell r="K167">
            <v>19960.1085996397</v>
          </cell>
          <cell r="L167">
            <v>19954.7067713004</v>
          </cell>
          <cell r="M167">
            <v>19954.4516049264</v>
          </cell>
          <cell r="N167">
            <v>19938.063037772</v>
          </cell>
          <cell r="O167">
            <v>19962.7990215131</v>
          </cell>
        </row>
        <row r="168">
          <cell r="A168">
            <v>19936.0754902652</v>
          </cell>
          <cell r="B168">
            <v>19954.4225313015</v>
          </cell>
          <cell r="C168">
            <v>19942.0939042948</v>
          </cell>
          <cell r="D168">
            <v>19945.0454818931</v>
          </cell>
          <cell r="E168">
            <v>19959.0800992561</v>
          </cell>
          <cell r="F168">
            <v>19940.0977148353</v>
          </cell>
          <cell r="G168">
            <v>19950.8257339623</v>
          </cell>
          <cell r="H168">
            <v>19952.0739987753</v>
          </cell>
          <cell r="I168">
            <v>19917.141630787</v>
          </cell>
          <cell r="J168">
            <v>19942.9018703593</v>
          </cell>
          <cell r="K168">
            <v>19945.174030617</v>
          </cell>
          <cell r="L168">
            <v>19919.1538011668</v>
          </cell>
          <cell r="M168">
            <v>19935.3962524696</v>
          </cell>
          <cell r="N168">
            <v>19966.6451784435</v>
          </cell>
          <cell r="O168">
            <v>19928.7828492568</v>
          </cell>
        </row>
        <row r="169">
          <cell r="A169">
            <v>19931.1390818175</v>
          </cell>
          <cell r="B169">
            <v>19959.0243273209</v>
          </cell>
          <cell r="C169">
            <v>19968.9990405836</v>
          </cell>
          <cell r="D169">
            <v>19932.98457843</v>
          </cell>
          <cell r="E169">
            <v>19973.0178536059</v>
          </cell>
          <cell r="F169">
            <v>19930.1767107408</v>
          </cell>
          <cell r="G169">
            <v>19938.6768895559</v>
          </cell>
          <cell r="H169">
            <v>19916.279051825</v>
          </cell>
          <cell r="I169">
            <v>19956.5129695744</v>
          </cell>
          <cell r="J169">
            <v>19944.6544577483</v>
          </cell>
          <cell r="K169">
            <v>19958.1436553401</v>
          </cell>
          <cell r="L169">
            <v>19975.1861187794</v>
          </cell>
          <cell r="M169">
            <v>19965.7424212352</v>
          </cell>
          <cell r="N169">
            <v>19939.7577593892</v>
          </cell>
          <cell r="O169">
            <v>19914.5307462953</v>
          </cell>
        </row>
        <row r="170">
          <cell r="A170">
            <v>19925.2358049556</v>
          </cell>
          <cell r="B170">
            <v>19971.2111842313</v>
          </cell>
          <cell r="C170">
            <v>19926.5435015505</v>
          </cell>
          <cell r="D170">
            <v>19931.2063578454</v>
          </cell>
          <cell r="E170">
            <v>19950.0192862947</v>
          </cell>
          <cell r="F170">
            <v>19949.8814706338</v>
          </cell>
          <cell r="G170">
            <v>19953.7550781586</v>
          </cell>
          <cell r="H170">
            <v>19970.7834054471</v>
          </cell>
          <cell r="I170">
            <v>19984.9406291866</v>
          </cell>
          <cell r="J170">
            <v>19935.8920446314</v>
          </cell>
          <cell r="K170">
            <v>19949.6053071516</v>
          </cell>
          <cell r="L170">
            <v>19938.417548159</v>
          </cell>
          <cell r="M170">
            <v>19940.9298159945</v>
          </cell>
          <cell r="N170">
            <v>19941.5205805069</v>
          </cell>
          <cell r="O170">
            <v>19953.834526611</v>
          </cell>
        </row>
        <row r="171">
          <cell r="A171">
            <v>19931.5352721073</v>
          </cell>
          <cell r="B171">
            <v>19978.618561667</v>
          </cell>
          <cell r="C171">
            <v>19946.0644950465</v>
          </cell>
          <cell r="D171">
            <v>19916.4448559816</v>
          </cell>
          <cell r="E171">
            <v>19961.4277041258</v>
          </cell>
          <cell r="F171">
            <v>19951.6940660149</v>
          </cell>
          <cell r="G171">
            <v>19933.105876952</v>
          </cell>
          <cell r="H171">
            <v>19926.6826329483</v>
          </cell>
          <cell r="I171">
            <v>19955.125690203</v>
          </cell>
          <cell r="J171">
            <v>19924.5811651532</v>
          </cell>
          <cell r="K171">
            <v>19947.7392309201</v>
          </cell>
          <cell r="L171">
            <v>19926.6696744838</v>
          </cell>
          <cell r="M171">
            <v>19971.6045323105</v>
          </cell>
          <cell r="N171">
            <v>19921.3633194971</v>
          </cell>
          <cell r="O171">
            <v>19953.2765072304</v>
          </cell>
        </row>
        <row r="172">
          <cell r="A172">
            <v>19919.9485657793</v>
          </cell>
          <cell r="B172">
            <v>19944.1196245763</v>
          </cell>
          <cell r="C172">
            <v>19935.7044292669</v>
          </cell>
          <cell r="D172">
            <v>19927.6526109448</v>
          </cell>
          <cell r="E172">
            <v>19954.3457755969</v>
          </cell>
          <cell r="F172">
            <v>19964.5366641614</v>
          </cell>
          <cell r="G172">
            <v>19946.4145474139</v>
          </cell>
          <cell r="H172">
            <v>19946.1823075586</v>
          </cell>
          <cell r="I172">
            <v>19953.4359362744</v>
          </cell>
          <cell r="J172">
            <v>19959.2166382442</v>
          </cell>
          <cell r="K172">
            <v>19923.0803974199</v>
          </cell>
          <cell r="L172">
            <v>19926.2556817789</v>
          </cell>
          <cell r="M172">
            <v>19915.701392575</v>
          </cell>
          <cell r="N172">
            <v>19937.6096531606</v>
          </cell>
          <cell r="O172">
            <v>19936.017298373</v>
          </cell>
        </row>
        <row r="173">
          <cell r="A173">
            <v>19952.5180984763</v>
          </cell>
          <cell r="B173">
            <v>19925.0029921889</v>
          </cell>
          <cell r="C173">
            <v>19931.137634405</v>
          </cell>
          <cell r="D173">
            <v>19959.1200511543</v>
          </cell>
          <cell r="E173">
            <v>19966.0455731282</v>
          </cell>
          <cell r="F173">
            <v>19968.9917725104</v>
          </cell>
          <cell r="G173">
            <v>19965.4879170186</v>
          </cell>
          <cell r="H173">
            <v>19959.681596038</v>
          </cell>
          <cell r="I173">
            <v>19949.9093353956</v>
          </cell>
          <cell r="J173">
            <v>19961.6087817928</v>
          </cell>
          <cell r="K173">
            <v>19952.332197437</v>
          </cell>
          <cell r="L173">
            <v>19939.0281874342</v>
          </cell>
          <cell r="M173">
            <v>19944.592928503</v>
          </cell>
          <cell r="N173">
            <v>19966.276137789</v>
          </cell>
          <cell r="O173">
            <v>19957.406743525</v>
          </cell>
        </row>
        <row r="174">
          <cell r="A174">
            <v>19953.1586588635</v>
          </cell>
          <cell r="B174">
            <v>19939.7013133378</v>
          </cell>
          <cell r="C174">
            <v>19949.739197896</v>
          </cell>
          <cell r="D174">
            <v>19955.738228236</v>
          </cell>
          <cell r="E174">
            <v>19974.307044678</v>
          </cell>
          <cell r="F174">
            <v>19966.263098466</v>
          </cell>
          <cell r="G174">
            <v>19935.1432775084</v>
          </cell>
          <cell r="H174">
            <v>19931.6759408497</v>
          </cell>
          <cell r="I174">
            <v>19923.8885139391</v>
          </cell>
          <cell r="J174">
            <v>19938.7594258748</v>
          </cell>
          <cell r="K174">
            <v>19973.0527422261</v>
          </cell>
          <cell r="L174">
            <v>19959.0395400569</v>
          </cell>
          <cell r="M174">
            <v>19941.6082151885</v>
          </cell>
          <cell r="N174">
            <v>19957.4089578243</v>
          </cell>
          <cell r="O174">
            <v>19922.4748265011</v>
          </cell>
        </row>
        <row r="175">
          <cell r="A175">
            <v>19934.6969004345</v>
          </cell>
          <cell r="B175">
            <v>19943.7670469663</v>
          </cell>
          <cell r="C175">
            <v>19939.750926436</v>
          </cell>
          <cell r="D175">
            <v>19974.6728393104</v>
          </cell>
          <cell r="E175">
            <v>19968.8215265901</v>
          </cell>
          <cell r="F175">
            <v>19977.2597001527</v>
          </cell>
          <cell r="G175">
            <v>19971.1555767675</v>
          </cell>
          <cell r="H175">
            <v>19970.2390853788</v>
          </cell>
          <cell r="I175">
            <v>19948.9802506186</v>
          </cell>
          <cell r="J175">
            <v>19945.1672602723</v>
          </cell>
          <cell r="K175">
            <v>19956.8335310769</v>
          </cell>
          <cell r="L175">
            <v>19901.9984173498</v>
          </cell>
          <cell r="M175">
            <v>19951.5720870727</v>
          </cell>
          <cell r="N175">
            <v>19955.0326630163</v>
          </cell>
          <cell r="O175">
            <v>19930.0492687407</v>
          </cell>
        </row>
        <row r="176">
          <cell r="A176">
            <v>19943.8308464306</v>
          </cell>
          <cell r="B176">
            <v>19947.1636906702</v>
          </cell>
          <cell r="C176">
            <v>19984.8880876786</v>
          </cell>
          <cell r="D176">
            <v>19947.6332218718</v>
          </cell>
          <cell r="E176">
            <v>19920.1347136984</v>
          </cell>
          <cell r="F176">
            <v>19967.820648659</v>
          </cell>
          <cell r="G176">
            <v>19977.256171589</v>
          </cell>
          <cell r="H176">
            <v>19908.2157787333</v>
          </cell>
          <cell r="I176">
            <v>19934.9317994464</v>
          </cell>
          <cell r="J176">
            <v>19938.6538999195</v>
          </cell>
          <cell r="K176">
            <v>19947.6743113779</v>
          </cell>
          <cell r="L176">
            <v>19949.3905340109</v>
          </cell>
          <cell r="M176">
            <v>19928.265711921</v>
          </cell>
          <cell r="N176">
            <v>19926.9249726099</v>
          </cell>
          <cell r="O176">
            <v>19921.837442449</v>
          </cell>
        </row>
        <row r="177">
          <cell r="A177">
            <v>19949.0588265024</v>
          </cell>
          <cell r="B177">
            <v>19953.8493403608</v>
          </cell>
          <cell r="C177">
            <v>19934.5727407787</v>
          </cell>
          <cell r="D177">
            <v>19959.7327812664</v>
          </cell>
          <cell r="E177">
            <v>19924.5905052733</v>
          </cell>
          <cell r="F177">
            <v>19964.2050164649</v>
          </cell>
          <cell r="G177">
            <v>19965.209853902</v>
          </cell>
          <cell r="H177">
            <v>19947.2270226358</v>
          </cell>
          <cell r="I177">
            <v>19934.6448528052</v>
          </cell>
          <cell r="J177">
            <v>19969.8637899415</v>
          </cell>
          <cell r="K177">
            <v>19951.6291407608</v>
          </cell>
          <cell r="L177">
            <v>19931.4407755346</v>
          </cell>
          <cell r="M177">
            <v>19949.022184149</v>
          </cell>
          <cell r="N177">
            <v>19981.2588868352</v>
          </cell>
          <cell r="O177">
            <v>19931.411971803</v>
          </cell>
        </row>
        <row r="178">
          <cell r="A178">
            <v>19953.1368087182</v>
          </cell>
          <cell r="B178">
            <v>19939.4292364312</v>
          </cell>
          <cell r="C178">
            <v>19933.7581792962</v>
          </cell>
          <cell r="D178">
            <v>19975.5363535335</v>
          </cell>
          <cell r="E178">
            <v>19962.6139328353</v>
          </cell>
          <cell r="F178">
            <v>19923.473013498</v>
          </cell>
          <cell r="G178">
            <v>19946.3604692608</v>
          </cell>
          <cell r="H178">
            <v>19941.2268830011</v>
          </cell>
          <cell r="I178">
            <v>19957.5198986666</v>
          </cell>
          <cell r="J178">
            <v>19942.9607271671</v>
          </cell>
          <cell r="K178">
            <v>19971.6244394571</v>
          </cell>
          <cell r="L178">
            <v>19943.6322921336</v>
          </cell>
          <cell r="M178">
            <v>19941.4272953843</v>
          </cell>
          <cell r="N178">
            <v>19945.6363995269</v>
          </cell>
          <cell r="O178">
            <v>19966.156605286</v>
          </cell>
        </row>
        <row r="179">
          <cell r="A179">
            <v>19953.3642100912</v>
          </cell>
          <cell r="B179">
            <v>19970.2226266663</v>
          </cell>
          <cell r="C179">
            <v>19940.7249918407</v>
          </cell>
          <cell r="D179">
            <v>19943.6783598583</v>
          </cell>
          <cell r="E179">
            <v>19948.3399999989</v>
          </cell>
          <cell r="F179">
            <v>19952.382446623</v>
          </cell>
          <cell r="G179">
            <v>19958.4590258906</v>
          </cell>
          <cell r="H179">
            <v>19913.3790661623</v>
          </cell>
          <cell r="I179">
            <v>19926.8119102331</v>
          </cell>
          <cell r="J179">
            <v>19960.4136771261</v>
          </cell>
          <cell r="K179">
            <v>19935.0351696594</v>
          </cell>
          <cell r="L179">
            <v>19980.0881953617</v>
          </cell>
          <cell r="M179">
            <v>19955.4363625845</v>
          </cell>
          <cell r="N179">
            <v>19939.4916848755</v>
          </cell>
          <cell r="O179">
            <v>19954.3219967154</v>
          </cell>
        </row>
        <row r="180">
          <cell r="A180">
            <v>19959.7738711555</v>
          </cell>
          <cell r="B180">
            <v>19957.3475949759</v>
          </cell>
          <cell r="C180">
            <v>19951.7749551603</v>
          </cell>
          <cell r="D180">
            <v>19929.045640687</v>
          </cell>
          <cell r="E180">
            <v>19968.3081538282</v>
          </cell>
          <cell r="F180">
            <v>19946.6510719837</v>
          </cell>
          <cell r="G180">
            <v>19909.7227001995</v>
          </cell>
          <cell r="H180">
            <v>19984.9477032839</v>
          </cell>
          <cell r="I180">
            <v>19946.7277404599</v>
          </cell>
          <cell r="J180">
            <v>19936.226796315</v>
          </cell>
          <cell r="K180">
            <v>19954.7036290908</v>
          </cell>
          <cell r="L180">
            <v>19931.6391088402</v>
          </cell>
          <cell r="M180">
            <v>19941.5261459211</v>
          </cell>
          <cell r="N180">
            <v>19975.4894013175</v>
          </cell>
          <cell r="O180">
            <v>19939.5924558984</v>
          </cell>
        </row>
        <row r="181">
          <cell r="A181">
            <v>19961.4691160724</v>
          </cell>
          <cell r="B181">
            <v>19953.5932985899</v>
          </cell>
          <cell r="C181">
            <v>19960.2987812604</v>
          </cell>
          <cell r="D181">
            <v>20000.6390100519</v>
          </cell>
          <cell r="E181">
            <v>19949.2522290667</v>
          </cell>
          <cell r="F181">
            <v>19951.1864982899</v>
          </cell>
          <cell r="G181">
            <v>19983.2423125952</v>
          </cell>
          <cell r="H181">
            <v>19947.6546340309</v>
          </cell>
          <cell r="I181">
            <v>19965.2150087274</v>
          </cell>
          <cell r="J181">
            <v>19919.3698124159</v>
          </cell>
          <cell r="K181">
            <v>19930.7365422772</v>
          </cell>
          <cell r="L181">
            <v>19929.7906991967</v>
          </cell>
          <cell r="M181">
            <v>19965.1117306792</v>
          </cell>
          <cell r="N181">
            <v>19934.982168433</v>
          </cell>
          <cell r="O181">
            <v>19954.8041436958</v>
          </cell>
        </row>
        <row r="182">
          <cell r="A182">
            <v>19932.320849152</v>
          </cell>
          <cell r="B182">
            <v>19941.7903272915</v>
          </cell>
          <cell r="C182">
            <v>19970.6112636947</v>
          </cell>
          <cell r="D182">
            <v>19927.957556266</v>
          </cell>
          <cell r="E182">
            <v>19957.8581771451</v>
          </cell>
          <cell r="F182">
            <v>19945.8455547351</v>
          </cell>
          <cell r="G182">
            <v>19942.9508635771</v>
          </cell>
          <cell r="H182">
            <v>19968.2138607229</v>
          </cell>
          <cell r="I182">
            <v>19949.0383792474</v>
          </cell>
          <cell r="J182">
            <v>19971.836060383</v>
          </cell>
          <cell r="K182">
            <v>19980.8535319774</v>
          </cell>
          <cell r="L182">
            <v>19969.4867983154</v>
          </cell>
          <cell r="M182">
            <v>19943.0949084329</v>
          </cell>
          <cell r="N182">
            <v>19986.4679832733</v>
          </cell>
          <cell r="O182">
            <v>19916.5390526208</v>
          </cell>
        </row>
        <row r="183">
          <cell r="A183">
            <v>19954.1179360949</v>
          </cell>
          <cell r="B183">
            <v>19987.6046850859</v>
          </cell>
          <cell r="C183">
            <v>19978.4936557249</v>
          </cell>
          <cell r="D183">
            <v>19938.4884694607</v>
          </cell>
          <cell r="E183">
            <v>19946.3158885604</v>
          </cell>
          <cell r="F183">
            <v>19966.7545070718</v>
          </cell>
          <cell r="G183">
            <v>19970.9907930315</v>
          </cell>
          <cell r="H183">
            <v>19964.5866130844</v>
          </cell>
          <cell r="I183">
            <v>19963.1414739527</v>
          </cell>
          <cell r="J183">
            <v>19957.8141729899</v>
          </cell>
          <cell r="K183">
            <v>19965.709093153</v>
          </cell>
          <cell r="L183">
            <v>19950.5557330047</v>
          </cell>
          <cell r="M183">
            <v>19928.2805765369</v>
          </cell>
          <cell r="N183">
            <v>19939.5570934644</v>
          </cell>
          <cell r="O183">
            <v>19941.0206471484</v>
          </cell>
        </row>
        <row r="184">
          <cell r="A184">
            <v>19922.4856205087</v>
          </cell>
          <cell r="B184">
            <v>19959.6576101054</v>
          </cell>
          <cell r="C184">
            <v>19986.6862231915</v>
          </cell>
          <cell r="D184">
            <v>19951.9089273761</v>
          </cell>
          <cell r="E184">
            <v>19930.4360060378</v>
          </cell>
          <cell r="F184">
            <v>19944.2635126271</v>
          </cell>
          <cell r="G184">
            <v>19957.5677925173</v>
          </cell>
          <cell r="H184">
            <v>19937.7051518089</v>
          </cell>
          <cell r="I184">
            <v>19947.1502242052</v>
          </cell>
          <cell r="J184">
            <v>19933.9194786348</v>
          </cell>
          <cell r="K184">
            <v>19961.5399851074</v>
          </cell>
          <cell r="L184">
            <v>19955.4837235928</v>
          </cell>
          <cell r="M184">
            <v>19956.5869853377</v>
          </cell>
          <cell r="N184">
            <v>19938.752013551</v>
          </cell>
          <cell r="O184">
            <v>19951.0312815613</v>
          </cell>
        </row>
        <row r="185">
          <cell r="A185">
            <v>19940.1535213412</v>
          </cell>
          <cell r="B185">
            <v>19970.4249956543</v>
          </cell>
          <cell r="C185">
            <v>19927.6940151365</v>
          </cell>
          <cell r="D185">
            <v>19959.2047681523</v>
          </cell>
          <cell r="E185">
            <v>19945.757634634</v>
          </cell>
          <cell r="F185">
            <v>19955.883117941</v>
          </cell>
          <cell r="G185">
            <v>19952.636968961</v>
          </cell>
          <cell r="H185">
            <v>19954.4412766914</v>
          </cell>
          <cell r="I185">
            <v>19942.5028876441</v>
          </cell>
          <cell r="J185">
            <v>19925.7565686295</v>
          </cell>
          <cell r="K185">
            <v>19936.7707363567</v>
          </cell>
          <cell r="L185">
            <v>19956.6347323065</v>
          </cell>
          <cell r="M185">
            <v>19941.0101750214</v>
          </cell>
          <cell r="N185">
            <v>19923.799744438</v>
          </cell>
          <cell r="O185">
            <v>19945.890241241</v>
          </cell>
        </row>
        <row r="186">
          <cell r="A186">
            <v>19943.556843215</v>
          </cell>
          <cell r="B186">
            <v>19941.9538906494</v>
          </cell>
          <cell r="C186">
            <v>19953.2456451871</v>
          </cell>
          <cell r="D186">
            <v>19968.3727240697</v>
          </cell>
          <cell r="E186">
            <v>19976.5539639531</v>
          </cell>
          <cell r="F186">
            <v>19956.6478413863</v>
          </cell>
          <cell r="G186">
            <v>19954.1714817997</v>
          </cell>
          <cell r="H186">
            <v>19963.0914553942</v>
          </cell>
          <cell r="I186">
            <v>19986.5063869169</v>
          </cell>
          <cell r="J186">
            <v>19924.4987520285</v>
          </cell>
          <cell r="K186">
            <v>19932.186850436</v>
          </cell>
          <cell r="L186">
            <v>19927.8448785311</v>
          </cell>
          <cell r="M186">
            <v>19980.2615260453</v>
          </cell>
          <cell r="N186">
            <v>19953.8194207015</v>
          </cell>
          <cell r="O186">
            <v>19970.4907139615</v>
          </cell>
        </row>
        <row r="187">
          <cell r="A187">
            <v>19980.3375049955</v>
          </cell>
          <cell r="B187">
            <v>19955.175003979</v>
          </cell>
          <cell r="C187">
            <v>19937.3781534726</v>
          </cell>
          <cell r="D187">
            <v>19963.879319335</v>
          </cell>
          <cell r="E187">
            <v>19934.676673411</v>
          </cell>
          <cell r="F187">
            <v>19946.9954096468</v>
          </cell>
          <cell r="G187">
            <v>19930.613998447</v>
          </cell>
          <cell r="H187">
            <v>19940.4955242737</v>
          </cell>
          <cell r="I187">
            <v>19941.1395253415</v>
          </cell>
          <cell r="J187">
            <v>19888.8125991556</v>
          </cell>
          <cell r="K187">
            <v>19964.9499752561</v>
          </cell>
          <cell r="L187">
            <v>19895.6623524888</v>
          </cell>
          <cell r="M187">
            <v>19957.8112320936</v>
          </cell>
          <cell r="N187">
            <v>19973.8089789946</v>
          </cell>
          <cell r="O187">
            <v>19929.1504705983</v>
          </cell>
        </row>
        <row r="188">
          <cell r="A188">
            <v>19946.8796645262</v>
          </cell>
          <cell r="B188">
            <v>19970.0309497302</v>
          </cell>
          <cell r="C188">
            <v>19961.0930199998</v>
          </cell>
          <cell r="D188">
            <v>19962.6614365146</v>
          </cell>
          <cell r="E188">
            <v>19930.7658712343</v>
          </cell>
          <cell r="F188">
            <v>19968.6531449092</v>
          </cell>
          <cell r="G188">
            <v>19972.2602570068</v>
          </cell>
          <cell r="H188">
            <v>19953.0371963192</v>
          </cell>
          <cell r="I188">
            <v>19943.4440444294</v>
          </cell>
          <cell r="J188">
            <v>19925.9628735317</v>
          </cell>
          <cell r="K188">
            <v>19965.0128790675</v>
          </cell>
          <cell r="L188">
            <v>19951.8014690806</v>
          </cell>
          <cell r="M188">
            <v>19922.2982238163</v>
          </cell>
          <cell r="N188">
            <v>19961.496101518</v>
          </cell>
          <cell r="O188">
            <v>19928.7317876063</v>
          </cell>
        </row>
        <row r="189">
          <cell r="A189">
            <v>19965.3890110716</v>
          </cell>
          <cell r="B189">
            <v>19957.0221238262</v>
          </cell>
          <cell r="C189">
            <v>19969.7029259983</v>
          </cell>
          <cell r="D189">
            <v>19952.4413755944</v>
          </cell>
          <cell r="E189">
            <v>19944.2523950855</v>
          </cell>
          <cell r="F189">
            <v>19948.7977347107</v>
          </cell>
          <cell r="G189">
            <v>19926.8098287487</v>
          </cell>
          <cell r="H189">
            <v>19928.3184386567</v>
          </cell>
          <cell r="I189">
            <v>19930.516093868</v>
          </cell>
          <cell r="J189">
            <v>19926.8505662608</v>
          </cell>
          <cell r="K189">
            <v>19934.6045431564</v>
          </cell>
          <cell r="L189">
            <v>19928.3612217105</v>
          </cell>
          <cell r="M189">
            <v>19965.3273635416</v>
          </cell>
          <cell r="N189">
            <v>19940.4757035785</v>
          </cell>
          <cell r="O189">
            <v>19924.3631514525</v>
          </cell>
        </row>
        <row r="190">
          <cell r="A190">
            <v>19931.753395525</v>
          </cell>
          <cell r="B190">
            <v>19953.2889331901</v>
          </cell>
          <cell r="C190">
            <v>19929.2771859389</v>
          </cell>
          <cell r="D190">
            <v>19946.6207432641</v>
          </cell>
          <cell r="E190">
            <v>19942.1892292005</v>
          </cell>
          <cell r="F190">
            <v>19959.1253197622</v>
          </cell>
          <cell r="G190">
            <v>19951.8518206899</v>
          </cell>
          <cell r="H190">
            <v>19965.986576295</v>
          </cell>
          <cell r="I190">
            <v>19951.3981035798</v>
          </cell>
          <cell r="J190">
            <v>19949.7845634871</v>
          </cell>
          <cell r="K190">
            <v>19965.1952831566</v>
          </cell>
          <cell r="L190">
            <v>19933.2381952445</v>
          </cell>
          <cell r="M190">
            <v>19924.707471479</v>
          </cell>
          <cell r="N190">
            <v>19917.2718857596</v>
          </cell>
          <cell r="O190">
            <v>19968.5320175796</v>
          </cell>
        </row>
        <row r="191">
          <cell r="A191">
            <v>19938.1953836878</v>
          </cell>
          <cell r="B191">
            <v>19953.0184429017</v>
          </cell>
          <cell r="C191">
            <v>19945.1610652216</v>
          </cell>
          <cell r="D191">
            <v>19939.0518530029</v>
          </cell>
          <cell r="E191">
            <v>19948.2444844291</v>
          </cell>
          <cell r="F191">
            <v>19951.3956104529</v>
          </cell>
          <cell r="G191">
            <v>19910.8686381086</v>
          </cell>
          <cell r="H191">
            <v>19940.8266267887</v>
          </cell>
          <cell r="I191">
            <v>19940.073105768</v>
          </cell>
          <cell r="J191">
            <v>19967.510623782</v>
          </cell>
          <cell r="K191">
            <v>19971.8373015259</v>
          </cell>
          <cell r="L191">
            <v>19944.5611321173</v>
          </cell>
          <cell r="M191">
            <v>19964.0223859255</v>
          </cell>
          <cell r="N191">
            <v>19970.2115014363</v>
          </cell>
          <cell r="O191">
            <v>19947.2135947298</v>
          </cell>
        </row>
        <row r="192">
          <cell r="A192">
            <v>19955.1642274778</v>
          </cell>
          <cell r="B192">
            <v>19976.2433547071</v>
          </cell>
          <cell r="C192">
            <v>19943.0494877944</v>
          </cell>
          <cell r="D192">
            <v>19939.7531230594</v>
          </cell>
          <cell r="E192">
            <v>19962.5460567827</v>
          </cell>
          <cell r="F192">
            <v>19927.5840321373</v>
          </cell>
          <cell r="G192">
            <v>19919.1696862722</v>
          </cell>
          <cell r="H192">
            <v>19951.3713252528</v>
          </cell>
          <cell r="I192">
            <v>19958.7685957379</v>
          </cell>
          <cell r="J192">
            <v>19939.4764815759</v>
          </cell>
          <cell r="K192">
            <v>19932.2420030624</v>
          </cell>
          <cell r="L192">
            <v>19955.5487634552</v>
          </cell>
          <cell r="M192">
            <v>19945.1630230693</v>
          </cell>
          <cell r="N192">
            <v>19954.6424619017</v>
          </cell>
          <cell r="O192">
            <v>19924.4829845367</v>
          </cell>
        </row>
        <row r="193">
          <cell r="A193">
            <v>19972.0029191252</v>
          </cell>
          <cell r="B193">
            <v>19953.9485198047</v>
          </cell>
          <cell r="C193">
            <v>19953.6083566545</v>
          </cell>
          <cell r="D193">
            <v>19962.3652733477</v>
          </cell>
          <cell r="E193">
            <v>19952.2098765113</v>
          </cell>
          <cell r="F193">
            <v>19928.3646021371</v>
          </cell>
          <cell r="G193">
            <v>19931.5130494779</v>
          </cell>
          <cell r="H193">
            <v>19932.9333527695</v>
          </cell>
          <cell r="I193">
            <v>19932.4452923965</v>
          </cell>
          <cell r="J193">
            <v>19967.8912646332</v>
          </cell>
          <cell r="K193">
            <v>19939.6744863627</v>
          </cell>
          <cell r="L193">
            <v>19938.466958387</v>
          </cell>
          <cell r="M193">
            <v>19949.7287803079</v>
          </cell>
          <cell r="N193">
            <v>19926.7012675176</v>
          </cell>
          <cell r="O193">
            <v>19968.2407258839</v>
          </cell>
        </row>
        <row r="194">
          <cell r="A194">
            <v>19970.3908530578</v>
          </cell>
          <cell r="B194">
            <v>19953.1865217816</v>
          </cell>
          <cell r="C194">
            <v>19951.9781164534</v>
          </cell>
          <cell r="D194">
            <v>19965.8698571092</v>
          </cell>
          <cell r="E194">
            <v>19945.6579196896</v>
          </cell>
          <cell r="F194">
            <v>19939.5898647549</v>
          </cell>
          <cell r="G194">
            <v>19955.1892778696</v>
          </cell>
          <cell r="H194">
            <v>19946.244251516</v>
          </cell>
          <cell r="I194">
            <v>19981.2516813933</v>
          </cell>
          <cell r="J194">
            <v>19951.2259690183</v>
          </cell>
          <cell r="K194">
            <v>19934.1790279252</v>
          </cell>
          <cell r="L194">
            <v>19955.7579431222</v>
          </cell>
          <cell r="M194">
            <v>19949.3101708846</v>
          </cell>
          <cell r="N194">
            <v>19986.953871202</v>
          </cell>
          <cell r="O194">
            <v>19945.1341238499</v>
          </cell>
        </row>
        <row r="195">
          <cell r="A195">
            <v>19942.8269443205</v>
          </cell>
          <cell r="B195">
            <v>19951.4941561688</v>
          </cell>
          <cell r="C195">
            <v>19951.3928102347</v>
          </cell>
          <cell r="D195">
            <v>19957.7028253734</v>
          </cell>
          <cell r="E195">
            <v>19931.8447667238</v>
          </cell>
          <cell r="F195">
            <v>19940.0398112422</v>
          </cell>
          <cell r="G195">
            <v>19931.9526818452</v>
          </cell>
          <cell r="H195">
            <v>19952.4593609362</v>
          </cell>
          <cell r="I195">
            <v>19965.7984394403</v>
          </cell>
          <cell r="J195">
            <v>19953.3490387825</v>
          </cell>
          <cell r="K195">
            <v>19951.4562170676</v>
          </cell>
          <cell r="L195">
            <v>19966.8358548199</v>
          </cell>
          <cell r="M195">
            <v>19927.5827986503</v>
          </cell>
          <cell r="N195">
            <v>19957.042665579</v>
          </cell>
          <cell r="O195">
            <v>19934.467600823</v>
          </cell>
        </row>
        <row r="196">
          <cell r="A196">
            <v>19949.593426769</v>
          </cell>
          <cell r="B196">
            <v>19950.1569196349</v>
          </cell>
          <cell r="C196">
            <v>19964.3794865737</v>
          </cell>
          <cell r="D196">
            <v>19964.7932365669</v>
          </cell>
          <cell r="E196">
            <v>19921.4202404513</v>
          </cell>
          <cell r="F196">
            <v>19951.3752388868</v>
          </cell>
          <cell r="G196">
            <v>19930.2220619834</v>
          </cell>
          <cell r="H196">
            <v>19959.1363430484</v>
          </cell>
          <cell r="I196">
            <v>19952.7419580072</v>
          </cell>
          <cell r="J196">
            <v>19945.6496899533</v>
          </cell>
          <cell r="K196">
            <v>19943.4626198011</v>
          </cell>
          <cell r="L196">
            <v>19935.885831407</v>
          </cell>
          <cell r="M196">
            <v>19943.4117146304</v>
          </cell>
          <cell r="N196">
            <v>19969.3401974498</v>
          </cell>
          <cell r="O196">
            <v>19947.7312072896</v>
          </cell>
        </row>
        <row r="197">
          <cell r="A197">
            <v>19939.2056566388</v>
          </cell>
          <cell r="B197">
            <v>19955.1654051623</v>
          </cell>
          <cell r="C197">
            <v>19967.2386390341</v>
          </cell>
          <cell r="D197">
            <v>19912.1270472621</v>
          </cell>
          <cell r="E197">
            <v>19957.0591569162</v>
          </cell>
          <cell r="F197">
            <v>19936.4030293971</v>
          </cell>
          <cell r="G197">
            <v>19952.2171788647</v>
          </cell>
          <cell r="H197">
            <v>19908.187123492</v>
          </cell>
          <cell r="I197">
            <v>19972.5598557351</v>
          </cell>
          <cell r="J197">
            <v>19952.7853814005</v>
          </cell>
          <cell r="K197">
            <v>19933.2833771028</v>
          </cell>
          <cell r="L197">
            <v>19949.6052879384</v>
          </cell>
          <cell r="M197">
            <v>19935.0107099849</v>
          </cell>
          <cell r="N197">
            <v>19934.7624425861</v>
          </cell>
          <cell r="O197">
            <v>19951.912200486</v>
          </cell>
        </row>
        <row r="198">
          <cell r="A198">
            <v>19972.9624964639</v>
          </cell>
          <cell r="B198">
            <v>19939.3043965346</v>
          </cell>
          <cell r="C198">
            <v>19937.1904558849</v>
          </cell>
          <cell r="D198">
            <v>19965.1107114429</v>
          </cell>
          <cell r="E198">
            <v>19923.8744637207</v>
          </cell>
          <cell r="F198">
            <v>19931.4831249885</v>
          </cell>
          <cell r="G198">
            <v>19945.0113095417</v>
          </cell>
          <cell r="H198">
            <v>19950.2567143725</v>
          </cell>
          <cell r="I198">
            <v>19917.6755960106</v>
          </cell>
          <cell r="J198">
            <v>19971.4858228637</v>
          </cell>
          <cell r="K198">
            <v>19947.1130597579</v>
          </cell>
          <cell r="L198">
            <v>19947.8165350272</v>
          </cell>
          <cell r="M198">
            <v>19931.4948805873</v>
          </cell>
          <cell r="N198">
            <v>19950.008283842</v>
          </cell>
          <cell r="O198">
            <v>19985.4264137424</v>
          </cell>
        </row>
        <row r="199">
          <cell r="A199">
            <v>19957.1026908746</v>
          </cell>
          <cell r="B199">
            <v>19932.3565978876</v>
          </cell>
          <cell r="C199">
            <v>19950.7019206054</v>
          </cell>
          <cell r="D199">
            <v>19921.7223407753</v>
          </cell>
          <cell r="E199">
            <v>19936.2402840238</v>
          </cell>
          <cell r="F199">
            <v>19924.9815976341</v>
          </cell>
          <cell r="G199">
            <v>19931.7521510615</v>
          </cell>
          <cell r="H199">
            <v>19923.8622732576</v>
          </cell>
          <cell r="I199">
            <v>19929.4405440123</v>
          </cell>
          <cell r="J199">
            <v>19972.3908112373</v>
          </cell>
          <cell r="K199">
            <v>19952.6931701522</v>
          </cell>
          <cell r="L199">
            <v>19983.4941703575</v>
          </cell>
          <cell r="M199">
            <v>19947.7441896216</v>
          </cell>
          <cell r="N199">
            <v>19953.9205568258</v>
          </cell>
          <cell r="O199">
            <v>19942.9462707952</v>
          </cell>
        </row>
        <row r="200">
          <cell r="A200">
            <v>19939.9958340777</v>
          </cell>
          <cell r="B200">
            <v>19962.5038247515</v>
          </cell>
          <cell r="C200">
            <v>19973.917172569</v>
          </cell>
          <cell r="D200">
            <v>19903.0062508973</v>
          </cell>
          <cell r="E200">
            <v>19936.9387899823</v>
          </cell>
          <cell r="F200">
            <v>19940.0412200868</v>
          </cell>
          <cell r="G200">
            <v>19957.2358108608</v>
          </cell>
          <cell r="H200">
            <v>19950.5623478077</v>
          </cell>
          <cell r="I200">
            <v>19941.3299345266</v>
          </cell>
          <cell r="J200">
            <v>19925.4620604688</v>
          </cell>
          <cell r="K200">
            <v>19969.9914040743</v>
          </cell>
          <cell r="L200">
            <v>19958.1364610727</v>
          </cell>
          <cell r="M200">
            <v>19929.5686418233</v>
          </cell>
          <cell r="N200">
            <v>19967.4323402644</v>
          </cell>
          <cell r="O200">
            <v>19971.1352794127</v>
          </cell>
        </row>
        <row r="201">
          <cell r="A201">
            <v>19949.8269103834</v>
          </cell>
          <cell r="B201">
            <v>19944.7195679958</v>
          </cell>
          <cell r="C201">
            <v>19953.7677902701</v>
          </cell>
          <cell r="D201">
            <v>19977.7375502686</v>
          </cell>
          <cell r="E201">
            <v>19955.6829458436</v>
          </cell>
          <cell r="F201">
            <v>19915.2313410854</v>
          </cell>
          <cell r="G201">
            <v>19913.0663490865</v>
          </cell>
          <cell r="H201">
            <v>19946.5847137986</v>
          </cell>
          <cell r="I201">
            <v>19958.5281997122</v>
          </cell>
          <cell r="J201">
            <v>19930.6306404254</v>
          </cell>
          <cell r="K201">
            <v>19916.4852382885</v>
          </cell>
          <cell r="L201">
            <v>19967.0875457598</v>
          </cell>
          <cell r="M201">
            <v>19932.9758713984</v>
          </cell>
          <cell r="N201">
            <v>19956.3071402768</v>
          </cell>
          <cell r="O201">
            <v>19944.2842329723</v>
          </cell>
        </row>
        <row r="202">
          <cell r="A202">
            <v>19944.2515116696</v>
          </cell>
          <cell r="B202">
            <v>19936.9255965054</v>
          </cell>
          <cell r="C202">
            <v>19940.9981758163</v>
          </cell>
          <cell r="D202">
            <v>19941.6789206931</v>
          </cell>
          <cell r="E202">
            <v>19959.8901440195</v>
          </cell>
          <cell r="F202">
            <v>19965.5986007316</v>
          </cell>
          <cell r="G202">
            <v>19952.8336111438</v>
          </cell>
          <cell r="H202">
            <v>19967.5910534869</v>
          </cell>
          <cell r="I202">
            <v>19912.8359286345</v>
          </cell>
          <cell r="J202">
            <v>19968.2858812136</v>
          </cell>
          <cell r="K202">
            <v>19958.5621774545</v>
          </cell>
          <cell r="L202">
            <v>19948.0732497357</v>
          </cell>
          <cell r="M202">
            <v>19956.1973228044</v>
          </cell>
          <cell r="N202">
            <v>19951.2319369356</v>
          </cell>
          <cell r="O202">
            <v>19937.3453355192</v>
          </cell>
        </row>
        <row r="203">
          <cell r="A203">
            <v>19955.8465204526</v>
          </cell>
          <cell r="B203">
            <v>19969.202607944</v>
          </cell>
          <cell r="C203">
            <v>19943.7364666749</v>
          </cell>
          <cell r="D203">
            <v>19940.975178736</v>
          </cell>
          <cell r="E203">
            <v>19969.0150483074</v>
          </cell>
          <cell r="F203">
            <v>19972.6340246619</v>
          </cell>
          <cell r="G203">
            <v>19947.1665305368</v>
          </cell>
          <cell r="H203">
            <v>19944.5650748977</v>
          </cell>
          <cell r="I203">
            <v>19939.4977351269</v>
          </cell>
          <cell r="J203">
            <v>19964.5573614999</v>
          </cell>
          <cell r="K203">
            <v>19904.9874556509</v>
          </cell>
          <cell r="L203">
            <v>19946.4757693547</v>
          </cell>
          <cell r="M203">
            <v>19900.975219259</v>
          </cell>
          <cell r="N203">
            <v>19913.6103134826</v>
          </cell>
          <cell r="O203">
            <v>19944.763934101</v>
          </cell>
        </row>
        <row r="204">
          <cell r="A204">
            <v>19932.7707463263</v>
          </cell>
          <cell r="B204">
            <v>19947.4574976984</v>
          </cell>
          <cell r="C204">
            <v>19958.5925997047</v>
          </cell>
          <cell r="D204">
            <v>19949.5650255925</v>
          </cell>
          <cell r="E204">
            <v>19916.1107109388</v>
          </cell>
          <cell r="F204">
            <v>19954.1429492888</v>
          </cell>
          <cell r="G204">
            <v>19964.0827600801</v>
          </cell>
          <cell r="H204">
            <v>19946.8154069684</v>
          </cell>
          <cell r="I204">
            <v>19944.7342554513</v>
          </cell>
          <cell r="J204">
            <v>19950.0503692136</v>
          </cell>
          <cell r="K204">
            <v>19981.7015148388</v>
          </cell>
          <cell r="L204">
            <v>19947.493523014</v>
          </cell>
          <cell r="M204">
            <v>19942.3074831521</v>
          </cell>
          <cell r="N204">
            <v>19935.4233557771</v>
          </cell>
          <cell r="O204">
            <v>19948.6577065175</v>
          </cell>
        </row>
        <row r="205">
          <cell r="A205">
            <v>19941.3989744114</v>
          </cell>
          <cell r="B205">
            <v>19914.5887105848</v>
          </cell>
          <cell r="C205">
            <v>19928.5781330023</v>
          </cell>
          <cell r="D205">
            <v>19974.0460248752</v>
          </cell>
          <cell r="E205">
            <v>19942.5577923185</v>
          </cell>
          <cell r="F205">
            <v>19961.2659792451</v>
          </cell>
          <cell r="G205">
            <v>19954.5094754546</v>
          </cell>
          <cell r="H205">
            <v>19954.1208040447</v>
          </cell>
          <cell r="I205">
            <v>19950.6863046249</v>
          </cell>
          <cell r="J205">
            <v>19931.8469067448</v>
          </cell>
          <cell r="K205">
            <v>19950.1794568673</v>
          </cell>
          <cell r="L205">
            <v>19952.8962090612</v>
          </cell>
          <cell r="M205">
            <v>19959.1804625894</v>
          </cell>
          <cell r="N205">
            <v>19957.5434721669</v>
          </cell>
          <cell r="O205">
            <v>19947.1095162631</v>
          </cell>
        </row>
        <row r="206">
          <cell r="A206">
            <v>19928.9707249134</v>
          </cell>
          <cell r="B206">
            <v>19964.0913303621</v>
          </cell>
          <cell r="C206">
            <v>19973.634112259</v>
          </cell>
          <cell r="D206">
            <v>19951.4139566271</v>
          </cell>
          <cell r="E206">
            <v>19962.7261886056</v>
          </cell>
          <cell r="F206">
            <v>19960.7878932232</v>
          </cell>
          <cell r="G206">
            <v>19936.7593690275</v>
          </cell>
          <cell r="H206">
            <v>19965.3109117371</v>
          </cell>
          <cell r="I206">
            <v>19952.1606446168</v>
          </cell>
          <cell r="J206">
            <v>19916.4010125909</v>
          </cell>
          <cell r="K206">
            <v>19961.3065247807</v>
          </cell>
          <cell r="L206">
            <v>19979.0866683292</v>
          </cell>
          <cell r="M206">
            <v>19950.3263559704</v>
          </cell>
          <cell r="N206">
            <v>19932.7805432871</v>
          </cell>
          <cell r="O206">
            <v>19945.6767517461</v>
          </cell>
        </row>
        <row r="207">
          <cell r="A207">
            <v>19971.3063089497</v>
          </cell>
          <cell r="B207">
            <v>19949.1008843654</v>
          </cell>
          <cell r="C207">
            <v>19935.6228906519</v>
          </cell>
          <cell r="D207">
            <v>19967.3265899087</v>
          </cell>
          <cell r="E207">
            <v>19933.0577258633</v>
          </cell>
          <cell r="F207">
            <v>19926.6338968671</v>
          </cell>
          <cell r="G207">
            <v>19939.9138662386</v>
          </cell>
          <cell r="H207">
            <v>19940.0062080452</v>
          </cell>
          <cell r="I207">
            <v>19964.8842282088</v>
          </cell>
          <cell r="J207">
            <v>19925.5457526725</v>
          </cell>
          <cell r="K207">
            <v>19957.688007863</v>
          </cell>
          <cell r="L207">
            <v>19915.1555758022</v>
          </cell>
          <cell r="M207">
            <v>19957.0105842739</v>
          </cell>
          <cell r="N207">
            <v>19957.1013408214</v>
          </cell>
          <cell r="O207">
            <v>19944.4108596834</v>
          </cell>
        </row>
        <row r="208">
          <cell r="A208">
            <v>19947.035621575</v>
          </cell>
          <cell r="B208">
            <v>19943.494342139</v>
          </cell>
          <cell r="C208">
            <v>19973.9868682147</v>
          </cell>
          <cell r="D208">
            <v>19979.5377810265</v>
          </cell>
          <cell r="E208">
            <v>19940.4856832688</v>
          </cell>
          <cell r="F208">
            <v>19945.7974475404</v>
          </cell>
          <cell r="G208">
            <v>19930.6787467997</v>
          </cell>
          <cell r="H208">
            <v>19928.6278585663</v>
          </cell>
          <cell r="I208">
            <v>19933.2648490784</v>
          </cell>
          <cell r="J208">
            <v>19942.7701507656</v>
          </cell>
          <cell r="K208">
            <v>19954.2239681611</v>
          </cell>
          <cell r="L208">
            <v>19955.7496940852</v>
          </cell>
          <cell r="M208">
            <v>19950.9108835606</v>
          </cell>
          <cell r="N208">
            <v>19935.7191292201</v>
          </cell>
          <cell r="O208">
            <v>19921.597602804</v>
          </cell>
        </row>
        <row r="209">
          <cell r="A209">
            <v>19941.0718079495</v>
          </cell>
          <cell r="B209">
            <v>19933.4091255871</v>
          </cell>
          <cell r="C209">
            <v>19932.1264898177</v>
          </cell>
          <cell r="D209">
            <v>19942.2571023857</v>
          </cell>
          <cell r="E209">
            <v>19926.7616898593</v>
          </cell>
          <cell r="F209">
            <v>19953.1607370207</v>
          </cell>
          <cell r="G209">
            <v>19956.1389320886</v>
          </cell>
          <cell r="H209">
            <v>19947.6530150086</v>
          </cell>
          <cell r="I209">
            <v>19949.659384932</v>
          </cell>
          <cell r="J209">
            <v>19941.353402544</v>
          </cell>
          <cell r="K209">
            <v>19956.4461884323</v>
          </cell>
          <cell r="L209">
            <v>19968.8825969687</v>
          </cell>
          <cell r="M209">
            <v>19926.8055780974</v>
          </cell>
          <cell r="N209">
            <v>19918.8623674314</v>
          </cell>
          <cell r="O209">
            <v>19964.9392820421</v>
          </cell>
        </row>
        <row r="210">
          <cell r="A210">
            <v>19948.6883105912</v>
          </cell>
          <cell r="B210">
            <v>19942.4850031365</v>
          </cell>
          <cell r="C210">
            <v>19948.7347971575</v>
          </cell>
          <cell r="D210">
            <v>19993.009407495</v>
          </cell>
          <cell r="E210">
            <v>19961.1292777967</v>
          </cell>
          <cell r="F210">
            <v>19950.3638409804</v>
          </cell>
          <cell r="G210">
            <v>19949.185532967</v>
          </cell>
          <cell r="H210">
            <v>19959.0101826555</v>
          </cell>
          <cell r="I210">
            <v>19943.5908109015</v>
          </cell>
          <cell r="J210">
            <v>19952.2315796384</v>
          </cell>
          <cell r="K210">
            <v>19968.2573819034</v>
          </cell>
          <cell r="L210">
            <v>19956.2309862736</v>
          </cell>
          <cell r="M210">
            <v>19965.7787050537</v>
          </cell>
          <cell r="N210">
            <v>19931.3150237763</v>
          </cell>
          <cell r="O210">
            <v>19936.5523117566</v>
          </cell>
        </row>
        <row r="211">
          <cell r="A211">
            <v>19952.3236556703</v>
          </cell>
          <cell r="B211">
            <v>19939.762294293</v>
          </cell>
          <cell r="C211">
            <v>19940.0448733902</v>
          </cell>
          <cell r="D211">
            <v>19947.0028553731</v>
          </cell>
          <cell r="E211">
            <v>19925.14239661</v>
          </cell>
          <cell r="F211">
            <v>19978.2121878835</v>
          </cell>
          <cell r="G211">
            <v>19934.0741667457</v>
          </cell>
          <cell r="H211">
            <v>19930.7208931123</v>
          </cell>
          <cell r="I211">
            <v>19967.8174709154</v>
          </cell>
          <cell r="J211">
            <v>19948.9638616341</v>
          </cell>
          <cell r="K211">
            <v>19939.7377639542</v>
          </cell>
          <cell r="L211">
            <v>19931.4528825393</v>
          </cell>
          <cell r="M211">
            <v>19947.3213510064</v>
          </cell>
          <cell r="N211">
            <v>19913.1444413082</v>
          </cell>
          <cell r="O211">
            <v>19971.3336530327</v>
          </cell>
        </row>
        <row r="212">
          <cell r="A212">
            <v>19962.964499761</v>
          </cell>
          <cell r="B212">
            <v>19950.420570024</v>
          </cell>
          <cell r="C212">
            <v>19958.2001078574</v>
          </cell>
          <cell r="D212">
            <v>19956.828409452</v>
          </cell>
          <cell r="E212">
            <v>19961.9347184425</v>
          </cell>
          <cell r="F212">
            <v>19908.1114866147</v>
          </cell>
          <cell r="G212">
            <v>19976.2876386846</v>
          </cell>
          <cell r="H212">
            <v>19950.3962170613</v>
          </cell>
          <cell r="I212">
            <v>19960.9299665106</v>
          </cell>
          <cell r="J212">
            <v>19909.2026503749</v>
          </cell>
          <cell r="K212">
            <v>19921.9388334339</v>
          </cell>
          <cell r="L212">
            <v>19939.8099547715</v>
          </cell>
          <cell r="M212">
            <v>19948.0698012911</v>
          </cell>
          <cell r="N212">
            <v>19936.3726449448</v>
          </cell>
          <cell r="O212">
            <v>19933.7153380947</v>
          </cell>
        </row>
        <row r="213">
          <cell r="A213">
            <v>19938.7705666978</v>
          </cell>
          <cell r="B213">
            <v>19962.1281557558</v>
          </cell>
          <cell r="C213">
            <v>19958.5777208034</v>
          </cell>
          <cell r="D213">
            <v>19938.9633029817</v>
          </cell>
          <cell r="E213">
            <v>19961.7396996278</v>
          </cell>
          <cell r="F213">
            <v>19942.1624167006</v>
          </cell>
          <cell r="G213">
            <v>19928.3251821206</v>
          </cell>
          <cell r="H213">
            <v>19968.1158566885</v>
          </cell>
          <cell r="I213">
            <v>19957.3826934853</v>
          </cell>
          <cell r="J213">
            <v>19958.1095280936</v>
          </cell>
          <cell r="K213">
            <v>19929.2521225548</v>
          </cell>
          <cell r="L213">
            <v>19952.0326735163</v>
          </cell>
          <cell r="M213">
            <v>19956.9804061342</v>
          </cell>
          <cell r="N213">
            <v>19927.3693226091</v>
          </cell>
          <cell r="O213">
            <v>19922.2895242783</v>
          </cell>
        </row>
        <row r="214">
          <cell r="A214">
            <v>19947.7289651979</v>
          </cell>
          <cell r="B214">
            <v>19934.1397860054</v>
          </cell>
          <cell r="C214">
            <v>19963.6424061333</v>
          </cell>
          <cell r="D214">
            <v>19957.0556373218</v>
          </cell>
          <cell r="E214">
            <v>19939.1283570605</v>
          </cell>
          <cell r="F214">
            <v>19939.8625699985</v>
          </cell>
          <cell r="G214">
            <v>19966.3005034018</v>
          </cell>
          <cell r="H214">
            <v>19960.3201135655</v>
          </cell>
          <cell r="I214">
            <v>19923.8696346282</v>
          </cell>
          <cell r="J214">
            <v>19955.7055914743</v>
          </cell>
          <cell r="K214">
            <v>19955.4028628368</v>
          </cell>
          <cell r="L214">
            <v>19923.5221414371</v>
          </cell>
          <cell r="M214">
            <v>19952.1214274144</v>
          </cell>
          <cell r="N214">
            <v>19922.9567247487</v>
          </cell>
          <cell r="O214">
            <v>19946.3495785971</v>
          </cell>
        </row>
        <row r="215">
          <cell r="A215">
            <v>19947.8713076857</v>
          </cell>
          <cell r="B215">
            <v>19959.5669439112</v>
          </cell>
          <cell r="C215">
            <v>19976.7069392799</v>
          </cell>
          <cell r="D215">
            <v>19951.1211612607</v>
          </cell>
          <cell r="E215">
            <v>19957.5368922487</v>
          </cell>
          <cell r="F215">
            <v>19932.9870316247</v>
          </cell>
          <cell r="G215">
            <v>19968.2012354132</v>
          </cell>
          <cell r="H215">
            <v>19945.8375705465</v>
          </cell>
          <cell r="I215">
            <v>19923.3381496078</v>
          </cell>
          <cell r="J215">
            <v>19947.0483423036</v>
          </cell>
          <cell r="K215">
            <v>19953.6482361624</v>
          </cell>
          <cell r="L215">
            <v>19945.5379930913</v>
          </cell>
          <cell r="M215">
            <v>19958.2470310855</v>
          </cell>
          <cell r="N215">
            <v>19921.3779563861</v>
          </cell>
          <cell r="O215">
            <v>19921.7963308927</v>
          </cell>
        </row>
        <row r="216">
          <cell r="A216">
            <v>19953.9088954297</v>
          </cell>
          <cell r="B216">
            <v>19952.940360678</v>
          </cell>
          <cell r="C216">
            <v>19932.8406745043</v>
          </cell>
          <cell r="D216">
            <v>19921.2437616083</v>
          </cell>
          <cell r="E216">
            <v>19915.6158567315</v>
          </cell>
          <cell r="F216">
            <v>19940.6486801572</v>
          </cell>
          <cell r="G216">
            <v>19918.3449617468</v>
          </cell>
          <cell r="H216">
            <v>19942.3555400468</v>
          </cell>
          <cell r="I216">
            <v>19937.8445781452</v>
          </cell>
          <cell r="J216">
            <v>19958.5986072835</v>
          </cell>
          <cell r="K216">
            <v>19947.0189559094</v>
          </cell>
          <cell r="L216">
            <v>19941.7647126636</v>
          </cell>
          <cell r="M216">
            <v>19940.7327473903</v>
          </cell>
          <cell r="N216">
            <v>19968.5717214412</v>
          </cell>
          <cell r="O216">
            <v>19948.762221294</v>
          </cell>
        </row>
        <row r="217">
          <cell r="A217">
            <v>19933.8607587535</v>
          </cell>
          <cell r="B217">
            <v>19926.106937045</v>
          </cell>
          <cell r="C217">
            <v>19931.60848815</v>
          </cell>
          <cell r="D217">
            <v>19973.2665662859</v>
          </cell>
          <cell r="E217">
            <v>19911.178086511</v>
          </cell>
          <cell r="F217">
            <v>19937.2673545974</v>
          </cell>
          <cell r="G217">
            <v>19945.7870192678</v>
          </cell>
          <cell r="H217">
            <v>19953.2362392703</v>
          </cell>
          <cell r="I217">
            <v>19924.2327946915</v>
          </cell>
          <cell r="J217">
            <v>19923.7685527847</v>
          </cell>
          <cell r="K217">
            <v>19923.1272788482</v>
          </cell>
          <cell r="L217">
            <v>19918.5672830817</v>
          </cell>
          <cell r="M217">
            <v>19934.8986349803</v>
          </cell>
          <cell r="N217">
            <v>19933.8430955368</v>
          </cell>
          <cell r="O217">
            <v>19929.5091605248</v>
          </cell>
        </row>
        <row r="218">
          <cell r="A218">
            <v>19936.8783774798</v>
          </cell>
          <cell r="B218">
            <v>19927.7525640896</v>
          </cell>
          <cell r="C218">
            <v>19954.5269863442</v>
          </cell>
          <cell r="D218">
            <v>19957.9184954432</v>
          </cell>
          <cell r="E218">
            <v>19959.1583995288</v>
          </cell>
          <cell r="F218">
            <v>19943.0708393291</v>
          </cell>
          <cell r="G218">
            <v>19937.9466050767</v>
          </cell>
          <cell r="H218">
            <v>19946.2279989488</v>
          </cell>
          <cell r="I218">
            <v>19942.680178456</v>
          </cell>
          <cell r="J218">
            <v>19955.6299837323</v>
          </cell>
          <cell r="K218">
            <v>19963.9157204527</v>
          </cell>
          <cell r="L218">
            <v>19967.4469220051</v>
          </cell>
          <cell r="M218">
            <v>19981.8849052161</v>
          </cell>
          <cell r="N218">
            <v>19931.0572839631</v>
          </cell>
          <cell r="O218">
            <v>19965.2840256841</v>
          </cell>
        </row>
        <row r="219">
          <cell r="A219">
            <v>19911.7011757135</v>
          </cell>
          <cell r="B219">
            <v>19939.5769623808</v>
          </cell>
          <cell r="C219">
            <v>19944.9259929703</v>
          </cell>
          <cell r="D219">
            <v>19949.88662299</v>
          </cell>
          <cell r="E219">
            <v>19954.6763767616</v>
          </cell>
          <cell r="F219">
            <v>19940.6793114246</v>
          </cell>
          <cell r="G219">
            <v>19960.3320248146</v>
          </cell>
          <cell r="H219">
            <v>19930.493253241</v>
          </cell>
          <cell r="I219">
            <v>19985.2622073288</v>
          </cell>
          <cell r="J219">
            <v>19963.1147189158</v>
          </cell>
          <cell r="K219">
            <v>19977.1414381154</v>
          </cell>
          <cell r="L219">
            <v>19948.0747507082</v>
          </cell>
          <cell r="M219">
            <v>19953.7639008958</v>
          </cell>
          <cell r="N219">
            <v>19937.5854229327</v>
          </cell>
          <cell r="O219">
            <v>19961.5956936424</v>
          </cell>
        </row>
        <row r="220">
          <cell r="A220">
            <v>19956.6209575551</v>
          </cell>
          <cell r="B220">
            <v>19915.2810114908</v>
          </cell>
          <cell r="C220">
            <v>19964.9067273656</v>
          </cell>
          <cell r="D220">
            <v>19965.7371531922</v>
          </cell>
          <cell r="E220">
            <v>19964.1529795169</v>
          </cell>
          <cell r="F220">
            <v>19971.495127973</v>
          </cell>
          <cell r="G220">
            <v>19916.366098785</v>
          </cell>
          <cell r="H220">
            <v>19938.8186390937</v>
          </cell>
          <cell r="I220">
            <v>19945.2510979162</v>
          </cell>
          <cell r="J220">
            <v>19965.6918184034</v>
          </cell>
          <cell r="K220">
            <v>19938.1864087898</v>
          </cell>
          <cell r="L220">
            <v>19940.196211229</v>
          </cell>
          <cell r="M220">
            <v>19929.8953472168</v>
          </cell>
          <cell r="N220">
            <v>19933.4644857434</v>
          </cell>
          <cell r="O220">
            <v>19930.2269618467</v>
          </cell>
        </row>
        <row r="221">
          <cell r="A221">
            <v>19930.2206521616</v>
          </cell>
          <cell r="B221">
            <v>19922.4288652997</v>
          </cell>
          <cell r="C221">
            <v>19941.9526413312</v>
          </cell>
          <cell r="D221">
            <v>19945.6123717909</v>
          </cell>
          <cell r="E221">
            <v>19945.902399701</v>
          </cell>
          <cell r="F221">
            <v>19941.2951967577</v>
          </cell>
          <cell r="G221">
            <v>19934.4264109908</v>
          </cell>
          <cell r="H221">
            <v>19929.6174396467</v>
          </cell>
          <cell r="I221">
            <v>19955.6932328967</v>
          </cell>
          <cell r="J221">
            <v>19928.9454637571</v>
          </cell>
          <cell r="K221">
            <v>19955.7281325236</v>
          </cell>
          <cell r="L221">
            <v>19955.8503351164</v>
          </cell>
          <cell r="M221">
            <v>19951.5793722855</v>
          </cell>
          <cell r="N221">
            <v>19923.6404213545</v>
          </cell>
          <cell r="O221">
            <v>19920.3147006933</v>
          </cell>
        </row>
        <row r="222">
          <cell r="A222">
            <v>19939.6791994456</v>
          </cell>
          <cell r="B222">
            <v>19933.1131195457</v>
          </cell>
          <cell r="C222">
            <v>19917.3320853717</v>
          </cell>
          <cell r="D222">
            <v>19918.5734150561</v>
          </cell>
          <cell r="E222">
            <v>19940.4925727824</v>
          </cell>
          <cell r="F222">
            <v>19944.4852032706</v>
          </cell>
          <cell r="G222">
            <v>19938.6104791008</v>
          </cell>
          <cell r="H222">
            <v>19980.6936899808</v>
          </cell>
          <cell r="I222">
            <v>19935.0574244026</v>
          </cell>
          <cell r="J222">
            <v>19916.8557572072</v>
          </cell>
          <cell r="K222">
            <v>19934.8521636471</v>
          </cell>
          <cell r="L222">
            <v>19961.6279086664</v>
          </cell>
          <cell r="M222">
            <v>20002.5431264779</v>
          </cell>
          <cell r="N222">
            <v>19964.8569825895</v>
          </cell>
          <cell r="O222">
            <v>19984.6786381081</v>
          </cell>
        </row>
        <row r="223">
          <cell r="A223">
            <v>19952.9477596743</v>
          </cell>
          <cell r="B223">
            <v>19923.7134757612</v>
          </cell>
          <cell r="C223">
            <v>19984.5583915415</v>
          </cell>
          <cell r="D223">
            <v>19928.2619046035</v>
          </cell>
          <cell r="E223">
            <v>19964.3028874558</v>
          </cell>
          <cell r="F223">
            <v>19973.9772018952</v>
          </cell>
          <cell r="G223">
            <v>19956.2663420335</v>
          </cell>
          <cell r="H223">
            <v>19935.3107654225</v>
          </cell>
          <cell r="I223">
            <v>19932.2023773359</v>
          </cell>
          <cell r="J223">
            <v>19976.0444009947</v>
          </cell>
          <cell r="K223">
            <v>19911.1400072912</v>
          </cell>
          <cell r="L223">
            <v>19945.9140184333</v>
          </cell>
          <cell r="M223">
            <v>19945.9864794204</v>
          </cell>
          <cell r="N223">
            <v>19944.261859164</v>
          </cell>
          <cell r="O223">
            <v>19952.651289304</v>
          </cell>
        </row>
        <row r="224">
          <cell r="A224">
            <v>19977.268313068</v>
          </cell>
          <cell r="B224">
            <v>19934.0250409598</v>
          </cell>
          <cell r="C224">
            <v>19916.7833617771</v>
          </cell>
          <cell r="D224">
            <v>19965.4680184795</v>
          </cell>
          <cell r="E224">
            <v>19959.3991147185</v>
          </cell>
          <cell r="F224">
            <v>19920.7796296502</v>
          </cell>
          <cell r="G224">
            <v>19951.9421930818</v>
          </cell>
          <cell r="H224">
            <v>19948.5865819723</v>
          </cell>
          <cell r="I224">
            <v>20002.4435321058</v>
          </cell>
          <cell r="J224">
            <v>19937.9390617902</v>
          </cell>
          <cell r="K224">
            <v>19928.1568774105</v>
          </cell>
          <cell r="L224">
            <v>19950.1860799216</v>
          </cell>
          <cell r="M224">
            <v>19942.6103670125</v>
          </cell>
          <cell r="N224">
            <v>19965.5787523508</v>
          </cell>
          <cell r="O224">
            <v>19961.1000203555</v>
          </cell>
        </row>
        <row r="225">
          <cell r="A225">
            <v>19961.2352806692</v>
          </cell>
          <cell r="B225">
            <v>19925.0905754387</v>
          </cell>
          <cell r="C225">
            <v>19936.1443535992</v>
          </cell>
          <cell r="D225">
            <v>19929.3812781667</v>
          </cell>
          <cell r="E225">
            <v>19935.1016112189</v>
          </cell>
          <cell r="F225">
            <v>19972.5857317762</v>
          </cell>
          <cell r="G225">
            <v>19933.401542585</v>
          </cell>
          <cell r="H225">
            <v>19951.3372708829</v>
          </cell>
          <cell r="I225">
            <v>19920.4467894893</v>
          </cell>
          <cell r="J225">
            <v>19940.9600059932</v>
          </cell>
          <cell r="K225">
            <v>19939.1948884706</v>
          </cell>
          <cell r="L225">
            <v>19961.1736408747</v>
          </cell>
          <cell r="M225">
            <v>19933.1002423258</v>
          </cell>
          <cell r="N225">
            <v>19985.725376984</v>
          </cell>
          <cell r="O225">
            <v>19947.8732481865</v>
          </cell>
        </row>
        <row r="226">
          <cell r="A226">
            <v>19968.9962794966</v>
          </cell>
          <cell r="B226">
            <v>19928.7668289229</v>
          </cell>
          <cell r="C226">
            <v>19927.1477169626</v>
          </cell>
          <cell r="D226">
            <v>19903.4537089848</v>
          </cell>
          <cell r="E226">
            <v>19938.9653528305</v>
          </cell>
          <cell r="F226">
            <v>19938.6462623408</v>
          </cell>
          <cell r="G226">
            <v>19958.9329391802</v>
          </cell>
          <cell r="H226">
            <v>19934.5145611907</v>
          </cell>
          <cell r="I226">
            <v>19900.4035235122</v>
          </cell>
          <cell r="J226">
            <v>19938.6505509808</v>
          </cell>
          <cell r="K226">
            <v>19952.8876828904</v>
          </cell>
          <cell r="L226">
            <v>19932.5481101431</v>
          </cell>
          <cell r="M226">
            <v>19946.1476430072</v>
          </cell>
          <cell r="N226">
            <v>19946.1219509827</v>
          </cell>
          <cell r="O226">
            <v>19930.8488463442</v>
          </cell>
        </row>
        <row r="227">
          <cell r="A227">
            <v>19968.8325299319</v>
          </cell>
          <cell r="B227">
            <v>19960.1627512567</v>
          </cell>
          <cell r="C227">
            <v>19963.7841904518</v>
          </cell>
          <cell r="D227">
            <v>19955.1435648149</v>
          </cell>
          <cell r="E227">
            <v>19947.9591415315</v>
          </cell>
          <cell r="F227">
            <v>19917.2827514388</v>
          </cell>
          <cell r="G227">
            <v>19951.38256549</v>
          </cell>
          <cell r="H227">
            <v>19934.8448951382</v>
          </cell>
          <cell r="I227">
            <v>19955.5549889289</v>
          </cell>
          <cell r="J227">
            <v>19952.9887598065</v>
          </cell>
          <cell r="K227">
            <v>19938.4503039941</v>
          </cell>
          <cell r="L227">
            <v>19951.7417677479</v>
          </cell>
          <cell r="M227">
            <v>19921.7044826285</v>
          </cell>
          <cell r="N227">
            <v>19982.3318914741</v>
          </cell>
          <cell r="O227">
            <v>19948.1591277993</v>
          </cell>
        </row>
        <row r="228">
          <cell r="A228">
            <v>19960.9069155035</v>
          </cell>
          <cell r="B228">
            <v>19927.3142737772</v>
          </cell>
          <cell r="C228">
            <v>19910.9994067916</v>
          </cell>
          <cell r="D228">
            <v>19931.8446659931</v>
          </cell>
          <cell r="E228">
            <v>19931.7787807007</v>
          </cell>
          <cell r="F228">
            <v>19925.5861394401</v>
          </cell>
          <cell r="G228">
            <v>19896.7134117139</v>
          </cell>
          <cell r="H228">
            <v>19970.4278474409</v>
          </cell>
          <cell r="I228">
            <v>19950.2699058671</v>
          </cell>
          <cell r="J228">
            <v>19916.2572622785</v>
          </cell>
          <cell r="K228">
            <v>19976.9531157246</v>
          </cell>
          <cell r="L228">
            <v>19928.583458316</v>
          </cell>
          <cell r="M228">
            <v>19941.4778336838</v>
          </cell>
          <cell r="N228">
            <v>19951.1138707654</v>
          </cell>
          <cell r="O228">
            <v>19912.2895228996</v>
          </cell>
        </row>
        <row r="229">
          <cell r="A229">
            <v>19913.7420349588</v>
          </cell>
          <cell r="B229">
            <v>19919.8378789699</v>
          </cell>
          <cell r="C229">
            <v>19925.4435100694</v>
          </cell>
          <cell r="D229">
            <v>19921.6200584777</v>
          </cell>
          <cell r="E229">
            <v>19973.7664518531</v>
          </cell>
          <cell r="F229">
            <v>19938.1826621589</v>
          </cell>
          <cell r="G229">
            <v>19945.7237361771</v>
          </cell>
          <cell r="H229">
            <v>19932.9121566016</v>
          </cell>
          <cell r="I229">
            <v>19973.773432085</v>
          </cell>
          <cell r="J229">
            <v>19955.0326337018</v>
          </cell>
          <cell r="K229">
            <v>19926.6076436765</v>
          </cell>
          <cell r="L229">
            <v>19970.4398790622</v>
          </cell>
          <cell r="M229">
            <v>19963.2878245623</v>
          </cell>
          <cell r="N229">
            <v>19963.272190355</v>
          </cell>
          <cell r="O229">
            <v>19959.7057722307</v>
          </cell>
        </row>
        <row r="230">
          <cell r="A230">
            <v>19937.3973927696</v>
          </cell>
          <cell r="B230">
            <v>19986.5817683406</v>
          </cell>
          <cell r="C230">
            <v>19920.2225431771</v>
          </cell>
          <cell r="D230">
            <v>19932.3174621901</v>
          </cell>
          <cell r="E230">
            <v>19946.6676425217</v>
          </cell>
          <cell r="F230">
            <v>19972.7975058654</v>
          </cell>
          <cell r="G230">
            <v>19948.3397783368</v>
          </cell>
          <cell r="H230">
            <v>19951.9426953524</v>
          </cell>
          <cell r="I230">
            <v>19942.4068315223</v>
          </cell>
          <cell r="J230">
            <v>19959.5659421746</v>
          </cell>
          <cell r="K230">
            <v>19962.6881065862</v>
          </cell>
          <cell r="L230">
            <v>19957.2773425344</v>
          </cell>
          <cell r="M230">
            <v>19954.9888522883</v>
          </cell>
          <cell r="N230">
            <v>19955.8261444042</v>
          </cell>
          <cell r="O230">
            <v>19931.6586998893</v>
          </cell>
        </row>
        <row r="231">
          <cell r="A231">
            <v>19952.2858847744</v>
          </cell>
          <cell r="B231">
            <v>19941.893903288</v>
          </cell>
          <cell r="C231">
            <v>19933.525643249</v>
          </cell>
          <cell r="D231">
            <v>19954.1717274923</v>
          </cell>
          <cell r="E231">
            <v>19979.3844493146</v>
          </cell>
          <cell r="F231">
            <v>19947.2988238517</v>
          </cell>
          <cell r="G231">
            <v>19962.2330450879</v>
          </cell>
          <cell r="H231">
            <v>19944.967781654</v>
          </cell>
          <cell r="I231">
            <v>19927.8221438828</v>
          </cell>
          <cell r="J231">
            <v>19930.1572575635</v>
          </cell>
          <cell r="K231">
            <v>19941.9820862053</v>
          </cell>
          <cell r="L231">
            <v>19924.6278876978</v>
          </cell>
          <cell r="M231">
            <v>19925.0085561536</v>
          </cell>
          <cell r="N231">
            <v>19940.309699238</v>
          </cell>
          <cell r="O231">
            <v>19941.2627172729</v>
          </cell>
        </row>
        <row r="232">
          <cell r="A232">
            <v>19945.8067254969</v>
          </cell>
          <cell r="B232">
            <v>19946.116914166</v>
          </cell>
          <cell r="C232">
            <v>19937.6223878371</v>
          </cell>
          <cell r="D232">
            <v>19928.542056776</v>
          </cell>
          <cell r="E232">
            <v>19941.7780600815</v>
          </cell>
          <cell r="F232">
            <v>19930.5521504461</v>
          </cell>
          <cell r="G232">
            <v>19952.2434935516</v>
          </cell>
          <cell r="H232">
            <v>19958.2228768309</v>
          </cell>
          <cell r="I232">
            <v>19949.7997438904</v>
          </cell>
          <cell r="J232">
            <v>19947.8542840917</v>
          </cell>
          <cell r="K232">
            <v>19938.8226313275</v>
          </cell>
          <cell r="L232">
            <v>19973.5824249862</v>
          </cell>
          <cell r="M232">
            <v>19928.9307050687</v>
          </cell>
          <cell r="N232">
            <v>19956.3444431139</v>
          </cell>
          <cell r="O232">
            <v>19963.9381133227</v>
          </cell>
        </row>
        <row r="233">
          <cell r="A233">
            <v>19937.008873292</v>
          </cell>
          <cell r="B233">
            <v>19937.1842768945</v>
          </cell>
          <cell r="C233">
            <v>19946.9324271834</v>
          </cell>
          <cell r="D233">
            <v>19949.7077145826</v>
          </cell>
          <cell r="E233">
            <v>19953.0277719916</v>
          </cell>
          <cell r="F233">
            <v>19972.6160818798</v>
          </cell>
          <cell r="G233">
            <v>19938.7630760546</v>
          </cell>
          <cell r="H233">
            <v>19927.8427319232</v>
          </cell>
          <cell r="I233">
            <v>19970.2126080441</v>
          </cell>
          <cell r="J233">
            <v>19956.5432287801</v>
          </cell>
          <cell r="K233">
            <v>19973.1936672879</v>
          </cell>
          <cell r="L233">
            <v>19983.9492342212</v>
          </cell>
          <cell r="M233">
            <v>19947.582303447</v>
          </cell>
          <cell r="N233">
            <v>19935.250997367</v>
          </cell>
          <cell r="O233">
            <v>19920.6683187669</v>
          </cell>
        </row>
        <row r="234">
          <cell r="A234">
            <v>19936.86511323</v>
          </cell>
          <cell r="B234">
            <v>19962.7980797999</v>
          </cell>
          <cell r="C234">
            <v>19955.3894846983</v>
          </cell>
          <cell r="D234">
            <v>19954.8347501684</v>
          </cell>
          <cell r="E234">
            <v>19960.882782386</v>
          </cell>
          <cell r="F234">
            <v>19941.5111117658</v>
          </cell>
          <cell r="G234">
            <v>19957.7176437027</v>
          </cell>
          <cell r="H234">
            <v>19950.759502179</v>
          </cell>
          <cell r="I234">
            <v>19960.9307353962</v>
          </cell>
          <cell r="J234">
            <v>19949.8320648603</v>
          </cell>
          <cell r="K234">
            <v>19935.1107611233</v>
          </cell>
          <cell r="L234">
            <v>19938.6561293781</v>
          </cell>
          <cell r="M234">
            <v>19944.7571368806</v>
          </cell>
          <cell r="N234">
            <v>19961.1467163985</v>
          </cell>
          <cell r="O234">
            <v>19940.2388875389</v>
          </cell>
        </row>
        <row r="235">
          <cell r="A235">
            <v>19909.1181138884</v>
          </cell>
          <cell r="B235">
            <v>19962.4632263638</v>
          </cell>
          <cell r="C235">
            <v>19941.6584756299</v>
          </cell>
          <cell r="D235">
            <v>19961.4178256495</v>
          </cell>
          <cell r="E235">
            <v>19963.792435041</v>
          </cell>
          <cell r="F235">
            <v>19944.9495058111</v>
          </cell>
          <cell r="G235">
            <v>19962.49119576</v>
          </cell>
          <cell r="H235">
            <v>19939.0626400027</v>
          </cell>
          <cell r="I235">
            <v>19967.8942824947</v>
          </cell>
          <cell r="J235">
            <v>19954.0153765906</v>
          </cell>
          <cell r="K235">
            <v>19929.0391192559</v>
          </cell>
          <cell r="L235">
            <v>19960.5615515369</v>
          </cell>
          <cell r="M235">
            <v>19920.0952767423</v>
          </cell>
          <cell r="N235">
            <v>19951.7559651262</v>
          </cell>
          <cell r="O235">
            <v>19941.4477140331</v>
          </cell>
        </row>
        <row r="236">
          <cell r="A236">
            <v>19949.3610719417</v>
          </cell>
          <cell r="B236">
            <v>19933.75598738</v>
          </cell>
          <cell r="C236">
            <v>19922.2671542156</v>
          </cell>
          <cell r="D236">
            <v>19985.187857896</v>
          </cell>
          <cell r="E236">
            <v>19962.8936234073</v>
          </cell>
          <cell r="F236">
            <v>19945.0984289489</v>
          </cell>
          <cell r="G236">
            <v>19940.8372103291</v>
          </cell>
          <cell r="H236">
            <v>19917.9182793636</v>
          </cell>
          <cell r="I236">
            <v>19960.7356641744</v>
          </cell>
          <cell r="J236">
            <v>19970.5186461549</v>
          </cell>
          <cell r="K236">
            <v>19941.897141685</v>
          </cell>
          <cell r="L236">
            <v>19972.9045066466</v>
          </cell>
          <cell r="M236">
            <v>19937.2088108667</v>
          </cell>
          <cell r="N236">
            <v>19979.7343140997</v>
          </cell>
          <cell r="O236">
            <v>19917.2551734803</v>
          </cell>
        </row>
        <row r="237">
          <cell r="A237">
            <v>19941.1880647861</v>
          </cell>
          <cell r="B237">
            <v>19950.4415363397</v>
          </cell>
          <cell r="C237">
            <v>19945.2112647732</v>
          </cell>
          <cell r="D237">
            <v>19954.5887008691</v>
          </cell>
          <cell r="E237">
            <v>19982.6750804661</v>
          </cell>
          <cell r="F237">
            <v>19961.6632115823</v>
          </cell>
          <cell r="G237">
            <v>19938.1389366962</v>
          </cell>
          <cell r="H237">
            <v>19983.9367301471</v>
          </cell>
          <cell r="I237">
            <v>19966.5606832929</v>
          </cell>
          <cell r="J237">
            <v>19956.3043123815</v>
          </cell>
          <cell r="K237">
            <v>19966.5390968037</v>
          </cell>
          <cell r="L237">
            <v>19977.8214024961</v>
          </cell>
          <cell r="M237">
            <v>19942.118193446</v>
          </cell>
          <cell r="N237">
            <v>19973.385118669</v>
          </cell>
          <cell r="O237">
            <v>19952.6770236887</v>
          </cell>
        </row>
        <row r="238">
          <cell r="A238">
            <v>19963.9264385434</v>
          </cell>
          <cell r="B238">
            <v>19947.8906783225</v>
          </cell>
          <cell r="C238">
            <v>19957.7956257583</v>
          </cell>
          <cell r="D238">
            <v>19966.1818737181</v>
          </cell>
          <cell r="E238">
            <v>19944.2468561621</v>
          </cell>
          <cell r="F238">
            <v>19970.1748627209</v>
          </cell>
          <cell r="G238">
            <v>19982.2720997622</v>
          </cell>
          <cell r="H238">
            <v>19929.1368846512</v>
          </cell>
          <cell r="I238">
            <v>19919.9909635504</v>
          </cell>
          <cell r="J238">
            <v>19958.5124623041</v>
          </cell>
          <cell r="K238">
            <v>19952.7335824027</v>
          </cell>
          <cell r="L238">
            <v>19972.0702389815</v>
          </cell>
          <cell r="M238">
            <v>19974.4699788063</v>
          </cell>
          <cell r="N238">
            <v>19939.0099029914</v>
          </cell>
          <cell r="O238">
            <v>19945.7062482011</v>
          </cell>
        </row>
        <row r="239">
          <cell r="A239">
            <v>19953.1674281873</v>
          </cell>
          <cell r="B239">
            <v>19946.5805192595</v>
          </cell>
          <cell r="C239">
            <v>19953.6784651271</v>
          </cell>
          <cell r="D239">
            <v>19965.8935332703</v>
          </cell>
          <cell r="E239">
            <v>19954.8392275366</v>
          </cell>
          <cell r="F239">
            <v>19928.9669965077</v>
          </cell>
          <cell r="G239">
            <v>19916.182438018</v>
          </cell>
          <cell r="H239">
            <v>19945.4749481896</v>
          </cell>
          <cell r="I239">
            <v>19952.1807620388</v>
          </cell>
          <cell r="J239">
            <v>19933.0809159841</v>
          </cell>
          <cell r="K239">
            <v>19945.5102460293</v>
          </cell>
          <cell r="L239">
            <v>19956.8448235714</v>
          </cell>
          <cell r="M239">
            <v>19965.4662151703</v>
          </cell>
          <cell r="N239">
            <v>19980.1904495794</v>
          </cell>
          <cell r="O239">
            <v>19946.1046857468</v>
          </cell>
        </row>
        <row r="240">
          <cell r="A240">
            <v>19958.9871344579</v>
          </cell>
          <cell r="B240">
            <v>19950.2488724026</v>
          </cell>
          <cell r="C240">
            <v>19925.3224642809</v>
          </cell>
          <cell r="D240">
            <v>19951.378046894</v>
          </cell>
          <cell r="E240">
            <v>19922.3537256663</v>
          </cell>
          <cell r="F240">
            <v>19925.6320291258</v>
          </cell>
          <cell r="G240">
            <v>19924.2984758451</v>
          </cell>
          <cell r="H240">
            <v>19960.0112147144</v>
          </cell>
          <cell r="I240">
            <v>19950.0981983524</v>
          </cell>
          <cell r="J240">
            <v>19963.8082566406</v>
          </cell>
          <cell r="K240">
            <v>19958.7079651802</v>
          </cell>
          <cell r="L240">
            <v>19946.3033313354</v>
          </cell>
          <cell r="M240">
            <v>19928.1976437734</v>
          </cell>
          <cell r="N240">
            <v>19955.9185737176</v>
          </cell>
          <cell r="O240">
            <v>19957.8299409905</v>
          </cell>
        </row>
        <row r="241">
          <cell r="A241">
            <v>19968.7793504936</v>
          </cell>
          <cell r="B241">
            <v>19938.3242743866</v>
          </cell>
          <cell r="C241">
            <v>19930.0210094617</v>
          </cell>
          <cell r="D241">
            <v>19975.6989951556</v>
          </cell>
          <cell r="E241">
            <v>19929.5020282138</v>
          </cell>
          <cell r="F241">
            <v>19935.1579391812</v>
          </cell>
          <cell r="G241">
            <v>19942.0008696834</v>
          </cell>
          <cell r="H241">
            <v>19976.764395733</v>
          </cell>
          <cell r="I241">
            <v>19900.4378432019</v>
          </cell>
          <cell r="J241">
            <v>19953.6310352477</v>
          </cell>
          <cell r="K241">
            <v>19983.3054345956</v>
          </cell>
          <cell r="L241">
            <v>19950.8098710524</v>
          </cell>
          <cell r="M241">
            <v>19965.2252077641</v>
          </cell>
          <cell r="N241">
            <v>19940.1299173503</v>
          </cell>
          <cell r="O241">
            <v>19966.9964330466</v>
          </cell>
        </row>
        <row r="242">
          <cell r="A242">
            <v>19967.5784434973</v>
          </cell>
          <cell r="B242">
            <v>19938.8339500637</v>
          </cell>
          <cell r="C242">
            <v>19956.2332550487</v>
          </cell>
          <cell r="D242">
            <v>19966.1513547735</v>
          </cell>
          <cell r="E242">
            <v>19948.7021993901</v>
          </cell>
          <cell r="F242">
            <v>19953.6552297354</v>
          </cell>
          <cell r="G242">
            <v>19962.8981981994</v>
          </cell>
          <cell r="H242">
            <v>19938.7891543655</v>
          </cell>
          <cell r="I242">
            <v>19937.525386541</v>
          </cell>
          <cell r="J242">
            <v>19910.1760868416</v>
          </cell>
          <cell r="K242">
            <v>19955.1543966416</v>
          </cell>
          <cell r="L242">
            <v>19962.3840424536</v>
          </cell>
          <cell r="M242">
            <v>19942.1091613514</v>
          </cell>
          <cell r="N242">
            <v>19947.2129089271</v>
          </cell>
          <cell r="O242">
            <v>19933.0493041562</v>
          </cell>
        </row>
        <row r="243">
          <cell r="A243">
            <v>19962.9443023891</v>
          </cell>
          <cell r="B243">
            <v>19945.466743306</v>
          </cell>
          <cell r="C243">
            <v>19991.9586142118</v>
          </cell>
          <cell r="D243">
            <v>19960.0193510718</v>
          </cell>
          <cell r="E243">
            <v>19927.7958780849</v>
          </cell>
          <cell r="F243">
            <v>19957.873493275</v>
          </cell>
          <cell r="G243">
            <v>19946.7179565783</v>
          </cell>
          <cell r="H243">
            <v>19948.9695277466</v>
          </cell>
          <cell r="I243">
            <v>19938.2589809787</v>
          </cell>
          <cell r="J243">
            <v>19957.6034084476</v>
          </cell>
          <cell r="K243">
            <v>19923.0869375201</v>
          </cell>
          <cell r="L243">
            <v>19969.3083705667</v>
          </cell>
          <cell r="M243">
            <v>19956.6511881236</v>
          </cell>
          <cell r="N243">
            <v>19919.4189574849</v>
          </cell>
          <cell r="O243">
            <v>19966.9076904009</v>
          </cell>
        </row>
        <row r="244">
          <cell r="A244">
            <v>19926.4146125714</v>
          </cell>
          <cell r="B244">
            <v>19948.5103392167</v>
          </cell>
          <cell r="C244">
            <v>19964.1598461089</v>
          </cell>
          <cell r="D244">
            <v>19937.9878367026</v>
          </cell>
          <cell r="E244">
            <v>19965.3344210304</v>
          </cell>
          <cell r="F244">
            <v>19934.3951821405</v>
          </cell>
          <cell r="G244">
            <v>19959.6653633292</v>
          </cell>
          <cell r="H244">
            <v>19941.5603907657</v>
          </cell>
          <cell r="I244">
            <v>19962.0971871373</v>
          </cell>
          <cell r="J244">
            <v>19961.0655772033</v>
          </cell>
          <cell r="K244">
            <v>19954.3589935774</v>
          </cell>
          <cell r="L244">
            <v>19954.3874215345</v>
          </cell>
          <cell r="M244">
            <v>19930.8046322358</v>
          </cell>
          <cell r="N244">
            <v>19928.1202173163</v>
          </cell>
          <cell r="O244">
            <v>19932.9556627748</v>
          </cell>
        </row>
        <row r="245">
          <cell r="A245">
            <v>19945.1992158606</v>
          </cell>
          <cell r="B245">
            <v>19936.2807262932</v>
          </cell>
          <cell r="C245">
            <v>19974.9365207035</v>
          </cell>
          <cell r="D245">
            <v>19961.9362276421</v>
          </cell>
          <cell r="E245">
            <v>19949.8438853676</v>
          </cell>
          <cell r="F245">
            <v>19949.5203165806</v>
          </cell>
          <cell r="G245">
            <v>19966.1317569194</v>
          </cell>
          <cell r="H245">
            <v>19956.2335483912</v>
          </cell>
          <cell r="I245">
            <v>19923.765458473</v>
          </cell>
          <cell r="J245">
            <v>19945.7832002202</v>
          </cell>
          <cell r="K245">
            <v>19954.0456845353</v>
          </cell>
          <cell r="L245">
            <v>19947.8777873043</v>
          </cell>
          <cell r="M245">
            <v>19964.3498243821</v>
          </cell>
          <cell r="N245">
            <v>19961.1734495042</v>
          </cell>
          <cell r="O245">
            <v>19922.7266593907</v>
          </cell>
        </row>
        <row r="246">
          <cell r="A246">
            <v>19914.9033906654</v>
          </cell>
          <cell r="B246">
            <v>19942.5067061312</v>
          </cell>
          <cell r="C246">
            <v>19928.4801847773</v>
          </cell>
          <cell r="D246">
            <v>19969.748013533</v>
          </cell>
          <cell r="E246">
            <v>19962.8410484608</v>
          </cell>
          <cell r="F246">
            <v>19991.3227885456</v>
          </cell>
          <cell r="G246">
            <v>19930.7828907529</v>
          </cell>
          <cell r="H246">
            <v>19943.1288377872</v>
          </cell>
          <cell r="I246">
            <v>19981.7096189118</v>
          </cell>
          <cell r="J246">
            <v>19905.0530517227</v>
          </cell>
          <cell r="K246">
            <v>19934.9131187029</v>
          </cell>
          <cell r="L246">
            <v>19971.1915933388</v>
          </cell>
          <cell r="M246">
            <v>19952.2833834192</v>
          </cell>
          <cell r="N246">
            <v>19973.7075642999</v>
          </cell>
          <cell r="O246">
            <v>19945.4726194963</v>
          </cell>
        </row>
        <row r="247">
          <cell r="A247">
            <v>19936.921114045</v>
          </cell>
          <cell r="B247">
            <v>19932.9352720783</v>
          </cell>
          <cell r="C247">
            <v>19952.4979628364</v>
          </cell>
          <cell r="D247">
            <v>19948.5676552508</v>
          </cell>
          <cell r="E247">
            <v>19945.4581109699</v>
          </cell>
          <cell r="F247">
            <v>19927.7185402292</v>
          </cell>
          <cell r="G247">
            <v>19942.5929974502</v>
          </cell>
          <cell r="H247">
            <v>19965.0798524333</v>
          </cell>
          <cell r="I247">
            <v>19932.1188277785</v>
          </cell>
          <cell r="J247">
            <v>19967.3183529689</v>
          </cell>
          <cell r="K247">
            <v>19919.7868529463</v>
          </cell>
          <cell r="L247">
            <v>19956.4591466394</v>
          </cell>
          <cell r="M247">
            <v>19945.8353430806</v>
          </cell>
          <cell r="N247">
            <v>19947.7582125395</v>
          </cell>
          <cell r="O247">
            <v>19953.6838482223</v>
          </cell>
        </row>
        <row r="248">
          <cell r="A248">
            <v>19968.1503330637</v>
          </cell>
          <cell r="B248">
            <v>19962.8360703</v>
          </cell>
          <cell r="C248">
            <v>19952.8190683393</v>
          </cell>
          <cell r="D248">
            <v>19971.487899887</v>
          </cell>
          <cell r="E248">
            <v>19922.5466467791</v>
          </cell>
          <cell r="F248">
            <v>19941.132369194</v>
          </cell>
          <cell r="G248">
            <v>19935.5415406082</v>
          </cell>
          <cell r="H248">
            <v>19976.6909951339</v>
          </cell>
          <cell r="I248">
            <v>19957.0467741041</v>
          </cell>
          <cell r="J248">
            <v>19952.6767745233</v>
          </cell>
          <cell r="K248">
            <v>19938.4990126998</v>
          </cell>
          <cell r="L248">
            <v>19942.9993552857</v>
          </cell>
          <cell r="M248">
            <v>19916.6390371311</v>
          </cell>
          <cell r="N248">
            <v>19959.0281408964</v>
          </cell>
          <cell r="O248">
            <v>19957.4101747735</v>
          </cell>
        </row>
        <row r="249">
          <cell r="A249">
            <v>19936.1385967374</v>
          </cell>
          <cell r="B249">
            <v>19937.9139669767</v>
          </cell>
          <cell r="C249">
            <v>19936.1891608374</v>
          </cell>
          <cell r="D249">
            <v>19933.5897132212</v>
          </cell>
          <cell r="E249">
            <v>19904.856770585</v>
          </cell>
          <cell r="F249">
            <v>19931.0463013902</v>
          </cell>
          <cell r="G249">
            <v>19947.5398869098</v>
          </cell>
          <cell r="H249">
            <v>19962.8731255313</v>
          </cell>
          <cell r="I249">
            <v>19933.7640807633</v>
          </cell>
          <cell r="J249">
            <v>19947.1232413841</v>
          </cell>
          <cell r="K249">
            <v>19936.629033972</v>
          </cell>
          <cell r="L249">
            <v>19950.3954547532</v>
          </cell>
          <cell r="M249">
            <v>19997.3485146298</v>
          </cell>
          <cell r="N249">
            <v>19930.5986165941</v>
          </cell>
          <cell r="O249">
            <v>19950.1240255802</v>
          </cell>
        </row>
        <row r="250">
          <cell r="A250">
            <v>19920.1572192809</v>
          </cell>
          <cell r="B250">
            <v>19905.0672605957</v>
          </cell>
          <cell r="C250">
            <v>19973.1538340177</v>
          </cell>
          <cell r="D250">
            <v>19941.0056049292</v>
          </cell>
          <cell r="E250">
            <v>19966.3408831269</v>
          </cell>
          <cell r="F250">
            <v>19933.2284071784</v>
          </cell>
          <cell r="G250">
            <v>19960.4212459981</v>
          </cell>
          <cell r="H250">
            <v>19930.1292162899</v>
          </cell>
          <cell r="I250">
            <v>19944.0585342675</v>
          </cell>
          <cell r="J250">
            <v>19950.6551306101</v>
          </cell>
          <cell r="K250">
            <v>19932.8303940697</v>
          </cell>
          <cell r="L250">
            <v>19946.2555108578</v>
          </cell>
          <cell r="M250">
            <v>19927.6680341059</v>
          </cell>
          <cell r="N250">
            <v>19939.3252935918</v>
          </cell>
          <cell r="O250">
            <v>19944.719814308</v>
          </cell>
        </row>
        <row r="251">
          <cell r="A251">
            <v>19922.4076147153</v>
          </cell>
          <cell r="B251">
            <v>19936.8229769562</v>
          </cell>
          <cell r="C251">
            <v>19949.5360175387</v>
          </cell>
          <cell r="D251">
            <v>19940.2353143495</v>
          </cell>
          <cell r="E251">
            <v>19973.9849865007</v>
          </cell>
          <cell r="F251">
            <v>19932.6719542769</v>
          </cell>
          <cell r="G251">
            <v>19961.6041754584</v>
          </cell>
          <cell r="H251">
            <v>19958.8514727086</v>
          </cell>
          <cell r="I251">
            <v>19910.6839348982</v>
          </cell>
          <cell r="J251">
            <v>19932.3698280548</v>
          </cell>
          <cell r="K251">
            <v>19939.0244563479</v>
          </cell>
          <cell r="L251">
            <v>19966.1554645781</v>
          </cell>
          <cell r="M251">
            <v>19937.5471939963</v>
          </cell>
          <cell r="N251">
            <v>19963.9121411306</v>
          </cell>
          <cell r="O251">
            <v>19970.8510955827</v>
          </cell>
        </row>
        <row r="252">
          <cell r="A252">
            <v>19918.2727024846</v>
          </cell>
          <cell r="B252">
            <v>19965.3946513246</v>
          </cell>
          <cell r="C252">
            <v>19964.822876563</v>
          </cell>
          <cell r="D252">
            <v>19956.4179652828</v>
          </cell>
          <cell r="E252">
            <v>19972.0375098283</v>
          </cell>
          <cell r="F252">
            <v>19954.6191846559</v>
          </cell>
          <cell r="G252">
            <v>19949.7065776534</v>
          </cell>
          <cell r="H252">
            <v>19938.2522700159</v>
          </cell>
          <cell r="I252">
            <v>19948.0862604098</v>
          </cell>
          <cell r="J252">
            <v>19944.6091472279</v>
          </cell>
          <cell r="K252">
            <v>19949.711083859</v>
          </cell>
          <cell r="L252">
            <v>19914.7617290062</v>
          </cell>
          <cell r="M252">
            <v>19931.6966404469</v>
          </cell>
          <cell r="N252">
            <v>19917.7423359654</v>
          </cell>
          <cell r="O252">
            <v>19947.2467870605</v>
          </cell>
        </row>
        <row r="253">
          <cell r="A253">
            <v>19918.4290106196</v>
          </cell>
          <cell r="B253">
            <v>19947.5928533728</v>
          </cell>
          <cell r="C253">
            <v>19930.8395038463</v>
          </cell>
          <cell r="D253">
            <v>19968.5564988891</v>
          </cell>
          <cell r="E253">
            <v>19902.3269331813</v>
          </cell>
          <cell r="F253">
            <v>19939.6759977528</v>
          </cell>
          <cell r="G253">
            <v>19954.5303523372</v>
          </cell>
          <cell r="H253">
            <v>19983.7009013587</v>
          </cell>
          <cell r="I253">
            <v>19934.3089088753</v>
          </cell>
          <cell r="J253">
            <v>19957.876049379</v>
          </cell>
          <cell r="K253">
            <v>19969.2941513787</v>
          </cell>
          <cell r="L253">
            <v>19929.8763877293</v>
          </cell>
          <cell r="M253">
            <v>19937.5743873012</v>
          </cell>
          <cell r="N253">
            <v>19949.2469353146</v>
          </cell>
          <cell r="O253">
            <v>19920.7908927151</v>
          </cell>
        </row>
        <row r="254">
          <cell r="A254">
            <v>19992.8192525934</v>
          </cell>
          <cell r="B254">
            <v>19953.1774270856</v>
          </cell>
          <cell r="C254">
            <v>19936.5651035653</v>
          </cell>
          <cell r="D254">
            <v>19948.8556708309</v>
          </cell>
          <cell r="E254">
            <v>19931.7949754077</v>
          </cell>
          <cell r="F254">
            <v>19939.6807271021</v>
          </cell>
          <cell r="G254">
            <v>19946.6448425618</v>
          </cell>
          <cell r="H254">
            <v>19942.7959516755</v>
          </cell>
          <cell r="I254">
            <v>19914.9108242502</v>
          </cell>
          <cell r="J254">
            <v>19942.5111055545</v>
          </cell>
          <cell r="K254">
            <v>19932.6277153314</v>
          </cell>
          <cell r="L254">
            <v>19940.1533630238</v>
          </cell>
          <cell r="M254">
            <v>19943.355399403</v>
          </cell>
          <cell r="N254">
            <v>19950.1013082726</v>
          </cell>
          <cell r="O254">
            <v>19982.0872228011</v>
          </cell>
        </row>
        <row r="255">
          <cell r="A255">
            <v>19931.7123670261</v>
          </cell>
          <cell r="B255">
            <v>19951.0011760935</v>
          </cell>
          <cell r="C255">
            <v>19955.5836824013</v>
          </cell>
          <cell r="D255">
            <v>19929.9724818892</v>
          </cell>
          <cell r="E255">
            <v>19930.4186331172</v>
          </cell>
          <cell r="F255">
            <v>19943.1594350132</v>
          </cell>
          <cell r="G255">
            <v>19987.7990027061</v>
          </cell>
          <cell r="H255">
            <v>19934.1599722769</v>
          </cell>
          <cell r="I255">
            <v>19939.3089784425</v>
          </cell>
          <cell r="J255">
            <v>19984.4262118942</v>
          </cell>
          <cell r="K255">
            <v>19953.4926521741</v>
          </cell>
          <cell r="L255">
            <v>19930.391395333</v>
          </cell>
          <cell r="M255">
            <v>19950.8065675405</v>
          </cell>
          <cell r="N255">
            <v>19968.193838594</v>
          </cell>
          <cell r="O255">
            <v>19929.3793520644</v>
          </cell>
        </row>
        <row r="256">
          <cell r="A256">
            <v>19979.0840797369</v>
          </cell>
          <cell r="B256">
            <v>19949.5579837934</v>
          </cell>
          <cell r="C256">
            <v>19934.0575589917</v>
          </cell>
          <cell r="D256">
            <v>19951.8320160965</v>
          </cell>
          <cell r="E256">
            <v>19973.3838109374</v>
          </cell>
          <cell r="F256">
            <v>19924.2913013127</v>
          </cell>
          <cell r="G256">
            <v>19946.5052391386</v>
          </cell>
          <cell r="H256">
            <v>19932.2203972787</v>
          </cell>
          <cell r="I256">
            <v>19951.4153052484</v>
          </cell>
          <cell r="J256">
            <v>19980.9988319584</v>
          </cell>
          <cell r="K256">
            <v>19934.1195828878</v>
          </cell>
          <cell r="L256">
            <v>19978.0504740597</v>
          </cell>
          <cell r="M256">
            <v>19966.9754712516</v>
          </cell>
          <cell r="N256">
            <v>19955.8639306186</v>
          </cell>
          <cell r="O256">
            <v>19960.9752598711</v>
          </cell>
        </row>
        <row r="257">
          <cell r="A257">
            <v>19934.1636740018</v>
          </cell>
          <cell r="B257">
            <v>19948.5273180082</v>
          </cell>
          <cell r="C257">
            <v>19939.2624494978</v>
          </cell>
          <cell r="D257">
            <v>19979.843596632</v>
          </cell>
          <cell r="E257">
            <v>19953.0694130084</v>
          </cell>
          <cell r="F257">
            <v>19936.6543403811</v>
          </cell>
          <cell r="G257">
            <v>19933.7713339464</v>
          </cell>
          <cell r="H257">
            <v>19951.9927602088</v>
          </cell>
          <cell r="I257">
            <v>19931.3568983725</v>
          </cell>
          <cell r="J257">
            <v>19938.2146779056</v>
          </cell>
          <cell r="K257">
            <v>19918.8358462277</v>
          </cell>
          <cell r="L257">
            <v>19920.3825858903</v>
          </cell>
          <cell r="M257">
            <v>19954.219367743</v>
          </cell>
          <cell r="N257">
            <v>19966.2429307943</v>
          </cell>
          <cell r="O257">
            <v>19946.0253576457</v>
          </cell>
        </row>
        <row r="258">
          <cell r="A258">
            <v>19943.9778863737</v>
          </cell>
          <cell r="B258">
            <v>19924.727432997</v>
          </cell>
          <cell r="C258">
            <v>19955.0645232663</v>
          </cell>
          <cell r="D258">
            <v>19935.2166689394</v>
          </cell>
          <cell r="E258">
            <v>19934.6392391877</v>
          </cell>
          <cell r="F258">
            <v>19948.5096765883</v>
          </cell>
          <cell r="G258">
            <v>19933.7840459476</v>
          </cell>
          <cell r="H258">
            <v>19934.3965004588</v>
          </cell>
          <cell r="I258">
            <v>19928.9269168154</v>
          </cell>
          <cell r="J258">
            <v>19927.0865809818</v>
          </cell>
          <cell r="K258">
            <v>19916.2278289253</v>
          </cell>
          <cell r="L258">
            <v>19942.2766534678</v>
          </cell>
          <cell r="M258">
            <v>19943.7808964623</v>
          </cell>
          <cell r="N258">
            <v>19972.2128341668</v>
          </cell>
          <cell r="O258">
            <v>19939.583406287</v>
          </cell>
        </row>
        <row r="259">
          <cell r="A259">
            <v>19941.774140854</v>
          </cell>
          <cell r="B259">
            <v>19931.9269702442</v>
          </cell>
          <cell r="C259">
            <v>19947.5342005071</v>
          </cell>
          <cell r="D259">
            <v>19947.8382660105</v>
          </cell>
          <cell r="E259">
            <v>19926.8143500949</v>
          </cell>
          <cell r="F259">
            <v>19953.4949185663</v>
          </cell>
          <cell r="G259">
            <v>19999.0572037642</v>
          </cell>
          <cell r="H259">
            <v>19922.9777618784</v>
          </cell>
          <cell r="I259">
            <v>19958.185988233</v>
          </cell>
          <cell r="J259">
            <v>19941.4236892938</v>
          </cell>
          <cell r="K259">
            <v>19974.1389874004</v>
          </cell>
          <cell r="L259">
            <v>19962.3295914429</v>
          </cell>
          <cell r="M259">
            <v>19930.7204944506</v>
          </cell>
          <cell r="N259">
            <v>19952.8015060661</v>
          </cell>
          <cell r="O259">
            <v>19947.1274307437</v>
          </cell>
        </row>
        <row r="260">
          <cell r="A260">
            <v>19943.5943609831</v>
          </cell>
          <cell r="B260">
            <v>19946.8645519978</v>
          </cell>
          <cell r="C260">
            <v>19985.8061842114</v>
          </cell>
          <cell r="D260">
            <v>19947.7181764845</v>
          </cell>
          <cell r="E260">
            <v>19947.1064502319</v>
          </cell>
          <cell r="F260">
            <v>19928.3496670817</v>
          </cell>
          <cell r="G260">
            <v>19953.2928611337</v>
          </cell>
          <cell r="H260">
            <v>19931.4122955321</v>
          </cell>
          <cell r="I260">
            <v>19962.9793794648</v>
          </cell>
          <cell r="J260">
            <v>19938.2899501221</v>
          </cell>
          <cell r="K260">
            <v>19946.7207297353</v>
          </cell>
          <cell r="L260">
            <v>19946.8651607078</v>
          </cell>
          <cell r="M260">
            <v>19945.1531958439</v>
          </cell>
          <cell r="N260">
            <v>19979.3067812936</v>
          </cell>
          <cell r="O260">
            <v>19940.0269010495</v>
          </cell>
        </row>
        <row r="261">
          <cell r="A261">
            <v>19959.8303168157</v>
          </cell>
          <cell r="B261">
            <v>19981.1437501659</v>
          </cell>
          <cell r="C261">
            <v>19947.8902116918</v>
          </cell>
          <cell r="D261">
            <v>19953.6095303093</v>
          </cell>
          <cell r="E261">
            <v>19935.0228866508</v>
          </cell>
          <cell r="F261">
            <v>19931.430289725</v>
          </cell>
          <cell r="G261">
            <v>19954.7786978177</v>
          </cell>
          <cell r="H261">
            <v>19948.7818192231</v>
          </cell>
          <cell r="I261">
            <v>19939.1876184199</v>
          </cell>
          <cell r="J261">
            <v>19951.091257824</v>
          </cell>
          <cell r="K261">
            <v>19986.3424391138</v>
          </cell>
          <cell r="L261">
            <v>19951.9198203204</v>
          </cell>
          <cell r="M261">
            <v>19951.8839910086</v>
          </cell>
          <cell r="N261">
            <v>19936.7006168691</v>
          </cell>
          <cell r="O261">
            <v>19978.3264774304</v>
          </cell>
        </row>
        <row r="262">
          <cell r="A262">
            <v>19960.0634651221</v>
          </cell>
          <cell r="B262">
            <v>19941.2596406864</v>
          </cell>
          <cell r="C262">
            <v>19972.6535451033</v>
          </cell>
          <cell r="D262">
            <v>19923.1250383489</v>
          </cell>
          <cell r="E262">
            <v>19937.0962122227</v>
          </cell>
          <cell r="F262">
            <v>19904.7377361034</v>
          </cell>
          <cell r="G262">
            <v>19914.0043333691</v>
          </cell>
          <cell r="H262">
            <v>19921.0525463599</v>
          </cell>
          <cell r="I262">
            <v>19955.0066788493</v>
          </cell>
          <cell r="J262">
            <v>19925.3892222349</v>
          </cell>
          <cell r="K262">
            <v>19958.3779576826</v>
          </cell>
          <cell r="L262">
            <v>19955.558918067</v>
          </cell>
          <cell r="M262">
            <v>19934.4149690892</v>
          </cell>
          <cell r="N262">
            <v>19941.8576380583</v>
          </cell>
          <cell r="O262">
            <v>19934.1889773459</v>
          </cell>
        </row>
        <row r="263">
          <cell r="A263">
            <v>19964.930559028</v>
          </cell>
          <cell r="B263">
            <v>19961.1121242069</v>
          </cell>
          <cell r="C263">
            <v>19964.3178182413</v>
          </cell>
          <cell r="D263">
            <v>19969.2362372776</v>
          </cell>
          <cell r="E263">
            <v>19945.7432332883</v>
          </cell>
          <cell r="F263">
            <v>19954.9462317812</v>
          </cell>
          <cell r="G263">
            <v>19949.2076677393</v>
          </cell>
          <cell r="H263">
            <v>19965.7005025054</v>
          </cell>
          <cell r="I263">
            <v>19944.1634153959</v>
          </cell>
          <cell r="J263">
            <v>19951.2307784772</v>
          </cell>
          <cell r="K263">
            <v>19928.318090733</v>
          </cell>
          <cell r="L263">
            <v>19974.4704153282</v>
          </cell>
          <cell r="M263">
            <v>19967.9607399214</v>
          </cell>
          <cell r="N263">
            <v>19922.7687275533</v>
          </cell>
          <cell r="O263">
            <v>19941.4724376223</v>
          </cell>
        </row>
        <row r="264">
          <cell r="A264">
            <v>19981.1817531813</v>
          </cell>
          <cell r="B264">
            <v>19956.5452081861</v>
          </cell>
          <cell r="C264">
            <v>19999.6347378155</v>
          </cell>
          <cell r="D264">
            <v>19948.6231846201</v>
          </cell>
          <cell r="E264">
            <v>19955.3532626634</v>
          </cell>
          <cell r="F264">
            <v>19936.7102261345</v>
          </cell>
          <cell r="G264">
            <v>19896.7868906159</v>
          </cell>
          <cell r="H264">
            <v>19963.6925477023</v>
          </cell>
          <cell r="I264">
            <v>19960.3125719917</v>
          </cell>
          <cell r="J264">
            <v>19945.3783892853</v>
          </cell>
          <cell r="K264">
            <v>19948.1383444174</v>
          </cell>
          <cell r="L264">
            <v>19914.5120744972</v>
          </cell>
          <cell r="M264">
            <v>19938.5759178527</v>
          </cell>
          <cell r="N264">
            <v>19938.7069291257</v>
          </cell>
          <cell r="O264">
            <v>19951.0323557919</v>
          </cell>
        </row>
        <row r="265">
          <cell r="A265">
            <v>19957.1912271441</v>
          </cell>
          <cell r="B265">
            <v>19958.8651120303</v>
          </cell>
          <cell r="C265">
            <v>19963.1726797088</v>
          </cell>
          <cell r="D265">
            <v>19949.0563276893</v>
          </cell>
          <cell r="E265">
            <v>19957.2916095903</v>
          </cell>
          <cell r="F265">
            <v>19974.2542288853</v>
          </cell>
          <cell r="G265">
            <v>19948.7638012079</v>
          </cell>
          <cell r="H265">
            <v>19939.0999606418</v>
          </cell>
          <cell r="I265">
            <v>19941.0549964379</v>
          </cell>
          <cell r="J265">
            <v>19942.5078178266</v>
          </cell>
          <cell r="K265">
            <v>19927.3266585425</v>
          </cell>
          <cell r="L265">
            <v>19944.3967951534</v>
          </cell>
          <cell r="M265">
            <v>19945.2270712804</v>
          </cell>
          <cell r="N265">
            <v>19941.8304459837</v>
          </cell>
          <cell r="O265">
            <v>19951.8567201942</v>
          </cell>
        </row>
        <row r="266">
          <cell r="A266">
            <v>19943.8075491783</v>
          </cell>
          <cell r="B266">
            <v>19927.0297482159</v>
          </cell>
          <cell r="C266">
            <v>19932.2042125203</v>
          </cell>
          <cell r="D266">
            <v>19941.4018303077</v>
          </cell>
          <cell r="E266">
            <v>19932.0987127828</v>
          </cell>
          <cell r="F266">
            <v>19938.7707047063</v>
          </cell>
          <cell r="G266">
            <v>19923.2230097851</v>
          </cell>
          <cell r="H266">
            <v>19938.3340473577</v>
          </cell>
          <cell r="I266">
            <v>19943.6653619475</v>
          </cell>
          <cell r="J266">
            <v>19956.4886335222</v>
          </cell>
          <cell r="K266">
            <v>19954.929740919</v>
          </cell>
          <cell r="L266">
            <v>19943.4493976957</v>
          </cell>
          <cell r="M266">
            <v>19951.0786222434</v>
          </cell>
          <cell r="N266">
            <v>19960.6853229307</v>
          </cell>
          <cell r="O266">
            <v>19958.3767221878</v>
          </cell>
        </row>
        <row r="267">
          <cell r="A267">
            <v>19945.1475662825</v>
          </cell>
          <cell r="B267">
            <v>19959.0978889491</v>
          </cell>
          <cell r="C267">
            <v>19960.9741735001</v>
          </cell>
          <cell r="D267">
            <v>19932.3744843595</v>
          </cell>
          <cell r="E267">
            <v>19987.5484693183</v>
          </cell>
          <cell r="F267">
            <v>19977.5335917009</v>
          </cell>
          <cell r="G267">
            <v>19927.3715208808</v>
          </cell>
          <cell r="H267">
            <v>19955.8635693956</v>
          </cell>
          <cell r="I267">
            <v>19948.7997881383</v>
          </cell>
          <cell r="J267">
            <v>19948.2019512728</v>
          </cell>
          <cell r="K267">
            <v>19949.9434837967</v>
          </cell>
          <cell r="L267">
            <v>19929.4825016427</v>
          </cell>
          <cell r="M267">
            <v>19952.9475278066</v>
          </cell>
          <cell r="N267">
            <v>19956.5721180418</v>
          </cell>
          <cell r="O267">
            <v>19956.9427254206</v>
          </cell>
        </row>
        <row r="268">
          <cell r="A268">
            <v>19980.7971159723</v>
          </cell>
          <cell r="B268">
            <v>19967.815406995</v>
          </cell>
          <cell r="C268">
            <v>19989.8534690014</v>
          </cell>
          <cell r="D268">
            <v>19925.9638417764</v>
          </cell>
          <cell r="E268">
            <v>19942.0689178662</v>
          </cell>
          <cell r="F268">
            <v>19963.7530832088</v>
          </cell>
          <cell r="G268">
            <v>19915.8871122436</v>
          </cell>
          <cell r="H268">
            <v>19944.1282388009</v>
          </cell>
          <cell r="I268">
            <v>19905.5576735866</v>
          </cell>
          <cell r="J268">
            <v>19914.2762883094</v>
          </cell>
          <cell r="K268">
            <v>19960.2889907583</v>
          </cell>
          <cell r="L268">
            <v>19901.1941691889</v>
          </cell>
          <cell r="M268">
            <v>19952.4943640197</v>
          </cell>
          <cell r="N268">
            <v>19935.097209515</v>
          </cell>
          <cell r="O268">
            <v>19929.0106147616</v>
          </cell>
        </row>
        <row r="269">
          <cell r="A269">
            <v>19907.7714464348</v>
          </cell>
          <cell r="B269">
            <v>19920.5099947689</v>
          </cell>
          <cell r="C269">
            <v>19932.7586876071</v>
          </cell>
          <cell r="D269">
            <v>19939.303343233</v>
          </cell>
          <cell r="E269">
            <v>19944.9881801142</v>
          </cell>
          <cell r="F269">
            <v>19954.7585201023</v>
          </cell>
          <cell r="G269">
            <v>19940.8497571658</v>
          </cell>
          <cell r="H269">
            <v>19940.6519568411</v>
          </cell>
          <cell r="I269">
            <v>19939.8605954405</v>
          </cell>
          <cell r="J269">
            <v>19964.1864320478</v>
          </cell>
          <cell r="K269">
            <v>19979.4524463668</v>
          </cell>
          <cell r="L269">
            <v>19970.6412975713</v>
          </cell>
          <cell r="M269">
            <v>19939.7949690935</v>
          </cell>
          <cell r="N269">
            <v>19967.3475788306</v>
          </cell>
          <cell r="O269">
            <v>19912.3207744087</v>
          </cell>
        </row>
        <row r="270">
          <cell r="A270">
            <v>19934.5381822925</v>
          </cell>
          <cell r="B270">
            <v>19930.8852084746</v>
          </cell>
          <cell r="C270">
            <v>19939.4031182676</v>
          </cell>
          <cell r="D270">
            <v>19958.7824708534</v>
          </cell>
          <cell r="E270">
            <v>19956.2216540814</v>
          </cell>
          <cell r="F270">
            <v>19946.0672632251</v>
          </cell>
          <cell r="G270">
            <v>19916.0094070365</v>
          </cell>
          <cell r="H270">
            <v>19914.596593228</v>
          </cell>
          <cell r="I270">
            <v>19949.6679280255</v>
          </cell>
          <cell r="J270">
            <v>19951.4084341766</v>
          </cell>
          <cell r="K270">
            <v>19949.4166948856</v>
          </cell>
          <cell r="L270">
            <v>19951.0494148755</v>
          </cell>
          <cell r="M270">
            <v>19963.0163926792</v>
          </cell>
          <cell r="N270">
            <v>19945.2175759788</v>
          </cell>
          <cell r="O270">
            <v>19970.6796855195</v>
          </cell>
        </row>
        <row r="271">
          <cell r="A271">
            <v>19942.8541231087</v>
          </cell>
          <cell r="B271">
            <v>19933.8211474128</v>
          </cell>
          <cell r="C271">
            <v>19937.9840927798</v>
          </cell>
          <cell r="D271">
            <v>19970.7839134119</v>
          </cell>
          <cell r="E271">
            <v>19950.3185897286</v>
          </cell>
          <cell r="F271">
            <v>19938.1911872248</v>
          </cell>
          <cell r="G271">
            <v>19965.5322165531</v>
          </cell>
          <cell r="H271">
            <v>19940.6354313123</v>
          </cell>
          <cell r="I271">
            <v>19918.3752154377</v>
          </cell>
          <cell r="J271">
            <v>19943.788130482</v>
          </cell>
          <cell r="K271">
            <v>19924.6390409091</v>
          </cell>
          <cell r="L271">
            <v>19934.2141335068</v>
          </cell>
          <cell r="M271">
            <v>19963.7131033288</v>
          </cell>
          <cell r="N271">
            <v>19970.8154227654</v>
          </cell>
          <cell r="O271">
            <v>19959.1292099338</v>
          </cell>
        </row>
        <row r="272">
          <cell r="A272">
            <v>19953.2019191947</v>
          </cell>
          <cell r="B272">
            <v>19947.1244761667</v>
          </cell>
          <cell r="C272">
            <v>19918.0349593843</v>
          </cell>
          <cell r="D272">
            <v>19959.1202804441</v>
          </cell>
          <cell r="E272">
            <v>19917.3724821454</v>
          </cell>
          <cell r="F272">
            <v>19950.2738760348</v>
          </cell>
          <cell r="G272">
            <v>19945.6972359351</v>
          </cell>
          <cell r="H272">
            <v>19930.4138054063</v>
          </cell>
          <cell r="I272">
            <v>19931.9086021253</v>
          </cell>
          <cell r="J272">
            <v>19960.8463134242</v>
          </cell>
          <cell r="K272">
            <v>19961.0083679015</v>
          </cell>
          <cell r="L272">
            <v>19935.8769033655</v>
          </cell>
          <cell r="M272">
            <v>19974.8689202203</v>
          </cell>
          <cell r="N272">
            <v>19928.3158413617</v>
          </cell>
          <cell r="O272">
            <v>19946.6955445234</v>
          </cell>
        </row>
        <row r="273">
          <cell r="A273">
            <v>19941.4289534889</v>
          </cell>
          <cell r="B273">
            <v>19934.2855601909</v>
          </cell>
          <cell r="C273">
            <v>19966.7723213928</v>
          </cell>
          <cell r="D273">
            <v>19934.1280821808</v>
          </cell>
          <cell r="E273">
            <v>19937.9949386695</v>
          </cell>
          <cell r="F273">
            <v>19944.4847301997</v>
          </cell>
          <cell r="G273">
            <v>19946.114051714</v>
          </cell>
          <cell r="H273">
            <v>19947.051936102</v>
          </cell>
          <cell r="I273">
            <v>19923.5986854533</v>
          </cell>
          <cell r="J273">
            <v>19981.489980122</v>
          </cell>
          <cell r="K273">
            <v>19949.7933308519</v>
          </cell>
          <cell r="L273">
            <v>19934.9667200265</v>
          </cell>
          <cell r="M273">
            <v>19935.1807413356</v>
          </cell>
          <cell r="N273">
            <v>19931.5234289329</v>
          </cell>
          <cell r="O273">
            <v>19932.5675901198</v>
          </cell>
        </row>
        <row r="274">
          <cell r="A274">
            <v>19934.9283205795</v>
          </cell>
          <cell r="B274">
            <v>19961.106810499</v>
          </cell>
          <cell r="C274">
            <v>19955.4824795454</v>
          </cell>
          <cell r="D274">
            <v>19961.5210553405</v>
          </cell>
          <cell r="E274">
            <v>19953.6202314874</v>
          </cell>
          <cell r="F274">
            <v>19942.0218506236</v>
          </cell>
          <cell r="G274">
            <v>19923.6662994427</v>
          </cell>
          <cell r="H274">
            <v>19953.4308260088</v>
          </cell>
          <cell r="I274">
            <v>19977.4861642896</v>
          </cell>
          <cell r="J274">
            <v>19971.1160216467</v>
          </cell>
          <cell r="K274">
            <v>19946.9557798387</v>
          </cell>
          <cell r="L274">
            <v>19938.7811820761</v>
          </cell>
          <cell r="M274">
            <v>19962.0442690701</v>
          </cell>
          <cell r="N274">
            <v>19964.8930894388</v>
          </cell>
          <cell r="O274">
            <v>19911.7641792047</v>
          </cell>
        </row>
        <row r="275">
          <cell r="A275">
            <v>19981.2705218181</v>
          </cell>
          <cell r="B275">
            <v>19930.5871411695</v>
          </cell>
          <cell r="C275">
            <v>19952.7088867487</v>
          </cell>
          <cell r="D275">
            <v>19959.7890897396</v>
          </cell>
          <cell r="E275">
            <v>19951.8780117288</v>
          </cell>
          <cell r="F275">
            <v>19940.3787165984</v>
          </cell>
          <cell r="G275">
            <v>19941.4137854865</v>
          </cell>
          <cell r="H275">
            <v>19927.9221035604</v>
          </cell>
          <cell r="I275">
            <v>19950.213900955</v>
          </cell>
          <cell r="J275">
            <v>19952.3204629482</v>
          </cell>
          <cell r="K275">
            <v>19946.9839661137</v>
          </cell>
          <cell r="L275">
            <v>19938.832481242</v>
          </cell>
          <cell r="M275">
            <v>19945.848309012</v>
          </cell>
          <cell r="N275">
            <v>19945.7882889662</v>
          </cell>
          <cell r="O275">
            <v>19972.0622219615</v>
          </cell>
        </row>
        <row r="276">
          <cell r="A276">
            <v>19967.8966251416</v>
          </cell>
          <cell r="B276">
            <v>19976.9376417701</v>
          </cell>
          <cell r="C276">
            <v>19939.2212301991</v>
          </cell>
          <cell r="D276">
            <v>19980.8927559825</v>
          </cell>
          <cell r="E276">
            <v>19957.3446734692</v>
          </cell>
          <cell r="F276">
            <v>19922.0365232504</v>
          </cell>
          <cell r="G276">
            <v>19940.3375686213</v>
          </cell>
          <cell r="H276">
            <v>19955.8661770531</v>
          </cell>
          <cell r="I276">
            <v>19956.809260054</v>
          </cell>
          <cell r="J276">
            <v>19930.1113900183</v>
          </cell>
          <cell r="K276">
            <v>19951.5862545228</v>
          </cell>
          <cell r="L276">
            <v>19960.8824508795</v>
          </cell>
          <cell r="M276">
            <v>19956.9567445481</v>
          </cell>
          <cell r="N276">
            <v>19959.3448550353</v>
          </cell>
          <cell r="O276">
            <v>19960.2012293094</v>
          </cell>
        </row>
        <row r="277">
          <cell r="A277">
            <v>19957.8434352751</v>
          </cell>
          <cell r="B277">
            <v>19947.7867939933</v>
          </cell>
          <cell r="C277">
            <v>19909.9797078927</v>
          </cell>
          <cell r="D277">
            <v>19954.8466358473</v>
          </cell>
          <cell r="E277">
            <v>19969.4466508303</v>
          </cell>
          <cell r="F277">
            <v>19959.7269114198</v>
          </cell>
          <cell r="G277">
            <v>19913.537583161</v>
          </cell>
          <cell r="H277">
            <v>19941.2371398679</v>
          </cell>
          <cell r="I277">
            <v>19935.6902410946</v>
          </cell>
          <cell r="J277">
            <v>19914.429322485</v>
          </cell>
          <cell r="K277">
            <v>19911.7628039669</v>
          </cell>
          <cell r="L277">
            <v>19972.0382713827</v>
          </cell>
          <cell r="M277">
            <v>19968.7519934217</v>
          </cell>
          <cell r="N277">
            <v>19925.5080294974</v>
          </cell>
          <cell r="O277">
            <v>19927.7018996961</v>
          </cell>
        </row>
        <row r="278">
          <cell r="A278">
            <v>19953.6547523646</v>
          </cell>
          <cell r="B278">
            <v>19956.1885980446</v>
          </cell>
          <cell r="C278">
            <v>19954.6926577246</v>
          </cell>
          <cell r="D278">
            <v>19922.0986873309</v>
          </cell>
          <cell r="E278">
            <v>19958.8941573759</v>
          </cell>
          <cell r="F278">
            <v>19928.2682853268</v>
          </cell>
          <cell r="G278">
            <v>19941.1403966724</v>
          </cell>
          <cell r="H278">
            <v>19924.1241121765</v>
          </cell>
          <cell r="I278">
            <v>19972.9742362193</v>
          </cell>
          <cell r="J278">
            <v>19948.2729404901</v>
          </cell>
          <cell r="K278">
            <v>19952.5184054196</v>
          </cell>
          <cell r="L278">
            <v>19950.2382998515</v>
          </cell>
          <cell r="M278">
            <v>19951.7717321931</v>
          </cell>
          <cell r="N278">
            <v>19940.4716927092</v>
          </cell>
          <cell r="O278">
            <v>19950.2733819674</v>
          </cell>
        </row>
        <row r="279">
          <cell r="A279">
            <v>19917.8268399376</v>
          </cell>
          <cell r="B279">
            <v>19947.8750503045</v>
          </cell>
          <cell r="C279">
            <v>19956.8825261557</v>
          </cell>
          <cell r="D279">
            <v>19922.7229221576</v>
          </cell>
          <cell r="E279">
            <v>19938.0848609383</v>
          </cell>
          <cell r="F279">
            <v>19957.2653169291</v>
          </cell>
          <cell r="G279">
            <v>19969.3643797296</v>
          </cell>
          <cell r="H279">
            <v>19941.4440602505</v>
          </cell>
          <cell r="I279">
            <v>19974.4074545955</v>
          </cell>
          <cell r="J279">
            <v>19964.7078550455</v>
          </cell>
          <cell r="K279">
            <v>19977.827774861</v>
          </cell>
          <cell r="L279">
            <v>19952.5843888625</v>
          </cell>
          <cell r="M279">
            <v>19948.0839860656</v>
          </cell>
          <cell r="N279">
            <v>19923.4127585043</v>
          </cell>
          <cell r="O279">
            <v>19950.284799351</v>
          </cell>
        </row>
        <row r="280">
          <cell r="A280">
            <v>19992.3098645007</v>
          </cell>
          <cell r="B280">
            <v>19963.1084751705</v>
          </cell>
          <cell r="C280">
            <v>19947.9151020185</v>
          </cell>
          <cell r="D280">
            <v>19956.7486917016</v>
          </cell>
          <cell r="E280">
            <v>19958.5356664216</v>
          </cell>
          <cell r="F280">
            <v>19954.5850859694</v>
          </cell>
          <cell r="G280">
            <v>19916.7092327795</v>
          </cell>
          <cell r="H280">
            <v>19930.5833249102</v>
          </cell>
          <cell r="I280">
            <v>19950.5995380013</v>
          </cell>
          <cell r="J280">
            <v>19928.8749381222</v>
          </cell>
          <cell r="K280">
            <v>19936.8978297598</v>
          </cell>
          <cell r="L280">
            <v>19940.2042263975</v>
          </cell>
          <cell r="M280">
            <v>19975.7131955161</v>
          </cell>
          <cell r="N280">
            <v>19991.5053841413</v>
          </cell>
          <cell r="O280">
            <v>19940.9758236093</v>
          </cell>
        </row>
        <row r="281">
          <cell r="A281">
            <v>19956.8857995947</v>
          </cell>
          <cell r="B281">
            <v>19932.698130961</v>
          </cell>
          <cell r="C281">
            <v>19912.80784486</v>
          </cell>
          <cell r="D281">
            <v>19947.2763849805</v>
          </cell>
          <cell r="E281">
            <v>19946.5687589191</v>
          </cell>
          <cell r="F281">
            <v>19959.4210444699</v>
          </cell>
          <cell r="G281">
            <v>19973.7247387592</v>
          </cell>
          <cell r="H281">
            <v>19944.1743845704</v>
          </cell>
          <cell r="I281">
            <v>19959.3768238455</v>
          </cell>
          <cell r="J281">
            <v>19969.3072161622</v>
          </cell>
          <cell r="K281">
            <v>19956.0478464984</v>
          </cell>
          <cell r="L281">
            <v>19936.235996193</v>
          </cell>
          <cell r="M281">
            <v>19956.6618085501</v>
          </cell>
          <cell r="N281">
            <v>19958.4264438015</v>
          </cell>
          <cell r="O281">
            <v>19982.4990627494</v>
          </cell>
        </row>
        <row r="282">
          <cell r="A282">
            <v>19946.9064621502</v>
          </cell>
          <cell r="B282">
            <v>19951.3987726734</v>
          </cell>
          <cell r="C282">
            <v>19922.9878520107</v>
          </cell>
          <cell r="D282">
            <v>19948.0499317563</v>
          </cell>
          <cell r="E282">
            <v>19947.9567029388</v>
          </cell>
          <cell r="F282">
            <v>19916.7796515581</v>
          </cell>
          <cell r="G282">
            <v>19958.301128074</v>
          </cell>
          <cell r="H282">
            <v>19944.2698193774</v>
          </cell>
          <cell r="I282">
            <v>19964.1711992842</v>
          </cell>
          <cell r="J282">
            <v>19943.3233570098</v>
          </cell>
          <cell r="K282">
            <v>19953.488061297</v>
          </cell>
          <cell r="L282">
            <v>19948.9153936903</v>
          </cell>
          <cell r="M282">
            <v>19943.8455903585</v>
          </cell>
          <cell r="N282">
            <v>19948.4761311338</v>
          </cell>
          <cell r="O282">
            <v>19943.3926849264</v>
          </cell>
        </row>
        <row r="283">
          <cell r="A283">
            <v>19931.2246472646</v>
          </cell>
          <cell r="B283">
            <v>19959.4738542568</v>
          </cell>
          <cell r="C283">
            <v>19923.0377916377</v>
          </cell>
          <cell r="D283">
            <v>19968.5098657221</v>
          </cell>
          <cell r="E283">
            <v>19950.7498131406</v>
          </cell>
          <cell r="F283">
            <v>19923.3665794342</v>
          </cell>
          <cell r="G283">
            <v>19907.1377761263</v>
          </cell>
          <cell r="H283">
            <v>19963.0492823269</v>
          </cell>
          <cell r="I283">
            <v>19938.2937331475</v>
          </cell>
          <cell r="J283">
            <v>19949.8588308425</v>
          </cell>
          <cell r="K283">
            <v>19939.7884790312</v>
          </cell>
          <cell r="L283">
            <v>19945.4665767933</v>
          </cell>
          <cell r="M283">
            <v>19942.2619389522</v>
          </cell>
          <cell r="N283">
            <v>19948.5890429131</v>
          </cell>
          <cell r="O283">
            <v>19938.1968239394</v>
          </cell>
        </row>
        <row r="284">
          <cell r="A284">
            <v>19941.1916296255</v>
          </cell>
          <cell r="B284">
            <v>19948.3293612367</v>
          </cell>
          <cell r="C284">
            <v>19944.5738134839</v>
          </cell>
          <cell r="D284">
            <v>19942.3958382861</v>
          </cell>
          <cell r="E284">
            <v>19964.0311516799</v>
          </cell>
          <cell r="F284">
            <v>19960.1924999555</v>
          </cell>
          <cell r="G284">
            <v>19960.3784425067</v>
          </cell>
          <cell r="H284">
            <v>19949.3642758571</v>
          </cell>
          <cell r="I284">
            <v>19949.4050712594</v>
          </cell>
          <cell r="J284">
            <v>19965.570981359</v>
          </cell>
          <cell r="K284">
            <v>19972.7721292961</v>
          </cell>
          <cell r="L284">
            <v>19955.0920759794</v>
          </cell>
          <cell r="M284">
            <v>19947.586714741</v>
          </cell>
          <cell r="N284">
            <v>19935.4470814772</v>
          </cell>
          <cell r="O284">
            <v>19943.9911202448</v>
          </cell>
        </row>
        <row r="285">
          <cell r="A285">
            <v>19947.1765695233</v>
          </cell>
          <cell r="B285">
            <v>19956.9272723719</v>
          </cell>
          <cell r="C285">
            <v>19950.5045103886</v>
          </cell>
          <cell r="D285">
            <v>19951.5560592353</v>
          </cell>
          <cell r="E285">
            <v>19942.1339942423</v>
          </cell>
          <cell r="F285">
            <v>19943.5180407074</v>
          </cell>
          <cell r="G285">
            <v>19935.985270889</v>
          </cell>
          <cell r="H285">
            <v>19952.0736058333</v>
          </cell>
          <cell r="I285">
            <v>19925.376859243</v>
          </cell>
          <cell r="J285">
            <v>19929.0042872308</v>
          </cell>
          <cell r="K285">
            <v>19955.8081171519</v>
          </cell>
          <cell r="L285">
            <v>19947.9250882809</v>
          </cell>
          <cell r="M285">
            <v>19931.0146291073</v>
          </cell>
          <cell r="N285">
            <v>19942.101856685</v>
          </cell>
          <cell r="O285">
            <v>19960.4838602881</v>
          </cell>
        </row>
        <row r="286">
          <cell r="A286">
            <v>19929.7550238877</v>
          </cell>
          <cell r="B286">
            <v>19963.3476064105</v>
          </cell>
          <cell r="C286">
            <v>19964.9574843569</v>
          </cell>
          <cell r="D286">
            <v>19949.0621377998</v>
          </cell>
          <cell r="E286">
            <v>19899.7932856646</v>
          </cell>
          <cell r="F286">
            <v>19970.2916831986</v>
          </cell>
          <cell r="G286">
            <v>19947.5090975111</v>
          </cell>
          <cell r="H286">
            <v>19945.4473942062</v>
          </cell>
          <cell r="I286">
            <v>19965.6737847691</v>
          </cell>
          <cell r="J286">
            <v>19928.3353795617</v>
          </cell>
          <cell r="K286">
            <v>19940.9761294628</v>
          </cell>
          <cell r="L286">
            <v>19953.0271789998</v>
          </cell>
          <cell r="M286">
            <v>19936.8792460816</v>
          </cell>
          <cell r="N286">
            <v>19929.2316358839</v>
          </cell>
          <cell r="O286">
            <v>19952.5388135652</v>
          </cell>
        </row>
        <row r="287">
          <cell r="A287">
            <v>19973.8369087493</v>
          </cell>
          <cell r="B287">
            <v>19939.9992343542</v>
          </cell>
          <cell r="C287">
            <v>19939.6602156429</v>
          </cell>
          <cell r="D287">
            <v>19925.055536652</v>
          </cell>
          <cell r="E287">
            <v>19959.8291741918</v>
          </cell>
          <cell r="F287">
            <v>19928.5152719138</v>
          </cell>
          <cell r="G287">
            <v>19943.3147922734</v>
          </cell>
          <cell r="H287">
            <v>19938.0454711863</v>
          </cell>
          <cell r="I287">
            <v>19951.1371396902</v>
          </cell>
          <cell r="J287">
            <v>19963.0402908801</v>
          </cell>
          <cell r="K287">
            <v>19927.4296849964</v>
          </cell>
          <cell r="L287">
            <v>19935.5441247527</v>
          </cell>
          <cell r="M287">
            <v>19937.5002901219</v>
          </cell>
          <cell r="N287">
            <v>19936.3108438142</v>
          </cell>
          <cell r="O287">
            <v>19933.6366072906</v>
          </cell>
        </row>
        <row r="288">
          <cell r="A288">
            <v>19947.4691196486</v>
          </cell>
          <cell r="B288">
            <v>19938.0772212379</v>
          </cell>
          <cell r="C288">
            <v>19930.7631473765</v>
          </cell>
          <cell r="D288">
            <v>19947.7291688276</v>
          </cell>
          <cell r="E288">
            <v>19941.8184440126</v>
          </cell>
          <cell r="F288">
            <v>19988.4813468639</v>
          </cell>
          <cell r="G288">
            <v>19952.6790135471</v>
          </cell>
          <cell r="H288">
            <v>19943.3004322198</v>
          </cell>
          <cell r="I288">
            <v>19986.9301068639</v>
          </cell>
          <cell r="J288">
            <v>19977.0255966379</v>
          </cell>
          <cell r="K288">
            <v>19923.9016310134</v>
          </cell>
          <cell r="L288">
            <v>19925.6111644476</v>
          </cell>
          <cell r="M288">
            <v>19951.2497654713</v>
          </cell>
          <cell r="N288">
            <v>19926.603300182</v>
          </cell>
          <cell r="O288">
            <v>19949.4246002774</v>
          </cell>
        </row>
        <row r="289">
          <cell r="A289">
            <v>19921.9917383938</v>
          </cell>
          <cell r="B289">
            <v>19975.6682476939</v>
          </cell>
          <cell r="C289">
            <v>19960.2049104825</v>
          </cell>
          <cell r="D289">
            <v>19957.3653419792</v>
          </cell>
          <cell r="E289">
            <v>19927.2708752547</v>
          </cell>
          <cell r="F289">
            <v>19925.9184720721</v>
          </cell>
          <cell r="G289">
            <v>19943.2469859629</v>
          </cell>
          <cell r="H289">
            <v>19899.1255688575</v>
          </cell>
          <cell r="I289">
            <v>19911.5967027114</v>
          </cell>
          <cell r="J289">
            <v>19944.9082480788</v>
          </cell>
          <cell r="K289">
            <v>19958.6338384244</v>
          </cell>
          <cell r="L289">
            <v>19986.5466006743</v>
          </cell>
          <cell r="M289">
            <v>19941.2427706115</v>
          </cell>
          <cell r="N289">
            <v>19958.8817518743</v>
          </cell>
          <cell r="O289">
            <v>19959.955573629</v>
          </cell>
        </row>
        <row r="290">
          <cell r="A290">
            <v>19946.7173565811</v>
          </cell>
          <cell r="B290">
            <v>19956.3411247041</v>
          </cell>
          <cell r="C290">
            <v>19910.1367289651</v>
          </cell>
          <cell r="D290">
            <v>20002.9499627978</v>
          </cell>
          <cell r="E290">
            <v>19969.9530442232</v>
          </cell>
          <cell r="F290">
            <v>19954.6284408943</v>
          </cell>
          <cell r="G290">
            <v>19951.200825862</v>
          </cell>
          <cell r="H290">
            <v>19978.0273196356</v>
          </cell>
          <cell r="I290">
            <v>19928.4461957231</v>
          </cell>
          <cell r="J290">
            <v>19976.169602838</v>
          </cell>
          <cell r="K290">
            <v>19960.2355836052</v>
          </cell>
          <cell r="L290">
            <v>19970.6399264419</v>
          </cell>
          <cell r="M290">
            <v>19945.5088796434</v>
          </cell>
          <cell r="N290">
            <v>19987.2258893629</v>
          </cell>
          <cell r="O290">
            <v>19938.6365437481</v>
          </cell>
        </row>
        <row r="291">
          <cell r="A291">
            <v>19942.9138696461</v>
          </cell>
          <cell r="B291">
            <v>19951.6722693268</v>
          </cell>
          <cell r="C291">
            <v>19960.784714857</v>
          </cell>
          <cell r="D291">
            <v>19950.967715622</v>
          </cell>
          <cell r="E291">
            <v>19938.8473919796</v>
          </cell>
          <cell r="F291">
            <v>19940.482417513</v>
          </cell>
          <cell r="G291">
            <v>19958.0924533101</v>
          </cell>
          <cell r="H291">
            <v>19970.8818536329</v>
          </cell>
          <cell r="I291">
            <v>19953.6172519561</v>
          </cell>
          <cell r="J291">
            <v>19927.3406425207</v>
          </cell>
          <cell r="K291">
            <v>19946.9893744522</v>
          </cell>
          <cell r="L291">
            <v>19912.997258649</v>
          </cell>
          <cell r="M291">
            <v>19943.7313151712</v>
          </cell>
          <cell r="N291">
            <v>19950.7684636716</v>
          </cell>
          <cell r="O291">
            <v>19950.2996741774</v>
          </cell>
        </row>
        <row r="292">
          <cell r="A292">
            <v>19948.4249714145</v>
          </cell>
          <cell r="B292">
            <v>19960.2294051082</v>
          </cell>
          <cell r="C292">
            <v>19978.8387701633</v>
          </cell>
          <cell r="D292">
            <v>19961.5536791767</v>
          </cell>
          <cell r="E292">
            <v>19974.0198051242</v>
          </cell>
          <cell r="F292">
            <v>19939.7737628626</v>
          </cell>
          <cell r="G292">
            <v>19940.9058019031</v>
          </cell>
          <cell r="H292">
            <v>19948.1875074335</v>
          </cell>
          <cell r="I292">
            <v>19923.7926965518</v>
          </cell>
          <cell r="J292">
            <v>19992.4170090575</v>
          </cell>
          <cell r="K292">
            <v>19928.2345390559</v>
          </cell>
          <cell r="L292">
            <v>19924.5878229443</v>
          </cell>
          <cell r="M292">
            <v>19952.2127099443</v>
          </cell>
          <cell r="N292">
            <v>19910.1036738104</v>
          </cell>
          <cell r="O292">
            <v>19950.8343314612</v>
          </cell>
        </row>
        <row r="293">
          <cell r="A293">
            <v>19927.7200010198</v>
          </cell>
          <cell r="B293">
            <v>19959.7672099415</v>
          </cell>
          <cell r="C293">
            <v>19925.4475887978</v>
          </cell>
          <cell r="D293">
            <v>19992.9521951671</v>
          </cell>
          <cell r="E293">
            <v>19958.4566885689</v>
          </cell>
          <cell r="F293">
            <v>19941.0731945298</v>
          </cell>
          <cell r="G293">
            <v>19953.1120238486</v>
          </cell>
          <cell r="H293">
            <v>19972.6730458851</v>
          </cell>
          <cell r="I293">
            <v>19954.3636639488</v>
          </cell>
          <cell r="J293">
            <v>19941.9290098186</v>
          </cell>
          <cell r="K293">
            <v>19924.8633887875</v>
          </cell>
          <cell r="L293">
            <v>19911.866823675</v>
          </cell>
          <cell r="M293">
            <v>19929.9559476228</v>
          </cell>
          <cell r="N293">
            <v>19950.786439041</v>
          </cell>
          <cell r="O293">
            <v>19934.740482183</v>
          </cell>
        </row>
        <row r="294">
          <cell r="A294">
            <v>19973.5228629969</v>
          </cell>
          <cell r="B294">
            <v>19939.8479899604</v>
          </cell>
          <cell r="C294">
            <v>19970.5367485267</v>
          </cell>
          <cell r="D294">
            <v>19947.5475935083</v>
          </cell>
          <cell r="E294">
            <v>19935.3691798335</v>
          </cell>
          <cell r="F294">
            <v>19977.9554018646</v>
          </cell>
          <cell r="G294">
            <v>19945.0010346945</v>
          </cell>
          <cell r="H294">
            <v>19962.7781198738</v>
          </cell>
          <cell r="I294">
            <v>19954.3690534683</v>
          </cell>
          <cell r="J294">
            <v>19953.5267436583</v>
          </cell>
          <cell r="K294">
            <v>19912.5660745396</v>
          </cell>
          <cell r="L294">
            <v>19918.890801038</v>
          </cell>
          <cell r="M294">
            <v>19941.9467538496</v>
          </cell>
          <cell r="N294">
            <v>19935.5488987921</v>
          </cell>
          <cell r="O294">
            <v>19958.0410831222</v>
          </cell>
        </row>
        <row r="295">
          <cell r="A295">
            <v>19975.7556168462</v>
          </cell>
          <cell r="B295">
            <v>19927.4902431949</v>
          </cell>
          <cell r="C295">
            <v>19933.1338547017</v>
          </cell>
          <cell r="D295">
            <v>19938.2471225737</v>
          </cell>
          <cell r="E295">
            <v>19944.7402883016</v>
          </cell>
          <cell r="F295">
            <v>19942.6404632153</v>
          </cell>
          <cell r="G295">
            <v>19932.0215677043</v>
          </cell>
          <cell r="H295">
            <v>19970.4452121337</v>
          </cell>
          <cell r="I295">
            <v>19948.8123805828</v>
          </cell>
          <cell r="J295">
            <v>19911.6232849787</v>
          </cell>
          <cell r="K295">
            <v>19904.1418545965</v>
          </cell>
          <cell r="L295">
            <v>19948.3289905325</v>
          </cell>
          <cell r="M295">
            <v>19962.5720713143</v>
          </cell>
          <cell r="N295">
            <v>19965.2442068735</v>
          </cell>
          <cell r="O295">
            <v>19941.5069179414</v>
          </cell>
        </row>
        <row r="296">
          <cell r="A296">
            <v>19951.7577703268</v>
          </cell>
          <cell r="B296">
            <v>19928.0328051751</v>
          </cell>
          <cell r="C296">
            <v>19918.8595436281</v>
          </cell>
          <cell r="D296">
            <v>19952.8117067686</v>
          </cell>
          <cell r="E296">
            <v>19952.8209210232</v>
          </cell>
          <cell r="F296">
            <v>19949.8355571498</v>
          </cell>
          <cell r="G296">
            <v>19956.4031177377</v>
          </cell>
          <cell r="H296">
            <v>19930.8102850589</v>
          </cell>
          <cell r="I296">
            <v>19948.2123969668</v>
          </cell>
          <cell r="J296">
            <v>19944.1610467573</v>
          </cell>
          <cell r="K296">
            <v>19950.217803048</v>
          </cell>
          <cell r="L296">
            <v>19968.4294969777</v>
          </cell>
          <cell r="M296">
            <v>19947.3943149706</v>
          </cell>
          <cell r="N296">
            <v>19944.2132555022</v>
          </cell>
          <cell r="O296">
            <v>19935.6525956486</v>
          </cell>
        </row>
        <row r="297">
          <cell r="A297">
            <v>19937.7477091858</v>
          </cell>
          <cell r="B297">
            <v>19940.3544473235</v>
          </cell>
          <cell r="C297">
            <v>19930.4435972155</v>
          </cell>
          <cell r="D297">
            <v>19951.8749558584</v>
          </cell>
          <cell r="E297">
            <v>19930.555672992</v>
          </cell>
          <cell r="F297">
            <v>19965.2772739123</v>
          </cell>
          <cell r="G297">
            <v>19961.6624160588</v>
          </cell>
          <cell r="H297">
            <v>19962.9714009471</v>
          </cell>
          <cell r="I297">
            <v>19947.4456787338</v>
          </cell>
          <cell r="J297">
            <v>19948.0975263824</v>
          </cell>
          <cell r="K297">
            <v>19942.2031073594</v>
          </cell>
          <cell r="L297">
            <v>19942.0592491112</v>
          </cell>
          <cell r="M297">
            <v>19951.3923544975</v>
          </cell>
          <cell r="N297">
            <v>19944.5569027226</v>
          </cell>
          <cell r="O297">
            <v>19928.6711357073</v>
          </cell>
        </row>
        <row r="298">
          <cell r="A298">
            <v>19950.1806206277</v>
          </cell>
          <cell r="B298">
            <v>19943.1619490795</v>
          </cell>
          <cell r="C298">
            <v>19929.4934513673</v>
          </cell>
          <cell r="D298">
            <v>19973.4674101707</v>
          </cell>
          <cell r="E298">
            <v>19927.390603547</v>
          </cell>
          <cell r="F298">
            <v>19954.8724058622</v>
          </cell>
          <cell r="G298">
            <v>19956.4763816229</v>
          </cell>
          <cell r="H298">
            <v>19959.4575761769</v>
          </cell>
          <cell r="I298">
            <v>19948.7264902469</v>
          </cell>
          <cell r="J298">
            <v>19897.2803235107</v>
          </cell>
          <cell r="K298">
            <v>19957.9290173659</v>
          </cell>
          <cell r="L298">
            <v>19938.688669013</v>
          </cell>
          <cell r="M298">
            <v>19937.421807786</v>
          </cell>
          <cell r="N298">
            <v>19970.9192336117</v>
          </cell>
          <cell r="O298">
            <v>19953.287193169</v>
          </cell>
        </row>
        <row r="299">
          <cell r="A299">
            <v>19936.1786963033</v>
          </cell>
          <cell r="B299">
            <v>19934.4831920892</v>
          </cell>
          <cell r="C299">
            <v>19933.9148820992</v>
          </cell>
          <cell r="D299">
            <v>19951.5122389402</v>
          </cell>
          <cell r="E299">
            <v>19945.2927214468</v>
          </cell>
          <cell r="F299">
            <v>19989.0260313519</v>
          </cell>
          <cell r="G299">
            <v>19940.2429957783</v>
          </cell>
          <cell r="H299">
            <v>19921.6394953533</v>
          </cell>
          <cell r="I299">
            <v>19960.0104159274</v>
          </cell>
          <cell r="J299">
            <v>19942.3731613054</v>
          </cell>
          <cell r="K299">
            <v>19947.6911123112</v>
          </cell>
          <cell r="L299">
            <v>19914.5493418787</v>
          </cell>
          <cell r="M299">
            <v>19966.4861645435</v>
          </cell>
          <cell r="N299">
            <v>19942.1207629069</v>
          </cell>
          <cell r="O299">
            <v>19912.7813404166</v>
          </cell>
        </row>
        <row r="300">
          <cell r="A300">
            <v>19937.6823422428</v>
          </cell>
          <cell r="B300">
            <v>19954.4288202589</v>
          </cell>
          <cell r="C300">
            <v>19945.0820623665</v>
          </cell>
          <cell r="D300">
            <v>19945.219047569</v>
          </cell>
          <cell r="E300">
            <v>19923.5880030272</v>
          </cell>
          <cell r="F300">
            <v>19950.4389811889</v>
          </cell>
          <cell r="G300">
            <v>19928.1384427723</v>
          </cell>
          <cell r="H300">
            <v>19953.6192317932</v>
          </cell>
          <cell r="I300">
            <v>19949.0640980622</v>
          </cell>
          <cell r="J300">
            <v>19924.5181295977</v>
          </cell>
          <cell r="K300">
            <v>19968.9619292208</v>
          </cell>
          <cell r="L300">
            <v>19920.4752746567</v>
          </cell>
          <cell r="M300">
            <v>19923.5512583694</v>
          </cell>
          <cell r="N300">
            <v>19920.2684768577</v>
          </cell>
          <cell r="O300">
            <v>19964.1329994603</v>
          </cell>
        </row>
        <row r="301">
          <cell r="A301">
            <v>19943.4394756548</v>
          </cell>
          <cell r="B301">
            <v>19943.8705965173</v>
          </cell>
          <cell r="C301">
            <v>19965.6562262752</v>
          </cell>
          <cell r="D301">
            <v>19948.9912550731</v>
          </cell>
          <cell r="E301">
            <v>19921.3722080658</v>
          </cell>
          <cell r="F301">
            <v>19966.7316011081</v>
          </cell>
          <cell r="G301">
            <v>19967.8607185992</v>
          </cell>
          <cell r="H301">
            <v>19964.7293289992</v>
          </cell>
          <cell r="I301">
            <v>19931.6056266069</v>
          </cell>
          <cell r="J301">
            <v>19927.9193723422</v>
          </cell>
          <cell r="K301">
            <v>19933.893156666</v>
          </cell>
          <cell r="L301">
            <v>19947.4221026548</v>
          </cell>
          <cell r="M301">
            <v>19969.1764469981</v>
          </cell>
          <cell r="N301">
            <v>19941.9764798682</v>
          </cell>
          <cell r="O301">
            <v>19937.8826262845</v>
          </cell>
        </row>
        <row r="302">
          <cell r="A302">
            <v>19923.8124676823</v>
          </cell>
          <cell r="B302">
            <v>19919.4273020693</v>
          </cell>
          <cell r="C302">
            <v>19942.7305881401</v>
          </cell>
          <cell r="D302">
            <v>19962.6606490881</v>
          </cell>
          <cell r="E302">
            <v>19930.4747671081</v>
          </cell>
          <cell r="F302">
            <v>19954.4216306968</v>
          </cell>
          <cell r="G302">
            <v>19967.5401567304</v>
          </cell>
          <cell r="H302">
            <v>19934.5741616692</v>
          </cell>
          <cell r="I302">
            <v>19936.3167129272</v>
          </cell>
          <cell r="J302">
            <v>19950.0466643492</v>
          </cell>
          <cell r="K302">
            <v>19938.1179950294</v>
          </cell>
          <cell r="L302">
            <v>19931.392105891</v>
          </cell>
          <cell r="M302">
            <v>19969.3757951221</v>
          </cell>
          <cell r="N302">
            <v>19986.6193512786</v>
          </cell>
          <cell r="O302">
            <v>19934.5652583204</v>
          </cell>
        </row>
        <row r="303">
          <cell r="A303">
            <v>19973.5064323027</v>
          </cell>
          <cell r="B303">
            <v>19955.7123999419</v>
          </cell>
          <cell r="C303">
            <v>19960.4405849045</v>
          </cell>
          <cell r="D303">
            <v>19953.5687905572</v>
          </cell>
          <cell r="E303">
            <v>19970.1635081851</v>
          </cell>
          <cell r="F303">
            <v>19948.9738764761</v>
          </cell>
          <cell r="G303">
            <v>19943.3939127314</v>
          </cell>
          <cell r="H303">
            <v>19932.3942455375</v>
          </cell>
          <cell r="I303">
            <v>19925.7288312634</v>
          </cell>
          <cell r="J303">
            <v>19928.2620302215</v>
          </cell>
          <cell r="K303">
            <v>19971.3891843655</v>
          </cell>
          <cell r="L303">
            <v>19959.6672698948</v>
          </cell>
          <cell r="M303">
            <v>19947.8266789039</v>
          </cell>
          <cell r="N303">
            <v>19945.2599995728</v>
          </cell>
          <cell r="O303">
            <v>19928.0060557288</v>
          </cell>
        </row>
        <row r="304">
          <cell r="A304">
            <v>19956.6611282715</v>
          </cell>
          <cell r="B304">
            <v>19971.1893144482</v>
          </cell>
          <cell r="C304">
            <v>19945.1349984558</v>
          </cell>
          <cell r="D304">
            <v>19968.8305726891</v>
          </cell>
          <cell r="E304">
            <v>19975.9169727279</v>
          </cell>
          <cell r="F304">
            <v>19940.255244011</v>
          </cell>
          <cell r="G304">
            <v>19946.6255031639</v>
          </cell>
          <cell r="H304">
            <v>19951.6750656972</v>
          </cell>
          <cell r="I304">
            <v>19942.6488036394</v>
          </cell>
          <cell r="J304">
            <v>19924.4859490483</v>
          </cell>
          <cell r="K304">
            <v>19930.3881490325</v>
          </cell>
          <cell r="L304">
            <v>19976.4623311568</v>
          </cell>
          <cell r="M304">
            <v>19949.4151947674</v>
          </cell>
          <cell r="N304">
            <v>19962.1591845816</v>
          </cell>
          <cell r="O304">
            <v>19968.4900382156</v>
          </cell>
        </row>
        <row r="305">
          <cell r="A305">
            <v>19938.9191029602</v>
          </cell>
          <cell r="B305">
            <v>19970.3426782549</v>
          </cell>
          <cell r="C305">
            <v>19947.217910088</v>
          </cell>
          <cell r="D305">
            <v>19991.1901678995</v>
          </cell>
          <cell r="E305">
            <v>19935.9076775749</v>
          </cell>
          <cell r="F305">
            <v>19957.9241049375</v>
          </cell>
          <cell r="G305">
            <v>19953.1258275469</v>
          </cell>
          <cell r="H305">
            <v>19971.2527881527</v>
          </cell>
          <cell r="I305">
            <v>19951.6848880459</v>
          </cell>
          <cell r="J305">
            <v>19922.144564429</v>
          </cell>
          <cell r="K305">
            <v>19977.4629554465</v>
          </cell>
          <cell r="L305">
            <v>19948.5968267661</v>
          </cell>
          <cell r="M305">
            <v>19943.1207632431</v>
          </cell>
          <cell r="N305">
            <v>19961.6568436255</v>
          </cell>
          <cell r="O305">
            <v>19947.4297292105</v>
          </cell>
        </row>
        <row r="306">
          <cell r="A306">
            <v>19963.614185949</v>
          </cell>
          <cell r="B306">
            <v>19956.1402179016</v>
          </cell>
          <cell r="C306">
            <v>19951.8727550826</v>
          </cell>
          <cell r="D306">
            <v>19939.6676258493</v>
          </cell>
          <cell r="E306">
            <v>19948.5908049157</v>
          </cell>
          <cell r="F306">
            <v>19922.4072170626</v>
          </cell>
          <cell r="G306">
            <v>19942.2715301412</v>
          </cell>
          <cell r="H306">
            <v>19918.5603905287</v>
          </cell>
          <cell r="I306">
            <v>19941.0583575614</v>
          </cell>
          <cell r="J306">
            <v>19950.6798967698</v>
          </cell>
          <cell r="K306">
            <v>19932.6386003396</v>
          </cell>
          <cell r="L306">
            <v>19964.7451905892</v>
          </cell>
          <cell r="M306">
            <v>19930.7826054237</v>
          </cell>
          <cell r="N306">
            <v>19950.2199769348</v>
          </cell>
          <cell r="O306">
            <v>19947.4382221387</v>
          </cell>
        </row>
        <row r="307">
          <cell r="A307">
            <v>19927.0564702108</v>
          </cell>
          <cell r="B307">
            <v>19939.5679997136</v>
          </cell>
          <cell r="C307">
            <v>19932.396634575</v>
          </cell>
          <cell r="D307">
            <v>19909.3024251705</v>
          </cell>
          <cell r="E307">
            <v>19973.0115011979</v>
          </cell>
          <cell r="F307">
            <v>19958.3612127159</v>
          </cell>
          <cell r="G307">
            <v>19929.8304064026</v>
          </cell>
          <cell r="H307">
            <v>19928.3413698101</v>
          </cell>
          <cell r="I307">
            <v>19931.9328650456</v>
          </cell>
          <cell r="J307">
            <v>19940.7344529385</v>
          </cell>
          <cell r="K307">
            <v>19949.5321256824</v>
          </cell>
          <cell r="L307">
            <v>19946.4703619506</v>
          </cell>
          <cell r="M307">
            <v>19963.9649727897</v>
          </cell>
          <cell r="N307">
            <v>19975.0931998153</v>
          </cell>
          <cell r="O307">
            <v>19952.7911489443</v>
          </cell>
        </row>
        <row r="308">
          <cell r="A308">
            <v>19936.2875537957</v>
          </cell>
          <cell r="B308">
            <v>19925.7318482666</v>
          </cell>
          <cell r="C308">
            <v>19950.7793925691</v>
          </cell>
          <cell r="D308">
            <v>19957.5873618984</v>
          </cell>
          <cell r="E308">
            <v>19950.9947933843</v>
          </cell>
          <cell r="F308">
            <v>19955.1683418207</v>
          </cell>
          <cell r="G308">
            <v>19931.2141057481</v>
          </cell>
          <cell r="H308">
            <v>19951.1938604797</v>
          </cell>
          <cell r="I308">
            <v>19964.0749329584</v>
          </cell>
          <cell r="J308">
            <v>19958.6487015218</v>
          </cell>
          <cell r="K308">
            <v>19967.5233276962</v>
          </cell>
          <cell r="L308">
            <v>19963.629376507</v>
          </cell>
          <cell r="M308">
            <v>19944.2065540718</v>
          </cell>
          <cell r="N308">
            <v>19972.3042444933</v>
          </cell>
          <cell r="O308">
            <v>19922.4587448901</v>
          </cell>
        </row>
        <row r="309">
          <cell r="A309">
            <v>19939.4729977168</v>
          </cell>
          <cell r="B309">
            <v>19919.0189472422</v>
          </cell>
          <cell r="C309">
            <v>19920.568849633</v>
          </cell>
          <cell r="D309">
            <v>19940.4178528202</v>
          </cell>
          <cell r="E309">
            <v>19919.8287776681</v>
          </cell>
          <cell r="F309">
            <v>19954.751154769</v>
          </cell>
          <cell r="G309">
            <v>19929.1791637714</v>
          </cell>
          <cell r="H309">
            <v>19936.000314974</v>
          </cell>
          <cell r="I309">
            <v>19911.514347175</v>
          </cell>
          <cell r="J309">
            <v>19970.6813384604</v>
          </cell>
          <cell r="K309">
            <v>19959.4303141094</v>
          </cell>
          <cell r="L309">
            <v>19907.9723268944</v>
          </cell>
          <cell r="M309">
            <v>19955.8726359841</v>
          </cell>
          <cell r="N309">
            <v>19920.476668041</v>
          </cell>
          <cell r="O309">
            <v>19990.1587466062</v>
          </cell>
        </row>
        <row r="310">
          <cell r="A310">
            <v>19926.3162463143</v>
          </cell>
          <cell r="B310">
            <v>19949.0277981392</v>
          </cell>
          <cell r="C310">
            <v>19945.2945551148</v>
          </cell>
          <cell r="D310">
            <v>19925.5627807894</v>
          </cell>
          <cell r="E310">
            <v>19990.1667902651</v>
          </cell>
          <cell r="F310">
            <v>19942.7720485388</v>
          </cell>
          <cell r="G310">
            <v>19945.6707960363</v>
          </cell>
          <cell r="H310">
            <v>19943.6493951573</v>
          </cell>
          <cell r="I310">
            <v>19932.9157054514</v>
          </cell>
          <cell r="J310">
            <v>19939.4239953532</v>
          </cell>
          <cell r="K310">
            <v>19923.7419168944</v>
          </cell>
          <cell r="L310">
            <v>19936.4933442165</v>
          </cell>
          <cell r="M310">
            <v>19918.7502360147</v>
          </cell>
          <cell r="N310">
            <v>19930.5830684306</v>
          </cell>
          <cell r="O310">
            <v>19947.9309418588</v>
          </cell>
        </row>
        <row r="311">
          <cell r="A311">
            <v>19920.944963804</v>
          </cell>
          <cell r="B311">
            <v>19954.5197727563</v>
          </cell>
          <cell r="C311">
            <v>19964.3592600458</v>
          </cell>
          <cell r="D311">
            <v>19956.9712209852</v>
          </cell>
          <cell r="E311">
            <v>19951.2784028304</v>
          </cell>
          <cell r="F311">
            <v>19975.7838318443</v>
          </cell>
          <cell r="G311">
            <v>19950.2292904377</v>
          </cell>
          <cell r="H311">
            <v>19967.9279319723</v>
          </cell>
          <cell r="I311">
            <v>19961.1377749244</v>
          </cell>
          <cell r="J311">
            <v>19964.1430307556</v>
          </cell>
          <cell r="K311">
            <v>19956.5116891969</v>
          </cell>
          <cell r="L311">
            <v>19927.2467526228</v>
          </cell>
          <cell r="M311">
            <v>19952.9738307545</v>
          </cell>
          <cell r="N311">
            <v>19979.5098512704</v>
          </cell>
          <cell r="O311">
            <v>19962.6237855784</v>
          </cell>
        </row>
        <row r="312">
          <cell r="A312">
            <v>19965.4793167609</v>
          </cell>
          <cell r="B312">
            <v>19912.1234311036</v>
          </cell>
          <cell r="C312">
            <v>19952.8404087081</v>
          </cell>
          <cell r="D312">
            <v>19933.2661848196</v>
          </cell>
          <cell r="E312">
            <v>19925.7985929622</v>
          </cell>
          <cell r="F312">
            <v>19959.3936630483</v>
          </cell>
          <cell r="G312">
            <v>19899.0547243917</v>
          </cell>
          <cell r="H312">
            <v>19941.4833595163</v>
          </cell>
          <cell r="I312">
            <v>19932.1654899028</v>
          </cell>
          <cell r="J312">
            <v>19932.7278321007</v>
          </cell>
          <cell r="K312">
            <v>19958.2742497412</v>
          </cell>
          <cell r="L312">
            <v>19955.3876916212</v>
          </cell>
          <cell r="M312">
            <v>19947.6611561722</v>
          </cell>
          <cell r="N312">
            <v>19986.5947433016</v>
          </cell>
          <cell r="O312">
            <v>19959.6824615404</v>
          </cell>
        </row>
        <row r="313">
          <cell r="A313">
            <v>19952.4725862856</v>
          </cell>
          <cell r="B313">
            <v>19940.5871451474</v>
          </cell>
          <cell r="C313">
            <v>19925.8956669984</v>
          </cell>
          <cell r="D313">
            <v>19938.7264283033</v>
          </cell>
          <cell r="E313">
            <v>19936.3961600915</v>
          </cell>
          <cell r="F313">
            <v>19956.197344613</v>
          </cell>
          <cell r="G313">
            <v>19996.3785602571</v>
          </cell>
          <cell r="H313">
            <v>19955.7056726133</v>
          </cell>
          <cell r="I313">
            <v>19967.8637857203</v>
          </cell>
          <cell r="J313">
            <v>19967.3859698212</v>
          </cell>
          <cell r="K313">
            <v>19962.1156292972</v>
          </cell>
          <cell r="L313">
            <v>19947.6326235914</v>
          </cell>
          <cell r="M313">
            <v>19933.2996192508</v>
          </cell>
          <cell r="N313">
            <v>19928.1878662815</v>
          </cell>
          <cell r="O313">
            <v>19961.3495017166</v>
          </cell>
        </row>
        <row r="314">
          <cell r="A314">
            <v>19923.88619488</v>
          </cell>
          <cell r="B314">
            <v>19975.6958636881</v>
          </cell>
          <cell r="C314">
            <v>19944.7861738892</v>
          </cell>
          <cell r="D314">
            <v>19963.5987615369</v>
          </cell>
          <cell r="E314">
            <v>19940.0126025934</v>
          </cell>
          <cell r="F314">
            <v>19953.5278161499</v>
          </cell>
          <cell r="G314">
            <v>19947.6104757121</v>
          </cell>
          <cell r="H314">
            <v>19941.4795458276</v>
          </cell>
          <cell r="I314">
            <v>19917.4458886047</v>
          </cell>
          <cell r="J314">
            <v>19953.0232135454</v>
          </cell>
          <cell r="K314">
            <v>19924.0759697153</v>
          </cell>
          <cell r="L314">
            <v>19948.1001861587</v>
          </cell>
          <cell r="M314">
            <v>19945.7747490642</v>
          </cell>
          <cell r="N314">
            <v>19934.5777579275</v>
          </cell>
          <cell r="O314">
            <v>19952.7911647684</v>
          </cell>
        </row>
        <row r="315">
          <cell r="A315">
            <v>19944.2675416076</v>
          </cell>
          <cell r="B315">
            <v>19931.9549479774</v>
          </cell>
          <cell r="C315">
            <v>19960.4523474385</v>
          </cell>
          <cell r="D315">
            <v>19926.2448391292</v>
          </cell>
          <cell r="E315">
            <v>19941.7303095876</v>
          </cell>
          <cell r="F315">
            <v>19974.7501847577</v>
          </cell>
          <cell r="G315">
            <v>19960.4449412449</v>
          </cell>
          <cell r="H315">
            <v>19954.2678643892</v>
          </cell>
          <cell r="I315">
            <v>19946.5206030335</v>
          </cell>
          <cell r="J315">
            <v>19937.201602998</v>
          </cell>
          <cell r="K315">
            <v>19947.4969268949</v>
          </cell>
          <cell r="L315">
            <v>19941.7469966185</v>
          </cell>
          <cell r="M315">
            <v>19934.3445192767</v>
          </cell>
          <cell r="N315">
            <v>19952.0794644406</v>
          </cell>
          <cell r="O315">
            <v>19941.5851111164</v>
          </cell>
        </row>
        <row r="316">
          <cell r="A316">
            <v>19950.7767200323</v>
          </cell>
          <cell r="B316">
            <v>19940.4880934671</v>
          </cell>
          <cell r="C316">
            <v>19950.6317122016</v>
          </cell>
          <cell r="D316">
            <v>19943.4469906113</v>
          </cell>
          <cell r="E316">
            <v>19945.3181335641</v>
          </cell>
          <cell r="F316">
            <v>19907.6137789679</v>
          </cell>
          <cell r="G316">
            <v>19959.5285804827</v>
          </cell>
          <cell r="H316">
            <v>19944.7914809204</v>
          </cell>
          <cell r="I316">
            <v>19910.8163615339</v>
          </cell>
          <cell r="J316">
            <v>19922.4844128804</v>
          </cell>
          <cell r="K316">
            <v>19951.2172439988</v>
          </cell>
          <cell r="L316">
            <v>19944.3740444853</v>
          </cell>
          <cell r="M316">
            <v>19931.7428491588</v>
          </cell>
          <cell r="N316">
            <v>19937.0740067326</v>
          </cell>
          <cell r="O316">
            <v>19949.7525332209</v>
          </cell>
        </row>
        <row r="317">
          <cell r="A317">
            <v>19935.939957852</v>
          </cell>
          <cell r="B317">
            <v>19922.5065701587</v>
          </cell>
          <cell r="C317">
            <v>19938.0936169599</v>
          </cell>
          <cell r="D317">
            <v>19949.376748003</v>
          </cell>
          <cell r="E317">
            <v>19950.7660613415</v>
          </cell>
          <cell r="F317">
            <v>19933.8732435428</v>
          </cell>
          <cell r="G317">
            <v>19967.7801360665</v>
          </cell>
          <cell r="H317">
            <v>19934.811092411</v>
          </cell>
          <cell r="I317">
            <v>19957.8396836071</v>
          </cell>
          <cell r="J317">
            <v>19967.4979800202</v>
          </cell>
          <cell r="K317">
            <v>19954.8217143282</v>
          </cell>
          <cell r="L317">
            <v>19935.5872423386</v>
          </cell>
          <cell r="M317">
            <v>19946.2336778347</v>
          </cell>
          <cell r="N317">
            <v>19930.6845048904</v>
          </cell>
          <cell r="O317">
            <v>19951.4772274015</v>
          </cell>
        </row>
        <row r="318">
          <cell r="A318">
            <v>19957.3550308841</v>
          </cell>
          <cell r="B318">
            <v>19947.497700774</v>
          </cell>
          <cell r="C318">
            <v>19956.273124617</v>
          </cell>
          <cell r="D318">
            <v>19948.3085353469</v>
          </cell>
          <cell r="E318">
            <v>19985.5714444595</v>
          </cell>
          <cell r="F318">
            <v>19925.4404006502</v>
          </cell>
          <cell r="G318">
            <v>19955.2895753959</v>
          </cell>
          <cell r="H318">
            <v>19950.2471880473</v>
          </cell>
          <cell r="I318">
            <v>19926.7014079214</v>
          </cell>
          <cell r="J318">
            <v>19933.0557746926</v>
          </cell>
          <cell r="K318">
            <v>19942.9002593954</v>
          </cell>
          <cell r="L318">
            <v>19929.0046680952</v>
          </cell>
          <cell r="M318">
            <v>19950.1324729125</v>
          </cell>
          <cell r="N318">
            <v>19948.446058915</v>
          </cell>
          <cell r="O318">
            <v>19966.3357044087</v>
          </cell>
        </row>
        <row r="319">
          <cell r="A319">
            <v>19960.2594231601</v>
          </cell>
          <cell r="B319">
            <v>19958.0218166929</v>
          </cell>
          <cell r="C319">
            <v>19957.9834189586</v>
          </cell>
          <cell r="D319">
            <v>19974.4808370411</v>
          </cell>
          <cell r="E319">
            <v>19954.5136685903</v>
          </cell>
          <cell r="F319">
            <v>19937.6876970629</v>
          </cell>
          <cell r="G319">
            <v>19977.3251298921</v>
          </cell>
          <cell r="H319">
            <v>19982.2522146966</v>
          </cell>
          <cell r="I319">
            <v>19933.6083507998</v>
          </cell>
          <cell r="J319">
            <v>19955.3365842351</v>
          </cell>
          <cell r="K319">
            <v>19970.1366083222</v>
          </cell>
          <cell r="L319">
            <v>19941.8077504643</v>
          </cell>
          <cell r="M319">
            <v>19962.5999399805</v>
          </cell>
          <cell r="N319">
            <v>19936.0352560623</v>
          </cell>
          <cell r="O319">
            <v>19944.8688047452</v>
          </cell>
        </row>
        <row r="320">
          <cell r="A320">
            <v>19931.9125480472</v>
          </cell>
          <cell r="B320">
            <v>19969.5993079153</v>
          </cell>
          <cell r="C320">
            <v>19935.6965926217</v>
          </cell>
          <cell r="D320">
            <v>19962.5410653686</v>
          </cell>
          <cell r="E320">
            <v>19969.8533805876</v>
          </cell>
          <cell r="F320">
            <v>19944.3129479523</v>
          </cell>
          <cell r="G320">
            <v>19968.0211805016</v>
          </cell>
          <cell r="H320">
            <v>19960.4400038362</v>
          </cell>
          <cell r="I320">
            <v>19979.7178413164</v>
          </cell>
          <cell r="J320">
            <v>19952.5693110997</v>
          </cell>
          <cell r="K320">
            <v>19939.6111871923</v>
          </cell>
          <cell r="L320">
            <v>19947.7855378162</v>
          </cell>
          <cell r="M320">
            <v>19979.1581131933</v>
          </cell>
          <cell r="N320">
            <v>19951.7228551785</v>
          </cell>
          <cell r="O320">
            <v>19929.9580084155</v>
          </cell>
        </row>
        <row r="321">
          <cell r="A321">
            <v>19910.0128050083</v>
          </cell>
          <cell r="B321">
            <v>19950.5686313412</v>
          </cell>
          <cell r="C321">
            <v>19964.0772474331</v>
          </cell>
          <cell r="D321">
            <v>19946.6571425013</v>
          </cell>
          <cell r="E321">
            <v>19961.8419479866</v>
          </cell>
          <cell r="F321">
            <v>19964.5456156708</v>
          </cell>
          <cell r="G321">
            <v>19982.7425086488</v>
          </cell>
          <cell r="H321">
            <v>19952.4731829921</v>
          </cell>
          <cell r="I321">
            <v>19945.4857939081</v>
          </cell>
          <cell r="J321">
            <v>19924.1730336451</v>
          </cell>
          <cell r="K321">
            <v>19931.8765508945</v>
          </cell>
          <cell r="L321">
            <v>19969.4520512462</v>
          </cell>
          <cell r="M321">
            <v>19947.5082305442</v>
          </cell>
          <cell r="N321">
            <v>19944.9956077047</v>
          </cell>
          <cell r="O321">
            <v>19953.0192565834</v>
          </cell>
        </row>
        <row r="322">
          <cell r="A322">
            <v>19952.8291219359</v>
          </cell>
          <cell r="B322">
            <v>19972.7163121807</v>
          </cell>
          <cell r="C322">
            <v>19937.9889174269</v>
          </cell>
          <cell r="D322">
            <v>19925.6646927033</v>
          </cell>
          <cell r="E322">
            <v>19943.6589081017</v>
          </cell>
          <cell r="F322">
            <v>19918.1647064489</v>
          </cell>
          <cell r="G322">
            <v>19962.6988035464</v>
          </cell>
          <cell r="H322">
            <v>19973.9232088272</v>
          </cell>
          <cell r="I322">
            <v>19975.0595229393</v>
          </cell>
          <cell r="J322">
            <v>19935.5084723816</v>
          </cell>
          <cell r="K322">
            <v>19957.747575154</v>
          </cell>
          <cell r="L322">
            <v>19941.0756370716</v>
          </cell>
          <cell r="M322">
            <v>19976.4078770177</v>
          </cell>
          <cell r="N322">
            <v>19945.2413638046</v>
          </cell>
          <cell r="O322">
            <v>19951.6101987146</v>
          </cell>
        </row>
        <row r="323">
          <cell r="A323">
            <v>19921.6779522763</v>
          </cell>
          <cell r="B323">
            <v>19946.7513592807</v>
          </cell>
          <cell r="C323">
            <v>19928.2533363374</v>
          </cell>
          <cell r="D323">
            <v>19937.5161350908</v>
          </cell>
          <cell r="E323">
            <v>19980.4156795118</v>
          </cell>
          <cell r="F323">
            <v>19923.8083294263</v>
          </cell>
          <cell r="G323">
            <v>19946.9487905704</v>
          </cell>
          <cell r="H323">
            <v>19973.6525191615</v>
          </cell>
          <cell r="I323">
            <v>19930.7230531303</v>
          </cell>
          <cell r="J323">
            <v>19929.388032103</v>
          </cell>
          <cell r="K323">
            <v>19947.2363479506</v>
          </cell>
          <cell r="L323">
            <v>19938.5002036161</v>
          </cell>
          <cell r="M323">
            <v>19954.0481396274</v>
          </cell>
          <cell r="N323">
            <v>19950.7408651579</v>
          </cell>
          <cell r="O323">
            <v>19964.5366603971</v>
          </cell>
        </row>
        <row r="324">
          <cell r="A324">
            <v>19931.867122722</v>
          </cell>
          <cell r="B324">
            <v>19941.4087749385</v>
          </cell>
          <cell r="C324">
            <v>19914.7621702085</v>
          </cell>
          <cell r="D324">
            <v>19952.0078354595</v>
          </cell>
          <cell r="E324">
            <v>19943.19067851</v>
          </cell>
          <cell r="F324">
            <v>19917.7291506446</v>
          </cell>
          <cell r="G324">
            <v>19948.6147832733</v>
          </cell>
          <cell r="H324">
            <v>19931.4934178639</v>
          </cell>
          <cell r="I324">
            <v>19929.08194182</v>
          </cell>
          <cell r="J324">
            <v>19936.2218693913</v>
          </cell>
          <cell r="K324">
            <v>19960.0088158609</v>
          </cell>
          <cell r="L324">
            <v>19941.1823319702</v>
          </cell>
          <cell r="M324">
            <v>19966.0293830447</v>
          </cell>
          <cell r="N324">
            <v>19961.953490622</v>
          </cell>
          <cell r="O324">
            <v>19955.3827233523</v>
          </cell>
        </row>
        <row r="325">
          <cell r="A325">
            <v>19901.1952529586</v>
          </cell>
          <cell r="B325">
            <v>19944.5056220474</v>
          </cell>
          <cell r="C325">
            <v>19951.0627608715</v>
          </cell>
          <cell r="D325">
            <v>19920.5808169306</v>
          </cell>
          <cell r="E325">
            <v>19955.0398176469</v>
          </cell>
          <cell r="F325">
            <v>19953.4927317024</v>
          </cell>
          <cell r="G325">
            <v>19944.3098943221</v>
          </cell>
          <cell r="H325">
            <v>19924.0020413109</v>
          </cell>
          <cell r="I325">
            <v>19943.5505586996</v>
          </cell>
          <cell r="J325">
            <v>19958.4253604791</v>
          </cell>
          <cell r="K325">
            <v>19946.3739179196</v>
          </cell>
          <cell r="L325">
            <v>19955.4941736577</v>
          </cell>
          <cell r="M325">
            <v>19952.1454548456</v>
          </cell>
          <cell r="N325">
            <v>19960.2449334127</v>
          </cell>
          <cell r="O325">
            <v>19934.0224406775</v>
          </cell>
        </row>
        <row r="326">
          <cell r="A326">
            <v>19960.5802662425</v>
          </cell>
          <cell r="B326">
            <v>19949.9623532733</v>
          </cell>
          <cell r="C326">
            <v>19933.4160101353</v>
          </cell>
          <cell r="D326">
            <v>19939.7386417432</v>
          </cell>
          <cell r="E326">
            <v>19950.7351212312</v>
          </cell>
          <cell r="F326">
            <v>19931.9394119308</v>
          </cell>
          <cell r="G326">
            <v>19951.4861673076</v>
          </cell>
          <cell r="H326">
            <v>19932.4465782577</v>
          </cell>
          <cell r="I326">
            <v>19945.0332245248</v>
          </cell>
          <cell r="J326">
            <v>19972.7509541624</v>
          </cell>
          <cell r="K326">
            <v>19948.4393556979</v>
          </cell>
          <cell r="L326">
            <v>19948.3180489049</v>
          </cell>
          <cell r="M326">
            <v>19935.0630441827</v>
          </cell>
          <cell r="N326">
            <v>19944.3390268478</v>
          </cell>
          <cell r="O326">
            <v>19965.911414621</v>
          </cell>
        </row>
        <row r="327">
          <cell r="A327">
            <v>19938.7054079778</v>
          </cell>
          <cell r="B327">
            <v>19975.3576440108</v>
          </cell>
          <cell r="C327">
            <v>19980.6300411705</v>
          </cell>
          <cell r="D327">
            <v>19963.2714770976</v>
          </cell>
          <cell r="E327">
            <v>19939.6251814587</v>
          </cell>
          <cell r="F327">
            <v>19929.3262131438</v>
          </cell>
          <cell r="G327">
            <v>19930.5049744676</v>
          </cell>
          <cell r="H327">
            <v>19945.5188599695</v>
          </cell>
          <cell r="I327">
            <v>19905.6421483267</v>
          </cell>
          <cell r="J327">
            <v>19949.0939030994</v>
          </cell>
          <cell r="K327">
            <v>19969.023005311</v>
          </cell>
          <cell r="L327">
            <v>19979.0195435825</v>
          </cell>
          <cell r="M327">
            <v>19977.6960206324</v>
          </cell>
          <cell r="N327">
            <v>19927.1070001217</v>
          </cell>
          <cell r="O327">
            <v>19951.9213461569</v>
          </cell>
        </row>
        <row r="328">
          <cell r="A328">
            <v>19949.6122680214</v>
          </cell>
          <cell r="B328">
            <v>19942.3946836561</v>
          </cell>
          <cell r="C328">
            <v>19938.6627247574</v>
          </cell>
          <cell r="D328">
            <v>19937.7439355999</v>
          </cell>
          <cell r="E328">
            <v>19932.7700793891</v>
          </cell>
          <cell r="F328">
            <v>19961.3113982802</v>
          </cell>
          <cell r="G328">
            <v>19926.4582298196</v>
          </cell>
          <cell r="H328">
            <v>19952.6636260731</v>
          </cell>
          <cell r="I328">
            <v>19917.3156681988</v>
          </cell>
          <cell r="J328">
            <v>19953.9063890734</v>
          </cell>
          <cell r="K328">
            <v>19961.7123021035</v>
          </cell>
          <cell r="L328">
            <v>19978.881802651</v>
          </cell>
          <cell r="M328">
            <v>19956.6568714788</v>
          </cell>
          <cell r="N328">
            <v>19945.7049043686</v>
          </cell>
          <cell r="O328">
            <v>19937.6749350954</v>
          </cell>
        </row>
        <row r="329">
          <cell r="A329">
            <v>19958.9299091198</v>
          </cell>
          <cell r="B329">
            <v>19913.0517946478</v>
          </cell>
          <cell r="C329">
            <v>19950.4453490006</v>
          </cell>
          <cell r="D329">
            <v>19930.6848309467</v>
          </cell>
          <cell r="E329">
            <v>19950.8544619299</v>
          </cell>
          <cell r="F329">
            <v>19966.2778059894</v>
          </cell>
          <cell r="G329">
            <v>19954.1467738054</v>
          </cell>
          <cell r="H329">
            <v>19925.8759305192</v>
          </cell>
          <cell r="I329">
            <v>19945.9376431224</v>
          </cell>
          <cell r="J329">
            <v>19965.0239711468</v>
          </cell>
          <cell r="K329">
            <v>19965.1487709428</v>
          </cell>
          <cell r="L329">
            <v>19950.1393012424</v>
          </cell>
          <cell r="M329">
            <v>19922.4438155487</v>
          </cell>
          <cell r="N329">
            <v>19993.5452347804</v>
          </cell>
          <cell r="O329">
            <v>19937.3851421792</v>
          </cell>
        </row>
        <row r="330">
          <cell r="A330">
            <v>19962.473986634</v>
          </cell>
          <cell r="B330">
            <v>19983.0499236685</v>
          </cell>
          <cell r="C330">
            <v>19983.95988698</v>
          </cell>
          <cell r="D330">
            <v>19973.0258697263</v>
          </cell>
          <cell r="E330">
            <v>19924.1388330154</v>
          </cell>
          <cell r="F330">
            <v>19950.4500300347</v>
          </cell>
          <cell r="G330">
            <v>19929.6635190075</v>
          </cell>
          <cell r="H330">
            <v>19945.6324851574</v>
          </cell>
          <cell r="I330">
            <v>19953.8397687433</v>
          </cell>
          <cell r="J330">
            <v>19932.6582302206</v>
          </cell>
          <cell r="K330">
            <v>19973.495860497</v>
          </cell>
          <cell r="L330">
            <v>19934.8672354809</v>
          </cell>
          <cell r="M330">
            <v>19955.3564789725</v>
          </cell>
          <cell r="N330">
            <v>19998.0915550582</v>
          </cell>
          <cell r="O330">
            <v>19957.8850524652</v>
          </cell>
        </row>
        <row r="331">
          <cell r="A331">
            <v>19937.596011469</v>
          </cell>
          <cell r="B331">
            <v>19938.2643198396</v>
          </cell>
          <cell r="C331">
            <v>19956.1455291858</v>
          </cell>
          <cell r="D331">
            <v>19953.8134701343</v>
          </cell>
          <cell r="E331">
            <v>19962.0780925088</v>
          </cell>
          <cell r="F331">
            <v>19954.1510882567</v>
          </cell>
          <cell r="G331">
            <v>19991.5210226489</v>
          </cell>
          <cell r="H331">
            <v>20002.4402924515</v>
          </cell>
          <cell r="I331">
            <v>19938.931027445</v>
          </cell>
          <cell r="J331">
            <v>19946.3813612579</v>
          </cell>
          <cell r="K331">
            <v>19954.3609988019</v>
          </cell>
          <cell r="L331">
            <v>19935.457218752</v>
          </cell>
          <cell r="M331">
            <v>19954.2581572823</v>
          </cell>
          <cell r="N331">
            <v>19946.6767329987</v>
          </cell>
          <cell r="O331">
            <v>19907.0418180206</v>
          </cell>
        </row>
        <row r="332">
          <cell r="A332">
            <v>19937.9688407258</v>
          </cell>
          <cell r="B332">
            <v>19942.3538156168</v>
          </cell>
          <cell r="C332">
            <v>19940.3004463262</v>
          </cell>
          <cell r="D332">
            <v>19903.5233690641</v>
          </cell>
          <cell r="E332">
            <v>19968.4424544073</v>
          </cell>
          <cell r="F332">
            <v>19947.8547497335</v>
          </cell>
          <cell r="G332">
            <v>19943.0524243154</v>
          </cell>
          <cell r="H332">
            <v>19949.2823327846</v>
          </cell>
          <cell r="I332">
            <v>19941.0375084407</v>
          </cell>
          <cell r="J332">
            <v>19937.2907374018</v>
          </cell>
          <cell r="K332">
            <v>19944.6036940366</v>
          </cell>
          <cell r="L332">
            <v>19948.8600419177</v>
          </cell>
          <cell r="M332">
            <v>19940.0943955979</v>
          </cell>
          <cell r="N332">
            <v>19940.8520172907</v>
          </cell>
          <cell r="O332">
            <v>19954.2982413737</v>
          </cell>
        </row>
        <row r="333">
          <cell r="A333">
            <v>19972.8119967807</v>
          </cell>
          <cell r="B333">
            <v>19975.7849104201</v>
          </cell>
          <cell r="C333">
            <v>19937.7753590314</v>
          </cell>
          <cell r="D333">
            <v>19962.0089780035</v>
          </cell>
          <cell r="E333">
            <v>19942.7177245049</v>
          </cell>
          <cell r="F333">
            <v>19947.6116752531</v>
          </cell>
          <cell r="G333">
            <v>19969.2737932339</v>
          </cell>
          <cell r="H333">
            <v>19911.7757447798</v>
          </cell>
          <cell r="I333">
            <v>19939.572058589</v>
          </cell>
          <cell r="J333">
            <v>19922.7136017004</v>
          </cell>
          <cell r="K333">
            <v>19938.2103960505</v>
          </cell>
          <cell r="L333">
            <v>19945.6546683073</v>
          </cell>
          <cell r="M333">
            <v>19943.9387020212</v>
          </cell>
          <cell r="N333">
            <v>19928.7847746684</v>
          </cell>
          <cell r="O333">
            <v>19944.1382479746</v>
          </cell>
        </row>
        <row r="334">
          <cell r="A334">
            <v>19939.2187158309</v>
          </cell>
          <cell r="B334">
            <v>19944.1403530255</v>
          </cell>
          <cell r="C334">
            <v>19949.0780405929</v>
          </cell>
          <cell r="D334">
            <v>19929.7895839679</v>
          </cell>
          <cell r="E334">
            <v>19928.7048347068</v>
          </cell>
          <cell r="F334">
            <v>19940.131063664</v>
          </cell>
          <cell r="G334">
            <v>19947.6225905049</v>
          </cell>
          <cell r="H334">
            <v>19937.0503154561</v>
          </cell>
          <cell r="I334">
            <v>19957.3948520041</v>
          </cell>
          <cell r="J334">
            <v>19942.0741976469</v>
          </cell>
          <cell r="K334">
            <v>19925.0853164574</v>
          </cell>
          <cell r="L334">
            <v>19978.1806216652</v>
          </cell>
          <cell r="M334">
            <v>19946.8341642302</v>
          </cell>
          <cell r="N334">
            <v>19935.5332494596</v>
          </cell>
          <cell r="O334">
            <v>19966.0148330979</v>
          </cell>
        </row>
        <row r="335">
          <cell r="A335">
            <v>19931.5359839135</v>
          </cell>
          <cell r="B335">
            <v>19944.3522471414</v>
          </cell>
          <cell r="C335">
            <v>19934.1682783092</v>
          </cell>
          <cell r="D335">
            <v>19951.8281806661</v>
          </cell>
          <cell r="E335">
            <v>19914.3132931662</v>
          </cell>
          <cell r="F335">
            <v>19942.0227683273</v>
          </cell>
          <cell r="G335">
            <v>19937.44327902</v>
          </cell>
          <cell r="H335">
            <v>19968.07232756</v>
          </cell>
          <cell r="I335">
            <v>19962.8808117799</v>
          </cell>
          <cell r="J335">
            <v>19937.0619925395</v>
          </cell>
          <cell r="K335">
            <v>19963.826807881</v>
          </cell>
          <cell r="L335">
            <v>19931.0807656066</v>
          </cell>
          <cell r="M335">
            <v>19949.477804547</v>
          </cell>
          <cell r="N335">
            <v>19957.131063037</v>
          </cell>
          <cell r="O335">
            <v>19968.6821039024</v>
          </cell>
        </row>
        <row r="336">
          <cell r="A336">
            <v>19922.841454097</v>
          </cell>
          <cell r="B336">
            <v>19952.230238768</v>
          </cell>
          <cell r="C336">
            <v>19933.8463234684</v>
          </cell>
          <cell r="D336">
            <v>19941.4348785964</v>
          </cell>
          <cell r="E336">
            <v>19952.8073013607</v>
          </cell>
          <cell r="F336">
            <v>19956.2154279539</v>
          </cell>
          <cell r="G336">
            <v>19955.4057236804</v>
          </cell>
          <cell r="H336">
            <v>19956.909169102</v>
          </cell>
          <cell r="I336">
            <v>19966.5718531234</v>
          </cell>
          <cell r="J336">
            <v>19956.7364293062</v>
          </cell>
          <cell r="K336">
            <v>19931.5718728893</v>
          </cell>
          <cell r="L336">
            <v>19929.233870081</v>
          </cell>
          <cell r="M336">
            <v>19968.5823589788</v>
          </cell>
          <cell r="N336">
            <v>19945.823730152</v>
          </cell>
          <cell r="O336">
            <v>19965.644928296</v>
          </cell>
        </row>
        <row r="337">
          <cell r="A337">
            <v>19942.6944740365</v>
          </cell>
          <cell r="B337">
            <v>19956.9014157757</v>
          </cell>
          <cell r="C337">
            <v>19924.0850038613</v>
          </cell>
          <cell r="D337">
            <v>19931.6628434458</v>
          </cell>
          <cell r="E337">
            <v>19961.8124935614</v>
          </cell>
          <cell r="F337">
            <v>19940.1694219367</v>
          </cell>
          <cell r="G337">
            <v>19933.6254901972</v>
          </cell>
          <cell r="H337">
            <v>19947.2866812535</v>
          </cell>
          <cell r="I337">
            <v>19926.8321426424</v>
          </cell>
          <cell r="J337">
            <v>19960.156875364</v>
          </cell>
          <cell r="K337">
            <v>19938.2728734692</v>
          </cell>
          <cell r="L337">
            <v>19926.708046237</v>
          </cell>
          <cell r="M337">
            <v>19991.3760055514</v>
          </cell>
          <cell r="N337">
            <v>19939.9550814274</v>
          </cell>
          <cell r="O337">
            <v>19958.4597511304</v>
          </cell>
        </row>
        <row r="338">
          <cell r="A338">
            <v>19919.8294143857</v>
          </cell>
          <cell r="B338">
            <v>19947.089995968</v>
          </cell>
          <cell r="C338">
            <v>19970.8742826885</v>
          </cell>
          <cell r="D338">
            <v>19939.8984746393</v>
          </cell>
          <cell r="E338">
            <v>19948.0788179615</v>
          </cell>
          <cell r="F338">
            <v>19954.9158560461</v>
          </cell>
          <cell r="G338">
            <v>19955.5382132694</v>
          </cell>
          <cell r="H338">
            <v>19943.7969003891</v>
          </cell>
          <cell r="I338">
            <v>19929.1424435031</v>
          </cell>
          <cell r="J338">
            <v>19935.7173827346</v>
          </cell>
          <cell r="K338">
            <v>19935.8300830437</v>
          </cell>
          <cell r="L338">
            <v>19946.9043928972</v>
          </cell>
          <cell r="M338">
            <v>19934.7579511571</v>
          </cell>
          <cell r="N338">
            <v>19939.6353880165</v>
          </cell>
          <cell r="O338">
            <v>19956.5313437114</v>
          </cell>
        </row>
        <row r="339">
          <cell r="A339">
            <v>19957.4555361351</v>
          </cell>
          <cell r="B339">
            <v>19947.8383032364</v>
          </cell>
          <cell r="C339">
            <v>19928.9359326078</v>
          </cell>
          <cell r="D339">
            <v>19942.0317366575</v>
          </cell>
          <cell r="E339">
            <v>19971.7386943785</v>
          </cell>
          <cell r="F339">
            <v>19965.5040583193</v>
          </cell>
          <cell r="G339">
            <v>19925.8370469301</v>
          </cell>
          <cell r="H339">
            <v>19958.352897763</v>
          </cell>
          <cell r="I339">
            <v>19952.4445311483</v>
          </cell>
          <cell r="J339">
            <v>19931.9569910005</v>
          </cell>
          <cell r="K339">
            <v>19960.4256709212</v>
          </cell>
          <cell r="L339">
            <v>19988.3436732003</v>
          </cell>
          <cell r="M339">
            <v>19947.4887758561</v>
          </cell>
          <cell r="N339">
            <v>19936.8680857958</v>
          </cell>
          <cell r="O339">
            <v>19921.2254367585</v>
          </cell>
        </row>
        <row r="340">
          <cell r="A340">
            <v>19946.3955793166</v>
          </cell>
          <cell r="B340">
            <v>19945.5165233291</v>
          </cell>
          <cell r="C340">
            <v>19903.3224351547</v>
          </cell>
          <cell r="D340">
            <v>19934.0555613725</v>
          </cell>
          <cell r="E340">
            <v>19956.3767427008</v>
          </cell>
          <cell r="F340">
            <v>19924.2361995712</v>
          </cell>
          <cell r="G340">
            <v>19935.7254126999</v>
          </cell>
          <cell r="H340">
            <v>19970.8739881995</v>
          </cell>
          <cell r="I340">
            <v>19930.4729628288</v>
          </cell>
          <cell r="J340">
            <v>19947.5916994977</v>
          </cell>
          <cell r="K340">
            <v>19963.7449913079</v>
          </cell>
          <cell r="L340">
            <v>19967.8498781422</v>
          </cell>
          <cell r="M340">
            <v>19949.945046686</v>
          </cell>
          <cell r="N340">
            <v>19957.2911025992</v>
          </cell>
          <cell r="O340">
            <v>19963.0525669624</v>
          </cell>
        </row>
        <row r="341">
          <cell r="A341">
            <v>19951.7777592026</v>
          </cell>
          <cell r="B341">
            <v>19964.7823326551</v>
          </cell>
          <cell r="C341">
            <v>19958.2675074084</v>
          </cell>
          <cell r="D341">
            <v>19949.0096889445</v>
          </cell>
          <cell r="E341">
            <v>19969.5285513546</v>
          </cell>
          <cell r="F341">
            <v>19975.194297122</v>
          </cell>
          <cell r="G341">
            <v>19975.4142880804</v>
          </cell>
          <cell r="H341">
            <v>19960.3996489167</v>
          </cell>
          <cell r="I341">
            <v>19972.489491978</v>
          </cell>
          <cell r="J341">
            <v>19922.0690826982</v>
          </cell>
          <cell r="K341">
            <v>19928.8950274563</v>
          </cell>
          <cell r="L341">
            <v>19959.7023482043</v>
          </cell>
          <cell r="M341">
            <v>19934.7492077536</v>
          </cell>
          <cell r="N341">
            <v>19951.3422423616</v>
          </cell>
          <cell r="O341">
            <v>19933.2496470516</v>
          </cell>
        </row>
        <row r="342">
          <cell r="A342">
            <v>19947.5647544983</v>
          </cell>
          <cell r="B342">
            <v>19935.7362889784</v>
          </cell>
          <cell r="C342">
            <v>19943.0923500225</v>
          </cell>
          <cell r="D342">
            <v>19954.2073230293</v>
          </cell>
          <cell r="E342">
            <v>19920.0915387793</v>
          </cell>
          <cell r="F342">
            <v>19959.3600379534</v>
          </cell>
          <cell r="G342">
            <v>19960.5832829134</v>
          </cell>
          <cell r="H342">
            <v>19943.399650471</v>
          </cell>
          <cell r="I342">
            <v>19944.3568399381</v>
          </cell>
          <cell r="J342">
            <v>19926.93851397</v>
          </cell>
          <cell r="K342">
            <v>19915.5703813214</v>
          </cell>
          <cell r="L342">
            <v>19970.1800979303</v>
          </cell>
          <cell r="M342">
            <v>19964.1442677922</v>
          </cell>
          <cell r="N342">
            <v>19928.9733897713</v>
          </cell>
          <cell r="O342">
            <v>19930.9589339229</v>
          </cell>
        </row>
        <row r="343">
          <cell r="A343">
            <v>19957.2003248013</v>
          </cell>
          <cell r="B343">
            <v>19912.4296577524</v>
          </cell>
          <cell r="C343">
            <v>19937.1397541042</v>
          </cell>
          <cell r="D343">
            <v>19952.2325865048</v>
          </cell>
          <cell r="E343">
            <v>19967.106285279</v>
          </cell>
          <cell r="F343">
            <v>19947.342543907</v>
          </cell>
          <cell r="G343">
            <v>19940.9567296654</v>
          </cell>
          <cell r="H343">
            <v>19934.676316871</v>
          </cell>
          <cell r="I343">
            <v>19948.3668738729</v>
          </cell>
          <cell r="J343">
            <v>19918.6445496724</v>
          </cell>
          <cell r="K343">
            <v>19963.3870171117</v>
          </cell>
          <cell r="L343">
            <v>19931.2725953206</v>
          </cell>
          <cell r="M343">
            <v>19946.8921745285</v>
          </cell>
          <cell r="N343">
            <v>19960.0801295348</v>
          </cell>
          <cell r="O343">
            <v>19945.1539323105</v>
          </cell>
        </row>
        <row r="344">
          <cell r="A344">
            <v>19945.4746680985</v>
          </cell>
          <cell r="B344">
            <v>19958.4345320865</v>
          </cell>
          <cell r="C344">
            <v>19957.0784884987</v>
          </cell>
          <cell r="D344">
            <v>19938.5967460302</v>
          </cell>
          <cell r="E344">
            <v>19959.1231273638</v>
          </cell>
          <cell r="F344">
            <v>19944.5633015679</v>
          </cell>
          <cell r="G344">
            <v>19940.1552465963</v>
          </cell>
          <cell r="H344">
            <v>19946.9041775465</v>
          </cell>
          <cell r="I344">
            <v>19950.1348194351</v>
          </cell>
          <cell r="J344">
            <v>19959.4510854957</v>
          </cell>
          <cell r="K344">
            <v>19926.2396208663</v>
          </cell>
          <cell r="L344">
            <v>19965.2730553998</v>
          </cell>
          <cell r="M344">
            <v>19936.9247872755</v>
          </cell>
          <cell r="N344">
            <v>19934.9428704426</v>
          </cell>
          <cell r="O344">
            <v>19984.1285798989</v>
          </cell>
        </row>
        <row r="345">
          <cell r="A345">
            <v>19956.0823902982</v>
          </cell>
          <cell r="B345">
            <v>19956.4557713916</v>
          </cell>
          <cell r="C345">
            <v>19966.7672083313</v>
          </cell>
          <cell r="D345">
            <v>19943.0133875213</v>
          </cell>
          <cell r="E345">
            <v>19936.3597410656</v>
          </cell>
          <cell r="F345">
            <v>19957.4610186954</v>
          </cell>
          <cell r="G345">
            <v>19916.7628104149</v>
          </cell>
          <cell r="H345">
            <v>19927.7390130137</v>
          </cell>
          <cell r="I345">
            <v>19927.351428408</v>
          </cell>
          <cell r="J345">
            <v>19924.639124483</v>
          </cell>
          <cell r="K345">
            <v>19954.315371312</v>
          </cell>
          <cell r="L345">
            <v>19944.1508797307</v>
          </cell>
          <cell r="M345">
            <v>19945.5744261898</v>
          </cell>
          <cell r="N345">
            <v>19926.6511268826</v>
          </cell>
          <cell r="O345">
            <v>19960.4172714446</v>
          </cell>
        </row>
        <row r="346">
          <cell r="A346">
            <v>19939.3293512331</v>
          </cell>
          <cell r="B346">
            <v>19963.5118894267</v>
          </cell>
          <cell r="C346">
            <v>19941.3674469935</v>
          </cell>
          <cell r="D346">
            <v>19962.5599837004</v>
          </cell>
          <cell r="E346">
            <v>19950.043407354</v>
          </cell>
          <cell r="F346">
            <v>19959.0263100503</v>
          </cell>
          <cell r="G346">
            <v>19924.9053497734</v>
          </cell>
          <cell r="H346">
            <v>19973.4313758385</v>
          </cell>
          <cell r="I346">
            <v>19922.3996137392</v>
          </cell>
          <cell r="J346">
            <v>19966.9535482597</v>
          </cell>
          <cell r="K346">
            <v>19948.1738829477</v>
          </cell>
          <cell r="L346">
            <v>19945.7355742609</v>
          </cell>
          <cell r="M346">
            <v>19963.4377820489</v>
          </cell>
          <cell r="N346">
            <v>19938.3818832828</v>
          </cell>
          <cell r="O346">
            <v>19977.0810905027</v>
          </cell>
        </row>
        <row r="347">
          <cell r="A347">
            <v>19952.3252056414</v>
          </cell>
          <cell r="B347">
            <v>19926.9515994739</v>
          </cell>
          <cell r="C347">
            <v>19933.996017064</v>
          </cell>
          <cell r="D347">
            <v>19914.0230283342</v>
          </cell>
          <cell r="E347">
            <v>19968.8316078299</v>
          </cell>
          <cell r="F347">
            <v>19933.2878779912</v>
          </cell>
          <cell r="G347">
            <v>19895.1551400429</v>
          </cell>
          <cell r="H347">
            <v>19965.3851853743</v>
          </cell>
          <cell r="I347">
            <v>19952.986674098</v>
          </cell>
          <cell r="J347">
            <v>19930.5515487974</v>
          </cell>
          <cell r="K347">
            <v>19945.6608210822</v>
          </cell>
          <cell r="L347">
            <v>19940.9341806848</v>
          </cell>
          <cell r="M347">
            <v>19951.0255163351</v>
          </cell>
          <cell r="N347">
            <v>19956.6363814736</v>
          </cell>
          <cell r="O347">
            <v>19973.927120865</v>
          </cell>
        </row>
        <row r="348">
          <cell r="A348">
            <v>19974.2857869302</v>
          </cell>
          <cell r="B348">
            <v>19940.2497912034</v>
          </cell>
          <cell r="C348">
            <v>19933.3849203144</v>
          </cell>
          <cell r="D348">
            <v>19948.5528495887</v>
          </cell>
          <cell r="E348">
            <v>19941.1007540119</v>
          </cell>
          <cell r="F348">
            <v>19962.16441365</v>
          </cell>
          <cell r="G348">
            <v>19953.0534944863</v>
          </cell>
          <cell r="H348">
            <v>19977.1291517783</v>
          </cell>
          <cell r="I348">
            <v>19961.4889753159</v>
          </cell>
          <cell r="J348">
            <v>19937.5952240373</v>
          </cell>
          <cell r="K348">
            <v>19945.4054402</v>
          </cell>
          <cell r="L348">
            <v>19962.691581123</v>
          </cell>
          <cell r="M348">
            <v>19945.3922139889</v>
          </cell>
          <cell r="N348">
            <v>19972.2545223952</v>
          </cell>
          <cell r="O348">
            <v>19927.5392152313</v>
          </cell>
        </row>
        <row r="349">
          <cell r="A349">
            <v>19951.2372730806</v>
          </cell>
          <cell r="B349">
            <v>19948.1438912179</v>
          </cell>
          <cell r="C349">
            <v>19947.399006368</v>
          </cell>
          <cell r="D349">
            <v>19957.6199537127</v>
          </cell>
          <cell r="E349">
            <v>19937.5353549277</v>
          </cell>
          <cell r="F349">
            <v>19944.4338536139</v>
          </cell>
          <cell r="G349">
            <v>19964.3044839434</v>
          </cell>
          <cell r="H349">
            <v>19918.1056184059</v>
          </cell>
          <cell r="I349">
            <v>19949.1782492379</v>
          </cell>
          <cell r="J349">
            <v>19953.8813122205</v>
          </cell>
          <cell r="K349">
            <v>19950.2634550178</v>
          </cell>
          <cell r="L349">
            <v>19921.5114173909</v>
          </cell>
          <cell r="M349">
            <v>19937.6733155436</v>
          </cell>
          <cell r="N349">
            <v>19948.9229909472</v>
          </cell>
          <cell r="O349">
            <v>19973.4548072968</v>
          </cell>
        </row>
        <row r="350">
          <cell r="A350">
            <v>19955.4878488857</v>
          </cell>
          <cell r="B350">
            <v>19939.523305639</v>
          </cell>
          <cell r="C350">
            <v>19949.3192912752</v>
          </cell>
          <cell r="D350">
            <v>19952.2883572964</v>
          </cell>
          <cell r="E350">
            <v>19960.1192917847</v>
          </cell>
          <cell r="F350">
            <v>19944.9901855108</v>
          </cell>
          <cell r="G350">
            <v>19932.4663174213</v>
          </cell>
          <cell r="H350">
            <v>19948.1769539152</v>
          </cell>
          <cell r="I350">
            <v>19967.0153767623</v>
          </cell>
          <cell r="J350">
            <v>19959.4898963149</v>
          </cell>
          <cell r="K350">
            <v>19945.1803828106</v>
          </cell>
          <cell r="L350">
            <v>19948.886005342</v>
          </cell>
          <cell r="M350">
            <v>19909.9625054201</v>
          </cell>
          <cell r="N350">
            <v>19931.1902246035</v>
          </cell>
          <cell r="O350">
            <v>19960.2015511072</v>
          </cell>
        </row>
        <row r="351">
          <cell r="A351">
            <v>19966.4021603998</v>
          </cell>
          <cell r="B351">
            <v>19931.4368107458</v>
          </cell>
          <cell r="C351">
            <v>19956.5810825761</v>
          </cell>
          <cell r="D351">
            <v>19964.0571103919</v>
          </cell>
          <cell r="E351">
            <v>19944.8164517003</v>
          </cell>
          <cell r="F351">
            <v>19975.6926773964</v>
          </cell>
          <cell r="G351">
            <v>19966.6911013786</v>
          </cell>
          <cell r="H351">
            <v>19951.2599231389</v>
          </cell>
          <cell r="I351">
            <v>19948.1694747197</v>
          </cell>
          <cell r="J351">
            <v>19970.3604387064</v>
          </cell>
          <cell r="K351">
            <v>19955.609230269</v>
          </cell>
          <cell r="L351">
            <v>19956.3101192235</v>
          </cell>
          <cell r="M351">
            <v>19934.7596854297</v>
          </cell>
          <cell r="N351">
            <v>19960.0276680086</v>
          </cell>
          <cell r="O351">
            <v>19957.924923433</v>
          </cell>
        </row>
        <row r="352">
          <cell r="A352">
            <v>19965.9303490023</v>
          </cell>
          <cell r="B352">
            <v>19961.4532889852</v>
          </cell>
          <cell r="C352">
            <v>19925.0586980883</v>
          </cell>
          <cell r="D352">
            <v>19947.8158352181</v>
          </cell>
          <cell r="E352">
            <v>19977.306554891</v>
          </cell>
          <cell r="F352">
            <v>19955.3592328865</v>
          </cell>
          <cell r="G352">
            <v>19947.1058979425</v>
          </cell>
          <cell r="H352">
            <v>19982.2183307226</v>
          </cell>
          <cell r="I352">
            <v>19912.7701640977</v>
          </cell>
          <cell r="J352">
            <v>19952.3200557602</v>
          </cell>
          <cell r="K352">
            <v>19943.0368239858</v>
          </cell>
          <cell r="L352">
            <v>19966.5102305767</v>
          </cell>
          <cell r="M352">
            <v>19971.4862340277</v>
          </cell>
          <cell r="N352">
            <v>19946.2220469648</v>
          </cell>
          <cell r="O352">
            <v>19950.2680817123</v>
          </cell>
        </row>
        <row r="353">
          <cell r="A353">
            <v>19952.4703382599</v>
          </cell>
          <cell r="B353">
            <v>19951.513096447</v>
          </cell>
          <cell r="C353">
            <v>19935.7021086077</v>
          </cell>
          <cell r="D353">
            <v>19962.7301515982</v>
          </cell>
          <cell r="E353">
            <v>19933.0017792671</v>
          </cell>
          <cell r="F353">
            <v>19977.9774121694</v>
          </cell>
          <cell r="G353">
            <v>19912.391721145</v>
          </cell>
          <cell r="H353">
            <v>19935.0435335302</v>
          </cell>
          <cell r="I353">
            <v>19972.795045006</v>
          </cell>
          <cell r="J353">
            <v>19926.8815817299</v>
          </cell>
          <cell r="K353">
            <v>19944.0261809834</v>
          </cell>
          <cell r="L353">
            <v>19945.0362985848</v>
          </cell>
          <cell r="M353">
            <v>19982.9361138039</v>
          </cell>
          <cell r="N353">
            <v>19959.7850245028</v>
          </cell>
          <cell r="O353">
            <v>19946.9118989877</v>
          </cell>
        </row>
        <row r="354">
          <cell r="A354">
            <v>19927.9380403986</v>
          </cell>
          <cell r="B354">
            <v>19979.5167570931</v>
          </cell>
          <cell r="C354">
            <v>19964.5401461815</v>
          </cell>
          <cell r="D354">
            <v>19962.2799610344</v>
          </cell>
          <cell r="E354">
            <v>19953.543595924</v>
          </cell>
          <cell r="F354">
            <v>19928.4879470736</v>
          </cell>
          <cell r="G354">
            <v>19945.2667881035</v>
          </cell>
          <cell r="H354">
            <v>19936.5990101826</v>
          </cell>
          <cell r="I354">
            <v>19946.4737463326</v>
          </cell>
          <cell r="J354">
            <v>19938.5414972624</v>
          </cell>
          <cell r="K354">
            <v>19965.266300068</v>
          </cell>
          <cell r="L354">
            <v>19932.7264217826</v>
          </cell>
          <cell r="M354">
            <v>19952.0110315964</v>
          </cell>
          <cell r="N354">
            <v>19933.5775766461</v>
          </cell>
          <cell r="O354">
            <v>19931.1685582508</v>
          </cell>
        </row>
        <row r="355">
          <cell r="A355">
            <v>19920.7313760256</v>
          </cell>
          <cell r="B355">
            <v>19943.1282750445</v>
          </cell>
          <cell r="C355">
            <v>19956.5406969791</v>
          </cell>
          <cell r="D355">
            <v>19941.3187498056</v>
          </cell>
          <cell r="E355">
            <v>19924.8730842348</v>
          </cell>
          <cell r="F355">
            <v>19923.9689350732</v>
          </cell>
          <cell r="G355">
            <v>19968.7532660704</v>
          </cell>
          <cell r="H355">
            <v>19920.2770307877</v>
          </cell>
          <cell r="I355">
            <v>19958.0522898345</v>
          </cell>
          <cell r="J355">
            <v>19967.2362685053</v>
          </cell>
          <cell r="K355">
            <v>19973.9772480687</v>
          </cell>
          <cell r="L355">
            <v>19959.1415214743</v>
          </cell>
          <cell r="M355">
            <v>19933.1657421779</v>
          </cell>
          <cell r="N355">
            <v>19932.7482403128</v>
          </cell>
          <cell r="O355">
            <v>19966.0576011826</v>
          </cell>
        </row>
        <row r="356">
          <cell r="A356">
            <v>19963.2419658992</v>
          </cell>
          <cell r="B356">
            <v>19926.7614055625</v>
          </cell>
          <cell r="C356">
            <v>19948.4847245374</v>
          </cell>
          <cell r="D356">
            <v>19946.7740896393</v>
          </cell>
          <cell r="E356">
            <v>19936.1759378434</v>
          </cell>
          <cell r="F356">
            <v>19965.5353251602</v>
          </cell>
          <cell r="G356">
            <v>19962.8829436973</v>
          </cell>
          <cell r="H356">
            <v>19927.9825202426</v>
          </cell>
          <cell r="I356">
            <v>19954.9209569516</v>
          </cell>
          <cell r="J356">
            <v>19953.3220271796</v>
          </cell>
          <cell r="K356">
            <v>19976.5961976678</v>
          </cell>
          <cell r="L356">
            <v>19950.3443061619</v>
          </cell>
          <cell r="M356">
            <v>19943.8427257713</v>
          </cell>
          <cell r="N356">
            <v>19926.8521548957</v>
          </cell>
          <cell r="O356">
            <v>19974.8978721412</v>
          </cell>
        </row>
        <row r="357">
          <cell r="A357">
            <v>19943.0921731372</v>
          </cell>
          <cell r="B357">
            <v>19949.1581677684</v>
          </cell>
          <cell r="C357">
            <v>19939.8895043635</v>
          </cell>
          <cell r="D357">
            <v>19958.8599350179</v>
          </cell>
          <cell r="E357">
            <v>19963.7761955157</v>
          </cell>
          <cell r="F357">
            <v>19938.6747212568</v>
          </cell>
          <cell r="G357">
            <v>19958.3900759049</v>
          </cell>
          <cell r="H357">
            <v>19963.6547016291</v>
          </cell>
          <cell r="I357">
            <v>19963.5570419347</v>
          </cell>
          <cell r="J357">
            <v>19949.2184221521</v>
          </cell>
          <cell r="K357">
            <v>19906.450040602</v>
          </cell>
          <cell r="L357">
            <v>19935.1005679965</v>
          </cell>
          <cell r="M357">
            <v>19950.4397761412</v>
          </cell>
          <cell r="N357">
            <v>19966.258424451</v>
          </cell>
          <cell r="O357">
            <v>19905.1941227011</v>
          </cell>
        </row>
        <row r="358">
          <cell r="A358">
            <v>19970.3197663123</v>
          </cell>
          <cell r="B358">
            <v>19915.3744432992</v>
          </cell>
          <cell r="C358">
            <v>19918.1456728898</v>
          </cell>
          <cell r="D358">
            <v>19935.6502195131</v>
          </cell>
          <cell r="E358">
            <v>19941.3932900124</v>
          </cell>
          <cell r="F358">
            <v>19913.2907255466</v>
          </cell>
          <cell r="G358">
            <v>19926.6281834847</v>
          </cell>
          <cell r="H358">
            <v>19939.0236675613</v>
          </cell>
          <cell r="I358">
            <v>19940.223084291</v>
          </cell>
          <cell r="J358">
            <v>19952.3872150208</v>
          </cell>
          <cell r="K358">
            <v>19907.9525084517</v>
          </cell>
          <cell r="L358">
            <v>19958.126558594</v>
          </cell>
          <cell r="M358">
            <v>19970.7516911495</v>
          </cell>
          <cell r="N358">
            <v>19976.9900789712</v>
          </cell>
          <cell r="O358">
            <v>19966.8322992169</v>
          </cell>
        </row>
        <row r="359">
          <cell r="A359">
            <v>19935.7590519443</v>
          </cell>
          <cell r="B359">
            <v>19970.7883618604</v>
          </cell>
          <cell r="C359">
            <v>19954.9059337995</v>
          </cell>
          <cell r="D359">
            <v>19945.9728354134</v>
          </cell>
          <cell r="E359">
            <v>19959.8572540754</v>
          </cell>
          <cell r="F359">
            <v>19928.3963398065</v>
          </cell>
          <cell r="G359">
            <v>19956.6556187936</v>
          </cell>
          <cell r="H359">
            <v>19940.8960361949</v>
          </cell>
          <cell r="I359">
            <v>19942.3975653548</v>
          </cell>
          <cell r="J359">
            <v>19947.487399124</v>
          </cell>
          <cell r="K359">
            <v>19969.8559369389</v>
          </cell>
          <cell r="L359">
            <v>19934.8334177357</v>
          </cell>
          <cell r="M359">
            <v>19963.30192062</v>
          </cell>
          <cell r="N359">
            <v>19946.0145725624</v>
          </cell>
          <cell r="O359">
            <v>19975.7251876828</v>
          </cell>
        </row>
        <row r="360">
          <cell r="A360">
            <v>19952.201371625</v>
          </cell>
          <cell r="B360">
            <v>19952.0274064987</v>
          </cell>
          <cell r="C360">
            <v>19927.7523888177</v>
          </cell>
          <cell r="D360">
            <v>19909.6446873332</v>
          </cell>
          <cell r="E360">
            <v>19990.5783892513</v>
          </cell>
          <cell r="F360">
            <v>19951.4083211511</v>
          </cell>
          <cell r="G360">
            <v>19926.1965782118</v>
          </cell>
          <cell r="H360">
            <v>19934.8707087857</v>
          </cell>
          <cell r="I360">
            <v>19965.1957447837</v>
          </cell>
          <cell r="J360">
            <v>19957.1203157923</v>
          </cell>
          <cell r="K360">
            <v>19946.6626675044</v>
          </cell>
          <cell r="L360">
            <v>19929.739916602</v>
          </cell>
          <cell r="M360">
            <v>19931.2249041548</v>
          </cell>
          <cell r="N360">
            <v>19955.0545296732</v>
          </cell>
          <cell r="O360">
            <v>19939.8168444841</v>
          </cell>
        </row>
        <row r="361">
          <cell r="A361">
            <v>19988.3361700736</v>
          </cell>
          <cell r="B361">
            <v>19940.4894842942</v>
          </cell>
          <cell r="C361">
            <v>19946.2410517829</v>
          </cell>
          <cell r="D361">
            <v>19958.2031454117</v>
          </cell>
          <cell r="E361">
            <v>19938.1483527918</v>
          </cell>
          <cell r="F361">
            <v>19959.8699815224</v>
          </cell>
          <cell r="G361">
            <v>19943.8926721677</v>
          </cell>
          <cell r="H361">
            <v>19970.8031894369</v>
          </cell>
          <cell r="I361">
            <v>19916.2824463105</v>
          </cell>
          <cell r="J361">
            <v>19953.1268793358</v>
          </cell>
          <cell r="K361">
            <v>19967.6099909909</v>
          </cell>
          <cell r="L361">
            <v>19966.1838524613</v>
          </cell>
          <cell r="M361">
            <v>19933.8082566555</v>
          </cell>
          <cell r="N361">
            <v>19949.1092487363</v>
          </cell>
          <cell r="O361">
            <v>19964.3428759111</v>
          </cell>
        </row>
        <row r="362">
          <cell r="A362">
            <v>19948.4481020887</v>
          </cell>
          <cell r="B362">
            <v>19951.7448380857</v>
          </cell>
          <cell r="C362">
            <v>19940.7900444818</v>
          </cell>
          <cell r="D362">
            <v>19979.3207076991</v>
          </cell>
          <cell r="E362">
            <v>19922.8866086086</v>
          </cell>
          <cell r="F362">
            <v>19942.757322432</v>
          </cell>
          <cell r="G362">
            <v>19955.2982761759</v>
          </cell>
          <cell r="H362">
            <v>19947.5872232435</v>
          </cell>
          <cell r="I362">
            <v>19941.8524294877</v>
          </cell>
          <cell r="J362">
            <v>19964.890645206</v>
          </cell>
          <cell r="K362">
            <v>19949.1488946784</v>
          </cell>
          <cell r="L362">
            <v>19918.6244078008</v>
          </cell>
          <cell r="M362">
            <v>19895.630670321</v>
          </cell>
          <cell r="N362">
            <v>19926.6440880865</v>
          </cell>
          <cell r="O362">
            <v>19917.066487098</v>
          </cell>
        </row>
        <row r="363">
          <cell r="A363">
            <v>19955.5762331225</v>
          </cell>
          <cell r="B363">
            <v>19933.2201976157</v>
          </cell>
          <cell r="C363">
            <v>19917.5928549402</v>
          </cell>
          <cell r="D363">
            <v>19974.0646303208</v>
          </cell>
          <cell r="E363">
            <v>19953.2319503949</v>
          </cell>
          <cell r="F363">
            <v>19930.8029912017</v>
          </cell>
          <cell r="G363">
            <v>19934.1707783835</v>
          </cell>
          <cell r="H363">
            <v>19968.6145363363</v>
          </cell>
          <cell r="I363">
            <v>19964.7252954906</v>
          </cell>
          <cell r="J363">
            <v>19939.8036390993</v>
          </cell>
          <cell r="K363">
            <v>19950.1476654289</v>
          </cell>
          <cell r="L363">
            <v>19951.2400344056</v>
          </cell>
          <cell r="M363">
            <v>19961.5317380836</v>
          </cell>
          <cell r="N363">
            <v>19951.0909603821</v>
          </cell>
          <cell r="O363">
            <v>19996.8400980653</v>
          </cell>
        </row>
        <row r="364">
          <cell r="A364">
            <v>19964.7971107334</v>
          </cell>
          <cell r="B364">
            <v>19929.3966998342</v>
          </cell>
          <cell r="C364">
            <v>19954.2103938357</v>
          </cell>
          <cell r="D364">
            <v>19979.2368049836</v>
          </cell>
          <cell r="E364">
            <v>19940.9043313017</v>
          </cell>
          <cell r="F364">
            <v>19939.9242190086</v>
          </cell>
          <cell r="G364">
            <v>19941.13481483</v>
          </cell>
          <cell r="H364">
            <v>19957.7340034323</v>
          </cell>
          <cell r="I364">
            <v>19943.0003126494</v>
          </cell>
          <cell r="J364">
            <v>19976.9900322904</v>
          </cell>
          <cell r="K364">
            <v>19941.239633131</v>
          </cell>
          <cell r="L364">
            <v>19950.7403086774</v>
          </cell>
          <cell r="M364">
            <v>19947.7308122805</v>
          </cell>
          <cell r="N364">
            <v>19941.8343647316</v>
          </cell>
          <cell r="O364">
            <v>19957.1121226979</v>
          </cell>
        </row>
        <row r="365">
          <cell r="A365">
            <v>19927.5821959359</v>
          </cell>
          <cell r="B365">
            <v>19914.9905511044</v>
          </cell>
          <cell r="C365">
            <v>19941.1750277203</v>
          </cell>
          <cell r="D365">
            <v>19951.4049421253</v>
          </cell>
          <cell r="E365">
            <v>19953.1713693406</v>
          </cell>
          <cell r="F365">
            <v>19996.0285311435</v>
          </cell>
          <cell r="G365">
            <v>19980.2366860206</v>
          </cell>
          <cell r="H365">
            <v>19942.9512158598</v>
          </cell>
          <cell r="I365">
            <v>19981.9215309439</v>
          </cell>
          <cell r="J365">
            <v>19942.3341609163</v>
          </cell>
          <cell r="K365">
            <v>19935.3486769162</v>
          </cell>
          <cell r="L365">
            <v>19966.531045089</v>
          </cell>
          <cell r="M365">
            <v>19949.2206721735</v>
          </cell>
          <cell r="N365">
            <v>19934.5227579769</v>
          </cell>
          <cell r="O365">
            <v>19936.0665241575</v>
          </cell>
        </row>
        <row r="366">
          <cell r="A366">
            <v>19944.8174617745</v>
          </cell>
          <cell r="B366">
            <v>19965.3089541814</v>
          </cell>
          <cell r="C366">
            <v>19935.8126868319</v>
          </cell>
          <cell r="D366">
            <v>19952.5873647172</v>
          </cell>
          <cell r="E366">
            <v>19922.0975768054</v>
          </cell>
          <cell r="F366">
            <v>19953.3034118893</v>
          </cell>
          <cell r="G366">
            <v>19948.0852490502</v>
          </cell>
          <cell r="H366">
            <v>19939.3303007579</v>
          </cell>
          <cell r="I366">
            <v>19923.7888165784</v>
          </cell>
          <cell r="J366">
            <v>19919.304328445</v>
          </cell>
          <cell r="K366">
            <v>19962.459158862</v>
          </cell>
          <cell r="L366">
            <v>19974.7854468305</v>
          </cell>
          <cell r="M366">
            <v>19955.2134400187</v>
          </cell>
          <cell r="N366">
            <v>19925.5212575036</v>
          </cell>
          <cell r="O366">
            <v>19939.5813898006</v>
          </cell>
        </row>
        <row r="367">
          <cell r="A367">
            <v>19949.867643517</v>
          </cell>
          <cell r="B367">
            <v>19939.2423737665</v>
          </cell>
          <cell r="C367">
            <v>19958.9656479955</v>
          </cell>
          <cell r="D367">
            <v>19941.9311531586</v>
          </cell>
          <cell r="E367">
            <v>19950.5816638102</v>
          </cell>
          <cell r="F367">
            <v>19930.0049886649</v>
          </cell>
          <cell r="G367">
            <v>19943.4912427793</v>
          </cell>
          <cell r="H367">
            <v>19934.6416928642</v>
          </cell>
          <cell r="I367">
            <v>19933.7029107624</v>
          </cell>
          <cell r="J367">
            <v>19919.2710802965</v>
          </cell>
          <cell r="K367">
            <v>19915.3546428465</v>
          </cell>
          <cell r="L367">
            <v>19932.8952949682</v>
          </cell>
          <cell r="M367">
            <v>19960.9113650997</v>
          </cell>
          <cell r="N367">
            <v>19931.0988759766</v>
          </cell>
          <cell r="O367">
            <v>19959.1591528394</v>
          </cell>
        </row>
        <row r="368">
          <cell r="A368">
            <v>19965.2404625513</v>
          </cell>
          <cell r="B368">
            <v>19937.8532381991</v>
          </cell>
          <cell r="C368">
            <v>19936.5587569048</v>
          </cell>
          <cell r="D368">
            <v>19947.1858426479</v>
          </cell>
          <cell r="E368">
            <v>19938.3976220256</v>
          </cell>
          <cell r="F368">
            <v>19966.5738537835</v>
          </cell>
          <cell r="G368">
            <v>19909.6905743144</v>
          </cell>
          <cell r="H368">
            <v>19937.5833907899</v>
          </cell>
          <cell r="I368">
            <v>19947.7631155157</v>
          </cell>
          <cell r="J368">
            <v>19948.3359005316</v>
          </cell>
          <cell r="K368">
            <v>19910.7407642317</v>
          </cell>
          <cell r="L368">
            <v>19964.2033736348</v>
          </cell>
          <cell r="M368">
            <v>19959.2720750008</v>
          </cell>
          <cell r="N368">
            <v>19938.2567014937</v>
          </cell>
          <cell r="O368">
            <v>19981.4273004017</v>
          </cell>
        </row>
        <row r="369">
          <cell r="A369">
            <v>19976.7006901122</v>
          </cell>
          <cell r="B369">
            <v>19949.9399718007</v>
          </cell>
          <cell r="C369">
            <v>19935.6815553163</v>
          </cell>
          <cell r="D369">
            <v>19960.1140995018</v>
          </cell>
          <cell r="E369">
            <v>19977.1694467087</v>
          </cell>
          <cell r="F369">
            <v>19925.1860058249</v>
          </cell>
          <cell r="G369">
            <v>19945.6166438479</v>
          </cell>
          <cell r="H369">
            <v>19943.4929181029</v>
          </cell>
          <cell r="I369">
            <v>19941.1765627939</v>
          </cell>
          <cell r="J369">
            <v>19963.8814758211</v>
          </cell>
          <cell r="K369">
            <v>19954.6935778936</v>
          </cell>
          <cell r="L369">
            <v>19938.6992865101</v>
          </cell>
          <cell r="M369">
            <v>19971.7526922501</v>
          </cell>
          <cell r="N369">
            <v>19937.3060154214</v>
          </cell>
          <cell r="O369">
            <v>19971.7633909312</v>
          </cell>
        </row>
        <row r="370">
          <cell r="A370">
            <v>19954.6764258025</v>
          </cell>
          <cell r="B370">
            <v>19952.8336240428</v>
          </cell>
          <cell r="C370">
            <v>19948.0843087716</v>
          </cell>
          <cell r="D370">
            <v>19942.7188547159</v>
          </cell>
          <cell r="E370">
            <v>19961.6572900565</v>
          </cell>
          <cell r="F370">
            <v>19949.2543379594</v>
          </cell>
          <cell r="G370">
            <v>19952.6233753683</v>
          </cell>
          <cell r="H370">
            <v>19952.2351157654</v>
          </cell>
          <cell r="I370">
            <v>19955.9915020995</v>
          </cell>
          <cell r="J370">
            <v>19933.231982628</v>
          </cell>
          <cell r="K370">
            <v>19933.1322403572</v>
          </cell>
          <cell r="L370">
            <v>19953.0630739341</v>
          </cell>
          <cell r="M370">
            <v>19962.1663333881</v>
          </cell>
          <cell r="N370">
            <v>19942.1426293959</v>
          </cell>
          <cell r="O370">
            <v>19951.4068058482</v>
          </cell>
        </row>
        <row r="371">
          <cell r="A371">
            <v>19954.3955914261</v>
          </cell>
          <cell r="B371">
            <v>19932.0236804178</v>
          </cell>
          <cell r="C371">
            <v>19963.5450526047</v>
          </cell>
          <cell r="D371">
            <v>19960.5086490577</v>
          </cell>
          <cell r="E371">
            <v>19908.2542315528</v>
          </cell>
          <cell r="F371">
            <v>19966.4109341007</v>
          </cell>
          <cell r="G371">
            <v>19965.8743606856</v>
          </cell>
          <cell r="H371">
            <v>19943.4423563206</v>
          </cell>
          <cell r="I371">
            <v>19946.6045552463</v>
          </cell>
          <cell r="J371">
            <v>19931.92267654</v>
          </cell>
          <cell r="K371">
            <v>19962.9181699666</v>
          </cell>
          <cell r="L371">
            <v>19921.5628532732</v>
          </cell>
          <cell r="M371">
            <v>19946.607756632</v>
          </cell>
          <cell r="N371">
            <v>19977.1789066126</v>
          </cell>
          <cell r="O371">
            <v>19950.5331791918</v>
          </cell>
        </row>
        <row r="372">
          <cell r="A372">
            <v>19945.397720545</v>
          </cell>
          <cell r="B372">
            <v>19960.0069565208</v>
          </cell>
          <cell r="C372">
            <v>19949.1023743471</v>
          </cell>
          <cell r="D372">
            <v>19971.0404398871</v>
          </cell>
          <cell r="E372">
            <v>19901.5490454155</v>
          </cell>
          <cell r="F372">
            <v>19956.2498363594</v>
          </cell>
          <cell r="G372">
            <v>19925.7713473317</v>
          </cell>
          <cell r="H372">
            <v>19947.2031517465</v>
          </cell>
          <cell r="I372">
            <v>19962.6727887511</v>
          </cell>
          <cell r="J372">
            <v>19944.6185812834</v>
          </cell>
          <cell r="K372">
            <v>19975.6806466778</v>
          </cell>
          <cell r="L372">
            <v>19899.5015666435</v>
          </cell>
          <cell r="M372">
            <v>19941.1437430855</v>
          </cell>
          <cell r="N372">
            <v>19958.6742827868</v>
          </cell>
          <cell r="O372">
            <v>19954.5422136228</v>
          </cell>
        </row>
        <row r="373">
          <cell r="A373">
            <v>19920.3185046886</v>
          </cell>
          <cell r="B373">
            <v>19942.4747003366</v>
          </cell>
          <cell r="C373">
            <v>19947.0504459418</v>
          </cell>
          <cell r="D373">
            <v>19942.3253381447</v>
          </cell>
          <cell r="E373">
            <v>19966.0645076194</v>
          </cell>
          <cell r="F373">
            <v>19956.7261575817</v>
          </cell>
          <cell r="G373">
            <v>19959.2126501099</v>
          </cell>
          <cell r="H373">
            <v>19955.007813875</v>
          </cell>
          <cell r="I373">
            <v>19968.1188598193</v>
          </cell>
          <cell r="J373">
            <v>19922.2730989742</v>
          </cell>
          <cell r="K373">
            <v>19945.9914458063</v>
          </cell>
          <cell r="L373">
            <v>19955.9883940775</v>
          </cell>
          <cell r="M373">
            <v>19959.1906304773</v>
          </cell>
          <cell r="N373">
            <v>19941.541568287</v>
          </cell>
          <cell r="O373">
            <v>19960.1077009549</v>
          </cell>
        </row>
        <row r="374">
          <cell r="A374">
            <v>19946.1358628697</v>
          </cell>
          <cell r="B374">
            <v>19939.4871649094</v>
          </cell>
          <cell r="C374">
            <v>19947.8551589343</v>
          </cell>
          <cell r="D374">
            <v>19938.3817669736</v>
          </cell>
          <cell r="E374">
            <v>19955.871733156</v>
          </cell>
          <cell r="F374">
            <v>19940.9843190527</v>
          </cell>
          <cell r="G374">
            <v>19937.9651558746</v>
          </cell>
          <cell r="H374">
            <v>19943.6352908164</v>
          </cell>
          <cell r="I374">
            <v>19966.9501055664</v>
          </cell>
          <cell r="J374">
            <v>19938.2425580331</v>
          </cell>
          <cell r="K374">
            <v>19958.5473946158</v>
          </cell>
          <cell r="L374">
            <v>19947.3709607788</v>
          </cell>
          <cell r="M374">
            <v>19934.9777414419</v>
          </cell>
          <cell r="N374">
            <v>19938.4080984656</v>
          </cell>
          <cell r="O374">
            <v>19931.0926855893</v>
          </cell>
        </row>
        <row r="375">
          <cell r="A375">
            <v>19943.0899572286</v>
          </cell>
          <cell r="B375">
            <v>19948.5820810692</v>
          </cell>
          <cell r="C375">
            <v>19950.7674455721</v>
          </cell>
          <cell r="D375">
            <v>19969.7315063534</v>
          </cell>
          <cell r="E375">
            <v>19969.0078164711</v>
          </cell>
          <cell r="F375">
            <v>19922.0664807951</v>
          </cell>
          <cell r="G375">
            <v>19948.4083718793</v>
          </cell>
          <cell r="H375">
            <v>19940.5062396004</v>
          </cell>
          <cell r="I375">
            <v>19930.6632384025</v>
          </cell>
          <cell r="J375">
            <v>19936.9106639391</v>
          </cell>
          <cell r="K375">
            <v>19968.8355076862</v>
          </cell>
          <cell r="L375">
            <v>19934.0512101741</v>
          </cell>
          <cell r="M375">
            <v>19930.1632485041</v>
          </cell>
          <cell r="N375">
            <v>19943.6884359259</v>
          </cell>
          <cell r="O375">
            <v>19928.44327229</v>
          </cell>
        </row>
        <row r="376">
          <cell r="A376">
            <v>19969.611023863</v>
          </cell>
          <cell r="B376">
            <v>19947.7201470357</v>
          </cell>
          <cell r="C376">
            <v>19946.284742509</v>
          </cell>
          <cell r="D376">
            <v>19969.4144504053</v>
          </cell>
          <cell r="E376">
            <v>19936.9999552079</v>
          </cell>
          <cell r="F376">
            <v>19955.2256324648</v>
          </cell>
          <cell r="G376">
            <v>19940.8335407939</v>
          </cell>
          <cell r="H376">
            <v>19938.0692773701</v>
          </cell>
          <cell r="I376">
            <v>19948.6200517455</v>
          </cell>
          <cell r="J376">
            <v>19950.7757365423</v>
          </cell>
          <cell r="K376">
            <v>19973.8368012931</v>
          </cell>
          <cell r="L376">
            <v>19953.9196085339</v>
          </cell>
          <cell r="M376">
            <v>19943.3395935354</v>
          </cell>
          <cell r="N376">
            <v>19943.1909052627</v>
          </cell>
          <cell r="O376">
            <v>19947.9574677231</v>
          </cell>
        </row>
        <row r="377">
          <cell r="A377">
            <v>19939.4822726878</v>
          </cell>
          <cell r="B377">
            <v>19936.2250561025</v>
          </cell>
          <cell r="C377">
            <v>19956.9644515615</v>
          </cell>
          <cell r="D377">
            <v>19950.3671791865</v>
          </cell>
          <cell r="E377">
            <v>19950.9102646859</v>
          </cell>
          <cell r="F377">
            <v>19919.1969909401</v>
          </cell>
          <cell r="G377">
            <v>19948.9265885427</v>
          </cell>
          <cell r="H377">
            <v>19962.2987026455</v>
          </cell>
          <cell r="I377">
            <v>19948.123039871</v>
          </cell>
          <cell r="J377">
            <v>19977.1789811843</v>
          </cell>
          <cell r="K377">
            <v>19976.6087476202</v>
          </cell>
          <cell r="L377">
            <v>19962.4733091493</v>
          </cell>
          <cell r="M377">
            <v>19929.832672158</v>
          </cell>
          <cell r="N377">
            <v>19944.9682056462</v>
          </cell>
          <cell r="O377">
            <v>19933.1385266014</v>
          </cell>
        </row>
        <row r="378">
          <cell r="A378">
            <v>19935.6547422193</v>
          </cell>
          <cell r="B378">
            <v>19926.1878910914</v>
          </cell>
          <cell r="C378">
            <v>19982.2454130636</v>
          </cell>
          <cell r="D378">
            <v>19940.0065018627</v>
          </cell>
          <cell r="E378">
            <v>19937.0233374322</v>
          </cell>
          <cell r="F378">
            <v>19898.7070296413</v>
          </cell>
          <cell r="G378">
            <v>19958.2529319076</v>
          </cell>
          <cell r="H378">
            <v>19986.3310755165</v>
          </cell>
          <cell r="I378">
            <v>19925.6861594295</v>
          </cell>
          <cell r="J378">
            <v>19941.8186556657</v>
          </cell>
          <cell r="K378">
            <v>19930.8829062169</v>
          </cell>
          <cell r="L378">
            <v>19931.7225081909</v>
          </cell>
          <cell r="M378">
            <v>19976.5743306289</v>
          </cell>
          <cell r="N378">
            <v>19927.5565829755</v>
          </cell>
          <cell r="O378">
            <v>19953.0943890158</v>
          </cell>
        </row>
        <row r="379">
          <cell r="A379">
            <v>19941.6412676519</v>
          </cell>
          <cell r="B379">
            <v>19995.4358023203</v>
          </cell>
          <cell r="C379">
            <v>19929.8634476233</v>
          </cell>
          <cell r="D379">
            <v>19954.4775739849</v>
          </cell>
          <cell r="E379">
            <v>19966.8969243147</v>
          </cell>
          <cell r="F379">
            <v>19966.1319551108</v>
          </cell>
          <cell r="G379">
            <v>19949.5381286399</v>
          </cell>
          <cell r="H379">
            <v>19964.6529730613</v>
          </cell>
          <cell r="I379">
            <v>19906.639976873</v>
          </cell>
          <cell r="J379">
            <v>19947.4479096131</v>
          </cell>
          <cell r="K379">
            <v>19930.2067979083</v>
          </cell>
          <cell r="L379">
            <v>19927.1252366439</v>
          </cell>
          <cell r="M379">
            <v>19945.9211321717</v>
          </cell>
          <cell r="N379">
            <v>19933.6288095649</v>
          </cell>
          <cell r="O379">
            <v>19964.7253577105</v>
          </cell>
        </row>
        <row r="380">
          <cell r="A380">
            <v>19939.7782891244</v>
          </cell>
          <cell r="B380">
            <v>19953.1989007469</v>
          </cell>
          <cell r="C380">
            <v>19983.5875062358</v>
          </cell>
          <cell r="D380">
            <v>19940.0325819703</v>
          </cell>
          <cell r="E380">
            <v>19955.7792508287</v>
          </cell>
          <cell r="F380">
            <v>19925.4214349478</v>
          </cell>
          <cell r="G380">
            <v>19924.3813220784</v>
          </cell>
          <cell r="H380">
            <v>19959.8765648855</v>
          </cell>
          <cell r="I380">
            <v>19939.204870971</v>
          </cell>
          <cell r="J380">
            <v>19956.5017506082</v>
          </cell>
          <cell r="K380">
            <v>19926.9594495526</v>
          </cell>
          <cell r="L380">
            <v>19937.0343825347</v>
          </cell>
          <cell r="M380">
            <v>19944.1114122534</v>
          </cell>
          <cell r="N380">
            <v>19984.6868504413</v>
          </cell>
          <cell r="O380">
            <v>19928.6990074886</v>
          </cell>
        </row>
        <row r="381">
          <cell r="A381">
            <v>19935.5495041403</v>
          </cell>
          <cell r="B381">
            <v>19926.1099532547</v>
          </cell>
          <cell r="C381">
            <v>19933.1543179129</v>
          </cell>
          <cell r="D381">
            <v>19927.2974557789</v>
          </cell>
          <cell r="E381">
            <v>19923.7865658291</v>
          </cell>
          <cell r="F381">
            <v>19938.3473247366</v>
          </cell>
          <cell r="G381">
            <v>19957.0818992364</v>
          </cell>
          <cell r="H381">
            <v>19979.3981624414</v>
          </cell>
          <cell r="I381">
            <v>19957.0579449172</v>
          </cell>
          <cell r="J381">
            <v>19974.7364644075</v>
          </cell>
          <cell r="K381">
            <v>19969.1863816736</v>
          </cell>
          <cell r="L381">
            <v>19953.5506050609</v>
          </cell>
          <cell r="M381">
            <v>19949.4330930396</v>
          </cell>
          <cell r="N381">
            <v>19975.2841981266</v>
          </cell>
          <cell r="O381">
            <v>19965.7805612967</v>
          </cell>
        </row>
        <row r="382">
          <cell r="A382">
            <v>19954.3622345714</v>
          </cell>
          <cell r="B382">
            <v>19921.0010167834</v>
          </cell>
          <cell r="C382">
            <v>19905.0922748678</v>
          </cell>
          <cell r="D382">
            <v>19943.9563655711</v>
          </cell>
          <cell r="E382">
            <v>19972.8145688187</v>
          </cell>
          <cell r="F382">
            <v>19944.9640041564</v>
          </cell>
          <cell r="G382">
            <v>19949.1445899073</v>
          </cell>
          <cell r="H382">
            <v>19958.0416252096</v>
          </cell>
          <cell r="I382">
            <v>19927.1835551558</v>
          </cell>
          <cell r="J382">
            <v>19931.6068478989</v>
          </cell>
          <cell r="K382">
            <v>19975.0945884292</v>
          </cell>
          <cell r="L382">
            <v>19950.7561796462</v>
          </cell>
          <cell r="M382">
            <v>19974.3234793018</v>
          </cell>
          <cell r="N382">
            <v>19926.1876088896</v>
          </cell>
          <cell r="O382">
            <v>19954.6663284702</v>
          </cell>
        </row>
        <row r="383">
          <cell r="A383">
            <v>19928.0324022169</v>
          </cell>
          <cell r="B383">
            <v>19946.8462465846</v>
          </cell>
          <cell r="C383">
            <v>19956.0322960146</v>
          </cell>
          <cell r="D383">
            <v>19980.007186057</v>
          </cell>
          <cell r="E383">
            <v>19937.1510788242</v>
          </cell>
          <cell r="F383">
            <v>19939.0407277101</v>
          </cell>
          <cell r="G383">
            <v>19928.1655969712</v>
          </cell>
          <cell r="H383">
            <v>19975.0613661291</v>
          </cell>
          <cell r="I383">
            <v>19965.8132411069</v>
          </cell>
          <cell r="J383">
            <v>19958.612502333</v>
          </cell>
          <cell r="K383">
            <v>19933.098255688</v>
          </cell>
          <cell r="L383">
            <v>19948.8289873631</v>
          </cell>
          <cell r="M383">
            <v>19937.6075869475</v>
          </cell>
          <cell r="N383">
            <v>19945.2825505849</v>
          </cell>
          <cell r="O383">
            <v>19911.7020684033</v>
          </cell>
        </row>
        <row r="384">
          <cell r="A384">
            <v>19958.4855597554</v>
          </cell>
          <cell r="B384">
            <v>19949.3366631652</v>
          </cell>
          <cell r="C384">
            <v>19918.3507683675</v>
          </cell>
          <cell r="D384">
            <v>19921.8986292131</v>
          </cell>
          <cell r="E384">
            <v>19900.0982951493</v>
          </cell>
          <cell r="F384">
            <v>19941.9345664953</v>
          </cell>
          <cell r="G384">
            <v>19954.4331638161</v>
          </cell>
          <cell r="H384">
            <v>19978.646372315</v>
          </cell>
          <cell r="I384">
            <v>19923.8373294724</v>
          </cell>
          <cell r="J384">
            <v>19975.1294584534</v>
          </cell>
          <cell r="K384">
            <v>19970.1474142683</v>
          </cell>
          <cell r="L384">
            <v>19962.0602394201</v>
          </cell>
          <cell r="M384">
            <v>19963.9232804984</v>
          </cell>
          <cell r="N384">
            <v>19942.1041511328</v>
          </cell>
          <cell r="O384">
            <v>19958.8932875164</v>
          </cell>
        </row>
        <row r="385">
          <cell r="A385">
            <v>19933.1453319214</v>
          </cell>
          <cell r="B385">
            <v>19974.319386398</v>
          </cell>
          <cell r="C385">
            <v>19935.0268014866</v>
          </cell>
          <cell r="D385">
            <v>19956.8233005281</v>
          </cell>
          <cell r="E385">
            <v>19977.3190879158</v>
          </cell>
          <cell r="F385">
            <v>19959.8071415291</v>
          </cell>
          <cell r="G385">
            <v>19942.5918783461</v>
          </cell>
          <cell r="H385">
            <v>19946.9718640302</v>
          </cell>
          <cell r="I385">
            <v>19950.7161423659</v>
          </cell>
          <cell r="J385">
            <v>19918.7223447868</v>
          </cell>
          <cell r="K385">
            <v>19936.3187212264</v>
          </cell>
          <cell r="L385">
            <v>19942.7047232075</v>
          </cell>
          <cell r="M385">
            <v>19944.5325680525</v>
          </cell>
          <cell r="N385">
            <v>19979.8186151509</v>
          </cell>
          <cell r="O385">
            <v>19952.7433771913</v>
          </cell>
        </row>
        <row r="386">
          <cell r="A386">
            <v>19971.4673633343</v>
          </cell>
          <cell r="B386">
            <v>19931.567528712</v>
          </cell>
          <cell r="C386">
            <v>19964.1240807995</v>
          </cell>
          <cell r="D386">
            <v>19924.4736070225</v>
          </cell>
          <cell r="E386">
            <v>19939.8585789442</v>
          </cell>
          <cell r="F386">
            <v>19941.4822134279</v>
          </cell>
          <cell r="G386">
            <v>19953.0483396122</v>
          </cell>
          <cell r="H386">
            <v>19979.0946383859</v>
          </cell>
          <cell r="I386">
            <v>19962.4739556221</v>
          </cell>
          <cell r="J386">
            <v>19951.4079652994</v>
          </cell>
          <cell r="K386">
            <v>19919.2890588192</v>
          </cell>
          <cell r="L386">
            <v>19957.3244658611</v>
          </cell>
          <cell r="M386">
            <v>19962.1474113976</v>
          </cell>
          <cell r="N386">
            <v>19934.9305996501</v>
          </cell>
          <cell r="O386">
            <v>19964.0611933958</v>
          </cell>
        </row>
        <row r="387">
          <cell r="A387">
            <v>19936.9670068037</v>
          </cell>
          <cell r="B387">
            <v>19924.7716012693</v>
          </cell>
          <cell r="C387">
            <v>19926.6304295213</v>
          </cell>
          <cell r="D387">
            <v>19952.8553315928</v>
          </cell>
          <cell r="E387">
            <v>19931.7124401562</v>
          </cell>
          <cell r="F387">
            <v>19932.1677379519</v>
          </cell>
          <cell r="G387">
            <v>19969.9240198845</v>
          </cell>
          <cell r="H387">
            <v>19967.6218818004</v>
          </cell>
          <cell r="I387">
            <v>19923.3089643342</v>
          </cell>
          <cell r="J387">
            <v>19933.134170824</v>
          </cell>
          <cell r="K387">
            <v>19929.8750504496</v>
          </cell>
          <cell r="L387">
            <v>19933.0189184728</v>
          </cell>
          <cell r="M387">
            <v>19977.7805027677</v>
          </cell>
          <cell r="N387">
            <v>19975.1945737205</v>
          </cell>
          <cell r="O387">
            <v>19939.5449277999</v>
          </cell>
        </row>
        <row r="388">
          <cell r="A388">
            <v>19932.7651206727</v>
          </cell>
          <cell r="B388">
            <v>19981.261571431</v>
          </cell>
          <cell r="C388">
            <v>19971.4123575862</v>
          </cell>
          <cell r="D388">
            <v>19943.7091512134</v>
          </cell>
          <cell r="E388">
            <v>19962.3823116013</v>
          </cell>
          <cell r="F388">
            <v>19949.4955562353</v>
          </cell>
          <cell r="G388">
            <v>19953.2317956774</v>
          </cell>
          <cell r="H388">
            <v>19961.0352436988</v>
          </cell>
          <cell r="I388">
            <v>19962.8063184667</v>
          </cell>
          <cell r="J388">
            <v>19937.0529684247</v>
          </cell>
          <cell r="K388">
            <v>19970.9879509641</v>
          </cell>
          <cell r="L388">
            <v>19904.353321259</v>
          </cell>
          <cell r="M388">
            <v>19952.3377910426</v>
          </cell>
          <cell r="N388">
            <v>19946.5518591007</v>
          </cell>
          <cell r="O388">
            <v>19962.87955947</v>
          </cell>
        </row>
        <row r="389">
          <cell r="A389">
            <v>19962.3309888069</v>
          </cell>
          <cell r="B389">
            <v>19951.0907759668</v>
          </cell>
          <cell r="C389">
            <v>19965.1292253463</v>
          </cell>
          <cell r="D389">
            <v>19954.4030960461</v>
          </cell>
          <cell r="E389">
            <v>19945.8350652693</v>
          </cell>
          <cell r="F389">
            <v>19944.346415904</v>
          </cell>
          <cell r="G389">
            <v>19953.368657225</v>
          </cell>
          <cell r="H389">
            <v>19950.1686051493</v>
          </cell>
          <cell r="I389">
            <v>19959.8181212997</v>
          </cell>
          <cell r="J389">
            <v>19944.3925942738</v>
          </cell>
          <cell r="K389">
            <v>19983.9700965539</v>
          </cell>
          <cell r="L389">
            <v>19929.1852456068</v>
          </cell>
          <cell r="M389">
            <v>19944.4967726732</v>
          </cell>
          <cell r="N389">
            <v>19941.858104917</v>
          </cell>
          <cell r="O389">
            <v>19934.7270011673</v>
          </cell>
        </row>
        <row r="390">
          <cell r="A390">
            <v>19912.0363229085</v>
          </cell>
          <cell r="B390">
            <v>19966.2156506741</v>
          </cell>
          <cell r="C390">
            <v>19963.1263154799</v>
          </cell>
          <cell r="D390">
            <v>19982.4350781778</v>
          </cell>
          <cell r="E390">
            <v>19962.6343922341</v>
          </cell>
          <cell r="F390">
            <v>19962.4323773796</v>
          </cell>
          <cell r="G390">
            <v>19965.154295999</v>
          </cell>
          <cell r="H390">
            <v>19918.323478601</v>
          </cell>
          <cell r="I390">
            <v>19911.845760471</v>
          </cell>
          <cell r="J390">
            <v>19948.5110218001</v>
          </cell>
          <cell r="K390">
            <v>19962.6039037702</v>
          </cell>
          <cell r="L390">
            <v>19928.4762363103</v>
          </cell>
          <cell r="M390">
            <v>19946.7500665384</v>
          </cell>
          <cell r="N390">
            <v>19964.5609919012</v>
          </cell>
          <cell r="O390">
            <v>19960.9435114054</v>
          </cell>
        </row>
        <row r="391">
          <cell r="A391">
            <v>19964.4060769851</v>
          </cell>
          <cell r="B391">
            <v>19960.9303590815</v>
          </cell>
          <cell r="C391">
            <v>19962.3080552355</v>
          </cell>
          <cell r="D391">
            <v>19949.9474037389</v>
          </cell>
          <cell r="E391">
            <v>19931.8672594736</v>
          </cell>
          <cell r="F391">
            <v>19953.5249889059</v>
          </cell>
          <cell r="G391">
            <v>19986.2711779026</v>
          </cell>
          <cell r="H391">
            <v>19937.3896218031</v>
          </cell>
          <cell r="I391">
            <v>19974.6279136431</v>
          </cell>
          <cell r="J391">
            <v>19911.3655954065</v>
          </cell>
          <cell r="K391">
            <v>19948.1264886925</v>
          </cell>
          <cell r="L391">
            <v>19983.0971286003</v>
          </cell>
          <cell r="M391">
            <v>19948.5607616988</v>
          </cell>
          <cell r="N391">
            <v>19952.9852870749</v>
          </cell>
          <cell r="O391">
            <v>19977.9526874006</v>
          </cell>
        </row>
        <row r="392">
          <cell r="A392">
            <v>19939.3357406095</v>
          </cell>
          <cell r="B392">
            <v>19922.9475603079</v>
          </cell>
          <cell r="C392">
            <v>19975.8200273778</v>
          </cell>
          <cell r="D392">
            <v>19940.5639492626</v>
          </cell>
          <cell r="E392">
            <v>19929.9545293004</v>
          </cell>
          <cell r="F392">
            <v>19919.5278066336</v>
          </cell>
          <cell r="G392">
            <v>19957.6507903145</v>
          </cell>
          <cell r="H392">
            <v>19946.7790056546</v>
          </cell>
          <cell r="I392">
            <v>19966.5146672806</v>
          </cell>
          <cell r="J392">
            <v>19943.2729344824</v>
          </cell>
          <cell r="K392">
            <v>19954.1324649142</v>
          </cell>
          <cell r="L392">
            <v>19926.0648613205</v>
          </cell>
          <cell r="M392">
            <v>19956.5948443179</v>
          </cell>
          <cell r="N392">
            <v>19963.4794938373</v>
          </cell>
          <cell r="O392">
            <v>19944.8828182354</v>
          </cell>
        </row>
        <row r="393">
          <cell r="A393">
            <v>19948.5279685146</v>
          </cell>
          <cell r="B393">
            <v>19972.6341770947</v>
          </cell>
          <cell r="C393">
            <v>19955.0480342217</v>
          </cell>
          <cell r="D393">
            <v>19940.4938280711</v>
          </cell>
          <cell r="E393">
            <v>19963.07871769</v>
          </cell>
          <cell r="F393">
            <v>19960.580253376</v>
          </cell>
          <cell r="G393">
            <v>19945.0685957977</v>
          </cell>
          <cell r="H393">
            <v>19963.1952138807</v>
          </cell>
          <cell r="I393">
            <v>19947.5955783599</v>
          </cell>
          <cell r="J393">
            <v>19925.6729091497</v>
          </cell>
          <cell r="K393">
            <v>19940.8925206254</v>
          </cell>
          <cell r="L393">
            <v>19979.5890843508</v>
          </cell>
          <cell r="M393">
            <v>19993.4191406106</v>
          </cell>
          <cell r="N393">
            <v>19976.2330864708</v>
          </cell>
          <cell r="O393">
            <v>19968.3310829704</v>
          </cell>
        </row>
        <row r="394">
          <cell r="A394">
            <v>19937.9746480779</v>
          </cell>
          <cell r="B394">
            <v>19924.9216850184</v>
          </cell>
          <cell r="C394">
            <v>19933.1263271926</v>
          </cell>
          <cell r="D394">
            <v>19936.9440499684</v>
          </cell>
          <cell r="E394">
            <v>19929.8805690936</v>
          </cell>
          <cell r="F394">
            <v>19941.3689683328</v>
          </cell>
          <cell r="G394">
            <v>19910.3688741311</v>
          </cell>
          <cell r="H394">
            <v>19967.1110883817</v>
          </cell>
          <cell r="I394">
            <v>19947.8922991537</v>
          </cell>
          <cell r="J394">
            <v>19953.1923615207</v>
          </cell>
          <cell r="K394">
            <v>19939.5834962093</v>
          </cell>
          <cell r="L394">
            <v>19945.3137409446</v>
          </cell>
          <cell r="M394">
            <v>19940.8421799168</v>
          </cell>
          <cell r="N394">
            <v>19950.7654588302</v>
          </cell>
          <cell r="O394">
            <v>19970.3836099655</v>
          </cell>
        </row>
        <row r="395">
          <cell r="A395">
            <v>19936.5854357455</v>
          </cell>
          <cell r="B395">
            <v>19926.3230521699</v>
          </cell>
          <cell r="C395">
            <v>19940.4761704891</v>
          </cell>
          <cell r="D395">
            <v>19954.4877223484</v>
          </cell>
          <cell r="E395">
            <v>19939.0181557768</v>
          </cell>
          <cell r="F395">
            <v>19920.0273302821</v>
          </cell>
          <cell r="G395">
            <v>19951.1427530675</v>
          </cell>
          <cell r="H395">
            <v>19982.4647825129</v>
          </cell>
          <cell r="I395">
            <v>19940.2025860462</v>
          </cell>
          <cell r="J395">
            <v>19930.6214125716</v>
          </cell>
          <cell r="K395">
            <v>19939.4424664834</v>
          </cell>
          <cell r="L395">
            <v>19926.807340266</v>
          </cell>
          <cell r="M395">
            <v>19884.1234359579</v>
          </cell>
          <cell r="N395">
            <v>19940.3981405627</v>
          </cell>
          <cell r="O395">
            <v>19941.5843113714</v>
          </cell>
        </row>
        <row r="396">
          <cell r="A396">
            <v>19964.8958738981</v>
          </cell>
          <cell r="B396">
            <v>19943.4951027395</v>
          </cell>
          <cell r="C396">
            <v>19951.0974636366</v>
          </cell>
          <cell r="D396">
            <v>19950.6088701157</v>
          </cell>
          <cell r="E396">
            <v>19954.1094556369</v>
          </cell>
          <cell r="F396">
            <v>19929.1051586813</v>
          </cell>
          <cell r="G396">
            <v>19953.9124942574</v>
          </cell>
          <cell r="H396">
            <v>19949.4986586664</v>
          </cell>
          <cell r="I396">
            <v>19934.3897403076</v>
          </cell>
          <cell r="J396">
            <v>19915.2697118007</v>
          </cell>
          <cell r="K396">
            <v>19956.3567107776</v>
          </cell>
          <cell r="L396">
            <v>19957.2761569281</v>
          </cell>
          <cell r="M396">
            <v>19942.9494743058</v>
          </cell>
          <cell r="N396">
            <v>19935.9204882312</v>
          </cell>
          <cell r="O396">
            <v>19978.2364057843</v>
          </cell>
        </row>
        <row r="397">
          <cell r="A397">
            <v>19947.75512342</v>
          </cell>
          <cell r="B397">
            <v>19955.9135897138</v>
          </cell>
          <cell r="C397">
            <v>19920.5872828542</v>
          </cell>
          <cell r="D397">
            <v>19934.7744353623</v>
          </cell>
          <cell r="E397">
            <v>19935.2826144391</v>
          </cell>
          <cell r="F397">
            <v>19959.922629515</v>
          </cell>
          <cell r="G397">
            <v>19975.1542798703</v>
          </cell>
          <cell r="H397">
            <v>19935.0086012247</v>
          </cell>
          <cell r="I397">
            <v>19955.1975370172</v>
          </cell>
          <cell r="J397">
            <v>19953.3268392985</v>
          </cell>
          <cell r="K397">
            <v>19963.8736504237</v>
          </cell>
          <cell r="L397">
            <v>19934.4660135597</v>
          </cell>
          <cell r="M397">
            <v>19953.1619376897</v>
          </cell>
          <cell r="N397">
            <v>19955.5481478601</v>
          </cell>
          <cell r="O397">
            <v>19941.5057523969</v>
          </cell>
        </row>
        <row r="398">
          <cell r="A398">
            <v>19927.5725292586</v>
          </cell>
          <cell r="B398">
            <v>19927.0572809926</v>
          </cell>
          <cell r="C398">
            <v>19936.6630461564</v>
          </cell>
          <cell r="D398">
            <v>19985.5935287715</v>
          </cell>
          <cell r="E398">
            <v>19963.9617660885</v>
          </cell>
          <cell r="F398">
            <v>19933.6177960613</v>
          </cell>
          <cell r="G398">
            <v>19944.2328461493</v>
          </cell>
          <cell r="H398">
            <v>19991.6096106693</v>
          </cell>
          <cell r="I398">
            <v>19932.0801263292</v>
          </cell>
          <cell r="J398">
            <v>19930.1101494382</v>
          </cell>
          <cell r="K398">
            <v>19920.0052082925</v>
          </cell>
          <cell r="L398">
            <v>19959.1535213731</v>
          </cell>
          <cell r="M398">
            <v>19942.3544585537</v>
          </cell>
          <cell r="N398">
            <v>19953.7243441193</v>
          </cell>
          <cell r="O398">
            <v>19933.8499517687</v>
          </cell>
        </row>
        <row r="399">
          <cell r="A399">
            <v>19953.7484793767</v>
          </cell>
          <cell r="B399">
            <v>19928.8722000304</v>
          </cell>
          <cell r="C399">
            <v>19941.3708008724</v>
          </cell>
          <cell r="D399">
            <v>19950.9738105956</v>
          </cell>
          <cell r="E399">
            <v>19954.1136410058</v>
          </cell>
          <cell r="F399">
            <v>19955.2758161551</v>
          </cell>
          <cell r="G399">
            <v>19933.3670369134</v>
          </cell>
          <cell r="H399">
            <v>19920.1582632909</v>
          </cell>
          <cell r="I399">
            <v>19947.3297193561</v>
          </cell>
          <cell r="J399">
            <v>19943.526104496</v>
          </cell>
          <cell r="K399">
            <v>19969.8870556461</v>
          </cell>
          <cell r="L399">
            <v>19920.8114329372</v>
          </cell>
          <cell r="M399">
            <v>19989.9613094603</v>
          </cell>
          <cell r="N399">
            <v>19920.1826561751</v>
          </cell>
          <cell r="O399">
            <v>19966.2838847052</v>
          </cell>
        </row>
        <row r="400">
          <cell r="A400">
            <v>19938.5621885861</v>
          </cell>
          <cell r="B400">
            <v>19939.0932819129</v>
          </cell>
          <cell r="C400">
            <v>19942.3164829769</v>
          </cell>
          <cell r="D400">
            <v>19955.447175916</v>
          </cell>
          <cell r="E400">
            <v>19947.3400982741</v>
          </cell>
          <cell r="F400">
            <v>19917.2518889875</v>
          </cell>
          <cell r="G400">
            <v>19980.9551515806</v>
          </cell>
          <cell r="H400">
            <v>19969.8528155181</v>
          </cell>
          <cell r="I400">
            <v>19963.2987400712</v>
          </cell>
          <cell r="J400">
            <v>19919.5046559995</v>
          </cell>
          <cell r="K400">
            <v>19933.9621882034</v>
          </cell>
          <cell r="L400">
            <v>19965.9805630701</v>
          </cell>
          <cell r="M400">
            <v>19965.9442369379</v>
          </cell>
          <cell r="N400">
            <v>19971.1341343496</v>
          </cell>
          <cell r="O400">
            <v>19927.8280531603</v>
          </cell>
        </row>
        <row r="401">
          <cell r="A401">
            <v>19959.6767024021</v>
          </cell>
          <cell r="B401">
            <v>19965.1362224174</v>
          </cell>
          <cell r="C401">
            <v>19950.6987016034</v>
          </cell>
          <cell r="D401">
            <v>19927.0836491534</v>
          </cell>
          <cell r="E401">
            <v>19966.353759373</v>
          </cell>
          <cell r="F401">
            <v>19914.7626451264</v>
          </cell>
          <cell r="G401">
            <v>19966.0632709393</v>
          </cell>
          <cell r="H401">
            <v>19977.5984512749</v>
          </cell>
          <cell r="I401">
            <v>19934.5371618983</v>
          </cell>
          <cell r="J401">
            <v>19944.79691938</v>
          </cell>
          <cell r="K401">
            <v>19942.1528022182</v>
          </cell>
          <cell r="L401">
            <v>19956.3630709233</v>
          </cell>
          <cell r="M401">
            <v>19922.3657326472</v>
          </cell>
          <cell r="N401">
            <v>19974.5499846651</v>
          </cell>
          <cell r="O401">
            <v>19957.694965387</v>
          </cell>
        </row>
        <row r="402">
          <cell r="A402">
            <v>19983.8224719381</v>
          </cell>
          <cell r="B402">
            <v>19924.6576335118</v>
          </cell>
          <cell r="C402">
            <v>19932.1629844223</v>
          </cell>
          <cell r="D402">
            <v>19936.4387920448</v>
          </cell>
          <cell r="E402">
            <v>19940.2235159252</v>
          </cell>
          <cell r="F402">
            <v>19951.244010374</v>
          </cell>
          <cell r="G402">
            <v>19963.69982108</v>
          </cell>
          <cell r="H402">
            <v>19950.2455032105</v>
          </cell>
          <cell r="I402">
            <v>19932.7365786944</v>
          </cell>
          <cell r="J402">
            <v>19937.2911676376</v>
          </cell>
          <cell r="K402">
            <v>19930.1178205859</v>
          </cell>
          <cell r="L402">
            <v>19954.6091757135</v>
          </cell>
          <cell r="M402">
            <v>19915.7926513688</v>
          </cell>
          <cell r="N402">
            <v>19975.3048577013</v>
          </cell>
          <cell r="O402">
            <v>19964.9043580902</v>
          </cell>
        </row>
        <row r="403">
          <cell r="A403">
            <v>19943.9497930296</v>
          </cell>
          <cell r="B403">
            <v>19920.3484072027</v>
          </cell>
          <cell r="C403">
            <v>19961.9242918743</v>
          </cell>
          <cell r="D403">
            <v>19925.2263377181</v>
          </cell>
          <cell r="E403">
            <v>19962.4015059225</v>
          </cell>
          <cell r="F403">
            <v>19923.7341759395</v>
          </cell>
          <cell r="G403">
            <v>19968.5931365564</v>
          </cell>
          <cell r="H403">
            <v>19943.0141441024</v>
          </cell>
          <cell r="I403">
            <v>19931.2716862984</v>
          </cell>
          <cell r="J403">
            <v>19943.5588446383</v>
          </cell>
          <cell r="K403">
            <v>19973.1589818768</v>
          </cell>
          <cell r="L403">
            <v>19928.633576326</v>
          </cell>
          <cell r="M403">
            <v>19954.9691888357</v>
          </cell>
          <cell r="N403">
            <v>19960.0235379053</v>
          </cell>
          <cell r="O403">
            <v>19958.1077982911</v>
          </cell>
        </row>
        <row r="404">
          <cell r="A404">
            <v>19957.4735534713</v>
          </cell>
          <cell r="B404">
            <v>19929.8199071194</v>
          </cell>
          <cell r="C404">
            <v>19973.5605060182</v>
          </cell>
          <cell r="D404">
            <v>19923.6945319538</v>
          </cell>
          <cell r="E404">
            <v>19933.7360861461</v>
          </cell>
          <cell r="F404">
            <v>19944.9212149104</v>
          </cell>
          <cell r="G404">
            <v>19924.8491385546</v>
          </cell>
          <cell r="H404">
            <v>19953.1333507336</v>
          </cell>
          <cell r="I404">
            <v>19964.174662493</v>
          </cell>
          <cell r="J404">
            <v>19948.1991691722</v>
          </cell>
          <cell r="K404">
            <v>19948.1299703405</v>
          </cell>
          <cell r="L404">
            <v>19942.701273201</v>
          </cell>
          <cell r="M404">
            <v>19970.2603863047</v>
          </cell>
          <cell r="N404">
            <v>19951.4912866376</v>
          </cell>
          <cell r="O404">
            <v>19956.0825141449</v>
          </cell>
        </row>
        <row r="405">
          <cell r="A405">
            <v>19946.9305639984</v>
          </cell>
          <cell r="B405">
            <v>19964.0884817134</v>
          </cell>
          <cell r="C405">
            <v>19919.6053244993</v>
          </cell>
          <cell r="D405">
            <v>19959.4081327881</v>
          </cell>
          <cell r="E405">
            <v>19979.7313212536</v>
          </cell>
          <cell r="F405">
            <v>19940.8646004464</v>
          </cell>
          <cell r="G405">
            <v>19961.591783186</v>
          </cell>
          <cell r="H405">
            <v>19958.493405162</v>
          </cell>
          <cell r="I405">
            <v>19926.3544528196</v>
          </cell>
          <cell r="J405">
            <v>19941.5368007369</v>
          </cell>
          <cell r="K405">
            <v>19978.1615319941</v>
          </cell>
          <cell r="L405">
            <v>19961.1232949233</v>
          </cell>
          <cell r="M405">
            <v>19966.6935577838</v>
          </cell>
          <cell r="N405">
            <v>19962.23758563</v>
          </cell>
          <cell r="O405">
            <v>19943.8965078208</v>
          </cell>
        </row>
        <row r="406">
          <cell r="A406">
            <v>19945.2260133956</v>
          </cell>
          <cell r="B406">
            <v>19951.177206544</v>
          </cell>
          <cell r="C406">
            <v>19934.3707175953</v>
          </cell>
          <cell r="D406">
            <v>19956.5444804612</v>
          </cell>
          <cell r="E406">
            <v>19951.6122852412</v>
          </cell>
          <cell r="F406">
            <v>19943.9451883536</v>
          </cell>
          <cell r="G406">
            <v>19980.5545466284</v>
          </cell>
          <cell r="H406">
            <v>19956.7025248545</v>
          </cell>
          <cell r="I406">
            <v>19936.4059199773</v>
          </cell>
          <cell r="J406">
            <v>19959.6604617388</v>
          </cell>
          <cell r="K406">
            <v>19937.3663078502</v>
          </cell>
          <cell r="L406">
            <v>19974.0814582493</v>
          </cell>
          <cell r="M406">
            <v>19925.0473148869</v>
          </cell>
          <cell r="N406">
            <v>19951.8589800427</v>
          </cell>
          <cell r="O406">
            <v>19944.3652083446</v>
          </cell>
        </row>
        <row r="407">
          <cell r="A407">
            <v>19955.0202016444</v>
          </cell>
          <cell r="B407">
            <v>19970.8813979974</v>
          </cell>
          <cell r="C407">
            <v>19960.8351311006</v>
          </cell>
          <cell r="D407">
            <v>19931.398023328</v>
          </cell>
          <cell r="E407">
            <v>19974.6128290707</v>
          </cell>
          <cell r="F407">
            <v>19946.9087592028</v>
          </cell>
          <cell r="G407">
            <v>19898.7111251587</v>
          </cell>
          <cell r="H407">
            <v>19967.9528393722</v>
          </cell>
          <cell r="I407">
            <v>19922.8766526444</v>
          </cell>
          <cell r="J407">
            <v>19920.7741934944</v>
          </cell>
          <cell r="K407">
            <v>19951.3999343897</v>
          </cell>
          <cell r="L407">
            <v>19924.6073186663</v>
          </cell>
          <cell r="M407">
            <v>19934.4950772268</v>
          </cell>
          <cell r="N407">
            <v>19955.5539945298</v>
          </cell>
          <cell r="O407">
            <v>19932.541331724</v>
          </cell>
        </row>
        <row r="408">
          <cell r="A408">
            <v>19943.1963094575</v>
          </cell>
          <cell r="B408">
            <v>19923.8553114977</v>
          </cell>
          <cell r="C408">
            <v>19962.9721306274</v>
          </cell>
          <cell r="D408">
            <v>19958.2386612544</v>
          </cell>
          <cell r="E408">
            <v>19956.3410113936</v>
          </cell>
          <cell r="F408">
            <v>19942.6831935774</v>
          </cell>
          <cell r="G408">
            <v>19942.3705479147</v>
          </cell>
          <cell r="H408">
            <v>19963.0565236104</v>
          </cell>
          <cell r="I408">
            <v>19975.7723777454</v>
          </cell>
          <cell r="J408">
            <v>19949.6297606386</v>
          </cell>
          <cell r="K408">
            <v>19926.501151041</v>
          </cell>
          <cell r="L408">
            <v>19921.6445790215</v>
          </cell>
          <cell r="M408">
            <v>19966.8830022646</v>
          </cell>
          <cell r="N408">
            <v>19927.3928510427</v>
          </cell>
          <cell r="O408">
            <v>19973.1819217967</v>
          </cell>
        </row>
        <row r="409">
          <cell r="A409">
            <v>19931.6975340655</v>
          </cell>
          <cell r="B409">
            <v>19927.7522730909</v>
          </cell>
          <cell r="C409">
            <v>19932.6346528587</v>
          </cell>
          <cell r="D409">
            <v>19931.6285834447</v>
          </cell>
          <cell r="E409">
            <v>19934.3134358421</v>
          </cell>
          <cell r="F409">
            <v>19945.2536104933</v>
          </cell>
          <cell r="G409">
            <v>19915.8633080283</v>
          </cell>
          <cell r="H409">
            <v>19929.8223650604</v>
          </cell>
          <cell r="I409">
            <v>19940.2402709921</v>
          </cell>
          <cell r="J409">
            <v>19970.9148133162</v>
          </cell>
          <cell r="K409">
            <v>19948.6605806744</v>
          </cell>
          <cell r="L409">
            <v>19928.3763770385</v>
          </cell>
          <cell r="M409">
            <v>19959.7551207893</v>
          </cell>
          <cell r="N409">
            <v>19972.5486070297</v>
          </cell>
          <cell r="O409">
            <v>19933.6711307525</v>
          </cell>
        </row>
        <row r="410">
          <cell r="A410">
            <v>19956.5294218096</v>
          </cell>
          <cell r="B410">
            <v>19914.8193030452</v>
          </cell>
          <cell r="C410">
            <v>19951.9163205305</v>
          </cell>
          <cell r="D410">
            <v>19969.4655286738</v>
          </cell>
          <cell r="E410">
            <v>19892.0610828191</v>
          </cell>
          <cell r="F410">
            <v>19930.0181140942</v>
          </cell>
          <cell r="G410">
            <v>19957.404793406</v>
          </cell>
          <cell r="H410">
            <v>19951.2824014259</v>
          </cell>
          <cell r="I410">
            <v>19948.1668778664</v>
          </cell>
          <cell r="J410">
            <v>19899.8144195714</v>
          </cell>
          <cell r="K410">
            <v>19926.7675972876</v>
          </cell>
          <cell r="L410">
            <v>19945.2555706198</v>
          </cell>
          <cell r="M410">
            <v>19940.610562345</v>
          </cell>
          <cell r="N410">
            <v>19938.6302755347</v>
          </cell>
          <cell r="O410">
            <v>19966.5024565555</v>
          </cell>
        </row>
        <row r="411">
          <cell r="A411">
            <v>19941.9177563795</v>
          </cell>
          <cell r="B411">
            <v>19953.3818047214</v>
          </cell>
          <cell r="C411">
            <v>19954.5226004997</v>
          </cell>
          <cell r="D411">
            <v>19919.3278427297</v>
          </cell>
          <cell r="E411">
            <v>19927.5912647108</v>
          </cell>
          <cell r="F411">
            <v>19935.0488076394</v>
          </cell>
          <cell r="G411">
            <v>19979.1384717267</v>
          </cell>
          <cell r="H411">
            <v>19932.5110992053</v>
          </cell>
          <cell r="I411">
            <v>19947.9554336465</v>
          </cell>
          <cell r="J411">
            <v>19978.2616487306</v>
          </cell>
          <cell r="K411">
            <v>19930.7625347815</v>
          </cell>
          <cell r="L411">
            <v>19968.1119041283</v>
          </cell>
          <cell r="M411">
            <v>19926.1116599611</v>
          </cell>
          <cell r="N411">
            <v>19964.9639120948</v>
          </cell>
          <cell r="O411">
            <v>19925.6580235604</v>
          </cell>
        </row>
        <row r="412">
          <cell r="A412">
            <v>19919.7890031748</v>
          </cell>
          <cell r="B412">
            <v>19933.2493819862</v>
          </cell>
          <cell r="C412">
            <v>19990.9228850134</v>
          </cell>
          <cell r="D412">
            <v>19936.4057664878</v>
          </cell>
          <cell r="E412">
            <v>19913.6103694251</v>
          </cell>
          <cell r="F412">
            <v>19946.6065607852</v>
          </cell>
          <cell r="G412">
            <v>19972.8063454908</v>
          </cell>
          <cell r="H412">
            <v>19932.7221137403</v>
          </cell>
          <cell r="I412">
            <v>19986.7380703457</v>
          </cell>
          <cell r="J412">
            <v>19964.7972482406</v>
          </cell>
          <cell r="K412">
            <v>19953.7383231774</v>
          </cell>
          <cell r="L412">
            <v>19956.6394216403</v>
          </cell>
          <cell r="M412">
            <v>19941.7919145951</v>
          </cell>
          <cell r="N412">
            <v>19952.3054326525</v>
          </cell>
          <cell r="O412">
            <v>19947.9750344575</v>
          </cell>
        </row>
        <row r="413">
          <cell r="A413">
            <v>19924.2192311487</v>
          </cell>
          <cell r="B413">
            <v>19906.3140085124</v>
          </cell>
          <cell r="C413">
            <v>19944.5201998653</v>
          </cell>
          <cell r="D413">
            <v>19930.2794720605</v>
          </cell>
          <cell r="E413">
            <v>19962.5870698166</v>
          </cell>
          <cell r="F413">
            <v>19951.7165502748</v>
          </cell>
          <cell r="G413">
            <v>19937.0252255752</v>
          </cell>
          <cell r="H413">
            <v>19952.2607943196</v>
          </cell>
          <cell r="I413">
            <v>19898.7659161033</v>
          </cell>
          <cell r="J413">
            <v>19943.1579061464</v>
          </cell>
          <cell r="K413">
            <v>19958.3136083979</v>
          </cell>
          <cell r="L413">
            <v>19945.9542404859</v>
          </cell>
          <cell r="M413">
            <v>19945.8653919134</v>
          </cell>
          <cell r="N413">
            <v>19931.5921235955</v>
          </cell>
          <cell r="O413">
            <v>19929.485842349</v>
          </cell>
        </row>
        <row r="414">
          <cell r="A414">
            <v>19958.3025421629</v>
          </cell>
          <cell r="B414">
            <v>19970.9518951583</v>
          </cell>
          <cell r="C414">
            <v>19936.5580898413</v>
          </cell>
          <cell r="D414">
            <v>19931.8269728091</v>
          </cell>
          <cell r="E414">
            <v>19942.3739585588</v>
          </cell>
          <cell r="F414">
            <v>19946.7368262121</v>
          </cell>
          <cell r="G414">
            <v>19926.5628529841</v>
          </cell>
          <cell r="H414">
            <v>19917.9950832318</v>
          </cell>
          <cell r="I414">
            <v>19953.0993260211</v>
          </cell>
          <cell r="J414">
            <v>19968.2265069739</v>
          </cell>
          <cell r="K414">
            <v>19962.6846609382</v>
          </cell>
          <cell r="L414">
            <v>19941.6517184487</v>
          </cell>
          <cell r="M414">
            <v>19952.7350674524</v>
          </cell>
          <cell r="N414">
            <v>19963.2050869037</v>
          </cell>
          <cell r="O414">
            <v>19972.6423151124</v>
          </cell>
        </row>
        <row r="415">
          <cell r="A415">
            <v>19929.8299675314</v>
          </cell>
          <cell r="B415">
            <v>19926.4569369581</v>
          </cell>
          <cell r="C415">
            <v>19964.1982942699</v>
          </cell>
          <cell r="D415">
            <v>19960.8102010225</v>
          </cell>
          <cell r="E415">
            <v>19967.0273676363</v>
          </cell>
          <cell r="F415">
            <v>19975.764487375</v>
          </cell>
          <cell r="G415">
            <v>19924.7896495804</v>
          </cell>
          <cell r="H415">
            <v>19972.8542051103</v>
          </cell>
          <cell r="I415">
            <v>19960.9607257438</v>
          </cell>
          <cell r="J415">
            <v>19938.2466371922</v>
          </cell>
          <cell r="K415">
            <v>19937.3635557264</v>
          </cell>
          <cell r="L415">
            <v>19935.0132663475</v>
          </cell>
          <cell r="M415">
            <v>19967.4360776016</v>
          </cell>
          <cell r="N415">
            <v>19974.8421023264</v>
          </cell>
          <cell r="O415">
            <v>19962.1012184764</v>
          </cell>
        </row>
        <row r="416">
          <cell r="A416">
            <v>19901.9683252363</v>
          </cell>
          <cell r="B416">
            <v>19944.4787739743</v>
          </cell>
          <cell r="C416">
            <v>19956.927916508</v>
          </cell>
          <cell r="D416">
            <v>19929.7155344053</v>
          </cell>
          <cell r="E416">
            <v>19987.9315879969</v>
          </cell>
          <cell r="F416">
            <v>19925.97905007</v>
          </cell>
          <cell r="G416">
            <v>19963.244265284</v>
          </cell>
          <cell r="H416">
            <v>19948.0234699553</v>
          </cell>
          <cell r="I416">
            <v>19982.7263450775</v>
          </cell>
          <cell r="J416">
            <v>19956.9399374148</v>
          </cell>
          <cell r="K416">
            <v>19970.7826917623</v>
          </cell>
          <cell r="L416">
            <v>19915.4725370969</v>
          </cell>
          <cell r="M416">
            <v>19925.6128424626</v>
          </cell>
          <cell r="N416">
            <v>19969.479334741</v>
          </cell>
          <cell r="O416">
            <v>19941.0477974843</v>
          </cell>
        </row>
        <row r="417">
          <cell r="A417">
            <v>19948.7163433051</v>
          </cell>
          <cell r="B417">
            <v>19953.450883861</v>
          </cell>
          <cell r="C417">
            <v>19914.4991047822</v>
          </cell>
          <cell r="D417">
            <v>19957.3320506752</v>
          </cell>
          <cell r="E417">
            <v>19948.5267497632</v>
          </cell>
          <cell r="F417">
            <v>19955.269577761</v>
          </cell>
          <cell r="G417">
            <v>19939.6656945751</v>
          </cell>
          <cell r="H417">
            <v>19983.015866066</v>
          </cell>
          <cell r="I417">
            <v>19903.7680668432</v>
          </cell>
          <cell r="J417">
            <v>19959.2809736912</v>
          </cell>
          <cell r="K417">
            <v>19926.9647496407</v>
          </cell>
          <cell r="L417">
            <v>19940.2133007216</v>
          </cell>
          <cell r="M417">
            <v>19954.5183116943</v>
          </cell>
          <cell r="N417">
            <v>19938.8769940671</v>
          </cell>
          <cell r="O417">
            <v>19940.019374522</v>
          </cell>
        </row>
        <row r="418">
          <cell r="A418">
            <v>19930.9463967894</v>
          </cell>
          <cell r="B418">
            <v>19950.1335245396</v>
          </cell>
          <cell r="C418">
            <v>19926.6732438059</v>
          </cell>
          <cell r="D418">
            <v>19934.9371742001</v>
          </cell>
          <cell r="E418">
            <v>19947.3847559482</v>
          </cell>
          <cell r="F418">
            <v>19926.6644162117</v>
          </cell>
          <cell r="G418">
            <v>19936.6741147046</v>
          </cell>
          <cell r="H418">
            <v>19946.4800430943</v>
          </cell>
          <cell r="I418">
            <v>19958.9562207051</v>
          </cell>
          <cell r="J418">
            <v>19941.8011784771</v>
          </cell>
          <cell r="K418">
            <v>19949.4263351429</v>
          </cell>
          <cell r="L418">
            <v>19943.2083044268</v>
          </cell>
          <cell r="M418">
            <v>19928.1736775489</v>
          </cell>
          <cell r="N418">
            <v>19940.8044566771</v>
          </cell>
          <cell r="O418">
            <v>19956.3091657669</v>
          </cell>
        </row>
        <row r="419">
          <cell r="A419">
            <v>19956.5366964796</v>
          </cell>
          <cell r="B419">
            <v>19949.942057732</v>
          </cell>
          <cell r="C419">
            <v>19934.2174578339</v>
          </cell>
          <cell r="D419">
            <v>19946.8541879437</v>
          </cell>
          <cell r="E419">
            <v>19929.1509725491</v>
          </cell>
          <cell r="F419">
            <v>19982.7322914534</v>
          </cell>
          <cell r="G419">
            <v>19936.4692759116</v>
          </cell>
          <cell r="H419">
            <v>19939.7197159949</v>
          </cell>
          <cell r="I419">
            <v>19936.6604681132</v>
          </cell>
          <cell r="J419">
            <v>19933.3875634826</v>
          </cell>
          <cell r="K419">
            <v>19963.7408740235</v>
          </cell>
          <cell r="L419">
            <v>19960.5815663832</v>
          </cell>
          <cell r="M419">
            <v>19945.0453962041</v>
          </cell>
          <cell r="N419">
            <v>19928.1734191992</v>
          </cell>
          <cell r="O419">
            <v>19941.0818292334</v>
          </cell>
        </row>
        <row r="420">
          <cell r="A420">
            <v>19938.0142497359</v>
          </cell>
          <cell r="B420">
            <v>19984.3484855749</v>
          </cell>
          <cell r="C420">
            <v>19940.9281228992</v>
          </cell>
          <cell r="D420">
            <v>19942.7415170488</v>
          </cell>
          <cell r="E420">
            <v>19937.454963098</v>
          </cell>
          <cell r="F420">
            <v>20000.0693442196</v>
          </cell>
          <cell r="G420">
            <v>19975.376476224</v>
          </cell>
          <cell r="H420">
            <v>19933.5769749575</v>
          </cell>
          <cell r="I420">
            <v>19927.9447044761</v>
          </cell>
          <cell r="J420">
            <v>19954.866765076</v>
          </cell>
          <cell r="K420">
            <v>19974.5477530348</v>
          </cell>
          <cell r="L420">
            <v>19941.0001377712</v>
          </cell>
          <cell r="M420">
            <v>19910.8311379556</v>
          </cell>
          <cell r="N420">
            <v>19972.3462821773</v>
          </cell>
          <cell r="O420">
            <v>19937.6910469119</v>
          </cell>
        </row>
        <row r="421">
          <cell r="A421">
            <v>19944.6544519626</v>
          </cell>
          <cell r="B421">
            <v>19962.8967508072</v>
          </cell>
          <cell r="C421">
            <v>19926.8794157856</v>
          </cell>
          <cell r="D421">
            <v>19932.8270252971</v>
          </cell>
          <cell r="E421">
            <v>19955.5193420608</v>
          </cell>
          <cell r="F421">
            <v>19924.6902753067</v>
          </cell>
          <cell r="G421">
            <v>19956.288255899</v>
          </cell>
          <cell r="H421">
            <v>19951.590472271</v>
          </cell>
          <cell r="I421">
            <v>19951.8508990175</v>
          </cell>
          <cell r="J421">
            <v>19965.7822322536</v>
          </cell>
          <cell r="K421">
            <v>19940.8238110942</v>
          </cell>
          <cell r="L421">
            <v>19954.6148350367</v>
          </cell>
          <cell r="M421">
            <v>19933.37365219</v>
          </cell>
          <cell r="N421">
            <v>19919.495291772</v>
          </cell>
          <cell r="O421">
            <v>19957.5911819984</v>
          </cell>
        </row>
        <row r="422">
          <cell r="A422">
            <v>19963.1289418941</v>
          </cell>
          <cell r="B422">
            <v>19957.3263617285</v>
          </cell>
          <cell r="C422">
            <v>19955.2257261973</v>
          </cell>
          <cell r="D422">
            <v>19949.0339450328</v>
          </cell>
          <cell r="E422">
            <v>19917.7947340141</v>
          </cell>
          <cell r="F422">
            <v>19942.8364050125</v>
          </cell>
          <cell r="G422">
            <v>19963.9937483178</v>
          </cell>
          <cell r="H422">
            <v>19946.8614428118</v>
          </cell>
          <cell r="I422">
            <v>19947.1032732848</v>
          </cell>
          <cell r="J422">
            <v>19983.0492272174</v>
          </cell>
          <cell r="K422">
            <v>19936.6014244785</v>
          </cell>
          <cell r="L422">
            <v>19935.3012293496</v>
          </cell>
          <cell r="M422">
            <v>19946.4974119317</v>
          </cell>
          <cell r="N422">
            <v>19941.5576934582</v>
          </cell>
          <cell r="O422">
            <v>19919.0646827735</v>
          </cell>
        </row>
        <row r="423">
          <cell r="A423">
            <v>19951.7243799847</v>
          </cell>
          <cell r="B423">
            <v>19973.7914355414</v>
          </cell>
          <cell r="C423">
            <v>19962.1667222405</v>
          </cell>
          <cell r="D423">
            <v>19953.6053638163</v>
          </cell>
          <cell r="E423">
            <v>19959.2459513537</v>
          </cell>
          <cell r="F423">
            <v>19939.7669350941</v>
          </cell>
          <cell r="G423">
            <v>19949.8463656838</v>
          </cell>
          <cell r="H423">
            <v>19973.8329853938</v>
          </cell>
          <cell r="I423">
            <v>19916.6471785372</v>
          </cell>
          <cell r="J423">
            <v>19935.8230230698</v>
          </cell>
          <cell r="K423">
            <v>19941.2972926907</v>
          </cell>
          <cell r="L423">
            <v>19905.5947376905</v>
          </cell>
          <cell r="M423">
            <v>19961.3432692405</v>
          </cell>
          <cell r="N423">
            <v>19935.5213357142</v>
          </cell>
          <cell r="O423">
            <v>19933.4485398284</v>
          </cell>
        </row>
        <row r="424">
          <cell r="A424">
            <v>19977.2778874244</v>
          </cell>
          <cell r="B424">
            <v>19967.6905598509</v>
          </cell>
          <cell r="C424">
            <v>19937.233835473</v>
          </cell>
          <cell r="D424">
            <v>19930.5528660468</v>
          </cell>
          <cell r="E424">
            <v>19934.3743165919</v>
          </cell>
          <cell r="F424">
            <v>19927.7485676371</v>
          </cell>
          <cell r="G424">
            <v>19957.9962455299</v>
          </cell>
          <cell r="H424">
            <v>19930.0313423255</v>
          </cell>
          <cell r="I424">
            <v>19975.3302830367</v>
          </cell>
          <cell r="J424">
            <v>19937.1848663294</v>
          </cell>
          <cell r="K424">
            <v>19934.3546902025</v>
          </cell>
          <cell r="L424">
            <v>19961.283126644</v>
          </cell>
          <cell r="M424">
            <v>19945.0340061204</v>
          </cell>
          <cell r="N424">
            <v>19926.966085197</v>
          </cell>
          <cell r="O424">
            <v>19963.7410772095</v>
          </cell>
        </row>
        <row r="425">
          <cell r="A425">
            <v>19956.1995411085</v>
          </cell>
          <cell r="B425">
            <v>19939.8724574748</v>
          </cell>
          <cell r="C425">
            <v>19983.4959656775</v>
          </cell>
          <cell r="D425">
            <v>19931.4025428802</v>
          </cell>
          <cell r="E425">
            <v>19946.2397889588</v>
          </cell>
          <cell r="F425">
            <v>19938.3807207012</v>
          </cell>
          <cell r="G425">
            <v>19950.6661955144</v>
          </cell>
          <cell r="H425">
            <v>19941.021274718</v>
          </cell>
          <cell r="I425">
            <v>19938.5057977541</v>
          </cell>
          <cell r="J425">
            <v>19909.1156456244</v>
          </cell>
          <cell r="K425">
            <v>19940.4795620397</v>
          </cell>
          <cell r="L425">
            <v>19944.6372992713</v>
          </cell>
          <cell r="M425">
            <v>19957.616130647</v>
          </cell>
          <cell r="N425">
            <v>19935.5837595547</v>
          </cell>
          <cell r="O425">
            <v>19953.2849982948</v>
          </cell>
        </row>
        <row r="426">
          <cell r="A426">
            <v>19942.2704168024</v>
          </cell>
          <cell r="B426">
            <v>19984.1738840626</v>
          </cell>
          <cell r="C426">
            <v>19989.2580887328</v>
          </cell>
          <cell r="D426">
            <v>19973.8363111412</v>
          </cell>
          <cell r="E426">
            <v>19942.2462952973</v>
          </cell>
          <cell r="F426">
            <v>19959.05514578</v>
          </cell>
          <cell r="G426">
            <v>19946.5120352847</v>
          </cell>
          <cell r="H426">
            <v>19908.2674324532</v>
          </cell>
          <cell r="I426">
            <v>19957.6050697104</v>
          </cell>
          <cell r="J426">
            <v>19930.9242649315</v>
          </cell>
          <cell r="K426">
            <v>19978.0388465628</v>
          </cell>
          <cell r="L426">
            <v>19939.2179980971</v>
          </cell>
          <cell r="M426">
            <v>19978.5304697845</v>
          </cell>
          <cell r="N426">
            <v>19934.8202964185</v>
          </cell>
          <cell r="O426">
            <v>19971.790549438</v>
          </cell>
        </row>
        <row r="427">
          <cell r="A427">
            <v>19949.6125419</v>
          </cell>
          <cell r="B427">
            <v>19948.1125019435</v>
          </cell>
          <cell r="C427">
            <v>19943.1596826425</v>
          </cell>
          <cell r="D427">
            <v>19952.2292122299</v>
          </cell>
          <cell r="E427">
            <v>19918.860632955</v>
          </cell>
          <cell r="F427">
            <v>19966.9106673849</v>
          </cell>
          <cell r="G427">
            <v>19942.3868993815</v>
          </cell>
          <cell r="H427">
            <v>19929.6864890679</v>
          </cell>
          <cell r="I427">
            <v>19980.3767704468</v>
          </cell>
          <cell r="J427">
            <v>19981.3687997401</v>
          </cell>
          <cell r="K427">
            <v>19949.4633661459</v>
          </cell>
          <cell r="L427">
            <v>19930.0176287805</v>
          </cell>
          <cell r="M427">
            <v>19944.3036044143</v>
          </cell>
          <cell r="N427">
            <v>19959.6952384081</v>
          </cell>
          <cell r="O427">
            <v>19925.7851952409</v>
          </cell>
        </row>
        <row r="428">
          <cell r="A428">
            <v>19908.4703000769</v>
          </cell>
          <cell r="B428">
            <v>19943.6255844199</v>
          </cell>
          <cell r="C428">
            <v>19946.9273285292</v>
          </cell>
          <cell r="D428">
            <v>19949.5709888613</v>
          </cell>
          <cell r="E428">
            <v>19916.173071043</v>
          </cell>
          <cell r="F428">
            <v>19956.2318215921</v>
          </cell>
          <cell r="G428">
            <v>19940.2211520131</v>
          </cell>
          <cell r="H428">
            <v>19981.3439661545</v>
          </cell>
          <cell r="I428">
            <v>19918.0158812013</v>
          </cell>
          <cell r="J428">
            <v>19917.229681432</v>
          </cell>
          <cell r="K428">
            <v>19925.9904556161</v>
          </cell>
          <cell r="L428">
            <v>19935.1945635593</v>
          </cell>
          <cell r="M428">
            <v>19944.8239430299</v>
          </cell>
          <cell r="N428">
            <v>19948.6919811915</v>
          </cell>
          <cell r="O428">
            <v>19962.3610936614</v>
          </cell>
        </row>
        <row r="429">
          <cell r="A429">
            <v>19965.9590242034</v>
          </cell>
          <cell r="B429">
            <v>19954.3747165401</v>
          </cell>
          <cell r="C429">
            <v>19933.836590832</v>
          </cell>
          <cell r="D429">
            <v>19963.9569971846</v>
          </cell>
          <cell r="E429">
            <v>19953.3646032435</v>
          </cell>
          <cell r="F429">
            <v>19926.4083596007</v>
          </cell>
          <cell r="G429">
            <v>19932.3541726529</v>
          </cell>
          <cell r="H429">
            <v>19981.6772951523</v>
          </cell>
          <cell r="I429">
            <v>19958.5756727988</v>
          </cell>
          <cell r="J429">
            <v>19952.6106650062</v>
          </cell>
          <cell r="K429">
            <v>19955.3564992342</v>
          </cell>
          <cell r="L429">
            <v>19973.2668503596</v>
          </cell>
          <cell r="M429">
            <v>19970.2194874278</v>
          </cell>
          <cell r="N429">
            <v>19970.1052937534</v>
          </cell>
          <cell r="O429">
            <v>19921.7093428059</v>
          </cell>
        </row>
        <row r="430">
          <cell r="A430">
            <v>19939.5387489354</v>
          </cell>
          <cell r="B430">
            <v>19917.2713113688</v>
          </cell>
          <cell r="C430">
            <v>19979.4687764954</v>
          </cell>
          <cell r="D430">
            <v>19937.0035615305</v>
          </cell>
          <cell r="E430">
            <v>19972.259602241</v>
          </cell>
          <cell r="F430">
            <v>19968.3828938365</v>
          </cell>
          <cell r="G430">
            <v>19945.5151292917</v>
          </cell>
          <cell r="H430">
            <v>19978.7036083053</v>
          </cell>
          <cell r="I430">
            <v>19937.5315840823</v>
          </cell>
          <cell r="J430">
            <v>19911.7022448196</v>
          </cell>
          <cell r="K430">
            <v>19978.7962667313</v>
          </cell>
          <cell r="L430">
            <v>19947.2549182264</v>
          </cell>
          <cell r="M430">
            <v>19966.0875579824</v>
          </cell>
          <cell r="N430">
            <v>19944.6426384579</v>
          </cell>
          <cell r="O430">
            <v>19925.0654938911</v>
          </cell>
        </row>
        <row r="431">
          <cell r="A431">
            <v>19962.3596240081</v>
          </cell>
          <cell r="B431">
            <v>19928.0465584881</v>
          </cell>
          <cell r="C431">
            <v>19959.1106702879</v>
          </cell>
          <cell r="D431">
            <v>19946.6156348891</v>
          </cell>
          <cell r="E431">
            <v>19956.5467094392</v>
          </cell>
          <cell r="F431">
            <v>19924.9705773883</v>
          </cell>
          <cell r="G431">
            <v>19963.0657517455</v>
          </cell>
          <cell r="H431">
            <v>19941.321535759</v>
          </cell>
          <cell r="I431">
            <v>19957.0265937624</v>
          </cell>
          <cell r="J431">
            <v>19953.753575124</v>
          </cell>
          <cell r="K431">
            <v>19960.3678157851</v>
          </cell>
          <cell r="L431">
            <v>19954.7384436262</v>
          </cell>
          <cell r="M431">
            <v>19952.4091629641</v>
          </cell>
          <cell r="N431">
            <v>19954.7136577232</v>
          </cell>
          <cell r="O431">
            <v>19945.1370126327</v>
          </cell>
        </row>
        <row r="432">
          <cell r="A432">
            <v>19893.2003876406</v>
          </cell>
          <cell r="B432">
            <v>19963.2169525727</v>
          </cell>
          <cell r="C432">
            <v>19931.3689501248</v>
          </cell>
          <cell r="D432">
            <v>19941.2125908427</v>
          </cell>
          <cell r="E432">
            <v>19942.1306409018</v>
          </cell>
          <cell r="F432">
            <v>19949.444016361</v>
          </cell>
          <cell r="G432">
            <v>19922.6162650164</v>
          </cell>
          <cell r="H432">
            <v>19959.0814197693</v>
          </cell>
          <cell r="I432">
            <v>19961.8045397707</v>
          </cell>
          <cell r="J432">
            <v>19957.1379287459</v>
          </cell>
          <cell r="K432">
            <v>19944.5423173016</v>
          </cell>
          <cell r="L432">
            <v>19930.2663909703</v>
          </cell>
          <cell r="M432">
            <v>19935.2744573076</v>
          </cell>
          <cell r="N432">
            <v>19951.1972252237</v>
          </cell>
          <cell r="O432">
            <v>19928.7950239523</v>
          </cell>
        </row>
        <row r="433">
          <cell r="A433">
            <v>19957.2932744541</v>
          </cell>
          <cell r="B433">
            <v>19925.1589592254</v>
          </cell>
          <cell r="C433">
            <v>19988.9773480742</v>
          </cell>
          <cell r="D433">
            <v>19913.2241343207</v>
          </cell>
          <cell r="E433">
            <v>19953.1171793143</v>
          </cell>
          <cell r="F433">
            <v>19943.1948261449</v>
          </cell>
          <cell r="G433">
            <v>19970.7485368497</v>
          </cell>
          <cell r="H433">
            <v>19960.3547101278</v>
          </cell>
          <cell r="I433">
            <v>19932.5933115715</v>
          </cell>
          <cell r="J433">
            <v>19950.4061806326</v>
          </cell>
          <cell r="K433">
            <v>19967.7064259312</v>
          </cell>
          <cell r="L433">
            <v>19929.6888055904</v>
          </cell>
          <cell r="M433">
            <v>19934.056963684</v>
          </cell>
          <cell r="N433">
            <v>19963.4213154578</v>
          </cell>
          <cell r="O433">
            <v>19929.4859739334</v>
          </cell>
        </row>
        <row r="434">
          <cell r="A434">
            <v>19958.9353997418</v>
          </cell>
          <cell r="B434">
            <v>19956.2911928377</v>
          </cell>
          <cell r="C434">
            <v>19982.1957147506</v>
          </cell>
          <cell r="D434">
            <v>19958.0868493576</v>
          </cell>
          <cell r="E434">
            <v>19934.9111869569</v>
          </cell>
          <cell r="F434">
            <v>19950.5868890527</v>
          </cell>
          <cell r="G434">
            <v>19969.4156083577</v>
          </cell>
          <cell r="H434">
            <v>19915.9965363176</v>
          </cell>
          <cell r="I434">
            <v>19939.2765166261</v>
          </cell>
          <cell r="J434">
            <v>19942.0371984002</v>
          </cell>
          <cell r="K434">
            <v>19953.4378431866</v>
          </cell>
          <cell r="L434">
            <v>19928.7705632875</v>
          </cell>
          <cell r="M434">
            <v>19952.9980337432</v>
          </cell>
          <cell r="N434">
            <v>19984.5792831842</v>
          </cell>
          <cell r="O434">
            <v>19932.9402701991</v>
          </cell>
        </row>
        <row r="435">
          <cell r="A435">
            <v>19972.4023622548</v>
          </cell>
          <cell r="B435">
            <v>19944.8415715487</v>
          </cell>
          <cell r="C435">
            <v>19961.4946497447</v>
          </cell>
          <cell r="D435">
            <v>19927.2736018621</v>
          </cell>
          <cell r="E435">
            <v>19928.1958645531</v>
          </cell>
          <cell r="F435">
            <v>19912.4974261764</v>
          </cell>
          <cell r="G435">
            <v>19933.0025095939</v>
          </cell>
          <cell r="H435">
            <v>20005.4927752381</v>
          </cell>
          <cell r="I435">
            <v>19957.2501620303</v>
          </cell>
          <cell r="J435">
            <v>19967.948821088</v>
          </cell>
          <cell r="K435">
            <v>19940.5268440525</v>
          </cell>
          <cell r="L435">
            <v>19954.7058888238</v>
          </cell>
          <cell r="M435">
            <v>19942.939924818</v>
          </cell>
          <cell r="N435">
            <v>19945.0003292841</v>
          </cell>
          <cell r="O435">
            <v>19912.4788397485</v>
          </cell>
        </row>
        <row r="436">
          <cell r="A436">
            <v>19950.6849419094</v>
          </cell>
          <cell r="B436">
            <v>19975.4014616054</v>
          </cell>
          <cell r="C436">
            <v>19936.1905658873</v>
          </cell>
          <cell r="D436">
            <v>19969.4002564108</v>
          </cell>
          <cell r="E436">
            <v>19957.0823896935</v>
          </cell>
          <cell r="F436">
            <v>19933.4838544095</v>
          </cell>
          <cell r="G436">
            <v>19920.184575815</v>
          </cell>
          <cell r="H436">
            <v>19957.4683595778</v>
          </cell>
          <cell r="I436">
            <v>19952.9617896829</v>
          </cell>
          <cell r="J436">
            <v>19951.5910948517</v>
          </cell>
          <cell r="K436">
            <v>19940.3257871232</v>
          </cell>
          <cell r="L436">
            <v>19952.0911392576</v>
          </cell>
          <cell r="M436">
            <v>19946.8655573736</v>
          </cell>
          <cell r="N436">
            <v>19941.8430681391</v>
          </cell>
          <cell r="O436">
            <v>19971.4549366842</v>
          </cell>
        </row>
        <row r="437">
          <cell r="A437">
            <v>19951.3674903387</v>
          </cell>
          <cell r="B437">
            <v>19930.7318203402</v>
          </cell>
          <cell r="C437">
            <v>19937.4614665462</v>
          </cell>
          <cell r="D437">
            <v>19953.1791545902</v>
          </cell>
          <cell r="E437">
            <v>19935.2321192673</v>
          </cell>
          <cell r="F437">
            <v>19948.7536474418</v>
          </cell>
          <cell r="G437">
            <v>19931.4815821016</v>
          </cell>
          <cell r="H437">
            <v>19974.4455733866</v>
          </cell>
          <cell r="I437">
            <v>19913.394442557</v>
          </cell>
          <cell r="J437">
            <v>19944.9715334552</v>
          </cell>
          <cell r="K437">
            <v>19920.1110356681</v>
          </cell>
          <cell r="L437">
            <v>19960.598490633</v>
          </cell>
          <cell r="M437">
            <v>19908.8590550486</v>
          </cell>
          <cell r="N437">
            <v>19964.3177976515</v>
          </cell>
          <cell r="O437">
            <v>19932.816325651</v>
          </cell>
        </row>
        <row r="438">
          <cell r="A438">
            <v>19936.3694989457</v>
          </cell>
          <cell r="B438">
            <v>19959.1097771785</v>
          </cell>
          <cell r="C438">
            <v>19959.2656815643</v>
          </cell>
          <cell r="D438">
            <v>19960.0910669213</v>
          </cell>
          <cell r="E438">
            <v>19941.7049222245</v>
          </cell>
          <cell r="F438">
            <v>19930.829133929</v>
          </cell>
          <cell r="G438">
            <v>19921.3710440891</v>
          </cell>
          <cell r="H438">
            <v>19936.3151509327</v>
          </cell>
          <cell r="I438">
            <v>19948.7302609777</v>
          </cell>
          <cell r="J438">
            <v>19988.4757662142</v>
          </cell>
          <cell r="K438">
            <v>19964.2151967045</v>
          </cell>
          <cell r="L438">
            <v>19938.1693726677</v>
          </cell>
          <cell r="M438">
            <v>19933.3513063753</v>
          </cell>
          <cell r="N438">
            <v>19956.8931342861</v>
          </cell>
          <cell r="O438">
            <v>19949.1533867451</v>
          </cell>
        </row>
        <row r="439">
          <cell r="A439">
            <v>19953.6397922555</v>
          </cell>
          <cell r="B439">
            <v>19955.1376942876</v>
          </cell>
          <cell r="C439">
            <v>19922.8413222677</v>
          </cell>
          <cell r="D439">
            <v>19945.1462194283</v>
          </cell>
          <cell r="E439">
            <v>19920.3449147659</v>
          </cell>
          <cell r="F439">
            <v>19964.0314438305</v>
          </cell>
          <cell r="G439">
            <v>19934.7208206883</v>
          </cell>
          <cell r="H439">
            <v>19967.671385568</v>
          </cell>
          <cell r="I439">
            <v>19944.5843617622</v>
          </cell>
          <cell r="J439">
            <v>19976.7065290397</v>
          </cell>
          <cell r="K439">
            <v>19931.9197967122</v>
          </cell>
          <cell r="L439">
            <v>19933.0222367884</v>
          </cell>
          <cell r="M439">
            <v>19944.3449448658</v>
          </cell>
          <cell r="N439">
            <v>19931.0701697831</v>
          </cell>
          <cell r="O439">
            <v>19927.2699698875</v>
          </cell>
        </row>
        <row r="440">
          <cell r="A440">
            <v>19974.4446649558</v>
          </cell>
          <cell r="B440">
            <v>19954.128732716</v>
          </cell>
          <cell r="C440">
            <v>19932.7334661866</v>
          </cell>
          <cell r="D440">
            <v>19933.2845055333</v>
          </cell>
          <cell r="E440">
            <v>19960.5066685872</v>
          </cell>
          <cell r="F440">
            <v>19942.1117970892</v>
          </cell>
          <cell r="G440">
            <v>19955.3587919566</v>
          </cell>
          <cell r="H440">
            <v>19961.5141772752</v>
          </cell>
          <cell r="I440">
            <v>19924.6540480466</v>
          </cell>
          <cell r="J440">
            <v>19951.5649554656</v>
          </cell>
          <cell r="K440">
            <v>19959.2791468779</v>
          </cell>
          <cell r="L440">
            <v>19924.5296271064</v>
          </cell>
          <cell r="M440">
            <v>19915.1781984963</v>
          </cell>
          <cell r="N440">
            <v>19952.9791113197</v>
          </cell>
          <cell r="O440">
            <v>19955.6764518901</v>
          </cell>
        </row>
        <row r="441">
          <cell r="A441">
            <v>19943.3540177611</v>
          </cell>
          <cell r="B441">
            <v>19960.8901634841</v>
          </cell>
          <cell r="C441">
            <v>19942.6556208866</v>
          </cell>
          <cell r="D441">
            <v>19965.5117861891</v>
          </cell>
          <cell r="E441">
            <v>19970.352019463</v>
          </cell>
          <cell r="F441">
            <v>19909.2042114629</v>
          </cell>
          <cell r="G441">
            <v>19961.5630803184</v>
          </cell>
          <cell r="H441">
            <v>19957.1139580205</v>
          </cell>
          <cell r="I441">
            <v>19944.050168643</v>
          </cell>
          <cell r="J441">
            <v>19956.6499691176</v>
          </cell>
          <cell r="K441">
            <v>19964.9471777401</v>
          </cell>
          <cell r="L441">
            <v>19960.9937684024</v>
          </cell>
          <cell r="M441">
            <v>19945.8838267052</v>
          </cell>
          <cell r="N441">
            <v>19959.4418296612</v>
          </cell>
          <cell r="O441">
            <v>19931.0257231234</v>
          </cell>
        </row>
        <row r="442">
          <cell r="A442">
            <v>19927.6514252424</v>
          </cell>
          <cell r="B442">
            <v>19916.8841877363</v>
          </cell>
          <cell r="C442">
            <v>19952.4365964439</v>
          </cell>
          <cell r="D442">
            <v>19903.9800500298</v>
          </cell>
          <cell r="E442">
            <v>19947.7385758444</v>
          </cell>
          <cell r="F442">
            <v>19924.7268271354</v>
          </cell>
          <cell r="G442">
            <v>19950.8273589032</v>
          </cell>
          <cell r="H442">
            <v>19959.1934180828</v>
          </cell>
          <cell r="I442">
            <v>19923.7168396276</v>
          </cell>
          <cell r="J442">
            <v>19949.7401075428</v>
          </cell>
          <cell r="K442">
            <v>19946.1798550279</v>
          </cell>
          <cell r="L442">
            <v>19948.5086916916</v>
          </cell>
          <cell r="M442">
            <v>19926.3228252138</v>
          </cell>
          <cell r="N442">
            <v>19956.9285748327</v>
          </cell>
          <cell r="O442">
            <v>19988.9910511351</v>
          </cell>
        </row>
        <row r="443">
          <cell r="A443">
            <v>19912.1753504449</v>
          </cell>
          <cell r="B443">
            <v>19931.0701983893</v>
          </cell>
          <cell r="C443">
            <v>19942.2170021407</v>
          </cell>
          <cell r="D443">
            <v>19949.9731931697</v>
          </cell>
          <cell r="E443">
            <v>19947.1234030244</v>
          </cell>
          <cell r="F443">
            <v>19926.2633554958</v>
          </cell>
          <cell r="G443">
            <v>19963.6353259286</v>
          </cell>
          <cell r="H443">
            <v>19908.7779418675</v>
          </cell>
          <cell r="I443">
            <v>19964.1662234499</v>
          </cell>
          <cell r="J443">
            <v>19946.7555113058</v>
          </cell>
          <cell r="K443">
            <v>19928.4610063858</v>
          </cell>
          <cell r="L443">
            <v>19953.0925795389</v>
          </cell>
          <cell r="M443">
            <v>19977.2609529721</v>
          </cell>
          <cell r="N443">
            <v>19935.9960519642</v>
          </cell>
          <cell r="O443">
            <v>19933.2582704589</v>
          </cell>
        </row>
        <row r="444">
          <cell r="A444">
            <v>19945.4171860839</v>
          </cell>
          <cell r="B444">
            <v>19963.032006526</v>
          </cell>
          <cell r="C444">
            <v>19939.9687411872</v>
          </cell>
          <cell r="D444">
            <v>19940.8463390445</v>
          </cell>
          <cell r="E444">
            <v>19945.9415189908</v>
          </cell>
          <cell r="F444">
            <v>19938.8731093193</v>
          </cell>
          <cell r="G444">
            <v>19937.8380911628</v>
          </cell>
          <cell r="H444">
            <v>19920.3318710817</v>
          </cell>
          <cell r="I444">
            <v>19933.5719925963</v>
          </cell>
          <cell r="J444">
            <v>19981.8775559239</v>
          </cell>
          <cell r="K444">
            <v>19981.0677574755</v>
          </cell>
          <cell r="L444">
            <v>19925.0162879924</v>
          </cell>
          <cell r="M444">
            <v>19936.4794646849</v>
          </cell>
          <cell r="N444">
            <v>19961.7687843654</v>
          </cell>
          <cell r="O444">
            <v>19945.809236654</v>
          </cell>
        </row>
        <row r="445">
          <cell r="A445">
            <v>19945.4717062917</v>
          </cell>
          <cell r="B445">
            <v>19961.352526578</v>
          </cell>
          <cell r="C445">
            <v>19963.531762516</v>
          </cell>
          <cell r="D445">
            <v>19945.1883854429</v>
          </cell>
          <cell r="E445">
            <v>19930.0869158355</v>
          </cell>
          <cell r="F445">
            <v>19987.0356083918</v>
          </cell>
          <cell r="G445">
            <v>19936.9024241553</v>
          </cell>
          <cell r="H445">
            <v>19949.7196183356</v>
          </cell>
          <cell r="I445">
            <v>19961.6466472861</v>
          </cell>
          <cell r="J445">
            <v>19968.6216999054</v>
          </cell>
          <cell r="K445">
            <v>19967.8082592942</v>
          </cell>
          <cell r="L445">
            <v>20009.0870005545</v>
          </cell>
          <cell r="M445">
            <v>19935.445885189</v>
          </cell>
          <cell r="N445">
            <v>19970.0994034684</v>
          </cell>
          <cell r="O445">
            <v>19941.6381621567</v>
          </cell>
        </row>
        <row r="446">
          <cell r="A446">
            <v>19918.597064624</v>
          </cell>
          <cell r="B446">
            <v>19972.8379560175</v>
          </cell>
          <cell r="C446">
            <v>19935.7858702047</v>
          </cell>
          <cell r="D446">
            <v>19967.6384927924</v>
          </cell>
          <cell r="E446">
            <v>19955.1758706206</v>
          </cell>
          <cell r="F446">
            <v>19960.7827487314</v>
          </cell>
          <cell r="G446">
            <v>19924.3587830742</v>
          </cell>
          <cell r="H446">
            <v>19970.9795339614</v>
          </cell>
          <cell r="I446">
            <v>19955.3159178461</v>
          </cell>
          <cell r="J446">
            <v>19965.4046727943</v>
          </cell>
          <cell r="K446">
            <v>19955.8183163111</v>
          </cell>
          <cell r="L446">
            <v>19936.6350776076</v>
          </cell>
          <cell r="M446">
            <v>19980.0675822014</v>
          </cell>
          <cell r="N446">
            <v>19948.8053378189</v>
          </cell>
          <cell r="O446">
            <v>19982.6130200517</v>
          </cell>
        </row>
        <row r="447">
          <cell r="A447">
            <v>19955.390411078</v>
          </cell>
          <cell r="B447">
            <v>19976.366420176</v>
          </cell>
          <cell r="C447">
            <v>19922.0283638335</v>
          </cell>
          <cell r="D447">
            <v>19964.1477747876</v>
          </cell>
          <cell r="E447">
            <v>19949.7508528112</v>
          </cell>
          <cell r="F447">
            <v>19948.9833209011</v>
          </cell>
          <cell r="G447">
            <v>19946.1562660415</v>
          </cell>
          <cell r="H447">
            <v>19924.4396264222</v>
          </cell>
          <cell r="I447">
            <v>19935.7158496875</v>
          </cell>
          <cell r="J447">
            <v>19939.554854905</v>
          </cell>
          <cell r="K447">
            <v>19910.6523603313</v>
          </cell>
          <cell r="L447">
            <v>19951.0547384617</v>
          </cell>
          <cell r="M447">
            <v>19925.8186538503</v>
          </cell>
          <cell r="N447">
            <v>19955.0829911978</v>
          </cell>
          <cell r="O447">
            <v>19956.9965294727</v>
          </cell>
        </row>
        <row r="448">
          <cell r="A448">
            <v>19946.5111025265</v>
          </cell>
          <cell r="B448">
            <v>19984.7340790886</v>
          </cell>
          <cell r="C448">
            <v>19944.0412592092</v>
          </cell>
          <cell r="D448">
            <v>19950.1105165495</v>
          </cell>
          <cell r="E448">
            <v>19954.7575711904</v>
          </cell>
          <cell r="F448">
            <v>19953.2288327257</v>
          </cell>
          <cell r="G448">
            <v>19950.0219104489</v>
          </cell>
          <cell r="H448">
            <v>19944.4483852026</v>
          </cell>
          <cell r="I448">
            <v>19960.0312917921</v>
          </cell>
          <cell r="J448">
            <v>19962.175878613</v>
          </cell>
          <cell r="K448">
            <v>19957.7530491388</v>
          </cell>
          <cell r="L448">
            <v>19953.7429738903</v>
          </cell>
          <cell r="M448">
            <v>19945.9869063182</v>
          </cell>
          <cell r="N448">
            <v>19958.3511410969</v>
          </cell>
          <cell r="O448">
            <v>19991.8294949282</v>
          </cell>
        </row>
        <row r="449">
          <cell r="A449">
            <v>19974.5102199972</v>
          </cell>
          <cell r="B449">
            <v>19948.4937239161</v>
          </cell>
          <cell r="C449">
            <v>19953.0456729679</v>
          </cell>
          <cell r="D449">
            <v>19925.7555013887</v>
          </cell>
          <cell r="E449">
            <v>19960.5382191964</v>
          </cell>
          <cell r="F449">
            <v>19947.6545270224</v>
          </cell>
          <cell r="G449">
            <v>19939.7868175961</v>
          </cell>
          <cell r="H449">
            <v>19944.900728707</v>
          </cell>
          <cell r="I449">
            <v>19990.8798372009</v>
          </cell>
          <cell r="J449">
            <v>19950.3255651006</v>
          </cell>
          <cell r="K449">
            <v>19920.8603233331</v>
          </cell>
          <cell r="L449">
            <v>19983.9978363687</v>
          </cell>
          <cell r="M449">
            <v>19986.324696344</v>
          </cell>
          <cell r="N449">
            <v>19910.7860928451</v>
          </cell>
          <cell r="O449">
            <v>19929.5237921726</v>
          </cell>
        </row>
        <row r="450">
          <cell r="A450">
            <v>19915.9235083032</v>
          </cell>
          <cell r="B450">
            <v>19948.9199883462</v>
          </cell>
          <cell r="C450">
            <v>19938.9772061997</v>
          </cell>
          <cell r="D450">
            <v>19933.894053498</v>
          </cell>
          <cell r="E450">
            <v>19908.4539500702</v>
          </cell>
          <cell r="F450">
            <v>19980.1408379937</v>
          </cell>
          <cell r="G450">
            <v>19919.329715762</v>
          </cell>
          <cell r="H450">
            <v>19959.9491488408</v>
          </cell>
          <cell r="I450">
            <v>19958.4558969193</v>
          </cell>
          <cell r="J450">
            <v>19938.0914766344</v>
          </cell>
          <cell r="K450">
            <v>19976.7699602212</v>
          </cell>
          <cell r="L450">
            <v>19967.7809209046</v>
          </cell>
          <cell r="M450">
            <v>19930.2802558545</v>
          </cell>
          <cell r="N450">
            <v>19939.4962899402</v>
          </cell>
          <cell r="O450">
            <v>19927.5657474296</v>
          </cell>
        </row>
        <row r="451">
          <cell r="A451">
            <v>19977.043249215</v>
          </cell>
          <cell r="B451">
            <v>19965.8164565843</v>
          </cell>
          <cell r="C451">
            <v>19963.2852872021</v>
          </cell>
          <cell r="D451">
            <v>19958.2200435307</v>
          </cell>
          <cell r="E451">
            <v>19912.3114967137</v>
          </cell>
          <cell r="F451">
            <v>19935.8921659107</v>
          </cell>
          <cell r="G451">
            <v>19945.84577208</v>
          </cell>
          <cell r="H451">
            <v>19961.6687480156</v>
          </cell>
          <cell r="I451">
            <v>19942.8623638518</v>
          </cell>
          <cell r="J451">
            <v>19966.1041105489</v>
          </cell>
          <cell r="K451">
            <v>19924.535603866</v>
          </cell>
          <cell r="L451">
            <v>19945.2046746059</v>
          </cell>
          <cell r="M451">
            <v>19967.225061659</v>
          </cell>
          <cell r="N451">
            <v>19921.5036351438</v>
          </cell>
          <cell r="O451">
            <v>19921.0480953577</v>
          </cell>
        </row>
        <row r="452">
          <cell r="A452">
            <v>19952.3879431777</v>
          </cell>
          <cell r="B452">
            <v>19971.3683590851</v>
          </cell>
          <cell r="C452">
            <v>19940.5415524692</v>
          </cell>
          <cell r="D452">
            <v>19977.1324627008</v>
          </cell>
          <cell r="E452">
            <v>19936.9061016574</v>
          </cell>
          <cell r="F452">
            <v>19945.6568342836</v>
          </cell>
          <cell r="G452">
            <v>19932.7725258351</v>
          </cell>
          <cell r="H452">
            <v>19926.1718812257</v>
          </cell>
          <cell r="I452">
            <v>19995.2658672431</v>
          </cell>
          <cell r="J452">
            <v>19946.3362382285</v>
          </cell>
          <cell r="K452">
            <v>19934.7903631427</v>
          </cell>
          <cell r="L452">
            <v>19963.6565633653</v>
          </cell>
          <cell r="M452">
            <v>19945.9737867808</v>
          </cell>
          <cell r="N452">
            <v>19961.8483093735</v>
          </cell>
          <cell r="O452">
            <v>19938.9226520009</v>
          </cell>
        </row>
        <row r="453">
          <cell r="A453">
            <v>19957.694521794</v>
          </cell>
          <cell r="B453">
            <v>19969.2063912399</v>
          </cell>
          <cell r="C453">
            <v>19948.8784884312</v>
          </cell>
          <cell r="D453">
            <v>19931.1907934571</v>
          </cell>
          <cell r="E453">
            <v>19966.3131438007</v>
          </cell>
          <cell r="F453">
            <v>19947.4564335168</v>
          </cell>
          <cell r="G453">
            <v>19956.8401800702</v>
          </cell>
          <cell r="H453">
            <v>19961.9224057096</v>
          </cell>
          <cell r="I453">
            <v>19951.7608268684</v>
          </cell>
          <cell r="J453">
            <v>19933.0312501741</v>
          </cell>
          <cell r="K453">
            <v>19959.7932901576</v>
          </cell>
          <cell r="L453">
            <v>19962.5137473871</v>
          </cell>
          <cell r="M453">
            <v>19921.0830775895</v>
          </cell>
          <cell r="N453">
            <v>19944.8694874321</v>
          </cell>
          <cell r="O453">
            <v>19954.7233724354</v>
          </cell>
        </row>
        <row r="454">
          <cell r="A454">
            <v>19978.9848880246</v>
          </cell>
          <cell r="B454">
            <v>19967.9678417396</v>
          </cell>
          <cell r="C454">
            <v>19949.4349650724</v>
          </cell>
          <cell r="D454">
            <v>19934.747550114</v>
          </cell>
          <cell r="E454">
            <v>19909.7914192687</v>
          </cell>
          <cell r="F454">
            <v>19950.7684043007</v>
          </cell>
          <cell r="G454">
            <v>19932.4650698396</v>
          </cell>
          <cell r="H454">
            <v>19950.1282662882</v>
          </cell>
          <cell r="I454">
            <v>19952.3471461026</v>
          </cell>
          <cell r="J454">
            <v>19928.421609594</v>
          </cell>
          <cell r="K454">
            <v>19914.7207948008</v>
          </cell>
          <cell r="L454">
            <v>19966.2532233537</v>
          </cell>
          <cell r="M454">
            <v>19950.6046953432</v>
          </cell>
          <cell r="N454">
            <v>19948.2818477123</v>
          </cell>
          <cell r="O454">
            <v>19912.8729433055</v>
          </cell>
        </row>
        <row r="455">
          <cell r="A455">
            <v>19950.5853122779</v>
          </cell>
          <cell r="B455">
            <v>19958.102310994</v>
          </cell>
          <cell r="C455">
            <v>19953.4061048991</v>
          </cell>
          <cell r="D455">
            <v>19929.2883675146</v>
          </cell>
          <cell r="E455">
            <v>19947.3438594851</v>
          </cell>
          <cell r="F455">
            <v>19950.9157219343</v>
          </cell>
          <cell r="G455">
            <v>19916.5880734394</v>
          </cell>
          <cell r="H455">
            <v>19948.8885017418</v>
          </cell>
          <cell r="I455">
            <v>19952.9276263928</v>
          </cell>
          <cell r="J455">
            <v>19950.5567626804</v>
          </cell>
          <cell r="K455">
            <v>19967.351222407</v>
          </cell>
          <cell r="L455">
            <v>19957.4127770872</v>
          </cell>
          <cell r="M455">
            <v>19917.5504502931</v>
          </cell>
          <cell r="N455">
            <v>19899.2183470745</v>
          </cell>
          <cell r="O455">
            <v>19942.8693105059</v>
          </cell>
        </row>
        <row r="456">
          <cell r="A456">
            <v>19963.7701795104</v>
          </cell>
          <cell r="B456">
            <v>19918.3255287401</v>
          </cell>
          <cell r="C456">
            <v>19939.0391006108</v>
          </cell>
          <cell r="D456">
            <v>19947.4879263753</v>
          </cell>
          <cell r="E456">
            <v>19962.4021285937</v>
          </cell>
          <cell r="F456">
            <v>19955.4186502932</v>
          </cell>
          <cell r="G456">
            <v>19968.4328403586</v>
          </cell>
          <cell r="H456">
            <v>19949.0884747501</v>
          </cell>
          <cell r="I456">
            <v>19934.2149980227</v>
          </cell>
          <cell r="J456">
            <v>19940.4848093874</v>
          </cell>
          <cell r="K456">
            <v>19972.4493439086</v>
          </cell>
          <cell r="L456">
            <v>19937.1976325846</v>
          </cell>
          <cell r="M456">
            <v>19915.3829912224</v>
          </cell>
          <cell r="N456">
            <v>19925.3409384909</v>
          </cell>
          <cell r="O456">
            <v>19944.1796514037</v>
          </cell>
        </row>
        <row r="457">
          <cell r="A457">
            <v>19966.6866306737</v>
          </cell>
          <cell r="B457">
            <v>19918.9782565228</v>
          </cell>
          <cell r="C457">
            <v>19950.9822742026</v>
          </cell>
          <cell r="D457">
            <v>19949.830026845</v>
          </cell>
          <cell r="E457">
            <v>19929.3028963276</v>
          </cell>
          <cell r="F457">
            <v>19973.1120315239</v>
          </cell>
          <cell r="G457">
            <v>19953.1206854342</v>
          </cell>
          <cell r="H457">
            <v>19973.1599200125</v>
          </cell>
          <cell r="I457">
            <v>19964.2055663526</v>
          </cell>
          <cell r="J457">
            <v>19938.2405411644</v>
          </cell>
          <cell r="K457">
            <v>19925.1117763005</v>
          </cell>
          <cell r="L457">
            <v>19970.8908438911</v>
          </cell>
          <cell r="M457">
            <v>19989.6152937078</v>
          </cell>
          <cell r="N457">
            <v>19953.3317306342</v>
          </cell>
          <cell r="O457">
            <v>19950.6941014582</v>
          </cell>
        </row>
        <row r="458">
          <cell r="A458">
            <v>19950.644148413</v>
          </cell>
          <cell r="B458">
            <v>19924.6864202428</v>
          </cell>
          <cell r="C458">
            <v>19909.2597493279</v>
          </cell>
          <cell r="D458">
            <v>19949.9506326202</v>
          </cell>
          <cell r="E458">
            <v>19965.8170459405</v>
          </cell>
          <cell r="F458">
            <v>19959.1278115551</v>
          </cell>
          <cell r="G458">
            <v>19955.2027059473</v>
          </cell>
          <cell r="H458">
            <v>19966.4516843589</v>
          </cell>
          <cell r="I458">
            <v>19938.2149732869</v>
          </cell>
          <cell r="J458">
            <v>19942.4259108032</v>
          </cell>
          <cell r="K458">
            <v>19951.6054716959</v>
          </cell>
          <cell r="L458">
            <v>19943.568086285</v>
          </cell>
          <cell r="M458">
            <v>19951.9042883086</v>
          </cell>
          <cell r="N458">
            <v>19916.4826750119</v>
          </cell>
          <cell r="O458">
            <v>19932.5115444591</v>
          </cell>
        </row>
        <row r="459">
          <cell r="A459">
            <v>19964.9719433651</v>
          </cell>
          <cell r="B459">
            <v>19934.7277073374</v>
          </cell>
          <cell r="C459">
            <v>19916.6779088647</v>
          </cell>
          <cell r="D459">
            <v>19950.0877763224</v>
          </cell>
          <cell r="E459">
            <v>19959.2432639043</v>
          </cell>
          <cell r="F459">
            <v>19910.6525571387</v>
          </cell>
          <cell r="G459">
            <v>19942.6098997767</v>
          </cell>
          <cell r="H459">
            <v>19926.3445169614</v>
          </cell>
          <cell r="I459">
            <v>19946.4670806133</v>
          </cell>
          <cell r="J459">
            <v>19960.2588885664</v>
          </cell>
          <cell r="K459">
            <v>19948.6703105632</v>
          </cell>
          <cell r="L459">
            <v>19890.9267274845</v>
          </cell>
          <cell r="M459">
            <v>19964.1772218549</v>
          </cell>
          <cell r="N459">
            <v>19932.4834164753</v>
          </cell>
          <cell r="O459">
            <v>19959.7719873278</v>
          </cell>
        </row>
        <row r="460">
          <cell r="A460">
            <v>19947.6775097004</v>
          </cell>
          <cell r="B460">
            <v>19988.3330720062</v>
          </cell>
          <cell r="C460">
            <v>19934.9627721789</v>
          </cell>
          <cell r="D460">
            <v>19943.7148303745</v>
          </cell>
          <cell r="E460">
            <v>19951.7583218308</v>
          </cell>
          <cell r="F460">
            <v>19977.7401191012</v>
          </cell>
          <cell r="G460">
            <v>19962.7225879225</v>
          </cell>
          <cell r="H460">
            <v>19946.710712021</v>
          </cell>
          <cell r="I460">
            <v>19971.3710529053</v>
          </cell>
          <cell r="J460">
            <v>19964.3653363937</v>
          </cell>
          <cell r="K460">
            <v>19952.522362174</v>
          </cell>
          <cell r="L460">
            <v>19938.5411262853</v>
          </cell>
          <cell r="M460">
            <v>19930.0781047408</v>
          </cell>
          <cell r="N460">
            <v>19953.1149413561</v>
          </cell>
          <cell r="O460">
            <v>19974.4842336972</v>
          </cell>
        </row>
        <row r="461">
          <cell r="A461">
            <v>19958.5575964679</v>
          </cell>
          <cell r="B461">
            <v>19944.7764787334</v>
          </cell>
          <cell r="C461">
            <v>19938.2983641919</v>
          </cell>
          <cell r="D461">
            <v>19910.5397403132</v>
          </cell>
          <cell r="E461">
            <v>19962.9853815744</v>
          </cell>
          <cell r="F461">
            <v>19941.7211001883</v>
          </cell>
          <cell r="G461">
            <v>19934.2609457809</v>
          </cell>
          <cell r="H461">
            <v>19948.4688716654</v>
          </cell>
          <cell r="I461">
            <v>19963.2358618952</v>
          </cell>
          <cell r="J461">
            <v>19947.3277978219</v>
          </cell>
          <cell r="K461">
            <v>19930.7492322464</v>
          </cell>
          <cell r="L461">
            <v>19920.6802400415</v>
          </cell>
          <cell r="M461">
            <v>19905.0856819126</v>
          </cell>
          <cell r="N461">
            <v>19948.6728388559</v>
          </cell>
          <cell r="O461">
            <v>19934.4586868325</v>
          </cell>
        </row>
        <row r="462">
          <cell r="A462">
            <v>19952.9313518846</v>
          </cell>
          <cell r="B462">
            <v>19932.9554083465</v>
          </cell>
          <cell r="C462">
            <v>19968.4901778288</v>
          </cell>
          <cell r="D462">
            <v>19954.193209537</v>
          </cell>
          <cell r="E462">
            <v>19961.4422883968</v>
          </cell>
          <cell r="F462">
            <v>19918.0341508351</v>
          </cell>
          <cell r="G462">
            <v>19958.7355613031</v>
          </cell>
          <cell r="H462">
            <v>19929.4913943696</v>
          </cell>
          <cell r="I462">
            <v>19964.7954929448</v>
          </cell>
          <cell r="J462">
            <v>19946.4760205213</v>
          </cell>
          <cell r="K462">
            <v>19940.9379174374</v>
          </cell>
          <cell r="L462">
            <v>19933.8950527792</v>
          </cell>
          <cell r="M462">
            <v>19943.9980521416</v>
          </cell>
          <cell r="N462">
            <v>19947.5501603207</v>
          </cell>
          <cell r="O462">
            <v>19949.2943122822</v>
          </cell>
        </row>
        <row r="463">
          <cell r="A463">
            <v>19932.4744258967</v>
          </cell>
          <cell r="B463">
            <v>19926.5509378705</v>
          </cell>
          <cell r="C463">
            <v>19944.8956257609</v>
          </cell>
          <cell r="D463">
            <v>19919.1088500405</v>
          </cell>
          <cell r="E463">
            <v>19962.6235113941</v>
          </cell>
          <cell r="F463">
            <v>19950.0594361441</v>
          </cell>
          <cell r="G463">
            <v>19919.3601429916</v>
          </cell>
          <cell r="H463">
            <v>19944.3600768407</v>
          </cell>
          <cell r="I463">
            <v>19981.4983033646</v>
          </cell>
          <cell r="J463">
            <v>19960.5420787793</v>
          </cell>
          <cell r="K463">
            <v>19947.7114910764</v>
          </cell>
          <cell r="L463">
            <v>19950.0457939554</v>
          </cell>
          <cell r="M463">
            <v>19964.7085530448</v>
          </cell>
          <cell r="N463">
            <v>19949.2578426195</v>
          </cell>
          <cell r="O463">
            <v>19940.8996911098</v>
          </cell>
        </row>
        <row r="464">
          <cell r="A464">
            <v>19960.5000643784</v>
          </cell>
          <cell r="B464">
            <v>19960.4107749393</v>
          </cell>
          <cell r="C464">
            <v>19957.9252538736</v>
          </cell>
          <cell r="D464">
            <v>19955.5270401418</v>
          </cell>
          <cell r="E464">
            <v>19937.7319630132</v>
          </cell>
          <cell r="F464">
            <v>19963.9733711707</v>
          </cell>
          <cell r="G464">
            <v>19972.6506533586</v>
          </cell>
          <cell r="H464">
            <v>19951.3785076082</v>
          </cell>
          <cell r="I464">
            <v>19955.5102586189</v>
          </cell>
          <cell r="J464">
            <v>19949.1535321295</v>
          </cell>
          <cell r="K464">
            <v>19972.986759626</v>
          </cell>
          <cell r="L464">
            <v>19952.0925858218</v>
          </cell>
          <cell r="M464">
            <v>19975.8244939091</v>
          </cell>
          <cell r="N464">
            <v>19924.3453444751</v>
          </cell>
          <cell r="O464">
            <v>19955.5598978854</v>
          </cell>
        </row>
        <row r="465">
          <cell r="A465">
            <v>19917.0126855186</v>
          </cell>
          <cell r="B465">
            <v>19955.4134553463</v>
          </cell>
          <cell r="C465">
            <v>19950.0445563027</v>
          </cell>
          <cell r="D465">
            <v>19900.7090900308</v>
          </cell>
          <cell r="E465">
            <v>19938.0592863107</v>
          </cell>
          <cell r="F465">
            <v>19957.6571997478</v>
          </cell>
          <cell r="G465">
            <v>19959.0173161678</v>
          </cell>
          <cell r="H465">
            <v>19987.6222733318</v>
          </cell>
          <cell r="I465">
            <v>19957.9042503195</v>
          </cell>
          <cell r="J465">
            <v>19951.4493600618</v>
          </cell>
          <cell r="K465">
            <v>19935.4995894872</v>
          </cell>
          <cell r="L465">
            <v>19974.8088929599</v>
          </cell>
          <cell r="M465">
            <v>19945.0401591564</v>
          </cell>
          <cell r="N465">
            <v>19938.7984266182</v>
          </cell>
          <cell r="O465">
            <v>19933.902024564</v>
          </cell>
        </row>
        <row r="466">
          <cell r="A466">
            <v>19955.4533348583</v>
          </cell>
          <cell r="B466">
            <v>19926.3192552435</v>
          </cell>
          <cell r="C466">
            <v>19940.6847761202</v>
          </cell>
          <cell r="D466">
            <v>19914.458828105</v>
          </cell>
          <cell r="E466">
            <v>19922.3335701828</v>
          </cell>
          <cell r="F466">
            <v>19946.2393227282</v>
          </cell>
          <cell r="G466">
            <v>19914.3350623912</v>
          </cell>
          <cell r="H466">
            <v>19964.2841262351</v>
          </cell>
          <cell r="I466">
            <v>19926.1045042753</v>
          </cell>
          <cell r="J466">
            <v>19927.7378294951</v>
          </cell>
          <cell r="K466">
            <v>19935.8526692493</v>
          </cell>
          <cell r="L466">
            <v>19987.0234692486</v>
          </cell>
          <cell r="M466">
            <v>19945.8645436682</v>
          </cell>
          <cell r="N466">
            <v>19945.5714933598</v>
          </cell>
          <cell r="O466">
            <v>19940.9614813346</v>
          </cell>
        </row>
        <row r="467">
          <cell r="A467">
            <v>19958.9543902601</v>
          </cell>
          <cell r="B467">
            <v>19967.7054832961</v>
          </cell>
          <cell r="C467">
            <v>19969.7077854143</v>
          </cell>
          <cell r="D467">
            <v>19945.4287743398</v>
          </cell>
          <cell r="E467">
            <v>19956.1286916588</v>
          </cell>
          <cell r="F467">
            <v>19953.2372752752</v>
          </cell>
          <cell r="G467">
            <v>19942.2074790825</v>
          </cell>
          <cell r="H467">
            <v>19966.5612705293</v>
          </cell>
          <cell r="I467">
            <v>19942.1556106783</v>
          </cell>
          <cell r="J467">
            <v>19929.475969309</v>
          </cell>
          <cell r="K467">
            <v>19928.505989184</v>
          </cell>
          <cell r="L467">
            <v>19937.7877346815</v>
          </cell>
          <cell r="M467">
            <v>19947.7563986244</v>
          </cell>
          <cell r="N467">
            <v>19949.4286494648</v>
          </cell>
          <cell r="O467">
            <v>19960.8076259545</v>
          </cell>
        </row>
        <row r="468">
          <cell r="A468">
            <v>19946.6348678777</v>
          </cell>
          <cell r="B468">
            <v>19983.7778994737</v>
          </cell>
          <cell r="C468">
            <v>19953.6067060056</v>
          </cell>
          <cell r="D468">
            <v>19921.2771529731</v>
          </cell>
          <cell r="E468">
            <v>19966.9353519222</v>
          </cell>
          <cell r="F468">
            <v>19937.5950223923</v>
          </cell>
          <cell r="G468">
            <v>19939.8679447245</v>
          </cell>
          <cell r="H468">
            <v>19938.8448420698</v>
          </cell>
          <cell r="I468">
            <v>19968.4828225814</v>
          </cell>
          <cell r="J468">
            <v>19967.234876268</v>
          </cell>
          <cell r="K468">
            <v>19950.4617873455</v>
          </cell>
          <cell r="L468">
            <v>19936.3766205299</v>
          </cell>
          <cell r="M468">
            <v>19944.9690687615</v>
          </cell>
          <cell r="N468">
            <v>19941.4580489734</v>
          </cell>
          <cell r="O468">
            <v>19957.3340931155</v>
          </cell>
        </row>
        <row r="469">
          <cell r="A469">
            <v>19977.4590385993</v>
          </cell>
          <cell r="B469">
            <v>19943.3414857417</v>
          </cell>
          <cell r="C469">
            <v>19922.4262863762</v>
          </cell>
          <cell r="D469">
            <v>19961.095687634</v>
          </cell>
          <cell r="E469">
            <v>19973.6575714264</v>
          </cell>
          <cell r="F469">
            <v>19948.5838041077</v>
          </cell>
          <cell r="G469">
            <v>19941.0048165028</v>
          </cell>
          <cell r="H469">
            <v>19939.6092330722</v>
          </cell>
          <cell r="I469">
            <v>19938.7893600094</v>
          </cell>
          <cell r="J469">
            <v>19966.5288970292</v>
          </cell>
          <cell r="K469">
            <v>19958.7012234034</v>
          </cell>
          <cell r="L469">
            <v>19971.0792935865</v>
          </cell>
          <cell r="M469">
            <v>19963.7638949937</v>
          </cell>
          <cell r="N469">
            <v>19935.2390494573</v>
          </cell>
          <cell r="O469">
            <v>19955.9941491935</v>
          </cell>
        </row>
        <row r="470">
          <cell r="A470">
            <v>19947.6881757239</v>
          </cell>
          <cell r="B470">
            <v>19922.4468992037</v>
          </cell>
          <cell r="C470">
            <v>19932.1618779077</v>
          </cell>
          <cell r="D470">
            <v>19950.333530386</v>
          </cell>
          <cell r="E470">
            <v>19936.4612984955</v>
          </cell>
          <cell r="F470">
            <v>19934.9476196651</v>
          </cell>
          <cell r="G470">
            <v>19956.5822267706</v>
          </cell>
          <cell r="H470">
            <v>19935.1141047195</v>
          </cell>
          <cell r="I470">
            <v>19957.4862290805</v>
          </cell>
          <cell r="J470">
            <v>19951.5928108539</v>
          </cell>
          <cell r="K470">
            <v>19944.8346993161</v>
          </cell>
          <cell r="L470">
            <v>19976.3155804873</v>
          </cell>
          <cell r="M470">
            <v>19956.9121152547</v>
          </cell>
          <cell r="N470">
            <v>19970.0974484855</v>
          </cell>
          <cell r="O470">
            <v>19924.6981027954</v>
          </cell>
        </row>
        <row r="471">
          <cell r="A471">
            <v>19975.2811693831</v>
          </cell>
          <cell r="B471">
            <v>19937.2940115451</v>
          </cell>
          <cell r="C471">
            <v>19965.0830343755</v>
          </cell>
          <cell r="D471">
            <v>19921.1349058059</v>
          </cell>
          <cell r="E471">
            <v>19957.3284760636</v>
          </cell>
          <cell r="F471">
            <v>19965.9022192863</v>
          </cell>
          <cell r="G471">
            <v>19926.0143295743</v>
          </cell>
          <cell r="H471">
            <v>19943.5529003482</v>
          </cell>
          <cell r="I471">
            <v>19933.4393827304</v>
          </cell>
          <cell r="J471">
            <v>19943.7875843368</v>
          </cell>
          <cell r="K471">
            <v>19928.7370526515</v>
          </cell>
          <cell r="L471">
            <v>19954.0438325684</v>
          </cell>
          <cell r="M471">
            <v>19961.6122033741</v>
          </cell>
          <cell r="N471">
            <v>19941.8165174395</v>
          </cell>
          <cell r="O471">
            <v>19931.5988197424</v>
          </cell>
        </row>
        <row r="472">
          <cell r="A472">
            <v>19945.6332049719</v>
          </cell>
          <cell r="B472">
            <v>19952.3059381563</v>
          </cell>
          <cell r="C472">
            <v>19937.6398101817</v>
          </cell>
          <cell r="D472">
            <v>19962.1771120422</v>
          </cell>
          <cell r="E472">
            <v>19958.0901253043</v>
          </cell>
          <cell r="F472">
            <v>19949.4018000824</v>
          </cell>
          <cell r="G472">
            <v>19927.55932437</v>
          </cell>
          <cell r="H472">
            <v>19945.4774645928</v>
          </cell>
          <cell r="I472">
            <v>19949.014526249</v>
          </cell>
          <cell r="J472">
            <v>19944.8984353191</v>
          </cell>
          <cell r="K472">
            <v>19933.3554148481</v>
          </cell>
          <cell r="L472">
            <v>19946.0849329377</v>
          </cell>
          <cell r="M472">
            <v>19971.3141576858</v>
          </cell>
          <cell r="N472">
            <v>19947.344923202</v>
          </cell>
          <cell r="O472">
            <v>19944.542220747</v>
          </cell>
        </row>
        <row r="473">
          <cell r="A473">
            <v>19947.7629367755</v>
          </cell>
          <cell r="B473">
            <v>19957.0021200488</v>
          </cell>
          <cell r="C473">
            <v>19962.234937218</v>
          </cell>
          <cell r="D473">
            <v>19957.6137585563</v>
          </cell>
          <cell r="E473">
            <v>19960.6927551371</v>
          </cell>
          <cell r="F473">
            <v>19951.1932087787</v>
          </cell>
          <cell r="G473">
            <v>19946.9925958009</v>
          </cell>
          <cell r="H473">
            <v>19932.3650417269</v>
          </cell>
          <cell r="I473">
            <v>19949.534668908</v>
          </cell>
          <cell r="J473">
            <v>19910.1251311274</v>
          </cell>
          <cell r="K473">
            <v>19923.6957149032</v>
          </cell>
          <cell r="L473">
            <v>19966.4525225377</v>
          </cell>
          <cell r="M473">
            <v>19959.5352971954</v>
          </cell>
          <cell r="N473">
            <v>19953.9929478366</v>
          </cell>
          <cell r="O473">
            <v>19946.5300186497</v>
          </cell>
        </row>
        <row r="474">
          <cell r="A474">
            <v>19934.4386594486</v>
          </cell>
          <cell r="B474">
            <v>19927.8412629348</v>
          </cell>
          <cell r="C474">
            <v>19969.020244726</v>
          </cell>
          <cell r="D474">
            <v>19954.8367542333</v>
          </cell>
          <cell r="E474">
            <v>19957.5489369659</v>
          </cell>
          <cell r="F474">
            <v>19975.9310785719</v>
          </cell>
          <cell r="G474">
            <v>19947.5751069716</v>
          </cell>
          <cell r="H474">
            <v>19966.1591547052</v>
          </cell>
          <cell r="I474">
            <v>19958.2849572249</v>
          </cell>
          <cell r="J474">
            <v>19917.4615836153</v>
          </cell>
          <cell r="K474">
            <v>19910.5092058867</v>
          </cell>
          <cell r="L474">
            <v>19963.3897592525</v>
          </cell>
          <cell r="M474">
            <v>19932.9139073639</v>
          </cell>
          <cell r="N474">
            <v>19957.0282497726</v>
          </cell>
          <cell r="O474">
            <v>19948.0175693163</v>
          </cell>
        </row>
        <row r="475">
          <cell r="A475">
            <v>19914.3208839696</v>
          </cell>
          <cell r="B475">
            <v>19948.6239535173</v>
          </cell>
          <cell r="C475">
            <v>19961.8968284049</v>
          </cell>
          <cell r="D475">
            <v>19939.9111479985</v>
          </cell>
          <cell r="E475">
            <v>19919.6529792013</v>
          </cell>
          <cell r="F475">
            <v>19956.4410563656</v>
          </cell>
          <cell r="G475">
            <v>19947.9809112035</v>
          </cell>
          <cell r="H475">
            <v>19958.4071354718</v>
          </cell>
          <cell r="I475">
            <v>19911.0639720184</v>
          </cell>
          <cell r="J475">
            <v>19937.2272385403</v>
          </cell>
          <cell r="K475">
            <v>19932.2722509657</v>
          </cell>
          <cell r="L475">
            <v>19972.5026482929</v>
          </cell>
          <cell r="M475">
            <v>19956.2893617462</v>
          </cell>
          <cell r="N475">
            <v>19931.8126558383</v>
          </cell>
          <cell r="O475">
            <v>19953.7201256151</v>
          </cell>
        </row>
        <row r="476">
          <cell r="A476">
            <v>19949.7470892088</v>
          </cell>
          <cell r="B476">
            <v>19946.6597987345</v>
          </cell>
          <cell r="C476">
            <v>19962.6584231219</v>
          </cell>
          <cell r="D476">
            <v>19980.1591965682</v>
          </cell>
          <cell r="E476">
            <v>19953.2679964556</v>
          </cell>
          <cell r="F476">
            <v>19925.9137954929</v>
          </cell>
          <cell r="G476">
            <v>19987.1807449847</v>
          </cell>
          <cell r="H476">
            <v>19963.1475415703</v>
          </cell>
          <cell r="I476">
            <v>19932.856792985</v>
          </cell>
          <cell r="J476">
            <v>19917.9198124111</v>
          </cell>
          <cell r="K476">
            <v>19974.7609178071</v>
          </cell>
          <cell r="L476">
            <v>19977.8858920869</v>
          </cell>
          <cell r="M476">
            <v>19948.2802163854</v>
          </cell>
          <cell r="N476">
            <v>19956.1078991188</v>
          </cell>
          <cell r="O476">
            <v>19936.3573459194</v>
          </cell>
        </row>
        <row r="477">
          <cell r="A477">
            <v>19941.3234107199</v>
          </cell>
          <cell r="B477">
            <v>19948.8790667267</v>
          </cell>
          <cell r="C477">
            <v>19943.2669547533</v>
          </cell>
          <cell r="D477">
            <v>19936.5614800487</v>
          </cell>
          <cell r="E477">
            <v>19960.4411942551</v>
          </cell>
          <cell r="F477">
            <v>19923.118196124</v>
          </cell>
          <cell r="G477">
            <v>19952.9179782003</v>
          </cell>
          <cell r="H477">
            <v>19933.6034730011</v>
          </cell>
          <cell r="I477">
            <v>19959.8281602245</v>
          </cell>
          <cell r="J477">
            <v>19933.9617339025</v>
          </cell>
          <cell r="K477">
            <v>19947.814455989</v>
          </cell>
          <cell r="L477">
            <v>19955.6325739555</v>
          </cell>
          <cell r="M477">
            <v>19956.0322264918</v>
          </cell>
          <cell r="N477">
            <v>19943.0444869028</v>
          </cell>
          <cell r="O477">
            <v>19953.5087220417</v>
          </cell>
        </row>
        <row r="478">
          <cell r="A478">
            <v>19934.4468993359</v>
          </cell>
          <cell r="B478">
            <v>19924.6818239498</v>
          </cell>
          <cell r="C478">
            <v>19927.3951450635</v>
          </cell>
          <cell r="D478">
            <v>19967.6839185105</v>
          </cell>
          <cell r="E478">
            <v>19912.4965262414</v>
          </cell>
          <cell r="F478">
            <v>19923.3049294658</v>
          </cell>
          <cell r="G478">
            <v>19932.0013360608</v>
          </cell>
          <cell r="H478">
            <v>19947.4186360856</v>
          </cell>
          <cell r="I478">
            <v>19945.0863602261</v>
          </cell>
          <cell r="J478">
            <v>19952.3837513631</v>
          </cell>
          <cell r="K478">
            <v>19946.4364482983</v>
          </cell>
          <cell r="L478">
            <v>19944.2475117915</v>
          </cell>
          <cell r="M478">
            <v>19948.672225456</v>
          </cell>
          <cell r="N478">
            <v>19960.4307049177</v>
          </cell>
          <cell r="O478">
            <v>19967.609385405</v>
          </cell>
        </row>
        <row r="479">
          <cell r="A479">
            <v>19949.9808052883</v>
          </cell>
          <cell r="B479">
            <v>19915.1724631191</v>
          </cell>
          <cell r="C479">
            <v>19947.6232734691</v>
          </cell>
          <cell r="D479">
            <v>19953.4996352718</v>
          </cell>
          <cell r="E479">
            <v>19956.4368265628</v>
          </cell>
          <cell r="F479">
            <v>19926.2860554831</v>
          </cell>
          <cell r="G479">
            <v>19968.8129777452</v>
          </cell>
          <cell r="H479">
            <v>19909.4744126345</v>
          </cell>
          <cell r="I479">
            <v>19942.9812899843</v>
          </cell>
          <cell r="J479">
            <v>19937.3003993504</v>
          </cell>
          <cell r="K479">
            <v>19933.9443248435</v>
          </cell>
          <cell r="L479">
            <v>19952.6076729628</v>
          </cell>
          <cell r="M479">
            <v>19937.873375133</v>
          </cell>
          <cell r="N479">
            <v>19938.2487305113</v>
          </cell>
          <cell r="O479">
            <v>19927.393251047</v>
          </cell>
        </row>
        <row r="480">
          <cell r="A480">
            <v>19936.6874822924</v>
          </cell>
          <cell r="B480">
            <v>19953.0035494426</v>
          </cell>
          <cell r="C480">
            <v>19938.9994214717</v>
          </cell>
          <cell r="D480">
            <v>19971.1312348143</v>
          </cell>
          <cell r="E480">
            <v>19950.7548314621</v>
          </cell>
          <cell r="F480">
            <v>19963.7388358347</v>
          </cell>
          <cell r="G480">
            <v>19969.487118366</v>
          </cell>
          <cell r="H480">
            <v>19973.2269829568</v>
          </cell>
          <cell r="I480">
            <v>19961.2030960515</v>
          </cell>
          <cell r="J480">
            <v>19951.227559642</v>
          </cell>
          <cell r="K480">
            <v>19956.6915340747</v>
          </cell>
          <cell r="L480">
            <v>19955.6556941188</v>
          </cell>
          <cell r="M480">
            <v>19934.0646767809</v>
          </cell>
          <cell r="N480">
            <v>19953.2510029901</v>
          </cell>
          <cell r="O480">
            <v>19925.3095667139</v>
          </cell>
        </row>
        <row r="481">
          <cell r="A481">
            <v>19964.2804613641</v>
          </cell>
          <cell r="B481">
            <v>19964.574453935</v>
          </cell>
          <cell r="C481">
            <v>19963.6937219276</v>
          </cell>
          <cell r="D481">
            <v>19938.8996027728</v>
          </cell>
          <cell r="E481">
            <v>19918.8743661174</v>
          </cell>
          <cell r="F481">
            <v>19937.7072575284</v>
          </cell>
          <cell r="G481">
            <v>19963.8434544082</v>
          </cell>
          <cell r="H481">
            <v>19944.4573428039</v>
          </cell>
          <cell r="I481">
            <v>19936.2584546875</v>
          </cell>
          <cell r="J481">
            <v>19960.730098838</v>
          </cell>
          <cell r="K481">
            <v>19972.5550593272</v>
          </cell>
          <cell r="L481">
            <v>19986.3972139716</v>
          </cell>
          <cell r="M481">
            <v>19936.1780210322</v>
          </cell>
          <cell r="N481">
            <v>19959.9229278047</v>
          </cell>
          <cell r="O481">
            <v>19931.6554670566</v>
          </cell>
        </row>
        <row r="482">
          <cell r="A482">
            <v>19948.4439438611</v>
          </cell>
          <cell r="B482">
            <v>19947.8339571608</v>
          </cell>
          <cell r="C482">
            <v>19964.1357162802</v>
          </cell>
          <cell r="D482">
            <v>19943.9501704402</v>
          </cell>
          <cell r="E482">
            <v>19905.6950647369</v>
          </cell>
          <cell r="F482">
            <v>19967.0543585011</v>
          </cell>
          <cell r="G482">
            <v>19928.8451317035</v>
          </cell>
          <cell r="H482">
            <v>19897.8622641597</v>
          </cell>
          <cell r="I482">
            <v>19943.7351068427</v>
          </cell>
          <cell r="J482">
            <v>19951.2033442387</v>
          </cell>
          <cell r="K482">
            <v>19917.0046662026</v>
          </cell>
          <cell r="L482">
            <v>19963.0253628454</v>
          </cell>
          <cell r="M482">
            <v>19920.4677261332</v>
          </cell>
          <cell r="N482">
            <v>19944.1018427984</v>
          </cell>
          <cell r="O482">
            <v>19929.4973027883</v>
          </cell>
        </row>
        <row r="483">
          <cell r="A483">
            <v>19977.5676697778</v>
          </cell>
          <cell r="B483">
            <v>19925.7220130107</v>
          </cell>
          <cell r="C483">
            <v>19919.4959456298</v>
          </cell>
          <cell r="D483">
            <v>19941.9006202512</v>
          </cell>
          <cell r="E483">
            <v>19971.9775412678</v>
          </cell>
          <cell r="F483">
            <v>19951.3062684871</v>
          </cell>
          <cell r="G483">
            <v>19939.0431504809</v>
          </cell>
          <cell r="H483">
            <v>19951.5644004487</v>
          </cell>
          <cell r="I483">
            <v>19924.382102717</v>
          </cell>
          <cell r="J483">
            <v>19948.5849837965</v>
          </cell>
          <cell r="K483">
            <v>19958.635154684</v>
          </cell>
          <cell r="L483">
            <v>19946.2950528654</v>
          </cell>
          <cell r="M483">
            <v>19933.8973308025</v>
          </cell>
          <cell r="N483">
            <v>19971.3707998755</v>
          </cell>
          <cell r="O483">
            <v>19949.042787608</v>
          </cell>
        </row>
        <row r="484">
          <cell r="A484">
            <v>19940.0212031611</v>
          </cell>
          <cell r="B484">
            <v>19958.5504508316</v>
          </cell>
          <cell r="C484">
            <v>19973.2368792077</v>
          </cell>
          <cell r="D484">
            <v>19949.7038109679</v>
          </cell>
          <cell r="E484">
            <v>19946.2838689165</v>
          </cell>
          <cell r="F484">
            <v>19952.8687809312</v>
          </cell>
          <cell r="G484">
            <v>19956.9593230291</v>
          </cell>
          <cell r="H484">
            <v>19940.4369448942</v>
          </cell>
          <cell r="I484">
            <v>19975.4221769847</v>
          </cell>
          <cell r="J484">
            <v>19942.9922885171</v>
          </cell>
          <cell r="K484">
            <v>19959.5792898687</v>
          </cell>
          <cell r="L484">
            <v>19932.3306874507</v>
          </cell>
          <cell r="M484">
            <v>19944.8856691259</v>
          </cell>
          <cell r="N484">
            <v>20001.7431895209</v>
          </cell>
          <cell r="O484">
            <v>19938.0818314677</v>
          </cell>
        </row>
        <row r="485">
          <cell r="A485">
            <v>19932.7856476143</v>
          </cell>
          <cell r="B485">
            <v>19959.7727245643</v>
          </cell>
          <cell r="C485">
            <v>19917.5021833285</v>
          </cell>
          <cell r="D485">
            <v>19943.7378497063</v>
          </cell>
          <cell r="E485">
            <v>19968.4226131476</v>
          </cell>
          <cell r="F485">
            <v>19975.7986905495</v>
          </cell>
          <cell r="G485">
            <v>19953.4154469361</v>
          </cell>
          <cell r="H485">
            <v>19948.7936147252</v>
          </cell>
          <cell r="I485">
            <v>19964.8066191857</v>
          </cell>
          <cell r="J485">
            <v>19943.5288158091</v>
          </cell>
          <cell r="K485">
            <v>19932.2246629095</v>
          </cell>
          <cell r="L485">
            <v>19944.807015963</v>
          </cell>
          <cell r="M485">
            <v>19934.2134591371</v>
          </cell>
          <cell r="N485">
            <v>19958.6856027481</v>
          </cell>
          <cell r="O485">
            <v>19925.0559342969</v>
          </cell>
        </row>
        <row r="486">
          <cell r="A486">
            <v>19947.6789161279</v>
          </cell>
          <cell r="B486">
            <v>19929.0207846272</v>
          </cell>
          <cell r="C486">
            <v>19942.4278219562</v>
          </cell>
          <cell r="D486">
            <v>19940.4231396853</v>
          </cell>
          <cell r="E486">
            <v>19954.1447283914</v>
          </cell>
          <cell r="F486">
            <v>19970.4070919217</v>
          </cell>
          <cell r="G486">
            <v>19935.2357390793</v>
          </cell>
          <cell r="H486">
            <v>19950.0212695388</v>
          </cell>
          <cell r="I486">
            <v>19949.0289208475</v>
          </cell>
          <cell r="J486">
            <v>19911.9446743192</v>
          </cell>
          <cell r="K486">
            <v>19949.0010368952</v>
          </cell>
          <cell r="L486">
            <v>19951.5239313057</v>
          </cell>
          <cell r="M486">
            <v>19917.2773560797</v>
          </cell>
          <cell r="N486">
            <v>19945.5506785407</v>
          </cell>
          <cell r="O486">
            <v>19928.9951858535</v>
          </cell>
        </row>
        <row r="487">
          <cell r="A487">
            <v>19963.0422431237</v>
          </cell>
          <cell r="B487">
            <v>19980.4079077289</v>
          </cell>
          <cell r="C487">
            <v>19935.7692398645</v>
          </cell>
          <cell r="D487">
            <v>19932.0460472763</v>
          </cell>
          <cell r="E487">
            <v>19961.0873798169</v>
          </cell>
          <cell r="F487">
            <v>19926.8997504307</v>
          </cell>
          <cell r="G487">
            <v>19956.1400139159</v>
          </cell>
          <cell r="H487">
            <v>19946.108857859</v>
          </cell>
          <cell r="I487">
            <v>19932.79431005</v>
          </cell>
          <cell r="J487">
            <v>19947.5145302027</v>
          </cell>
          <cell r="K487">
            <v>19948.918725606</v>
          </cell>
          <cell r="L487">
            <v>19918.2190497492</v>
          </cell>
          <cell r="M487">
            <v>19955.1752533991</v>
          </cell>
          <cell r="N487">
            <v>19964.8121066936</v>
          </cell>
          <cell r="O487">
            <v>19915.8836575888</v>
          </cell>
        </row>
        <row r="488">
          <cell r="A488">
            <v>19948.6318150288</v>
          </cell>
          <cell r="B488">
            <v>19937.2106321002</v>
          </cell>
          <cell r="C488">
            <v>19965.6931582372</v>
          </cell>
          <cell r="D488">
            <v>19954.3516460113</v>
          </cell>
          <cell r="E488">
            <v>19955.7682766118</v>
          </cell>
          <cell r="F488">
            <v>19949.9684654705</v>
          </cell>
          <cell r="G488">
            <v>19918.5757063743</v>
          </cell>
          <cell r="H488">
            <v>19945.692690173</v>
          </cell>
          <cell r="I488">
            <v>19946.6640331163</v>
          </cell>
          <cell r="J488">
            <v>19947.2758705092</v>
          </cell>
          <cell r="K488">
            <v>19955.4107423034</v>
          </cell>
          <cell r="L488">
            <v>19960.8054074196</v>
          </cell>
          <cell r="M488">
            <v>19942.7249916733</v>
          </cell>
          <cell r="N488">
            <v>19955.5924047755</v>
          </cell>
          <cell r="O488">
            <v>19914.2784653556</v>
          </cell>
        </row>
        <row r="489">
          <cell r="A489">
            <v>19947.2748425211</v>
          </cell>
          <cell r="B489">
            <v>19976.2922117542</v>
          </cell>
          <cell r="C489">
            <v>19971.4144992723</v>
          </cell>
          <cell r="D489">
            <v>19949.802117445</v>
          </cell>
          <cell r="E489">
            <v>19926.4587447549</v>
          </cell>
          <cell r="F489">
            <v>19934.905079937</v>
          </cell>
          <cell r="G489">
            <v>19966.4687908539</v>
          </cell>
          <cell r="H489">
            <v>19926.1565727647</v>
          </cell>
          <cell r="I489">
            <v>19959.8808537106</v>
          </cell>
          <cell r="J489">
            <v>19949.5519302173</v>
          </cell>
          <cell r="K489">
            <v>19954.6487098773</v>
          </cell>
          <cell r="L489">
            <v>19927.8330847056</v>
          </cell>
          <cell r="M489">
            <v>19955.816707182</v>
          </cell>
          <cell r="N489">
            <v>19990.0618488954</v>
          </cell>
          <cell r="O489">
            <v>19960.6887183444</v>
          </cell>
        </row>
        <row r="490">
          <cell r="A490">
            <v>19957.803933531</v>
          </cell>
          <cell r="B490">
            <v>19917.712961173</v>
          </cell>
          <cell r="C490">
            <v>19938.0394405979</v>
          </cell>
          <cell r="D490">
            <v>19954.2001939632</v>
          </cell>
          <cell r="E490">
            <v>19942.4111574026</v>
          </cell>
          <cell r="F490">
            <v>19952.0048984683</v>
          </cell>
          <cell r="G490">
            <v>19950.1998016128</v>
          </cell>
          <cell r="H490">
            <v>19976.5620507704</v>
          </cell>
          <cell r="I490">
            <v>19945.1869662202</v>
          </cell>
          <cell r="J490">
            <v>19930.3592199814</v>
          </cell>
          <cell r="K490">
            <v>19940.1616916188</v>
          </cell>
          <cell r="L490">
            <v>19937.4063710633</v>
          </cell>
          <cell r="M490">
            <v>19977.3261945261</v>
          </cell>
          <cell r="N490">
            <v>19959.8925032347</v>
          </cell>
          <cell r="O490">
            <v>19944.6121684494</v>
          </cell>
        </row>
        <row r="491">
          <cell r="A491">
            <v>19948.3946095038</v>
          </cell>
          <cell r="B491">
            <v>19975.0608802061</v>
          </cell>
          <cell r="C491">
            <v>19942.332853215</v>
          </cell>
          <cell r="D491">
            <v>19951.64330771</v>
          </cell>
          <cell r="E491">
            <v>19957.8648215128</v>
          </cell>
          <cell r="F491">
            <v>19938.9176988665</v>
          </cell>
          <cell r="G491">
            <v>19944.684042882</v>
          </cell>
          <cell r="H491">
            <v>19949.3046812176</v>
          </cell>
          <cell r="I491">
            <v>19963.5585045205</v>
          </cell>
          <cell r="J491">
            <v>19957.8209995728</v>
          </cell>
          <cell r="K491">
            <v>19914.242676356</v>
          </cell>
          <cell r="L491">
            <v>19941.7070529604</v>
          </cell>
          <cell r="M491">
            <v>19943.5405696911</v>
          </cell>
          <cell r="N491">
            <v>19923.0099342689</v>
          </cell>
          <cell r="O491">
            <v>19929.7720109597</v>
          </cell>
        </row>
        <row r="492">
          <cell r="A492">
            <v>19988.5657996416</v>
          </cell>
          <cell r="B492">
            <v>19953.7502482047</v>
          </cell>
          <cell r="C492">
            <v>19937.8027352483</v>
          </cell>
          <cell r="D492">
            <v>19963.4964786454</v>
          </cell>
          <cell r="E492">
            <v>19943.2112198768</v>
          </cell>
          <cell r="F492">
            <v>19969.4584627012</v>
          </cell>
          <cell r="G492">
            <v>19917.2083321828</v>
          </cell>
          <cell r="H492">
            <v>19944.2294694627</v>
          </cell>
          <cell r="I492">
            <v>19934.435716673</v>
          </cell>
          <cell r="J492">
            <v>19967.8713131188</v>
          </cell>
          <cell r="K492">
            <v>19916.3995341069</v>
          </cell>
          <cell r="L492">
            <v>19933.0422913994</v>
          </cell>
          <cell r="M492">
            <v>19971.5772337908</v>
          </cell>
          <cell r="N492">
            <v>19980.6026578452</v>
          </cell>
          <cell r="O492">
            <v>19938.0145566082</v>
          </cell>
        </row>
        <row r="493">
          <cell r="A493">
            <v>19966.9162729552</v>
          </cell>
          <cell r="B493">
            <v>19963.784756509</v>
          </cell>
          <cell r="C493">
            <v>19933.3157133629</v>
          </cell>
          <cell r="D493">
            <v>19939.5347829669</v>
          </cell>
          <cell r="E493">
            <v>19930.6231021747</v>
          </cell>
          <cell r="F493">
            <v>19939.5828956815</v>
          </cell>
          <cell r="G493">
            <v>19967.6589272939</v>
          </cell>
          <cell r="H493">
            <v>19944.4039503181</v>
          </cell>
          <cell r="I493">
            <v>19943.7803659993</v>
          </cell>
          <cell r="J493">
            <v>19936.1143689564</v>
          </cell>
          <cell r="K493">
            <v>19910.3539441296</v>
          </cell>
          <cell r="L493">
            <v>19942.1741350802</v>
          </cell>
          <cell r="M493">
            <v>19945.3230848476</v>
          </cell>
          <cell r="N493">
            <v>19974.4179750577</v>
          </cell>
          <cell r="O493">
            <v>19955.1069987937</v>
          </cell>
        </row>
        <row r="494">
          <cell r="A494">
            <v>19961.4904493173</v>
          </cell>
          <cell r="B494">
            <v>19934.4275547188</v>
          </cell>
          <cell r="C494">
            <v>19963.3912443838</v>
          </cell>
          <cell r="D494">
            <v>19969.2671562379</v>
          </cell>
          <cell r="E494">
            <v>19924.5798004086</v>
          </cell>
          <cell r="F494">
            <v>19968.4456634663</v>
          </cell>
          <cell r="G494">
            <v>19955.3740165847</v>
          </cell>
          <cell r="H494">
            <v>19936.0394140116</v>
          </cell>
          <cell r="I494">
            <v>19965.9871564716</v>
          </cell>
          <cell r="J494">
            <v>19945.8250574568</v>
          </cell>
          <cell r="K494">
            <v>19962.1211073587</v>
          </cell>
          <cell r="L494">
            <v>19922.0136988215</v>
          </cell>
          <cell r="M494">
            <v>19921.9131153137</v>
          </cell>
          <cell r="N494">
            <v>19971.9656536303</v>
          </cell>
          <cell r="O494">
            <v>19929.2916057825</v>
          </cell>
        </row>
        <row r="495">
          <cell r="A495">
            <v>19959.1105229841</v>
          </cell>
          <cell r="B495">
            <v>19960.7767795489</v>
          </cell>
          <cell r="C495">
            <v>19950.9542756542</v>
          </cell>
          <cell r="D495">
            <v>19968.8427112981</v>
          </cell>
          <cell r="E495">
            <v>19950.9836430567</v>
          </cell>
          <cell r="F495">
            <v>19959.0055348921</v>
          </cell>
          <cell r="G495">
            <v>19965.5734418011</v>
          </cell>
          <cell r="H495">
            <v>19940.7204042583</v>
          </cell>
          <cell r="I495">
            <v>19944.6405004201</v>
          </cell>
          <cell r="J495">
            <v>19952.6677861456</v>
          </cell>
          <cell r="K495">
            <v>19946.1048776588</v>
          </cell>
          <cell r="L495">
            <v>19948.1298393376</v>
          </cell>
          <cell r="M495">
            <v>19980.8707420164</v>
          </cell>
          <cell r="N495">
            <v>19957.3685238021</v>
          </cell>
          <cell r="O495">
            <v>19948.4317083141</v>
          </cell>
        </row>
        <row r="496">
          <cell r="A496">
            <v>19934.4996986522</v>
          </cell>
          <cell r="B496">
            <v>19959.1406832848</v>
          </cell>
          <cell r="C496">
            <v>19957.476807309</v>
          </cell>
          <cell r="D496">
            <v>19961.0201310559</v>
          </cell>
          <cell r="E496">
            <v>19942.1423158012</v>
          </cell>
          <cell r="F496">
            <v>19942.4024776671</v>
          </cell>
          <cell r="G496">
            <v>19937.7700952519</v>
          </cell>
          <cell r="H496">
            <v>19941.5393541339</v>
          </cell>
          <cell r="I496">
            <v>19963.6620676115</v>
          </cell>
          <cell r="J496">
            <v>19951.8282874262</v>
          </cell>
          <cell r="K496">
            <v>19963.8328790901</v>
          </cell>
          <cell r="L496">
            <v>19934.8065613065</v>
          </cell>
          <cell r="M496">
            <v>19948.4364578721</v>
          </cell>
          <cell r="N496">
            <v>19925.301175539</v>
          </cell>
          <cell r="O496">
            <v>19931.0856639174</v>
          </cell>
        </row>
        <row r="497">
          <cell r="A497">
            <v>19917.4190629307</v>
          </cell>
          <cell r="B497">
            <v>19947.7573037626</v>
          </cell>
          <cell r="C497">
            <v>19923.367635152</v>
          </cell>
          <cell r="D497">
            <v>19948.5423622155</v>
          </cell>
          <cell r="E497">
            <v>19950.6834366176</v>
          </cell>
          <cell r="F497">
            <v>19949.0995338067</v>
          </cell>
          <cell r="G497">
            <v>19907.2915084217</v>
          </cell>
          <cell r="H497">
            <v>19922.834483577</v>
          </cell>
          <cell r="I497">
            <v>19942.97148457</v>
          </cell>
          <cell r="J497">
            <v>19940.5553184431</v>
          </cell>
          <cell r="K497">
            <v>19938.8870849572</v>
          </cell>
          <cell r="L497">
            <v>19948.0828816574</v>
          </cell>
          <cell r="M497">
            <v>19965.150775061</v>
          </cell>
          <cell r="N497">
            <v>19977.8221867671</v>
          </cell>
          <cell r="O497">
            <v>19979.4444043807</v>
          </cell>
        </row>
        <row r="498">
          <cell r="A498">
            <v>19926.2568713879</v>
          </cell>
          <cell r="B498">
            <v>19964.4213702639</v>
          </cell>
          <cell r="C498">
            <v>19941.71846296</v>
          </cell>
          <cell r="D498">
            <v>19939.793087085</v>
          </cell>
          <cell r="E498">
            <v>19928.2161097267</v>
          </cell>
          <cell r="F498">
            <v>19914.668351747</v>
          </cell>
          <cell r="G498">
            <v>19991.7371763185</v>
          </cell>
          <cell r="H498">
            <v>19971.2208546985</v>
          </cell>
          <cell r="I498">
            <v>19959.504009117</v>
          </cell>
          <cell r="J498">
            <v>19927.4593013406</v>
          </cell>
          <cell r="K498">
            <v>19947.1915443146</v>
          </cell>
          <cell r="L498">
            <v>19979.9969878723</v>
          </cell>
          <cell r="M498">
            <v>19961.2620944802</v>
          </cell>
          <cell r="N498">
            <v>19953.3880293277</v>
          </cell>
          <cell r="O498">
            <v>19950.0073578824</v>
          </cell>
        </row>
        <row r="499">
          <cell r="A499">
            <v>19959.5726150114</v>
          </cell>
          <cell r="B499">
            <v>19950.579477637</v>
          </cell>
          <cell r="C499">
            <v>19908.9938272091</v>
          </cell>
          <cell r="D499">
            <v>19952.5300473942</v>
          </cell>
          <cell r="E499">
            <v>19945.9341644429</v>
          </cell>
          <cell r="F499">
            <v>19914.2947375842</v>
          </cell>
          <cell r="G499">
            <v>19960.8341768798</v>
          </cell>
          <cell r="H499">
            <v>19925.3104860676</v>
          </cell>
          <cell r="I499">
            <v>19906.630699187</v>
          </cell>
          <cell r="J499">
            <v>19960.2119284423</v>
          </cell>
          <cell r="K499">
            <v>19964.919562357</v>
          </cell>
          <cell r="L499">
            <v>19954.1307775246</v>
          </cell>
          <cell r="M499">
            <v>19964.1959049452</v>
          </cell>
          <cell r="N499">
            <v>19920.3078678378</v>
          </cell>
          <cell r="O499">
            <v>19955.0890372171</v>
          </cell>
        </row>
        <row r="500">
          <cell r="A500">
            <v>19962.0357445209</v>
          </cell>
          <cell r="B500">
            <v>19962.2483013279</v>
          </cell>
          <cell r="C500">
            <v>19949.7105591762</v>
          </cell>
          <cell r="D500">
            <v>19933.7862650202</v>
          </cell>
          <cell r="E500">
            <v>19944.2773769218</v>
          </cell>
          <cell r="F500">
            <v>19960.8836700185</v>
          </cell>
          <cell r="G500">
            <v>19954.0582907376</v>
          </cell>
          <cell r="H500">
            <v>19945.3283937856</v>
          </cell>
          <cell r="I500">
            <v>19949.3551007706</v>
          </cell>
          <cell r="J500">
            <v>19948.7766531112</v>
          </cell>
          <cell r="K500">
            <v>19960.5831000928</v>
          </cell>
          <cell r="L500">
            <v>19943.8326643743</v>
          </cell>
          <cell r="M500">
            <v>19940.2166935215</v>
          </cell>
          <cell r="N500">
            <v>19927.5854389949</v>
          </cell>
          <cell r="O500">
            <v>19953.2450881995</v>
          </cell>
        </row>
        <row r="501">
          <cell r="A501">
            <v>19970.1638014739</v>
          </cell>
          <cell r="B501">
            <v>19932.6871461693</v>
          </cell>
          <cell r="C501">
            <v>19938.3923599529</v>
          </cell>
          <cell r="D501">
            <v>19963.6147921589</v>
          </cell>
          <cell r="E501">
            <v>19946.081460174</v>
          </cell>
          <cell r="F501">
            <v>19922.0985372226</v>
          </cell>
          <cell r="G501">
            <v>19944.5321316977</v>
          </cell>
          <cell r="H501">
            <v>19941.3549973565</v>
          </cell>
          <cell r="I501">
            <v>19943.9761697305</v>
          </cell>
          <cell r="J501">
            <v>19961.6390227477</v>
          </cell>
          <cell r="K501">
            <v>19912.8066825455</v>
          </cell>
          <cell r="L501">
            <v>19945.708298251</v>
          </cell>
          <cell r="M501">
            <v>19966.1159848391</v>
          </cell>
          <cell r="N501">
            <v>19947.5051300192</v>
          </cell>
          <cell r="O501">
            <v>19946.6164763655</v>
          </cell>
        </row>
        <row r="502">
          <cell r="A502">
            <v>19974.0953155143</v>
          </cell>
          <cell r="B502">
            <v>19946.6237217244</v>
          </cell>
          <cell r="C502">
            <v>19951.5465752033</v>
          </cell>
          <cell r="D502">
            <v>19945.1496234949</v>
          </cell>
          <cell r="E502">
            <v>19948.8669666793</v>
          </cell>
          <cell r="F502">
            <v>19910.3457817073</v>
          </cell>
          <cell r="G502">
            <v>19926.3050006922</v>
          </cell>
          <cell r="H502">
            <v>19948.0534593757</v>
          </cell>
          <cell r="I502">
            <v>19917.7531908509</v>
          </cell>
          <cell r="J502">
            <v>19938.2009497282</v>
          </cell>
          <cell r="K502">
            <v>19945.9430118345</v>
          </cell>
          <cell r="L502">
            <v>19929.0239117141</v>
          </cell>
          <cell r="M502">
            <v>19920.6196130308</v>
          </cell>
          <cell r="N502">
            <v>19952.7580603502</v>
          </cell>
          <cell r="O502">
            <v>19978.1151147651</v>
          </cell>
        </row>
        <row r="503">
          <cell r="A503">
            <v>19982.1219063772</v>
          </cell>
          <cell r="B503">
            <v>19919.4155072313</v>
          </cell>
          <cell r="C503">
            <v>19931.5902080583</v>
          </cell>
          <cell r="D503">
            <v>19954.9008930899</v>
          </cell>
          <cell r="E503">
            <v>19939.3898035627</v>
          </cell>
          <cell r="F503">
            <v>19957.2367765911</v>
          </cell>
          <cell r="G503">
            <v>19973.9346952845</v>
          </cell>
          <cell r="H503">
            <v>19937.2235680442</v>
          </cell>
          <cell r="I503">
            <v>19951.0574833527</v>
          </cell>
          <cell r="J503">
            <v>19956.711410151</v>
          </cell>
          <cell r="K503">
            <v>19932.4427089891</v>
          </cell>
          <cell r="L503">
            <v>19965.3658940138</v>
          </cell>
          <cell r="M503">
            <v>19952.5455211396</v>
          </cell>
          <cell r="N503">
            <v>19933.1804290772</v>
          </cell>
          <cell r="O503">
            <v>19932.0981192301</v>
          </cell>
        </row>
        <row r="504">
          <cell r="A504">
            <v>19929.5787732551</v>
          </cell>
          <cell r="B504">
            <v>19941.5836253931</v>
          </cell>
          <cell r="C504">
            <v>19960.0772426374</v>
          </cell>
          <cell r="D504">
            <v>19955.22995545</v>
          </cell>
          <cell r="E504">
            <v>19957.1437118003</v>
          </cell>
          <cell r="F504">
            <v>19953.0699590292</v>
          </cell>
          <cell r="G504">
            <v>19945.4813753523</v>
          </cell>
          <cell r="H504">
            <v>19925.6637411985</v>
          </cell>
          <cell r="I504">
            <v>19923.3298079758</v>
          </cell>
          <cell r="J504">
            <v>19916.0797044264</v>
          </cell>
          <cell r="K504">
            <v>19936.1657004429</v>
          </cell>
          <cell r="L504">
            <v>19939.7226656451</v>
          </cell>
          <cell r="M504">
            <v>19959.9475988693</v>
          </cell>
          <cell r="N504">
            <v>19929.7258617031</v>
          </cell>
          <cell r="O504">
            <v>19965.7498933883</v>
          </cell>
        </row>
        <row r="505">
          <cell r="A505">
            <v>19930.3097102465</v>
          </cell>
          <cell r="B505">
            <v>19965.533792281</v>
          </cell>
          <cell r="C505">
            <v>19978.4996444974</v>
          </cell>
          <cell r="D505">
            <v>19942.6806897652</v>
          </cell>
          <cell r="E505">
            <v>19956.2027414092</v>
          </cell>
          <cell r="F505">
            <v>19936.4728138143</v>
          </cell>
          <cell r="G505">
            <v>19924.0202822779</v>
          </cell>
          <cell r="H505">
            <v>19930.9159567854</v>
          </cell>
          <cell r="I505">
            <v>19964.6102020229</v>
          </cell>
          <cell r="J505">
            <v>19961.2232630815</v>
          </cell>
          <cell r="K505">
            <v>19957.4961889159</v>
          </cell>
          <cell r="L505">
            <v>19942.9682352684</v>
          </cell>
          <cell r="M505">
            <v>19978.3266524792</v>
          </cell>
          <cell r="N505">
            <v>19977.9087992164</v>
          </cell>
          <cell r="O505">
            <v>19916.3123931879</v>
          </cell>
        </row>
        <row r="506">
          <cell r="A506">
            <v>19967.1927865664</v>
          </cell>
          <cell r="B506">
            <v>19944.9883649801</v>
          </cell>
          <cell r="C506">
            <v>19931.5568702342</v>
          </cell>
          <cell r="D506">
            <v>19970.9581969674</v>
          </cell>
          <cell r="E506">
            <v>19968.7180032316</v>
          </cell>
          <cell r="F506">
            <v>19934.2562025619</v>
          </cell>
          <cell r="G506">
            <v>19962.4309756133</v>
          </cell>
          <cell r="H506">
            <v>19935.2729469255</v>
          </cell>
          <cell r="I506">
            <v>19936.0756385313</v>
          </cell>
          <cell r="J506">
            <v>19960.3296572459</v>
          </cell>
          <cell r="K506">
            <v>19965.4397412006</v>
          </cell>
          <cell r="L506">
            <v>19907.5111240352</v>
          </cell>
          <cell r="M506">
            <v>19971.149651457</v>
          </cell>
          <cell r="N506">
            <v>19971.3613930297</v>
          </cell>
          <cell r="O506">
            <v>19943.3315848093</v>
          </cell>
        </row>
        <row r="507">
          <cell r="A507">
            <v>19919.7616713405</v>
          </cell>
          <cell r="B507">
            <v>19952.9231674417</v>
          </cell>
          <cell r="C507">
            <v>19969.0867076404</v>
          </cell>
          <cell r="D507">
            <v>19987.5540933201</v>
          </cell>
          <cell r="E507">
            <v>19941.8968331896</v>
          </cell>
          <cell r="F507">
            <v>19943.0425916219</v>
          </cell>
          <cell r="G507">
            <v>19957.7981108986</v>
          </cell>
          <cell r="H507">
            <v>19935.1569517218</v>
          </cell>
          <cell r="I507">
            <v>19938.2448207387</v>
          </cell>
          <cell r="J507">
            <v>19932.8356180619</v>
          </cell>
          <cell r="K507">
            <v>19931.9131222154</v>
          </cell>
          <cell r="L507">
            <v>19950.6010239962</v>
          </cell>
          <cell r="M507">
            <v>19967.6578326181</v>
          </cell>
          <cell r="N507">
            <v>19938.9140884153</v>
          </cell>
          <cell r="O507">
            <v>19963.8366138451</v>
          </cell>
        </row>
        <row r="508">
          <cell r="A508">
            <v>19967.3654000734</v>
          </cell>
          <cell r="B508">
            <v>19964.9887127839</v>
          </cell>
          <cell r="C508">
            <v>19957.0797760138</v>
          </cell>
          <cell r="D508">
            <v>19928.2886161971</v>
          </cell>
          <cell r="E508">
            <v>19917.791658295</v>
          </cell>
          <cell r="F508">
            <v>19946.4454630128</v>
          </cell>
          <cell r="G508">
            <v>19920.9597159986</v>
          </cell>
          <cell r="H508">
            <v>19948.3145362518</v>
          </cell>
          <cell r="I508">
            <v>19945.6886561041</v>
          </cell>
          <cell r="J508">
            <v>19969.1442038854</v>
          </cell>
          <cell r="K508">
            <v>19938.731926282</v>
          </cell>
          <cell r="L508">
            <v>19946.5932079562</v>
          </cell>
          <cell r="M508">
            <v>19946.399365594</v>
          </cell>
          <cell r="N508">
            <v>19961.2900105569</v>
          </cell>
          <cell r="O508">
            <v>19980.56412672</v>
          </cell>
        </row>
        <row r="509">
          <cell r="A509">
            <v>19905.4944394023</v>
          </cell>
          <cell r="B509">
            <v>19941.3931386824</v>
          </cell>
          <cell r="C509">
            <v>19914.6166959287</v>
          </cell>
          <cell r="D509">
            <v>19928.8318581852</v>
          </cell>
          <cell r="E509">
            <v>19951.8477004118</v>
          </cell>
          <cell r="F509">
            <v>19931.8330700346</v>
          </cell>
          <cell r="G509">
            <v>19945.6205277516</v>
          </cell>
          <cell r="H509">
            <v>19919.7840586835</v>
          </cell>
          <cell r="I509">
            <v>19938.2485584126</v>
          </cell>
          <cell r="J509">
            <v>19947.1166842313</v>
          </cell>
          <cell r="K509">
            <v>19963.9894910517</v>
          </cell>
          <cell r="L509">
            <v>19951.5064228754</v>
          </cell>
          <cell r="M509">
            <v>19936.9701569119</v>
          </cell>
          <cell r="N509">
            <v>19949.8817633046</v>
          </cell>
          <cell r="O509">
            <v>19919.7102031332</v>
          </cell>
        </row>
        <row r="510">
          <cell r="A510">
            <v>19951.8272595084</v>
          </cell>
          <cell r="B510">
            <v>19966.8301621356</v>
          </cell>
          <cell r="C510">
            <v>19978.9260689098</v>
          </cell>
          <cell r="D510">
            <v>19955.8455470388</v>
          </cell>
          <cell r="E510">
            <v>19963.1200238366</v>
          </cell>
          <cell r="F510">
            <v>19920.487602526</v>
          </cell>
          <cell r="G510">
            <v>19991.9289341026</v>
          </cell>
          <cell r="H510">
            <v>19937.8171042521</v>
          </cell>
          <cell r="I510">
            <v>19946.2422584192</v>
          </cell>
          <cell r="J510">
            <v>19952.1346584181</v>
          </cell>
          <cell r="K510">
            <v>19977.7851451501</v>
          </cell>
          <cell r="L510">
            <v>19945.7252166443</v>
          </cell>
          <cell r="M510">
            <v>19932.453498987</v>
          </cell>
          <cell r="N510">
            <v>19957.0603188824</v>
          </cell>
          <cell r="O510">
            <v>19927.8243260029</v>
          </cell>
        </row>
        <row r="511">
          <cell r="A511">
            <v>19930.109912876</v>
          </cell>
          <cell r="B511">
            <v>19923.1525802853</v>
          </cell>
          <cell r="C511">
            <v>19951.7482226872</v>
          </cell>
          <cell r="D511">
            <v>19959.8334560644</v>
          </cell>
          <cell r="E511">
            <v>19976.0876786305</v>
          </cell>
          <cell r="F511">
            <v>19951.1139747201</v>
          </cell>
          <cell r="G511">
            <v>19970.0126019967</v>
          </cell>
          <cell r="H511">
            <v>19941.4914124075</v>
          </cell>
          <cell r="I511">
            <v>19931.6293153189</v>
          </cell>
          <cell r="J511">
            <v>19948.2758805203</v>
          </cell>
          <cell r="K511">
            <v>19927.4287124117</v>
          </cell>
          <cell r="L511">
            <v>19936.2976599082</v>
          </cell>
          <cell r="M511">
            <v>19926.9717783201</v>
          </cell>
          <cell r="N511">
            <v>19957.2074139918</v>
          </cell>
          <cell r="O511">
            <v>19928.1204035557</v>
          </cell>
        </row>
        <row r="512">
          <cell r="A512">
            <v>19963.4995212654</v>
          </cell>
          <cell r="B512">
            <v>19970.3186476624</v>
          </cell>
          <cell r="C512">
            <v>19920.6353861636</v>
          </cell>
          <cell r="D512">
            <v>19949.9478945034</v>
          </cell>
          <cell r="E512">
            <v>19915.1242847993</v>
          </cell>
          <cell r="F512">
            <v>19945.0362463921</v>
          </cell>
          <cell r="G512">
            <v>19954.2602005519</v>
          </cell>
          <cell r="H512">
            <v>19918.5409584668</v>
          </cell>
          <cell r="I512">
            <v>19959.5437218532</v>
          </cell>
          <cell r="J512">
            <v>19934.3615260425</v>
          </cell>
          <cell r="K512">
            <v>19973.671971322</v>
          </cell>
          <cell r="L512">
            <v>19929.0356431413</v>
          </cell>
          <cell r="M512">
            <v>19973.8781177398</v>
          </cell>
          <cell r="N512">
            <v>19939.3361047636</v>
          </cell>
          <cell r="O512">
            <v>19948.7791785759</v>
          </cell>
        </row>
        <row r="513">
          <cell r="A513">
            <v>19921.4263363204</v>
          </cell>
          <cell r="B513">
            <v>19941.6955555141</v>
          </cell>
          <cell r="C513">
            <v>19972.3212557257</v>
          </cell>
          <cell r="D513">
            <v>19944.8322612937</v>
          </cell>
          <cell r="E513">
            <v>19980.1861948061</v>
          </cell>
          <cell r="F513">
            <v>19958.9553027501</v>
          </cell>
          <cell r="G513">
            <v>19968.8896151863</v>
          </cell>
          <cell r="H513">
            <v>19942.5888155482</v>
          </cell>
          <cell r="I513">
            <v>19949.6480010762</v>
          </cell>
          <cell r="J513">
            <v>19933.6585247298</v>
          </cell>
          <cell r="K513">
            <v>19947.7064055535</v>
          </cell>
          <cell r="L513">
            <v>19932.6006456017</v>
          </cell>
          <cell r="M513">
            <v>19972.3943106775</v>
          </cell>
          <cell r="N513">
            <v>19931.4036933725</v>
          </cell>
          <cell r="O513">
            <v>19964.2674323741</v>
          </cell>
        </row>
        <row r="514">
          <cell r="A514">
            <v>19916.8453905809</v>
          </cell>
          <cell r="B514">
            <v>19962.5596317063</v>
          </cell>
          <cell r="C514">
            <v>19949.7503247168</v>
          </cell>
          <cell r="D514">
            <v>19951.0249019432</v>
          </cell>
          <cell r="E514">
            <v>19961.8182262155</v>
          </cell>
          <cell r="F514">
            <v>19945.2174601103</v>
          </cell>
          <cell r="G514">
            <v>19945.8925587374</v>
          </cell>
          <cell r="H514">
            <v>19950.351862126</v>
          </cell>
          <cell r="I514">
            <v>19959.1444424781</v>
          </cell>
          <cell r="J514">
            <v>19959.2042595173</v>
          </cell>
          <cell r="K514">
            <v>19952.5675109184</v>
          </cell>
          <cell r="L514">
            <v>19948.5270938124</v>
          </cell>
          <cell r="M514">
            <v>19928.3472052421</v>
          </cell>
          <cell r="N514">
            <v>19954.9646714776</v>
          </cell>
          <cell r="O514">
            <v>19917.4902498345</v>
          </cell>
        </row>
        <row r="515">
          <cell r="A515">
            <v>19942.1661766892</v>
          </cell>
          <cell r="B515">
            <v>19962.9614004369</v>
          </cell>
          <cell r="C515">
            <v>19933.4473974726</v>
          </cell>
          <cell r="D515">
            <v>19955.7454078522</v>
          </cell>
          <cell r="E515">
            <v>19932.290122028</v>
          </cell>
          <cell r="F515">
            <v>19946.2848378583</v>
          </cell>
          <cell r="G515">
            <v>19977.6770749278</v>
          </cell>
          <cell r="H515">
            <v>19947.0640304673</v>
          </cell>
          <cell r="I515">
            <v>19931.9440053817</v>
          </cell>
          <cell r="J515">
            <v>19950.2212520623</v>
          </cell>
          <cell r="K515">
            <v>19943.2057879327</v>
          </cell>
          <cell r="L515">
            <v>19969.6970881295</v>
          </cell>
          <cell r="M515">
            <v>19975.5080089003</v>
          </cell>
          <cell r="N515">
            <v>19953.3940647465</v>
          </cell>
          <cell r="O515">
            <v>19946.5843471159</v>
          </cell>
        </row>
        <row r="516">
          <cell r="A516">
            <v>19964.8562152622</v>
          </cell>
          <cell r="B516">
            <v>19952.8708084277</v>
          </cell>
          <cell r="C516">
            <v>19931.9984087115</v>
          </cell>
          <cell r="D516">
            <v>19934.9042832229</v>
          </cell>
          <cell r="E516">
            <v>19923.7852778061</v>
          </cell>
          <cell r="F516">
            <v>19973.4522410777</v>
          </cell>
          <cell r="G516">
            <v>19907.90882635</v>
          </cell>
          <cell r="H516">
            <v>19960.8446948779</v>
          </cell>
          <cell r="I516">
            <v>19991.1427499954</v>
          </cell>
          <cell r="J516">
            <v>19926.7031187526</v>
          </cell>
          <cell r="K516">
            <v>19959.5976074234</v>
          </cell>
          <cell r="L516">
            <v>19917.4831888803</v>
          </cell>
          <cell r="M516">
            <v>19929.8537302771</v>
          </cell>
          <cell r="N516">
            <v>19974.2244236328</v>
          </cell>
          <cell r="O516">
            <v>19952.4502855472</v>
          </cell>
        </row>
        <row r="517">
          <cell r="A517">
            <v>19960.2025470165</v>
          </cell>
          <cell r="B517">
            <v>19954.6930741042</v>
          </cell>
          <cell r="C517">
            <v>19962.4283325988</v>
          </cell>
          <cell r="D517">
            <v>19953.2656539133</v>
          </cell>
          <cell r="E517">
            <v>19953.3842340166</v>
          </cell>
          <cell r="F517">
            <v>19941.6305833839</v>
          </cell>
          <cell r="G517">
            <v>19940.9980097606</v>
          </cell>
          <cell r="H517">
            <v>19940.2463476441</v>
          </cell>
          <cell r="I517">
            <v>19945.9799380341</v>
          </cell>
          <cell r="J517">
            <v>19946.7495182833</v>
          </cell>
          <cell r="K517">
            <v>19940.6793622415</v>
          </cell>
          <cell r="L517">
            <v>19953.7561901565</v>
          </cell>
          <cell r="M517">
            <v>19944.1476615179</v>
          </cell>
          <cell r="N517">
            <v>19951.4682044439</v>
          </cell>
          <cell r="O517">
            <v>19967.8170030049</v>
          </cell>
        </row>
        <row r="518">
          <cell r="A518">
            <v>19962.8113172342</v>
          </cell>
          <cell r="B518">
            <v>19960.50375684</v>
          </cell>
          <cell r="C518">
            <v>19964.4412862504</v>
          </cell>
          <cell r="D518">
            <v>19964.9945104576</v>
          </cell>
          <cell r="E518">
            <v>19988.3571971231</v>
          </cell>
          <cell r="F518">
            <v>19966.4826749316</v>
          </cell>
          <cell r="G518">
            <v>19953.6833853169</v>
          </cell>
          <cell r="H518">
            <v>19921.1458294282</v>
          </cell>
          <cell r="I518">
            <v>19942.2632782585</v>
          </cell>
          <cell r="J518">
            <v>19927.8691876041</v>
          </cell>
          <cell r="K518">
            <v>19950.8192357164</v>
          </cell>
          <cell r="L518">
            <v>19965.4072467894</v>
          </cell>
          <cell r="M518">
            <v>19967.7014685472</v>
          </cell>
          <cell r="N518">
            <v>19951.3850048516</v>
          </cell>
          <cell r="O518">
            <v>19974.8137291987</v>
          </cell>
        </row>
        <row r="519">
          <cell r="A519">
            <v>19951.7801529351</v>
          </cell>
          <cell r="B519">
            <v>19951.3421126125</v>
          </cell>
          <cell r="C519">
            <v>19986.3892851325</v>
          </cell>
          <cell r="D519">
            <v>19936.6889312104</v>
          </cell>
          <cell r="E519">
            <v>19938.778819193</v>
          </cell>
          <cell r="F519">
            <v>19957.4758748276</v>
          </cell>
          <cell r="G519">
            <v>19955.7270161192</v>
          </cell>
          <cell r="H519">
            <v>19961.3417656011</v>
          </cell>
          <cell r="I519">
            <v>19964.7769974024</v>
          </cell>
          <cell r="J519">
            <v>19928.9023663368</v>
          </cell>
          <cell r="K519">
            <v>19952.7959421443</v>
          </cell>
          <cell r="L519">
            <v>19939.0265514761</v>
          </cell>
          <cell r="M519">
            <v>19960.94280567</v>
          </cell>
          <cell r="N519">
            <v>19939.2000768464</v>
          </cell>
          <cell r="O519">
            <v>19916.5264220577</v>
          </cell>
        </row>
        <row r="520">
          <cell r="A520">
            <v>19948.542238134</v>
          </cell>
          <cell r="B520">
            <v>19945.5203187201</v>
          </cell>
          <cell r="C520">
            <v>19945.8536297381</v>
          </cell>
          <cell r="D520">
            <v>19920.0878204027</v>
          </cell>
          <cell r="E520">
            <v>19928.0651890892</v>
          </cell>
          <cell r="F520">
            <v>19926.7959032402</v>
          </cell>
          <cell r="G520">
            <v>19942.0215432648</v>
          </cell>
          <cell r="H520">
            <v>19947.6047317214</v>
          </cell>
          <cell r="I520">
            <v>19972.4724040395</v>
          </cell>
          <cell r="J520">
            <v>19967.1009612894</v>
          </cell>
          <cell r="K520">
            <v>19951.6276369013</v>
          </cell>
          <cell r="L520">
            <v>19964.668570992</v>
          </cell>
          <cell r="M520">
            <v>19934.1706225708</v>
          </cell>
          <cell r="N520">
            <v>19927.0602256176</v>
          </cell>
          <cell r="O520">
            <v>19972.4102390917</v>
          </cell>
        </row>
        <row r="521">
          <cell r="A521">
            <v>19934.6343496024</v>
          </cell>
          <cell r="B521">
            <v>19956.557429941</v>
          </cell>
          <cell r="C521">
            <v>19975.4552927787</v>
          </cell>
          <cell r="D521">
            <v>19947.6920450111</v>
          </cell>
          <cell r="E521">
            <v>19951.6734668193</v>
          </cell>
          <cell r="F521">
            <v>19962.8326158186</v>
          </cell>
          <cell r="G521">
            <v>19935.1218938536</v>
          </cell>
          <cell r="H521">
            <v>19953.0531075338</v>
          </cell>
          <cell r="I521">
            <v>19947.4378014308</v>
          </cell>
          <cell r="J521">
            <v>19938.6087509838</v>
          </cell>
          <cell r="K521">
            <v>19933.0006713161</v>
          </cell>
          <cell r="L521">
            <v>19963.6291377574</v>
          </cell>
          <cell r="M521">
            <v>19923.7982729537</v>
          </cell>
          <cell r="N521">
            <v>19963.7183124853</v>
          </cell>
          <cell r="O521">
            <v>19924.5281128842</v>
          </cell>
        </row>
        <row r="522">
          <cell r="A522">
            <v>19904.5492913904</v>
          </cell>
          <cell r="B522">
            <v>19958.279658803</v>
          </cell>
          <cell r="C522">
            <v>19957.1733035583</v>
          </cell>
          <cell r="D522">
            <v>19927.3797720509</v>
          </cell>
          <cell r="E522">
            <v>19955.7427524852</v>
          </cell>
          <cell r="F522">
            <v>19920.2466297757</v>
          </cell>
          <cell r="G522">
            <v>19969.3921459739</v>
          </cell>
          <cell r="H522">
            <v>19926.7589665895</v>
          </cell>
          <cell r="I522">
            <v>19962.4571682833</v>
          </cell>
          <cell r="J522">
            <v>19947.3215769738</v>
          </cell>
          <cell r="K522">
            <v>19906.6438802003</v>
          </cell>
          <cell r="L522">
            <v>19959.6269560613</v>
          </cell>
          <cell r="M522">
            <v>19947.0849580362</v>
          </cell>
          <cell r="N522">
            <v>19950.1761429099</v>
          </cell>
          <cell r="O522">
            <v>19938.8623622277</v>
          </cell>
        </row>
        <row r="523">
          <cell r="A523">
            <v>19953.5941604478</v>
          </cell>
          <cell r="B523">
            <v>19941.4409614459</v>
          </cell>
          <cell r="C523">
            <v>19941.0043729577</v>
          </cell>
          <cell r="D523">
            <v>19974.7504060703</v>
          </cell>
          <cell r="E523">
            <v>19906.780190762</v>
          </cell>
          <cell r="F523">
            <v>19951.3260940291</v>
          </cell>
          <cell r="G523">
            <v>19950.1936890548</v>
          </cell>
          <cell r="H523">
            <v>19962.7105224847</v>
          </cell>
          <cell r="I523">
            <v>19962.0085236777</v>
          </cell>
          <cell r="J523">
            <v>19966.3329391053</v>
          </cell>
          <cell r="K523">
            <v>19949.254194102</v>
          </cell>
          <cell r="L523">
            <v>19953.8707136823</v>
          </cell>
          <cell r="M523">
            <v>19947.369982372</v>
          </cell>
          <cell r="N523">
            <v>19919.3359583732</v>
          </cell>
          <cell r="O523">
            <v>19922.4568246261</v>
          </cell>
        </row>
        <row r="524">
          <cell r="A524">
            <v>19929.9904630117</v>
          </cell>
          <cell r="B524">
            <v>19968.8855686257</v>
          </cell>
          <cell r="C524">
            <v>19951.0144502031</v>
          </cell>
          <cell r="D524">
            <v>19941.4060061505</v>
          </cell>
          <cell r="E524">
            <v>19914.081012825</v>
          </cell>
          <cell r="F524">
            <v>19950.6613693485</v>
          </cell>
          <cell r="G524">
            <v>19939.5412024831</v>
          </cell>
          <cell r="H524">
            <v>19956.3536967876</v>
          </cell>
          <cell r="I524">
            <v>19962.419071047</v>
          </cell>
          <cell r="J524">
            <v>19953.7066888824</v>
          </cell>
          <cell r="K524">
            <v>19957.2961516211</v>
          </cell>
          <cell r="L524">
            <v>19980.4196785917</v>
          </cell>
          <cell r="M524">
            <v>19944.1157977198</v>
          </cell>
          <cell r="N524">
            <v>19922.416082102</v>
          </cell>
          <cell r="O524">
            <v>19942.0514637885</v>
          </cell>
        </row>
        <row r="525">
          <cell r="A525">
            <v>19954.1674804139</v>
          </cell>
          <cell r="B525">
            <v>19927.0407011686</v>
          </cell>
          <cell r="C525">
            <v>19957.3780334493</v>
          </cell>
          <cell r="D525">
            <v>19946.3027802876</v>
          </cell>
          <cell r="E525">
            <v>19928.5223121867</v>
          </cell>
          <cell r="F525">
            <v>19924.2716589638</v>
          </cell>
          <cell r="G525">
            <v>19969.4101852577</v>
          </cell>
          <cell r="H525">
            <v>19945.1125240155</v>
          </cell>
          <cell r="I525">
            <v>19954.3598146371</v>
          </cell>
          <cell r="J525">
            <v>19922.8381433134</v>
          </cell>
          <cell r="K525">
            <v>19961.5819792722</v>
          </cell>
          <cell r="L525">
            <v>19912.3379880721</v>
          </cell>
          <cell r="M525">
            <v>19959.7140093859</v>
          </cell>
          <cell r="N525">
            <v>19958.9943952662</v>
          </cell>
          <cell r="O525">
            <v>19933.3582926692</v>
          </cell>
        </row>
        <row r="526">
          <cell r="A526">
            <v>19929.2575206812</v>
          </cell>
          <cell r="B526">
            <v>19939.532416993</v>
          </cell>
          <cell r="C526">
            <v>19925.3829321892</v>
          </cell>
          <cell r="D526">
            <v>19958.8023204403</v>
          </cell>
          <cell r="E526">
            <v>19954.1908252175</v>
          </cell>
          <cell r="F526">
            <v>19957.0686253458</v>
          </cell>
          <cell r="G526">
            <v>19959.0844441321</v>
          </cell>
          <cell r="H526">
            <v>19935.2620536927</v>
          </cell>
          <cell r="I526">
            <v>19966.7243770626</v>
          </cell>
          <cell r="J526">
            <v>19925.2748197451</v>
          </cell>
          <cell r="K526">
            <v>19953.3811804729</v>
          </cell>
          <cell r="L526">
            <v>19958.2816805127</v>
          </cell>
          <cell r="M526">
            <v>19946.3015670852</v>
          </cell>
          <cell r="N526">
            <v>19941.293567123</v>
          </cell>
          <cell r="O526">
            <v>19948.6525618348</v>
          </cell>
        </row>
        <row r="527">
          <cell r="A527">
            <v>19958.7034009742</v>
          </cell>
          <cell r="B527">
            <v>19966.9029129619</v>
          </cell>
          <cell r="C527">
            <v>19943.1627091009</v>
          </cell>
          <cell r="D527">
            <v>19934.3554419661</v>
          </cell>
          <cell r="E527">
            <v>19948.4888106644</v>
          </cell>
          <cell r="F527">
            <v>19972.2207167841</v>
          </cell>
          <cell r="G527">
            <v>19921.4942058608</v>
          </cell>
          <cell r="H527">
            <v>19979.6216044661</v>
          </cell>
          <cell r="I527">
            <v>19943.3041927119</v>
          </cell>
          <cell r="J527">
            <v>19954.5359005563</v>
          </cell>
          <cell r="K527">
            <v>19950.5933319085</v>
          </cell>
          <cell r="L527">
            <v>19945.8722626301</v>
          </cell>
          <cell r="M527">
            <v>19921.125964674</v>
          </cell>
          <cell r="N527">
            <v>19948.6205137891</v>
          </cell>
          <cell r="O527">
            <v>19952.3650222919</v>
          </cell>
        </row>
        <row r="528">
          <cell r="A528">
            <v>19944.3337020307</v>
          </cell>
          <cell r="B528">
            <v>19943.3326387417</v>
          </cell>
          <cell r="C528">
            <v>19939.9863560181</v>
          </cell>
          <cell r="D528">
            <v>19962.8482600499</v>
          </cell>
          <cell r="E528">
            <v>19953.3822062969</v>
          </cell>
          <cell r="F528">
            <v>19978.5439470213</v>
          </cell>
          <cell r="G528">
            <v>19938.3656331071</v>
          </cell>
          <cell r="H528">
            <v>19908.0262364085</v>
          </cell>
          <cell r="I528">
            <v>19945.1013867876</v>
          </cell>
          <cell r="J528">
            <v>19936.2131919003</v>
          </cell>
          <cell r="K528">
            <v>19961.0382405078</v>
          </cell>
          <cell r="L528">
            <v>19961.8970182541</v>
          </cell>
          <cell r="M528">
            <v>19940.0196088279</v>
          </cell>
          <cell r="N528">
            <v>19925.2856304737</v>
          </cell>
          <cell r="O528">
            <v>19950.1093368405</v>
          </cell>
        </row>
        <row r="529">
          <cell r="A529">
            <v>19949.3446195553</v>
          </cell>
          <cell r="B529">
            <v>19927.7217863148</v>
          </cell>
          <cell r="C529">
            <v>19952.8690758454</v>
          </cell>
          <cell r="D529">
            <v>19911.2907322731</v>
          </cell>
          <cell r="E529">
            <v>19949.5711986477</v>
          </cell>
          <cell r="F529">
            <v>19962.6257450415</v>
          </cell>
          <cell r="G529">
            <v>19941.7731543451</v>
          </cell>
          <cell r="H529">
            <v>19903.4538075843</v>
          </cell>
          <cell r="I529">
            <v>19928.7675146415</v>
          </cell>
          <cell r="J529">
            <v>19960.7307021234</v>
          </cell>
          <cell r="K529">
            <v>19907.0419778126</v>
          </cell>
          <cell r="L529">
            <v>19931.323310788</v>
          </cell>
          <cell r="M529">
            <v>19956.9525172729</v>
          </cell>
          <cell r="N529">
            <v>19942.262013102</v>
          </cell>
          <cell r="O529">
            <v>19941.3782147588</v>
          </cell>
        </row>
        <row r="530">
          <cell r="A530">
            <v>19974.7699507342</v>
          </cell>
          <cell r="B530">
            <v>19931.1815577646</v>
          </cell>
          <cell r="C530">
            <v>19964.9419390637</v>
          </cell>
          <cell r="D530">
            <v>19979.4314990373</v>
          </cell>
          <cell r="E530">
            <v>19926.3953552436</v>
          </cell>
          <cell r="F530">
            <v>19928.3685343224</v>
          </cell>
          <cell r="G530">
            <v>19944.8117232291</v>
          </cell>
          <cell r="H530">
            <v>19970.7125162664</v>
          </cell>
          <cell r="I530">
            <v>19960.3685650861</v>
          </cell>
          <cell r="J530">
            <v>19921.7174855298</v>
          </cell>
          <cell r="K530">
            <v>19927.6438593979</v>
          </cell>
          <cell r="L530">
            <v>19922.6371144511</v>
          </cell>
          <cell r="M530">
            <v>19945.4207968036</v>
          </cell>
          <cell r="N530">
            <v>19941.6964430244</v>
          </cell>
          <cell r="O530">
            <v>19939.8199867959</v>
          </cell>
        </row>
        <row r="531">
          <cell r="A531">
            <v>19940.6866647731</v>
          </cell>
          <cell r="B531">
            <v>19949.3558735968</v>
          </cell>
          <cell r="C531">
            <v>19954.2062874139</v>
          </cell>
          <cell r="D531">
            <v>19979.2992114101</v>
          </cell>
          <cell r="E531">
            <v>19954.2672215423</v>
          </cell>
          <cell r="F531">
            <v>19943.6029308356</v>
          </cell>
          <cell r="G531">
            <v>19953.9704576763</v>
          </cell>
          <cell r="H531">
            <v>19963.2661379532</v>
          </cell>
          <cell r="I531">
            <v>19992.3721134124</v>
          </cell>
          <cell r="J531">
            <v>19959.6360889168</v>
          </cell>
          <cell r="K531">
            <v>19973.3394391667</v>
          </cell>
          <cell r="L531">
            <v>19958.6936247722</v>
          </cell>
          <cell r="M531">
            <v>19974.4982890497</v>
          </cell>
          <cell r="N531">
            <v>19956.3503512635</v>
          </cell>
          <cell r="O531">
            <v>19934.4564411235</v>
          </cell>
        </row>
        <row r="532">
          <cell r="A532">
            <v>19948.3442288118</v>
          </cell>
          <cell r="B532">
            <v>20001.2973207313</v>
          </cell>
          <cell r="C532">
            <v>19955.7860884134</v>
          </cell>
          <cell r="D532">
            <v>19946.1891705297</v>
          </cell>
          <cell r="E532">
            <v>19960.117594797</v>
          </cell>
          <cell r="F532">
            <v>19922.733667454</v>
          </cell>
          <cell r="G532">
            <v>19948.0502176584</v>
          </cell>
          <cell r="H532">
            <v>19951.1825771187</v>
          </cell>
          <cell r="I532">
            <v>19952.6833830084</v>
          </cell>
          <cell r="J532">
            <v>19947.4510234693</v>
          </cell>
          <cell r="K532">
            <v>19961.8126110118</v>
          </cell>
          <cell r="L532">
            <v>19932.838685723</v>
          </cell>
          <cell r="M532">
            <v>19968.1657410848</v>
          </cell>
          <cell r="N532">
            <v>19960.0368329236</v>
          </cell>
          <cell r="O532">
            <v>19955.0180736592</v>
          </cell>
        </row>
        <row r="533">
          <cell r="A533">
            <v>19935.2501843052</v>
          </cell>
          <cell r="B533">
            <v>19959.0012686307</v>
          </cell>
          <cell r="C533">
            <v>19951.0113047334</v>
          </cell>
          <cell r="D533">
            <v>19936.3896775507</v>
          </cell>
          <cell r="E533">
            <v>19962.8648949381</v>
          </cell>
          <cell r="F533">
            <v>19934.6607629237</v>
          </cell>
          <cell r="G533">
            <v>19939.6878338515</v>
          </cell>
          <cell r="H533">
            <v>19945.9337790037</v>
          </cell>
          <cell r="I533">
            <v>19949.0868629275</v>
          </cell>
          <cell r="J533">
            <v>19946.5539529707</v>
          </cell>
          <cell r="K533">
            <v>19952.7713898302</v>
          </cell>
          <cell r="L533">
            <v>19954.9283020261</v>
          </cell>
          <cell r="M533">
            <v>19969.819804774</v>
          </cell>
          <cell r="N533">
            <v>19940.4902581507</v>
          </cell>
          <cell r="O533">
            <v>19970.1868507118</v>
          </cell>
        </row>
        <row r="534">
          <cell r="A534">
            <v>19944.0979227634</v>
          </cell>
          <cell r="B534">
            <v>19936.9370693189</v>
          </cell>
          <cell r="C534">
            <v>19944.255938927</v>
          </cell>
          <cell r="D534">
            <v>19947.4025417799</v>
          </cell>
          <cell r="E534">
            <v>19963.232773053</v>
          </cell>
          <cell r="F534">
            <v>19928.7008081849</v>
          </cell>
          <cell r="G534">
            <v>19912.0755185579</v>
          </cell>
          <cell r="H534">
            <v>19929.3155991525</v>
          </cell>
          <cell r="I534">
            <v>19961.4613028266</v>
          </cell>
          <cell r="J534">
            <v>19908.7972404807</v>
          </cell>
          <cell r="K534">
            <v>19970.2502773744</v>
          </cell>
          <cell r="L534">
            <v>19922.7627922828</v>
          </cell>
          <cell r="M534">
            <v>19948.7919493334</v>
          </cell>
          <cell r="N534">
            <v>19928.659423717</v>
          </cell>
          <cell r="O534">
            <v>19940.9391760574</v>
          </cell>
        </row>
        <row r="535">
          <cell r="A535">
            <v>19919.2797790716</v>
          </cell>
          <cell r="B535">
            <v>19925.6190372769</v>
          </cell>
          <cell r="C535">
            <v>19927.5767509171</v>
          </cell>
          <cell r="D535">
            <v>19963.4770277949</v>
          </cell>
          <cell r="E535">
            <v>19941.7714610052</v>
          </cell>
          <cell r="F535">
            <v>19981.3235824583</v>
          </cell>
          <cell r="G535">
            <v>19957.9967414852</v>
          </cell>
          <cell r="H535">
            <v>19904.1990871286</v>
          </cell>
          <cell r="I535">
            <v>19960.7419175039</v>
          </cell>
          <cell r="J535">
            <v>19921.9544580072</v>
          </cell>
          <cell r="K535">
            <v>19925.9561791169</v>
          </cell>
          <cell r="L535">
            <v>19931.988641385</v>
          </cell>
          <cell r="M535">
            <v>19956.5607338229</v>
          </cell>
          <cell r="N535">
            <v>19920.6688375277</v>
          </cell>
          <cell r="O535">
            <v>19944.2278324333</v>
          </cell>
        </row>
        <row r="536">
          <cell r="A536">
            <v>19948.4489715262</v>
          </cell>
          <cell r="B536">
            <v>19970.791936554</v>
          </cell>
          <cell r="C536">
            <v>19925.1238161316</v>
          </cell>
          <cell r="D536">
            <v>19955.7297833716</v>
          </cell>
          <cell r="E536">
            <v>19941.7179930462</v>
          </cell>
          <cell r="F536">
            <v>19947.3638152578</v>
          </cell>
          <cell r="G536">
            <v>19949.9508046315</v>
          </cell>
          <cell r="H536">
            <v>19968.7848194657</v>
          </cell>
          <cell r="I536">
            <v>19917.3598618722</v>
          </cell>
          <cell r="J536">
            <v>19948.409631771</v>
          </cell>
          <cell r="K536">
            <v>19994.9037946311</v>
          </cell>
          <cell r="L536">
            <v>19934.2009874288</v>
          </cell>
          <cell r="M536">
            <v>19949.860858019</v>
          </cell>
          <cell r="N536">
            <v>19929.2240028386</v>
          </cell>
          <cell r="O536">
            <v>19934.6961085351</v>
          </cell>
        </row>
        <row r="537">
          <cell r="A537">
            <v>19935.1738773921</v>
          </cell>
          <cell r="B537">
            <v>19933.8019555419</v>
          </cell>
          <cell r="C537">
            <v>19929.6107183531</v>
          </cell>
          <cell r="D537">
            <v>19915.2508485759</v>
          </cell>
          <cell r="E537">
            <v>19952.4474942968</v>
          </cell>
          <cell r="F537">
            <v>19941.4382684501</v>
          </cell>
          <cell r="G537">
            <v>19925.0444403709</v>
          </cell>
          <cell r="H537">
            <v>19944.9466567565</v>
          </cell>
          <cell r="I537">
            <v>19972.9199819005</v>
          </cell>
          <cell r="J537">
            <v>19947.8680014708</v>
          </cell>
          <cell r="K537">
            <v>19944.7658228205</v>
          </cell>
          <cell r="L537">
            <v>19948.0371786336</v>
          </cell>
          <cell r="M537">
            <v>19978.1229424867</v>
          </cell>
          <cell r="N537">
            <v>19957.7294223042</v>
          </cell>
          <cell r="O537">
            <v>19938.662331307</v>
          </cell>
        </row>
        <row r="538">
          <cell r="A538">
            <v>19949.8819468694</v>
          </cell>
          <cell r="B538">
            <v>19945.2022610698</v>
          </cell>
          <cell r="C538">
            <v>19960.076698453</v>
          </cell>
          <cell r="D538">
            <v>19941.1436288447</v>
          </cell>
          <cell r="E538">
            <v>19939.6260564424</v>
          </cell>
          <cell r="F538">
            <v>19931.6939024229</v>
          </cell>
          <cell r="G538">
            <v>19955.1134035217</v>
          </cell>
          <cell r="H538">
            <v>19957.3274484114</v>
          </cell>
          <cell r="I538">
            <v>19943.9521643676</v>
          </cell>
          <cell r="J538">
            <v>19962.1200593494</v>
          </cell>
          <cell r="K538">
            <v>19949.9211131643</v>
          </cell>
          <cell r="L538">
            <v>19976.3767060186</v>
          </cell>
          <cell r="M538">
            <v>19962.9830778757</v>
          </cell>
          <cell r="N538">
            <v>19938.5505044612</v>
          </cell>
          <cell r="O538">
            <v>19914.1534568074</v>
          </cell>
        </row>
        <row r="539">
          <cell r="A539">
            <v>19932.139266387</v>
          </cell>
          <cell r="B539">
            <v>19938.0008058352</v>
          </cell>
          <cell r="C539">
            <v>19957.9841563732</v>
          </cell>
          <cell r="D539">
            <v>19945.2074445433</v>
          </cell>
          <cell r="E539">
            <v>19942.2697740013</v>
          </cell>
          <cell r="F539">
            <v>19945.808949789</v>
          </cell>
          <cell r="G539">
            <v>19972.7901066028</v>
          </cell>
          <cell r="H539">
            <v>19932.9221844909</v>
          </cell>
          <cell r="I539">
            <v>19915.986761658</v>
          </cell>
          <cell r="J539">
            <v>19942.2683082997</v>
          </cell>
          <cell r="K539">
            <v>19942.8447716216</v>
          </cell>
          <cell r="L539">
            <v>19971.2149249351</v>
          </cell>
          <cell r="M539">
            <v>19958.3190813995</v>
          </cell>
          <cell r="N539">
            <v>19962.1062923345</v>
          </cell>
          <cell r="O539">
            <v>19945.43505145</v>
          </cell>
        </row>
        <row r="540">
          <cell r="A540">
            <v>19948.7621805266</v>
          </cell>
          <cell r="B540">
            <v>19949.7609576887</v>
          </cell>
          <cell r="C540">
            <v>19964.7358365472</v>
          </cell>
          <cell r="D540">
            <v>19956.7475358166</v>
          </cell>
          <cell r="E540">
            <v>19955.926162928</v>
          </cell>
          <cell r="F540">
            <v>19963.9199466291</v>
          </cell>
          <cell r="G540">
            <v>19916.1369916696</v>
          </cell>
          <cell r="H540">
            <v>19946.9458237097</v>
          </cell>
          <cell r="I540">
            <v>19938.377593267</v>
          </cell>
          <cell r="J540">
            <v>19953.9355060471</v>
          </cell>
          <cell r="K540">
            <v>19942.1439265092</v>
          </cell>
          <cell r="L540">
            <v>19949.768786007</v>
          </cell>
          <cell r="M540">
            <v>19949.3830679211</v>
          </cell>
          <cell r="N540">
            <v>19946.0144861632</v>
          </cell>
          <cell r="O540">
            <v>19963.0210701672</v>
          </cell>
        </row>
        <row r="541">
          <cell r="A541">
            <v>19944.5170436865</v>
          </cell>
          <cell r="B541">
            <v>19936.4259002743</v>
          </cell>
          <cell r="C541">
            <v>19942.8091527433</v>
          </cell>
          <cell r="D541">
            <v>19947.8634308051</v>
          </cell>
          <cell r="E541">
            <v>19925.0193069632</v>
          </cell>
          <cell r="F541">
            <v>19964.7340505383</v>
          </cell>
          <cell r="G541">
            <v>19967.2517248779</v>
          </cell>
          <cell r="H541">
            <v>19979.1427880833</v>
          </cell>
          <cell r="I541">
            <v>19935.7451574146</v>
          </cell>
          <cell r="J541">
            <v>19923.8777269417</v>
          </cell>
          <cell r="K541">
            <v>19940.4242598126</v>
          </cell>
          <cell r="L541">
            <v>19942.1612856289</v>
          </cell>
          <cell r="M541">
            <v>19967.8397275761</v>
          </cell>
          <cell r="N541">
            <v>19948.1624091178</v>
          </cell>
          <cell r="O541">
            <v>19953.9890674014</v>
          </cell>
        </row>
        <row r="542">
          <cell r="A542">
            <v>19967.6278593789</v>
          </cell>
          <cell r="B542">
            <v>19960.2583431548</v>
          </cell>
          <cell r="C542">
            <v>19942.5071494013</v>
          </cell>
          <cell r="D542">
            <v>19951.6842403204</v>
          </cell>
          <cell r="E542">
            <v>19963.432239185</v>
          </cell>
          <cell r="F542">
            <v>19956.0654044912</v>
          </cell>
          <cell r="G542">
            <v>19971.8413334555</v>
          </cell>
          <cell r="H542">
            <v>19936.2464110206</v>
          </cell>
          <cell r="I542">
            <v>19972.2454380667</v>
          </cell>
          <cell r="J542">
            <v>19933.7997633034</v>
          </cell>
          <cell r="K542">
            <v>19943.5563984791</v>
          </cell>
          <cell r="L542">
            <v>19947.0117019308</v>
          </cell>
          <cell r="M542">
            <v>19949.6883902391</v>
          </cell>
          <cell r="N542">
            <v>19951.2254818259</v>
          </cell>
          <cell r="O542">
            <v>19961.5160846901</v>
          </cell>
        </row>
        <row r="543">
          <cell r="A543">
            <v>19966.8441921587</v>
          </cell>
          <cell r="B543">
            <v>19950.9092883174</v>
          </cell>
          <cell r="C543">
            <v>19924.5364609785</v>
          </cell>
          <cell r="D543">
            <v>19922.3124283193</v>
          </cell>
          <cell r="E543">
            <v>19960.2209849779</v>
          </cell>
          <cell r="F543">
            <v>19966.443174539</v>
          </cell>
          <cell r="G543">
            <v>19947.8274993751</v>
          </cell>
          <cell r="H543">
            <v>19951.3103180198</v>
          </cell>
          <cell r="I543">
            <v>19943.1398502917</v>
          </cell>
          <cell r="J543">
            <v>19950.6413098817</v>
          </cell>
          <cell r="K543">
            <v>19930.2955011476</v>
          </cell>
          <cell r="L543">
            <v>19942.3815566827</v>
          </cell>
          <cell r="M543">
            <v>19957.1294948911</v>
          </cell>
          <cell r="N543">
            <v>19941.6031977476</v>
          </cell>
          <cell r="O543">
            <v>19951.0126989417</v>
          </cell>
        </row>
        <row r="544">
          <cell r="A544">
            <v>19968.4187968614</v>
          </cell>
          <cell r="B544">
            <v>19944.2441235931</v>
          </cell>
          <cell r="C544">
            <v>19939.5804641389</v>
          </cell>
          <cell r="D544">
            <v>19930.9913132689</v>
          </cell>
          <cell r="E544">
            <v>19929.1527424487</v>
          </cell>
          <cell r="F544">
            <v>19925.5207436099</v>
          </cell>
          <cell r="G544">
            <v>19948.1372182175</v>
          </cell>
          <cell r="H544">
            <v>19928.8957313881</v>
          </cell>
          <cell r="I544">
            <v>19944.4028519715</v>
          </cell>
          <cell r="J544">
            <v>19931.3621199087</v>
          </cell>
          <cell r="K544">
            <v>19930.3838535486</v>
          </cell>
          <cell r="L544">
            <v>19950.8496055229</v>
          </cell>
          <cell r="M544">
            <v>19975.935509557</v>
          </cell>
          <cell r="N544">
            <v>19930.1499433491</v>
          </cell>
          <cell r="O544">
            <v>19953.556306073</v>
          </cell>
        </row>
        <row r="545">
          <cell r="A545">
            <v>19935.2735722645</v>
          </cell>
          <cell r="B545">
            <v>19944.2828574847</v>
          </cell>
          <cell r="C545">
            <v>19948.0561100777</v>
          </cell>
          <cell r="D545">
            <v>19956.7712318717</v>
          </cell>
          <cell r="E545">
            <v>19975.034687221</v>
          </cell>
          <cell r="F545">
            <v>19937.6592256707</v>
          </cell>
          <cell r="G545">
            <v>19945.7130079266</v>
          </cell>
          <cell r="H545">
            <v>19980.1318578479</v>
          </cell>
          <cell r="I545">
            <v>19936.2196519</v>
          </cell>
          <cell r="J545">
            <v>19919.9428583211</v>
          </cell>
          <cell r="K545">
            <v>19934.2566864122</v>
          </cell>
          <cell r="L545">
            <v>19932.5610689524</v>
          </cell>
          <cell r="M545">
            <v>19945.328436422</v>
          </cell>
          <cell r="N545">
            <v>19960.3239006812</v>
          </cell>
          <cell r="O545">
            <v>19927.264195983</v>
          </cell>
        </row>
        <row r="546">
          <cell r="A546">
            <v>19939.3601639187</v>
          </cell>
          <cell r="B546">
            <v>19926.0495569834</v>
          </cell>
          <cell r="C546">
            <v>19955.7040864617</v>
          </cell>
          <cell r="D546">
            <v>19958.9582689998</v>
          </cell>
          <cell r="E546">
            <v>19941.2839681264</v>
          </cell>
          <cell r="F546">
            <v>19960.7441244327</v>
          </cell>
          <cell r="G546">
            <v>19956.2292061917</v>
          </cell>
          <cell r="H546">
            <v>19943.2544399846</v>
          </cell>
          <cell r="I546">
            <v>19971.2532558909</v>
          </cell>
          <cell r="J546">
            <v>19952.5314892074</v>
          </cell>
          <cell r="K546">
            <v>19952.1633050827</v>
          </cell>
          <cell r="L546">
            <v>19941.5088368545</v>
          </cell>
          <cell r="M546">
            <v>19936.9304851252</v>
          </cell>
          <cell r="N546">
            <v>19925.4012372473</v>
          </cell>
          <cell r="O546">
            <v>19945.2745671757</v>
          </cell>
        </row>
        <row r="547">
          <cell r="A547">
            <v>19930.0220271676</v>
          </cell>
          <cell r="B547">
            <v>19944.555137571</v>
          </cell>
          <cell r="C547">
            <v>19930.4554570836</v>
          </cell>
          <cell r="D547">
            <v>19944.4591694211</v>
          </cell>
          <cell r="E547">
            <v>19934.8015999877</v>
          </cell>
          <cell r="F547">
            <v>19954.2226656493</v>
          </cell>
          <cell r="G547">
            <v>19952.1006984591</v>
          </cell>
          <cell r="H547">
            <v>19970.5131109707</v>
          </cell>
          <cell r="I547">
            <v>19977.9636994876</v>
          </cell>
          <cell r="J547">
            <v>19955.9860965903</v>
          </cell>
          <cell r="K547">
            <v>19910.196113755</v>
          </cell>
          <cell r="L547">
            <v>19978.6820972885</v>
          </cell>
          <cell r="M547">
            <v>19958.1832385809</v>
          </cell>
          <cell r="N547">
            <v>19932.1062733706</v>
          </cell>
          <cell r="O547">
            <v>19924.129693584</v>
          </cell>
        </row>
        <row r="548">
          <cell r="A548">
            <v>19941.305781954</v>
          </cell>
          <cell r="B548">
            <v>19937.3581763954</v>
          </cell>
          <cell r="C548">
            <v>19959.0742001409</v>
          </cell>
          <cell r="D548">
            <v>19946.0897367234</v>
          </cell>
          <cell r="E548">
            <v>19943.4535288296</v>
          </cell>
          <cell r="F548">
            <v>19967.2100479133</v>
          </cell>
          <cell r="G548">
            <v>19972.6404854464</v>
          </cell>
          <cell r="H548">
            <v>19953.0767815649</v>
          </cell>
          <cell r="I548">
            <v>19932.0612604959</v>
          </cell>
          <cell r="J548">
            <v>19972.7118295917</v>
          </cell>
          <cell r="K548">
            <v>19942.6304467798</v>
          </cell>
          <cell r="L548">
            <v>19902.3560726528</v>
          </cell>
          <cell r="M548">
            <v>19983.5134141057</v>
          </cell>
          <cell r="N548">
            <v>19942.288390463</v>
          </cell>
          <cell r="O548">
            <v>19975.3918762744</v>
          </cell>
        </row>
        <row r="549">
          <cell r="A549">
            <v>19919.0667138811</v>
          </cell>
          <cell r="B549">
            <v>19943.5411301558</v>
          </cell>
          <cell r="C549">
            <v>19954.5562847486</v>
          </cell>
          <cell r="D549">
            <v>19924.8036456939</v>
          </cell>
          <cell r="E549">
            <v>19935.1111080986</v>
          </cell>
          <cell r="F549">
            <v>19955.0440694315</v>
          </cell>
          <cell r="G549">
            <v>19948.0546833988</v>
          </cell>
          <cell r="H549">
            <v>19946.1757948863</v>
          </cell>
          <cell r="I549">
            <v>19936.8586311849</v>
          </cell>
          <cell r="J549">
            <v>19952.4389678236</v>
          </cell>
          <cell r="K549">
            <v>19947.9036848807</v>
          </cell>
          <cell r="L549">
            <v>19945.0227702305</v>
          </cell>
          <cell r="M549">
            <v>19945.3365737957</v>
          </cell>
          <cell r="N549">
            <v>19959.0449749327</v>
          </cell>
          <cell r="O549">
            <v>19963.7672569985</v>
          </cell>
        </row>
        <row r="550">
          <cell r="A550">
            <v>19938.9296585759</v>
          </cell>
          <cell r="B550">
            <v>19963.2048192634</v>
          </cell>
          <cell r="C550">
            <v>19954.2283290317</v>
          </cell>
          <cell r="D550">
            <v>19932.3796144944</v>
          </cell>
          <cell r="E550">
            <v>19928.9433836988</v>
          </cell>
          <cell r="F550">
            <v>19956.1016094181</v>
          </cell>
          <cell r="G550">
            <v>19968.0309764819</v>
          </cell>
          <cell r="H550">
            <v>19938.2628716667</v>
          </cell>
          <cell r="I550">
            <v>19940.0043847832</v>
          </cell>
          <cell r="J550">
            <v>19944.4757902291</v>
          </cell>
          <cell r="K550">
            <v>19975.0428258122</v>
          </cell>
          <cell r="L550">
            <v>19969.1331472457</v>
          </cell>
          <cell r="M550">
            <v>19964.1988546492</v>
          </cell>
          <cell r="N550">
            <v>19941.7944305704</v>
          </cell>
          <cell r="O550">
            <v>19953.8961520522</v>
          </cell>
        </row>
        <row r="551">
          <cell r="A551">
            <v>19921.1649365849</v>
          </cell>
          <cell r="B551">
            <v>19965.9560031733</v>
          </cell>
          <cell r="C551">
            <v>19940.7798004447</v>
          </cell>
          <cell r="D551">
            <v>19955.1855315766</v>
          </cell>
          <cell r="E551">
            <v>19938.1558765067</v>
          </cell>
          <cell r="F551">
            <v>19975.3202484454</v>
          </cell>
          <cell r="G551">
            <v>19943.6921169633</v>
          </cell>
          <cell r="H551">
            <v>19953.7715163784</v>
          </cell>
          <cell r="I551">
            <v>19915.1695675944</v>
          </cell>
          <cell r="J551">
            <v>19952.2471230504</v>
          </cell>
          <cell r="K551">
            <v>19958.4661527794</v>
          </cell>
          <cell r="L551">
            <v>19938.8770787566</v>
          </cell>
          <cell r="M551">
            <v>19943.4684127853</v>
          </cell>
          <cell r="N551">
            <v>19964.1244618173</v>
          </cell>
          <cell r="O551">
            <v>19924.8079494486</v>
          </cell>
        </row>
        <row r="552">
          <cell r="A552">
            <v>19953.8977688001</v>
          </cell>
          <cell r="B552">
            <v>19900.4579624213</v>
          </cell>
          <cell r="C552">
            <v>19973.0838512223</v>
          </cell>
          <cell r="D552">
            <v>19960.7821312272</v>
          </cell>
          <cell r="E552">
            <v>19938.8927771945</v>
          </cell>
          <cell r="F552">
            <v>19943.0903476964</v>
          </cell>
          <cell r="G552">
            <v>19964.4269742216</v>
          </cell>
          <cell r="H552">
            <v>19924.3928168733</v>
          </cell>
          <cell r="I552">
            <v>19939.5737659844</v>
          </cell>
          <cell r="J552">
            <v>19932.965480008</v>
          </cell>
          <cell r="K552">
            <v>19958.5230865283</v>
          </cell>
          <cell r="L552">
            <v>19924.6132197845</v>
          </cell>
          <cell r="M552">
            <v>19961.9901394448</v>
          </cell>
          <cell r="N552">
            <v>19968.02646121</v>
          </cell>
          <cell r="O552">
            <v>19960.8620960342</v>
          </cell>
        </row>
        <row r="553">
          <cell r="A553">
            <v>19959.4006524857</v>
          </cell>
          <cell r="B553">
            <v>19948.4889712182</v>
          </cell>
          <cell r="C553">
            <v>19945.6267857021</v>
          </cell>
          <cell r="D553">
            <v>19968.0387137121</v>
          </cell>
          <cell r="E553">
            <v>19969.8162491843</v>
          </cell>
          <cell r="F553">
            <v>19949.8158426617</v>
          </cell>
          <cell r="G553">
            <v>19925.3597367972</v>
          </cell>
          <cell r="H553">
            <v>19929.211618745</v>
          </cell>
          <cell r="I553">
            <v>19911.8658445893</v>
          </cell>
          <cell r="J553">
            <v>19924.7535497725</v>
          </cell>
          <cell r="K553">
            <v>19968.2591873178</v>
          </cell>
          <cell r="L553">
            <v>19934.134023786</v>
          </cell>
          <cell r="M553">
            <v>19970.710228067</v>
          </cell>
          <cell r="N553">
            <v>19953.1879120193</v>
          </cell>
          <cell r="O553">
            <v>19958.3341968336</v>
          </cell>
        </row>
        <row r="554">
          <cell r="A554">
            <v>19925.2152654484</v>
          </cell>
          <cell r="B554">
            <v>19977.8856338117</v>
          </cell>
          <cell r="C554">
            <v>19924.1327273324</v>
          </cell>
          <cell r="D554">
            <v>19969.2128209785</v>
          </cell>
          <cell r="E554">
            <v>19954.2325691779</v>
          </cell>
          <cell r="F554">
            <v>19939.9836157152</v>
          </cell>
          <cell r="G554">
            <v>19984.0953858712</v>
          </cell>
          <cell r="H554">
            <v>19939.6196837624</v>
          </cell>
          <cell r="I554">
            <v>19953.9036951416</v>
          </cell>
          <cell r="J554">
            <v>19953.2272257144</v>
          </cell>
          <cell r="K554">
            <v>19930.4277776086</v>
          </cell>
          <cell r="L554">
            <v>19965.4921286328</v>
          </cell>
          <cell r="M554">
            <v>19947.4869273121</v>
          </cell>
          <cell r="N554">
            <v>19922.3383215547</v>
          </cell>
          <cell r="O554">
            <v>19924.1955664617</v>
          </cell>
        </row>
        <row r="555">
          <cell r="A555">
            <v>19954.1261598373</v>
          </cell>
          <cell r="B555">
            <v>19945.4664826257</v>
          </cell>
          <cell r="C555">
            <v>19974.8792184596</v>
          </cell>
          <cell r="D555">
            <v>19953.3524511712</v>
          </cell>
          <cell r="E555">
            <v>19888.4529164283</v>
          </cell>
          <cell r="F555">
            <v>19935.0256425611</v>
          </cell>
          <cell r="G555">
            <v>19985.2706701876</v>
          </cell>
          <cell r="H555">
            <v>19961.4716110551</v>
          </cell>
          <cell r="I555">
            <v>19947.1667735545</v>
          </cell>
          <cell r="J555">
            <v>19958.7903040479</v>
          </cell>
          <cell r="K555">
            <v>19973.0997000077</v>
          </cell>
          <cell r="L555">
            <v>19966.7019073367</v>
          </cell>
          <cell r="M555">
            <v>19945.3147706728</v>
          </cell>
          <cell r="N555">
            <v>19912.3426653747</v>
          </cell>
          <cell r="O555">
            <v>19945.5095120894</v>
          </cell>
        </row>
        <row r="556">
          <cell r="A556">
            <v>19923.0379559512</v>
          </cell>
          <cell r="B556">
            <v>19955.557899942</v>
          </cell>
          <cell r="C556">
            <v>19946.1892389107</v>
          </cell>
          <cell r="D556">
            <v>19945.6963166853</v>
          </cell>
          <cell r="E556">
            <v>19920.2747278223</v>
          </cell>
          <cell r="F556">
            <v>19940.0611432041</v>
          </cell>
          <cell r="G556">
            <v>19958.4429420708</v>
          </cell>
          <cell r="H556">
            <v>19978.9954855926</v>
          </cell>
          <cell r="I556">
            <v>19970.879513337</v>
          </cell>
          <cell r="J556">
            <v>19962.5646496518</v>
          </cell>
          <cell r="K556">
            <v>19931.6337347665</v>
          </cell>
          <cell r="L556">
            <v>19949.0697252311</v>
          </cell>
          <cell r="M556">
            <v>19944.5379771434</v>
          </cell>
          <cell r="N556">
            <v>19963.2223133905</v>
          </cell>
          <cell r="O556">
            <v>19948.5617533209</v>
          </cell>
        </row>
        <row r="557">
          <cell r="A557">
            <v>19937.9272843142</v>
          </cell>
          <cell r="B557">
            <v>19946.7703667092</v>
          </cell>
          <cell r="C557">
            <v>19936.1402531313</v>
          </cell>
          <cell r="D557">
            <v>19955.7985057929</v>
          </cell>
          <cell r="E557">
            <v>19946.4618674124</v>
          </cell>
          <cell r="F557">
            <v>19954.686295826</v>
          </cell>
          <cell r="G557">
            <v>19942.4823872512</v>
          </cell>
          <cell r="H557">
            <v>19961.2756312035</v>
          </cell>
          <cell r="I557">
            <v>19958.1522777298</v>
          </cell>
          <cell r="J557">
            <v>19946.5482474961</v>
          </cell>
          <cell r="K557">
            <v>19928.3266983618</v>
          </cell>
          <cell r="L557">
            <v>19947.9069855282</v>
          </cell>
          <cell r="M557">
            <v>19958.5987138674</v>
          </cell>
          <cell r="N557">
            <v>19971.0584894848</v>
          </cell>
          <cell r="O557">
            <v>19974.293702138</v>
          </cell>
        </row>
        <row r="558">
          <cell r="A558">
            <v>19933.8512801922</v>
          </cell>
          <cell r="B558">
            <v>19961.9962585278</v>
          </cell>
          <cell r="C558">
            <v>19945.0835667557</v>
          </cell>
          <cell r="D558">
            <v>19951.8143840181</v>
          </cell>
          <cell r="E558">
            <v>19956.8770218332</v>
          </cell>
          <cell r="F558">
            <v>19929.5940980107</v>
          </cell>
          <cell r="G558">
            <v>19933.4759555107</v>
          </cell>
          <cell r="H558">
            <v>19959.1031571013</v>
          </cell>
          <cell r="I558">
            <v>19935.4405864946</v>
          </cell>
          <cell r="J558">
            <v>19955.191881925</v>
          </cell>
          <cell r="K558">
            <v>19959.4366869193</v>
          </cell>
          <cell r="L558">
            <v>19939.113983722</v>
          </cell>
          <cell r="M558">
            <v>19961.2356956368</v>
          </cell>
          <cell r="N558">
            <v>19945.6406018634</v>
          </cell>
          <cell r="O558">
            <v>19953.7156938427</v>
          </cell>
        </row>
        <row r="559">
          <cell r="A559">
            <v>19937.4238449943</v>
          </cell>
          <cell r="B559">
            <v>19925.8299822097</v>
          </cell>
          <cell r="C559">
            <v>19930.2451974396</v>
          </cell>
          <cell r="D559">
            <v>19940.4138650376</v>
          </cell>
          <cell r="E559">
            <v>19946.4549703015</v>
          </cell>
          <cell r="F559">
            <v>19931.5539321125</v>
          </cell>
          <cell r="G559">
            <v>19936.3947839881</v>
          </cell>
          <cell r="H559">
            <v>19924.9480336891</v>
          </cell>
          <cell r="I559">
            <v>19933.281029035</v>
          </cell>
          <cell r="J559">
            <v>19993.7545887806</v>
          </cell>
          <cell r="K559">
            <v>19977.5891947793</v>
          </cell>
          <cell r="L559">
            <v>19934.5767790576</v>
          </cell>
          <cell r="M559">
            <v>19966.0393666337</v>
          </cell>
          <cell r="N559">
            <v>19947.1370063455</v>
          </cell>
          <cell r="O559">
            <v>19966.2438353854</v>
          </cell>
        </row>
        <row r="560">
          <cell r="A560">
            <v>19987.9059755707</v>
          </cell>
          <cell r="B560">
            <v>19950.3954751818</v>
          </cell>
          <cell r="C560">
            <v>19969.9373630559</v>
          </cell>
          <cell r="D560">
            <v>19962.4760736621</v>
          </cell>
          <cell r="E560">
            <v>19996.4064919664</v>
          </cell>
          <cell r="F560">
            <v>19940.7191131951</v>
          </cell>
          <cell r="G560">
            <v>19940.8098104799</v>
          </cell>
          <cell r="H560">
            <v>19947.4337357455</v>
          </cell>
          <cell r="I560">
            <v>19932.5911204544</v>
          </cell>
          <cell r="J560">
            <v>19934.1545051468</v>
          </cell>
          <cell r="K560">
            <v>19947.2483112961</v>
          </cell>
          <cell r="L560">
            <v>19978.9103124377</v>
          </cell>
          <cell r="M560">
            <v>19961.2212369088</v>
          </cell>
          <cell r="N560">
            <v>19969.2061854428</v>
          </cell>
          <cell r="O560">
            <v>19945.0681768814</v>
          </cell>
        </row>
        <row r="561">
          <cell r="A561">
            <v>19956.1948443059</v>
          </cell>
          <cell r="B561">
            <v>19920.7541207812</v>
          </cell>
          <cell r="C561">
            <v>19953.4868052938</v>
          </cell>
          <cell r="D561">
            <v>19963.7296496072</v>
          </cell>
          <cell r="E561">
            <v>19960.8595754404</v>
          </cell>
          <cell r="F561">
            <v>19957.7596257087</v>
          </cell>
          <cell r="G561">
            <v>19971.4670932959</v>
          </cell>
          <cell r="H561">
            <v>19940.4382907146</v>
          </cell>
          <cell r="I561">
            <v>19944.7181668833</v>
          </cell>
          <cell r="J561">
            <v>19926.6277083903</v>
          </cell>
          <cell r="K561">
            <v>19953.253102073</v>
          </cell>
          <cell r="L561">
            <v>19938.2412756576</v>
          </cell>
          <cell r="M561">
            <v>19953.2005206054</v>
          </cell>
          <cell r="N561">
            <v>19940.0928317274</v>
          </cell>
          <cell r="O561">
            <v>19939.8718342956</v>
          </cell>
        </row>
        <row r="562">
          <cell r="A562">
            <v>19960.5698573707</v>
          </cell>
          <cell r="B562">
            <v>19932.5102798746</v>
          </cell>
          <cell r="C562">
            <v>19954.4321929943</v>
          </cell>
          <cell r="D562">
            <v>19915.337552461</v>
          </cell>
          <cell r="E562">
            <v>19921.9129991257</v>
          </cell>
          <cell r="F562">
            <v>19928.8780334715</v>
          </cell>
          <cell r="G562">
            <v>19957.6962874815</v>
          </cell>
          <cell r="H562">
            <v>19916.8612494594</v>
          </cell>
          <cell r="I562">
            <v>19947.738983998</v>
          </cell>
          <cell r="J562">
            <v>19958.149308488</v>
          </cell>
          <cell r="K562">
            <v>19933.747005717</v>
          </cell>
          <cell r="L562">
            <v>19925.1500551003</v>
          </cell>
          <cell r="M562">
            <v>19967.2391821334</v>
          </cell>
          <cell r="N562">
            <v>19981.6928472325</v>
          </cell>
          <cell r="O562">
            <v>19953.2265971098</v>
          </cell>
        </row>
        <row r="563">
          <cell r="A563">
            <v>19953.0322532343</v>
          </cell>
          <cell r="B563">
            <v>19970.6806185109</v>
          </cell>
          <cell r="C563">
            <v>19982.4376037088</v>
          </cell>
          <cell r="D563">
            <v>19936.6979936174</v>
          </cell>
          <cell r="E563">
            <v>19934.3130390692</v>
          </cell>
          <cell r="F563">
            <v>19942.2267019609</v>
          </cell>
          <cell r="G563">
            <v>19910.6547605447</v>
          </cell>
          <cell r="H563">
            <v>19938.1444609568</v>
          </cell>
          <cell r="I563">
            <v>19951.1699100739</v>
          </cell>
          <cell r="J563">
            <v>19947.4553945474</v>
          </cell>
          <cell r="K563">
            <v>19943.4990376036</v>
          </cell>
          <cell r="L563">
            <v>19937.8102585779</v>
          </cell>
          <cell r="M563">
            <v>19922.3775375388</v>
          </cell>
          <cell r="N563">
            <v>19939.4499167284</v>
          </cell>
          <cell r="O563">
            <v>19952.9535853997</v>
          </cell>
        </row>
        <row r="564">
          <cell r="A564">
            <v>19930.5873779617</v>
          </cell>
          <cell r="B564">
            <v>19905.1433743534</v>
          </cell>
          <cell r="C564">
            <v>19946.1371286233</v>
          </cell>
          <cell r="D564">
            <v>19960.0384535328</v>
          </cell>
          <cell r="E564">
            <v>19938.7497218608</v>
          </cell>
          <cell r="F564">
            <v>19942.2870914978</v>
          </cell>
          <cell r="G564">
            <v>19968.8944804585</v>
          </cell>
          <cell r="H564">
            <v>19905.1214293293</v>
          </cell>
          <cell r="I564">
            <v>19966.7739932435</v>
          </cell>
          <cell r="J564">
            <v>19932.3401863298</v>
          </cell>
          <cell r="K564">
            <v>19937.2145743199</v>
          </cell>
          <cell r="L564">
            <v>19939.236425173</v>
          </cell>
          <cell r="M564">
            <v>19951.0438313382</v>
          </cell>
          <cell r="N564">
            <v>19935.9915214239</v>
          </cell>
          <cell r="O564">
            <v>19973.8975674791</v>
          </cell>
        </row>
        <row r="565">
          <cell r="A565">
            <v>19936.4922362819</v>
          </cell>
          <cell r="B565">
            <v>19932.16807631</v>
          </cell>
          <cell r="C565">
            <v>19958.828437642</v>
          </cell>
          <cell r="D565">
            <v>19977.1534066361</v>
          </cell>
          <cell r="E565">
            <v>19956.1581393039</v>
          </cell>
          <cell r="F565">
            <v>19938.8324918121</v>
          </cell>
          <cell r="G565">
            <v>19944.8171073197</v>
          </cell>
          <cell r="H565">
            <v>19943.2121377809</v>
          </cell>
          <cell r="I565">
            <v>19936.4030998416</v>
          </cell>
          <cell r="J565">
            <v>19984.5494876054</v>
          </cell>
          <cell r="K565">
            <v>19960.6231646961</v>
          </cell>
          <cell r="L565">
            <v>19973.2378468183</v>
          </cell>
          <cell r="M565">
            <v>19965.1081554718</v>
          </cell>
          <cell r="N565">
            <v>19932.0973516387</v>
          </cell>
          <cell r="O565">
            <v>19944.3296262478</v>
          </cell>
        </row>
        <row r="566">
          <cell r="A566">
            <v>19947.2349034781</v>
          </cell>
          <cell r="B566">
            <v>19943.4956418643</v>
          </cell>
          <cell r="C566">
            <v>19936.7814924498</v>
          </cell>
          <cell r="D566">
            <v>19969.3599092468</v>
          </cell>
          <cell r="E566">
            <v>19962.9837894219</v>
          </cell>
          <cell r="F566">
            <v>19933.3757289578</v>
          </cell>
          <cell r="G566">
            <v>19950.6141109137</v>
          </cell>
          <cell r="H566">
            <v>19973.5071210475</v>
          </cell>
          <cell r="I566">
            <v>19941.3722196326</v>
          </cell>
          <cell r="J566">
            <v>19967.3220523378</v>
          </cell>
          <cell r="K566">
            <v>19942.8716017124</v>
          </cell>
          <cell r="L566">
            <v>19963.9800033701</v>
          </cell>
          <cell r="M566">
            <v>19969.1401138048</v>
          </cell>
          <cell r="N566">
            <v>19909.7602284016</v>
          </cell>
          <cell r="O566">
            <v>19967.9100713697</v>
          </cell>
        </row>
        <row r="567">
          <cell r="A567">
            <v>19986.5046321451</v>
          </cell>
          <cell r="B567">
            <v>19969.0384091469</v>
          </cell>
          <cell r="C567">
            <v>19946.9754642218</v>
          </cell>
          <cell r="D567">
            <v>19960.8202350462</v>
          </cell>
          <cell r="E567">
            <v>19911.5571150222</v>
          </cell>
          <cell r="F567">
            <v>19950.4402471014</v>
          </cell>
          <cell r="G567">
            <v>19953.9562465931</v>
          </cell>
          <cell r="H567">
            <v>19935.8454211626</v>
          </cell>
          <cell r="I567">
            <v>19927.3383931728</v>
          </cell>
          <cell r="J567">
            <v>19959.5589931902</v>
          </cell>
          <cell r="K567">
            <v>19964.740409386</v>
          </cell>
          <cell r="L567">
            <v>19906.7389034793</v>
          </cell>
          <cell r="M567">
            <v>19951.2383081502</v>
          </cell>
          <cell r="N567">
            <v>19954.2712579486</v>
          </cell>
          <cell r="O567">
            <v>19968.1015661953</v>
          </cell>
        </row>
        <row r="568">
          <cell r="A568">
            <v>19947.5783543659</v>
          </cell>
          <cell r="B568">
            <v>19977.0905085356</v>
          </cell>
          <cell r="C568">
            <v>19944.5894486639</v>
          </cell>
          <cell r="D568">
            <v>19985.7869076144</v>
          </cell>
          <cell r="E568">
            <v>19942.5211537373</v>
          </cell>
          <cell r="F568">
            <v>19962.5371925537</v>
          </cell>
          <cell r="G568">
            <v>19959.2003325511</v>
          </cell>
          <cell r="H568">
            <v>19943.5182598024</v>
          </cell>
          <cell r="I568">
            <v>19934.0267628091</v>
          </cell>
          <cell r="J568">
            <v>19967.9364209683</v>
          </cell>
          <cell r="K568">
            <v>19927.0028920454</v>
          </cell>
          <cell r="L568">
            <v>19954.0743294883</v>
          </cell>
          <cell r="M568">
            <v>19947.5335772749</v>
          </cell>
          <cell r="N568">
            <v>19974.6210955126</v>
          </cell>
          <cell r="O568">
            <v>19968.464813346</v>
          </cell>
        </row>
        <row r="569">
          <cell r="A569">
            <v>19950.6810498854</v>
          </cell>
          <cell r="B569">
            <v>19964.7459732323</v>
          </cell>
          <cell r="C569">
            <v>19964.6276186592</v>
          </cell>
          <cell r="D569">
            <v>19939.5176860381</v>
          </cell>
          <cell r="E569">
            <v>19944.3755098819</v>
          </cell>
          <cell r="F569">
            <v>19921.7216319456</v>
          </cell>
          <cell r="G569">
            <v>19944.0444962524</v>
          </cell>
          <cell r="H569">
            <v>19932.5397806341</v>
          </cell>
          <cell r="I569">
            <v>19930.9014877934</v>
          </cell>
          <cell r="J569">
            <v>19939.8308568515</v>
          </cell>
          <cell r="K569">
            <v>19943.4543536236</v>
          </cell>
          <cell r="L569">
            <v>19963.3483063193</v>
          </cell>
          <cell r="M569">
            <v>19929.6049654252</v>
          </cell>
          <cell r="N569">
            <v>19943.5457554421</v>
          </cell>
          <cell r="O569">
            <v>19953.2481221042</v>
          </cell>
        </row>
        <row r="570">
          <cell r="A570">
            <v>19930.4262073754</v>
          </cell>
          <cell r="B570">
            <v>19938.270151115</v>
          </cell>
          <cell r="C570">
            <v>19935.1878371058</v>
          </cell>
          <cell r="D570">
            <v>19954.9142717841</v>
          </cell>
          <cell r="E570">
            <v>19953.8087524456</v>
          </cell>
          <cell r="F570">
            <v>19936.9762295552</v>
          </cell>
          <cell r="G570">
            <v>19923.6202174873</v>
          </cell>
          <cell r="H570">
            <v>19942.0145061016</v>
          </cell>
          <cell r="I570">
            <v>19936.7307054029</v>
          </cell>
          <cell r="J570">
            <v>19952.0352981146</v>
          </cell>
          <cell r="K570">
            <v>19930.5308589398</v>
          </cell>
          <cell r="L570">
            <v>19956.5317704035</v>
          </cell>
          <cell r="M570">
            <v>19951.3805080541</v>
          </cell>
          <cell r="N570">
            <v>19975.023167268</v>
          </cell>
          <cell r="O570">
            <v>19944.5359078603</v>
          </cell>
        </row>
        <row r="571">
          <cell r="A571">
            <v>19923.649655541</v>
          </cell>
          <cell r="B571">
            <v>19948.9545881613</v>
          </cell>
          <cell r="C571">
            <v>19927.8889479513</v>
          </cell>
          <cell r="D571">
            <v>19907.5020075167</v>
          </cell>
          <cell r="E571">
            <v>19990.7019986202</v>
          </cell>
          <cell r="F571">
            <v>19954.1448966498</v>
          </cell>
          <cell r="G571">
            <v>19958.629055196</v>
          </cell>
          <cell r="H571">
            <v>19935.053132805</v>
          </cell>
          <cell r="I571">
            <v>19895.4480837085</v>
          </cell>
          <cell r="J571">
            <v>19952.1101477658</v>
          </cell>
          <cell r="K571">
            <v>19922.7891158731</v>
          </cell>
          <cell r="L571">
            <v>19958.8839279657</v>
          </cell>
          <cell r="M571">
            <v>19958.910943332</v>
          </cell>
          <cell r="N571">
            <v>19961.3474439333</v>
          </cell>
          <cell r="O571">
            <v>19901.1718977523</v>
          </cell>
        </row>
        <row r="572">
          <cell r="A572">
            <v>19930.5924212862</v>
          </cell>
          <cell r="B572">
            <v>19956.1102138216</v>
          </cell>
          <cell r="C572">
            <v>19934.0926513176</v>
          </cell>
          <cell r="D572">
            <v>19954.2866689707</v>
          </cell>
          <cell r="E572">
            <v>19924.8013164438</v>
          </cell>
          <cell r="F572">
            <v>19971.6396820853</v>
          </cell>
          <cell r="G572">
            <v>19938.5830353934</v>
          </cell>
          <cell r="H572">
            <v>19946.8850689218</v>
          </cell>
          <cell r="I572">
            <v>19958.3733731688</v>
          </cell>
          <cell r="J572">
            <v>19951.2077874982</v>
          </cell>
          <cell r="K572">
            <v>19955.951762603</v>
          </cell>
          <cell r="L572">
            <v>19937.5043791312</v>
          </cell>
          <cell r="M572">
            <v>19966.6692632376</v>
          </cell>
          <cell r="N572">
            <v>19936.1011582419</v>
          </cell>
          <cell r="O572">
            <v>19937.0974470354</v>
          </cell>
        </row>
        <row r="573">
          <cell r="A573">
            <v>19932.6779871012</v>
          </cell>
          <cell r="B573">
            <v>19953.3274507515</v>
          </cell>
          <cell r="C573">
            <v>19980.1997707098</v>
          </cell>
          <cell r="D573">
            <v>19949.6253814772</v>
          </cell>
          <cell r="E573">
            <v>19947.8045289538</v>
          </cell>
          <cell r="F573">
            <v>19952.6233643206</v>
          </cell>
          <cell r="G573">
            <v>19964.7833865504</v>
          </cell>
          <cell r="H573">
            <v>19989.0610309293</v>
          </cell>
          <cell r="I573">
            <v>19949.5718170269</v>
          </cell>
          <cell r="J573">
            <v>19951.6820070959</v>
          </cell>
          <cell r="K573">
            <v>19954.5416256121</v>
          </cell>
          <cell r="L573">
            <v>19970.8254480321</v>
          </cell>
          <cell r="M573">
            <v>19953.0451472091</v>
          </cell>
          <cell r="N573">
            <v>19937.5478740004</v>
          </cell>
          <cell r="O573">
            <v>19922.0602629309</v>
          </cell>
        </row>
        <row r="574">
          <cell r="A574">
            <v>19933.3035555032</v>
          </cell>
          <cell r="B574">
            <v>19938.7028897201</v>
          </cell>
          <cell r="C574">
            <v>19944.9799734564</v>
          </cell>
          <cell r="D574">
            <v>19947.4444388965</v>
          </cell>
          <cell r="E574">
            <v>19937.6581203204</v>
          </cell>
          <cell r="F574">
            <v>19964.9797882859</v>
          </cell>
          <cell r="G574">
            <v>19954.8780886255</v>
          </cell>
          <cell r="H574">
            <v>19943.6510120678</v>
          </cell>
          <cell r="I574">
            <v>19959.6349767457</v>
          </cell>
          <cell r="J574">
            <v>19946.973585418</v>
          </cell>
          <cell r="K574">
            <v>19892.9780995791</v>
          </cell>
          <cell r="L574">
            <v>19963.064977113</v>
          </cell>
          <cell r="M574">
            <v>19927.2822033657</v>
          </cell>
          <cell r="N574">
            <v>19933.7518601986</v>
          </cell>
          <cell r="O574">
            <v>19964.4768423863</v>
          </cell>
        </row>
        <row r="575">
          <cell r="A575">
            <v>19955.656566103</v>
          </cell>
          <cell r="B575">
            <v>19963.8624548233</v>
          </cell>
          <cell r="C575">
            <v>19946.9528462801</v>
          </cell>
          <cell r="D575">
            <v>19940.970761418</v>
          </cell>
          <cell r="E575">
            <v>19937.4762747652</v>
          </cell>
          <cell r="F575">
            <v>19916.8882812232</v>
          </cell>
          <cell r="G575">
            <v>19960.6815893495</v>
          </cell>
          <cell r="H575">
            <v>19965.0459004966</v>
          </cell>
          <cell r="I575">
            <v>19931.4957406862</v>
          </cell>
          <cell r="J575">
            <v>19943.9380632951</v>
          </cell>
          <cell r="K575">
            <v>19951.1935351496</v>
          </cell>
          <cell r="L575">
            <v>19947.8186894841</v>
          </cell>
          <cell r="M575">
            <v>19969.732115448</v>
          </cell>
          <cell r="N575">
            <v>19938.3730977701</v>
          </cell>
          <cell r="O575">
            <v>19964.1630896306</v>
          </cell>
        </row>
        <row r="576">
          <cell r="A576">
            <v>19943.0725083904</v>
          </cell>
          <cell r="B576">
            <v>19943.0608082457</v>
          </cell>
          <cell r="C576">
            <v>19934.5654314121</v>
          </cell>
          <cell r="D576">
            <v>19926.3955316226</v>
          </cell>
          <cell r="E576">
            <v>19949.6531056226</v>
          </cell>
          <cell r="F576">
            <v>19921.9959003959</v>
          </cell>
          <cell r="G576">
            <v>19947.2936510342</v>
          </cell>
          <cell r="H576">
            <v>19953.8783290776</v>
          </cell>
          <cell r="I576">
            <v>19955.3634426234</v>
          </cell>
          <cell r="J576">
            <v>19920.1970524132</v>
          </cell>
          <cell r="K576">
            <v>19965.8752554015</v>
          </cell>
          <cell r="L576">
            <v>19949.4328767929</v>
          </cell>
          <cell r="M576">
            <v>19949.5510211005</v>
          </cell>
          <cell r="N576">
            <v>19954.2456591818</v>
          </cell>
          <cell r="O576">
            <v>19952.5879181298</v>
          </cell>
        </row>
        <row r="577">
          <cell r="A577">
            <v>19942.5135396229</v>
          </cell>
          <cell r="B577">
            <v>19949.5724966925</v>
          </cell>
          <cell r="C577">
            <v>19941.2351935894</v>
          </cell>
          <cell r="D577">
            <v>19930.33345757</v>
          </cell>
          <cell r="E577">
            <v>19955.8903944977</v>
          </cell>
          <cell r="F577">
            <v>19939.4015337564</v>
          </cell>
          <cell r="G577">
            <v>19963.7249298176</v>
          </cell>
          <cell r="H577">
            <v>19949.0359059615</v>
          </cell>
          <cell r="I577">
            <v>19929.9092751596</v>
          </cell>
          <cell r="J577">
            <v>19946.8921705855</v>
          </cell>
          <cell r="K577">
            <v>19981.5622900053</v>
          </cell>
          <cell r="L577">
            <v>19921.0155785468</v>
          </cell>
          <cell r="M577">
            <v>19926.2177731335</v>
          </cell>
          <cell r="N577">
            <v>19937.5652851038</v>
          </cell>
          <cell r="O577">
            <v>19940.3326379313</v>
          </cell>
        </row>
        <row r="578">
          <cell r="A578">
            <v>19953.5836323857</v>
          </cell>
          <cell r="B578">
            <v>19980.5166227598</v>
          </cell>
          <cell r="C578">
            <v>19965.3645845066</v>
          </cell>
          <cell r="D578">
            <v>19930.7361601193</v>
          </cell>
          <cell r="E578">
            <v>19935.1722444753</v>
          </cell>
          <cell r="F578">
            <v>19955.6142236045</v>
          </cell>
          <cell r="G578">
            <v>19968.6617809254</v>
          </cell>
          <cell r="H578">
            <v>19976.5193298431</v>
          </cell>
          <cell r="I578">
            <v>19941.1056204583</v>
          </cell>
          <cell r="J578">
            <v>19967.6486575025</v>
          </cell>
          <cell r="K578">
            <v>19932.4720665251</v>
          </cell>
          <cell r="L578">
            <v>19941.9655201319</v>
          </cell>
          <cell r="M578">
            <v>19915.9521950893</v>
          </cell>
          <cell r="N578">
            <v>19942.7177809328</v>
          </cell>
          <cell r="O578">
            <v>19957.3051245425</v>
          </cell>
        </row>
        <row r="579">
          <cell r="A579">
            <v>19938.8414018953</v>
          </cell>
          <cell r="B579">
            <v>19966.6484297917</v>
          </cell>
          <cell r="C579">
            <v>19956.3580722394</v>
          </cell>
          <cell r="D579">
            <v>19934.6770626866</v>
          </cell>
          <cell r="E579">
            <v>19925.4443607955</v>
          </cell>
          <cell r="F579">
            <v>19927.6098795192</v>
          </cell>
          <cell r="G579">
            <v>19933.8469483388</v>
          </cell>
          <cell r="H579">
            <v>19959.5596544793</v>
          </cell>
          <cell r="I579">
            <v>19962.1796957041</v>
          </cell>
          <cell r="J579">
            <v>19955.5664731819</v>
          </cell>
          <cell r="K579">
            <v>19966.5603061646</v>
          </cell>
          <cell r="L579">
            <v>19942.4591585476</v>
          </cell>
          <cell r="M579">
            <v>19942.8703044474</v>
          </cell>
          <cell r="N579">
            <v>19962.9465484311</v>
          </cell>
          <cell r="O579">
            <v>19955.6740528494</v>
          </cell>
        </row>
        <row r="580">
          <cell r="A580">
            <v>19981.776836049</v>
          </cell>
          <cell r="B580">
            <v>19981.6962756378</v>
          </cell>
          <cell r="C580">
            <v>19949.801651362</v>
          </cell>
          <cell r="D580">
            <v>19928.9151258156</v>
          </cell>
          <cell r="E580">
            <v>19982.0965667972</v>
          </cell>
          <cell r="F580">
            <v>19950.1572194179</v>
          </cell>
          <cell r="G580">
            <v>19908.2223338733</v>
          </cell>
          <cell r="H580">
            <v>19980.7467030214</v>
          </cell>
          <cell r="I580">
            <v>19965.8766404799</v>
          </cell>
          <cell r="J580">
            <v>19966.0367974406</v>
          </cell>
          <cell r="K580">
            <v>19941.8302748988</v>
          </cell>
          <cell r="L580">
            <v>19948.0266753398</v>
          </cell>
          <cell r="M580">
            <v>19944.4846991653</v>
          </cell>
          <cell r="N580">
            <v>19945.7045462696</v>
          </cell>
          <cell r="O580">
            <v>19956.3780327998</v>
          </cell>
        </row>
        <row r="581">
          <cell r="A581">
            <v>19925.072920547</v>
          </cell>
          <cell r="B581">
            <v>19944.2848228517</v>
          </cell>
          <cell r="C581">
            <v>19941.0103166626</v>
          </cell>
          <cell r="D581">
            <v>19951.6501743631</v>
          </cell>
          <cell r="E581">
            <v>19946.9788295707</v>
          </cell>
          <cell r="F581">
            <v>19960.9158119378</v>
          </cell>
          <cell r="G581">
            <v>19946.0491339035</v>
          </cell>
          <cell r="H581">
            <v>19938.5504235015</v>
          </cell>
          <cell r="I581">
            <v>19949.125334371</v>
          </cell>
          <cell r="J581">
            <v>19921.7279046464</v>
          </cell>
          <cell r="K581">
            <v>19968.3851731494</v>
          </cell>
          <cell r="L581">
            <v>19938.5950916887</v>
          </cell>
          <cell r="M581">
            <v>19915.1224966087</v>
          </cell>
          <cell r="N581">
            <v>19977.6057356711</v>
          </cell>
          <cell r="O581">
            <v>19960.8401551907</v>
          </cell>
        </row>
        <row r="582">
          <cell r="A582">
            <v>19936.0618015843</v>
          </cell>
          <cell r="B582">
            <v>19978.801089859</v>
          </cell>
          <cell r="C582">
            <v>19938.4603274969</v>
          </cell>
          <cell r="D582">
            <v>19959.6068143444</v>
          </cell>
          <cell r="E582">
            <v>19967.9031298282</v>
          </cell>
          <cell r="F582">
            <v>19935.7755703018</v>
          </cell>
          <cell r="G582">
            <v>19941.1072384554</v>
          </cell>
          <cell r="H582">
            <v>19929.9158629911</v>
          </cell>
          <cell r="I582">
            <v>19979.3413934519</v>
          </cell>
          <cell r="J582">
            <v>19934.5291943431</v>
          </cell>
          <cell r="K582">
            <v>19926.9562514323</v>
          </cell>
          <cell r="L582">
            <v>19960.722353994</v>
          </cell>
          <cell r="M582">
            <v>19979.2455151346</v>
          </cell>
          <cell r="N582">
            <v>19941.5495664148</v>
          </cell>
          <cell r="O582">
            <v>19924.8993629708</v>
          </cell>
        </row>
        <row r="583">
          <cell r="A583">
            <v>19932.2165297959</v>
          </cell>
          <cell r="B583">
            <v>19961.8812458217</v>
          </cell>
          <cell r="C583">
            <v>19933.4125455036</v>
          </cell>
          <cell r="D583">
            <v>19956.4190389841</v>
          </cell>
          <cell r="E583">
            <v>19920.262633064</v>
          </cell>
          <cell r="F583">
            <v>19922.8349710746</v>
          </cell>
          <cell r="G583">
            <v>19927.094329409</v>
          </cell>
          <cell r="H583">
            <v>19931.2395032233</v>
          </cell>
          <cell r="I583">
            <v>19967.3192254995</v>
          </cell>
          <cell r="J583">
            <v>19974.0996493866</v>
          </cell>
          <cell r="K583">
            <v>19938.6347691942</v>
          </cell>
          <cell r="L583">
            <v>19942.4486454908</v>
          </cell>
          <cell r="M583">
            <v>19964.9047386695</v>
          </cell>
          <cell r="N583">
            <v>19961.3510546459</v>
          </cell>
          <cell r="O583">
            <v>19947.1898595337</v>
          </cell>
        </row>
        <row r="584">
          <cell r="A584">
            <v>19936.1637795181</v>
          </cell>
          <cell r="B584">
            <v>19956.0707133535</v>
          </cell>
          <cell r="C584">
            <v>19938.1904153506</v>
          </cell>
          <cell r="D584">
            <v>19948.9109747841</v>
          </cell>
          <cell r="E584">
            <v>19903.3896694439</v>
          </cell>
          <cell r="F584">
            <v>19980.0197166788</v>
          </cell>
          <cell r="G584">
            <v>19955.8730040892</v>
          </cell>
          <cell r="H584">
            <v>19941.7716252469</v>
          </cell>
          <cell r="I584">
            <v>19963.3551166817</v>
          </cell>
          <cell r="J584">
            <v>19938.943104896</v>
          </cell>
          <cell r="K584">
            <v>19969.35862767</v>
          </cell>
          <cell r="L584">
            <v>19973.0843743234</v>
          </cell>
          <cell r="M584">
            <v>19918.7212445575</v>
          </cell>
          <cell r="N584">
            <v>19946.7117942307</v>
          </cell>
          <cell r="O584">
            <v>19952.8595507667</v>
          </cell>
        </row>
        <row r="585">
          <cell r="A585">
            <v>19946.0956298063</v>
          </cell>
          <cell r="B585">
            <v>19943.1290893825</v>
          </cell>
          <cell r="C585">
            <v>19950.8110220151</v>
          </cell>
          <cell r="D585">
            <v>19929.0477207915</v>
          </cell>
          <cell r="E585">
            <v>19969.9301983741</v>
          </cell>
          <cell r="F585">
            <v>19948.9932890812</v>
          </cell>
          <cell r="G585">
            <v>19945.888902707</v>
          </cell>
          <cell r="H585">
            <v>19947.677887222</v>
          </cell>
          <cell r="I585">
            <v>19947.2956863695</v>
          </cell>
          <cell r="J585">
            <v>19965.6991334843</v>
          </cell>
          <cell r="K585">
            <v>19938.9308319961</v>
          </cell>
          <cell r="L585">
            <v>19952.1434981765</v>
          </cell>
          <cell r="M585">
            <v>19950.7373774035</v>
          </cell>
          <cell r="N585">
            <v>19949.6429088076</v>
          </cell>
          <cell r="O585">
            <v>19940.0323664074</v>
          </cell>
        </row>
        <row r="586">
          <cell r="A586">
            <v>19964.0469368068</v>
          </cell>
          <cell r="B586">
            <v>19943.5210817886</v>
          </cell>
          <cell r="C586">
            <v>19930.7036795061</v>
          </cell>
          <cell r="D586">
            <v>19925.7008471782</v>
          </cell>
          <cell r="E586">
            <v>19949.5898918554</v>
          </cell>
          <cell r="F586">
            <v>19964.1229849931</v>
          </cell>
          <cell r="G586">
            <v>19935.4997876036</v>
          </cell>
          <cell r="H586">
            <v>19930.6470684732</v>
          </cell>
          <cell r="I586">
            <v>19972.0446787951</v>
          </cell>
          <cell r="J586">
            <v>19935.2802783134</v>
          </cell>
          <cell r="K586">
            <v>19968.6952232948</v>
          </cell>
          <cell r="L586">
            <v>19985.1838798066</v>
          </cell>
          <cell r="M586">
            <v>19935.2572129806</v>
          </cell>
          <cell r="N586">
            <v>19945.7925422147</v>
          </cell>
          <cell r="O586">
            <v>19943.0484777207</v>
          </cell>
        </row>
        <row r="587">
          <cell r="A587">
            <v>19947.9228060657</v>
          </cell>
          <cell r="B587">
            <v>19952.855264188</v>
          </cell>
          <cell r="C587">
            <v>19921.9580827635</v>
          </cell>
          <cell r="D587">
            <v>19937.3559464173</v>
          </cell>
          <cell r="E587">
            <v>19935.1873360493</v>
          </cell>
          <cell r="F587">
            <v>19969.6272271992</v>
          </cell>
          <cell r="G587">
            <v>19954.3460149087</v>
          </cell>
          <cell r="H587">
            <v>19956.5858794753</v>
          </cell>
          <cell r="I587">
            <v>19956.5201938386</v>
          </cell>
          <cell r="J587">
            <v>19944.1824750294</v>
          </cell>
          <cell r="K587">
            <v>19922.0048720184</v>
          </cell>
          <cell r="L587">
            <v>19947.7678327909</v>
          </cell>
          <cell r="M587">
            <v>19950.4147530003</v>
          </cell>
          <cell r="N587">
            <v>19937.2239343332</v>
          </cell>
          <cell r="O587">
            <v>19965.6452601118</v>
          </cell>
        </row>
        <row r="588">
          <cell r="A588">
            <v>19935.0587481666</v>
          </cell>
          <cell r="B588">
            <v>19974.6101494386</v>
          </cell>
          <cell r="C588">
            <v>19962.7089697855</v>
          </cell>
          <cell r="D588">
            <v>19920.5458462992</v>
          </cell>
          <cell r="E588">
            <v>19913.3643806678</v>
          </cell>
          <cell r="F588">
            <v>19946.582065563</v>
          </cell>
          <cell r="G588">
            <v>19941.8843050817</v>
          </cell>
          <cell r="H588">
            <v>19930.4204277289</v>
          </cell>
          <cell r="I588">
            <v>19932.6990598699</v>
          </cell>
          <cell r="J588">
            <v>19929.4671760999</v>
          </cell>
          <cell r="K588">
            <v>19949.6715191965</v>
          </cell>
          <cell r="L588">
            <v>19959.228851043</v>
          </cell>
          <cell r="M588">
            <v>19937.0950990111</v>
          </cell>
          <cell r="N588">
            <v>19950.150553781</v>
          </cell>
          <cell r="O588">
            <v>19941.9596831105</v>
          </cell>
        </row>
        <row r="589">
          <cell r="A589">
            <v>19939.7301859203</v>
          </cell>
          <cell r="B589">
            <v>19930.207384508</v>
          </cell>
          <cell r="C589">
            <v>19933.1895905154</v>
          </cell>
          <cell r="D589">
            <v>19931.2473019687</v>
          </cell>
          <cell r="E589">
            <v>19981.5606108187</v>
          </cell>
          <cell r="F589">
            <v>19947.1806228072</v>
          </cell>
          <cell r="G589">
            <v>19965.9765543598</v>
          </cell>
          <cell r="H589">
            <v>19915.1326314173</v>
          </cell>
          <cell r="I589">
            <v>19944.4332088767</v>
          </cell>
          <cell r="J589">
            <v>19926.0475256577</v>
          </cell>
          <cell r="K589">
            <v>19943.1989859661</v>
          </cell>
          <cell r="L589">
            <v>19966.7244777734</v>
          </cell>
          <cell r="M589">
            <v>19951.2772217565</v>
          </cell>
          <cell r="N589">
            <v>19939.1247707304</v>
          </cell>
          <cell r="O589">
            <v>19920.9494374881</v>
          </cell>
        </row>
        <row r="590">
          <cell r="A590">
            <v>19933.956685772</v>
          </cell>
          <cell r="B590">
            <v>19985.3372575996</v>
          </cell>
          <cell r="C590">
            <v>19972.0085760957</v>
          </cell>
          <cell r="D590">
            <v>19944.5811129483</v>
          </cell>
          <cell r="E590">
            <v>19964.584752919</v>
          </cell>
          <cell r="F590">
            <v>19925.3425538447</v>
          </cell>
          <cell r="G590">
            <v>19958.6540547787</v>
          </cell>
          <cell r="H590">
            <v>19974.9993236342</v>
          </cell>
          <cell r="I590">
            <v>19954.4567619098</v>
          </cell>
          <cell r="J590">
            <v>19949.1251946898</v>
          </cell>
          <cell r="K590">
            <v>19959.2291809821</v>
          </cell>
          <cell r="L590">
            <v>19933.4467429443</v>
          </cell>
          <cell r="M590">
            <v>19937.3956998268</v>
          </cell>
          <cell r="N590">
            <v>19948.2440359133</v>
          </cell>
          <cell r="O590">
            <v>19924.0619611461</v>
          </cell>
        </row>
        <row r="591">
          <cell r="A591">
            <v>19925.5558274297</v>
          </cell>
          <cell r="B591">
            <v>19935.2849541699</v>
          </cell>
          <cell r="C591">
            <v>19951.9385880736</v>
          </cell>
          <cell r="D591">
            <v>19920.7753339389</v>
          </cell>
          <cell r="E591">
            <v>19915.7458645003</v>
          </cell>
          <cell r="F591">
            <v>19946.7806656035</v>
          </cell>
          <cell r="G591">
            <v>19902.4193515581</v>
          </cell>
          <cell r="H591">
            <v>19905.6907232629</v>
          </cell>
          <cell r="I591">
            <v>19973.9853127138</v>
          </cell>
          <cell r="J591">
            <v>19929.0992053302</v>
          </cell>
          <cell r="K591">
            <v>19969.2299085781</v>
          </cell>
          <cell r="L591">
            <v>19959.2070413291</v>
          </cell>
          <cell r="M591">
            <v>19962.1486867055</v>
          </cell>
          <cell r="N591">
            <v>19954.2215595168</v>
          </cell>
          <cell r="O591">
            <v>19961.1263335198</v>
          </cell>
        </row>
        <row r="592">
          <cell r="A592">
            <v>19919.9067253291</v>
          </cell>
          <cell r="B592">
            <v>19959.8717141324</v>
          </cell>
          <cell r="C592">
            <v>19931.8631405934</v>
          </cell>
          <cell r="D592">
            <v>19939.508060206</v>
          </cell>
          <cell r="E592">
            <v>19960.3612044314</v>
          </cell>
          <cell r="F592">
            <v>19953.5885555481</v>
          </cell>
          <cell r="G592">
            <v>19943.8347397515</v>
          </cell>
          <cell r="H592">
            <v>19921.5184589723</v>
          </cell>
          <cell r="I592">
            <v>19970.4557503379</v>
          </cell>
          <cell r="J592">
            <v>19967.4531413882</v>
          </cell>
          <cell r="K592">
            <v>19954.9876015853</v>
          </cell>
          <cell r="L592">
            <v>19971.3436206118</v>
          </cell>
          <cell r="M592">
            <v>19918.4085792398</v>
          </cell>
          <cell r="N592">
            <v>19953.4435781946</v>
          </cell>
          <cell r="O592">
            <v>19932.6344056083</v>
          </cell>
        </row>
        <row r="593">
          <cell r="A593">
            <v>19901.1169056443</v>
          </cell>
          <cell r="B593">
            <v>19946.033870167</v>
          </cell>
          <cell r="C593">
            <v>19948.6906266966</v>
          </cell>
          <cell r="D593">
            <v>19945.3461034235</v>
          </cell>
          <cell r="E593">
            <v>19940.4839556112</v>
          </cell>
          <cell r="F593">
            <v>19931.4467574154</v>
          </cell>
          <cell r="G593">
            <v>19971.4624556032</v>
          </cell>
          <cell r="H593">
            <v>19948.1493112735</v>
          </cell>
          <cell r="I593">
            <v>19944.1030623237</v>
          </cell>
          <cell r="J593">
            <v>19961.5362948836</v>
          </cell>
          <cell r="K593">
            <v>19912.456598906</v>
          </cell>
          <cell r="L593">
            <v>19976.5990860732</v>
          </cell>
          <cell r="M593">
            <v>19938.726680181</v>
          </cell>
          <cell r="N593">
            <v>19948.004866069</v>
          </cell>
          <cell r="O593">
            <v>19951.4136059097</v>
          </cell>
        </row>
        <row r="594">
          <cell r="A594">
            <v>19939.8990684608</v>
          </cell>
          <cell r="B594">
            <v>19936.7657004379</v>
          </cell>
          <cell r="C594">
            <v>19948.6486106833</v>
          </cell>
          <cell r="D594">
            <v>19930.4897538575</v>
          </cell>
          <cell r="E594">
            <v>19917.9381526499</v>
          </cell>
          <cell r="F594">
            <v>19923.5253238439</v>
          </cell>
          <cell r="G594">
            <v>19968.3406782865</v>
          </cell>
          <cell r="H594">
            <v>19939.9585178289</v>
          </cell>
          <cell r="I594">
            <v>19914.3114192648</v>
          </cell>
          <cell r="J594">
            <v>19930.4429514492</v>
          </cell>
          <cell r="K594">
            <v>19945.3719045315</v>
          </cell>
          <cell r="L594">
            <v>19951.2917010421</v>
          </cell>
          <cell r="M594">
            <v>19959.4488454316</v>
          </cell>
          <cell r="N594">
            <v>19936.0513818037</v>
          </cell>
          <cell r="O594">
            <v>19948.5235548828</v>
          </cell>
        </row>
        <row r="595">
          <cell r="A595">
            <v>19939.4572937537</v>
          </cell>
          <cell r="B595">
            <v>19933.998043218</v>
          </cell>
          <cell r="C595">
            <v>19973.9384992008</v>
          </cell>
          <cell r="D595">
            <v>19944.4128933044</v>
          </cell>
          <cell r="E595">
            <v>19937.9642888157</v>
          </cell>
          <cell r="F595">
            <v>19959.2616422924</v>
          </cell>
          <cell r="G595">
            <v>19938.4150663553</v>
          </cell>
          <cell r="H595">
            <v>19930.8259734756</v>
          </cell>
          <cell r="I595">
            <v>19939.3796325717</v>
          </cell>
          <cell r="J595">
            <v>19963.8695955062</v>
          </cell>
          <cell r="K595">
            <v>19933.0008242968</v>
          </cell>
          <cell r="L595">
            <v>19936.9785149231</v>
          </cell>
          <cell r="M595">
            <v>19943.9940263368</v>
          </cell>
          <cell r="N595">
            <v>19947.7495317522</v>
          </cell>
          <cell r="O595">
            <v>19934.5913312572</v>
          </cell>
        </row>
        <row r="596">
          <cell r="A596">
            <v>19931.6003900879</v>
          </cell>
          <cell r="B596">
            <v>19945.8638573987</v>
          </cell>
          <cell r="C596">
            <v>19956.6370504183</v>
          </cell>
          <cell r="D596">
            <v>19972.3160153037</v>
          </cell>
          <cell r="E596">
            <v>19945.1343041041</v>
          </cell>
          <cell r="F596">
            <v>19946.6671497543</v>
          </cell>
          <cell r="G596">
            <v>19955.7772069638</v>
          </cell>
          <cell r="H596">
            <v>19938.217851495</v>
          </cell>
          <cell r="I596">
            <v>19958.1930868821</v>
          </cell>
          <cell r="J596">
            <v>19946.9378884347</v>
          </cell>
          <cell r="K596">
            <v>19938.5648563441</v>
          </cell>
          <cell r="L596">
            <v>19964.411962308</v>
          </cell>
          <cell r="M596">
            <v>19952.9198159558</v>
          </cell>
          <cell r="N596">
            <v>19966.6452445472</v>
          </cell>
          <cell r="O596">
            <v>19945.0174144961</v>
          </cell>
        </row>
        <row r="597">
          <cell r="A597">
            <v>19951.3078920041</v>
          </cell>
          <cell r="B597">
            <v>19952.5440110198</v>
          </cell>
          <cell r="C597">
            <v>19965.7107972417</v>
          </cell>
          <cell r="D597">
            <v>19980.9455967378</v>
          </cell>
          <cell r="E597">
            <v>19950.4596916019</v>
          </cell>
          <cell r="F597">
            <v>19905.9018222041</v>
          </cell>
          <cell r="G597">
            <v>19931.7695179488</v>
          </cell>
          <cell r="H597">
            <v>19963.636503065</v>
          </cell>
          <cell r="I597">
            <v>19918.2569015366</v>
          </cell>
          <cell r="J597">
            <v>19924.4667381803</v>
          </cell>
          <cell r="K597">
            <v>19934.1466233595</v>
          </cell>
          <cell r="L597">
            <v>19931.8976544064</v>
          </cell>
          <cell r="M597">
            <v>19958.6077858587</v>
          </cell>
          <cell r="N597">
            <v>19943.598965292</v>
          </cell>
          <cell r="O597">
            <v>19939.3057820722</v>
          </cell>
        </row>
        <row r="598">
          <cell r="A598">
            <v>19914.2546346855</v>
          </cell>
          <cell r="B598">
            <v>19962.7790393125</v>
          </cell>
          <cell r="C598">
            <v>19933.0824385294</v>
          </cell>
          <cell r="D598">
            <v>19958.9195487666</v>
          </cell>
          <cell r="E598">
            <v>19939.7611553411</v>
          </cell>
          <cell r="F598">
            <v>19917.8527585326</v>
          </cell>
          <cell r="G598">
            <v>19943.9077370325</v>
          </cell>
          <cell r="H598">
            <v>19948.5124814337</v>
          </cell>
          <cell r="I598">
            <v>19962.5554635531</v>
          </cell>
          <cell r="J598">
            <v>19946.3198935362</v>
          </cell>
          <cell r="K598">
            <v>19953.3886755114</v>
          </cell>
          <cell r="L598">
            <v>19960.4331576225</v>
          </cell>
          <cell r="M598">
            <v>19984.929078147</v>
          </cell>
          <cell r="N598">
            <v>19945.2593223586</v>
          </cell>
          <cell r="O598">
            <v>19952.2070524121</v>
          </cell>
        </row>
        <row r="599">
          <cell r="A599">
            <v>19983.2006656247</v>
          </cell>
          <cell r="B599">
            <v>19926.4442496918</v>
          </cell>
          <cell r="C599">
            <v>19945.2500984978</v>
          </cell>
          <cell r="D599">
            <v>19940.2811450991</v>
          </cell>
          <cell r="E599">
            <v>19931.8570566542</v>
          </cell>
          <cell r="F599">
            <v>19941.5034818875</v>
          </cell>
          <cell r="G599">
            <v>19973.0175374315</v>
          </cell>
          <cell r="H599">
            <v>19966.528058575</v>
          </cell>
          <cell r="I599">
            <v>19979.4207981741</v>
          </cell>
          <cell r="J599">
            <v>19922.7112362183</v>
          </cell>
          <cell r="K599">
            <v>19938.9100247015</v>
          </cell>
          <cell r="L599">
            <v>19942.4291609785</v>
          </cell>
          <cell r="M599">
            <v>19960.6395298764</v>
          </cell>
          <cell r="N599">
            <v>19959.4685414016</v>
          </cell>
          <cell r="O599">
            <v>19945.1404555663</v>
          </cell>
        </row>
        <row r="600">
          <cell r="A600">
            <v>19968.5619448167</v>
          </cell>
          <cell r="B600">
            <v>19929.3444826301</v>
          </cell>
          <cell r="C600">
            <v>19910.8495907241</v>
          </cell>
          <cell r="D600">
            <v>19946.6321710811</v>
          </cell>
          <cell r="E600">
            <v>19957.5998393174</v>
          </cell>
          <cell r="F600">
            <v>19944.5316901687</v>
          </cell>
          <cell r="G600">
            <v>19959.0487567818</v>
          </cell>
          <cell r="H600">
            <v>19930.3719113511</v>
          </cell>
          <cell r="I600">
            <v>19966.7624465221</v>
          </cell>
          <cell r="J600">
            <v>19933.4421136506</v>
          </cell>
          <cell r="K600">
            <v>19953.4525730903</v>
          </cell>
          <cell r="L600">
            <v>19940.6972106539</v>
          </cell>
          <cell r="M600">
            <v>19947.5551705651</v>
          </cell>
          <cell r="N600">
            <v>19963.7506863018</v>
          </cell>
          <cell r="O600">
            <v>19927.7001534543</v>
          </cell>
        </row>
        <row r="601">
          <cell r="A601">
            <v>19931.8254635708</v>
          </cell>
          <cell r="B601">
            <v>19961.5138070591</v>
          </cell>
          <cell r="C601">
            <v>19955.3087002851</v>
          </cell>
          <cell r="D601">
            <v>19923.1836957174</v>
          </cell>
          <cell r="E601">
            <v>19941.6743216579</v>
          </cell>
          <cell r="F601">
            <v>19945.2959134466</v>
          </cell>
          <cell r="G601">
            <v>19955.2756672429</v>
          </cell>
          <cell r="H601">
            <v>19934.9204434823</v>
          </cell>
          <cell r="I601">
            <v>19977.1770991419</v>
          </cell>
          <cell r="J601">
            <v>19929.819467235</v>
          </cell>
          <cell r="K601">
            <v>19981.4386493483</v>
          </cell>
          <cell r="L601">
            <v>19942.0065261596</v>
          </cell>
          <cell r="M601">
            <v>19945.9900798386</v>
          </cell>
          <cell r="N601">
            <v>19977.7001325053</v>
          </cell>
          <cell r="O601">
            <v>19945.2581038827</v>
          </cell>
        </row>
        <row r="602">
          <cell r="A602">
            <v>19944.085489636</v>
          </cell>
          <cell r="B602">
            <v>19942.9604062871</v>
          </cell>
          <cell r="C602">
            <v>19930.4205019034</v>
          </cell>
          <cell r="D602">
            <v>19930.8033904442</v>
          </cell>
          <cell r="E602">
            <v>19994.0527131247</v>
          </cell>
          <cell r="F602">
            <v>19949.7685731416</v>
          </cell>
          <cell r="G602">
            <v>19965.2886136931</v>
          </cell>
          <cell r="H602">
            <v>19956.2129194366</v>
          </cell>
          <cell r="I602">
            <v>19920.3545227356</v>
          </cell>
          <cell r="J602">
            <v>19966.7276549976</v>
          </cell>
          <cell r="K602">
            <v>19966.4277225594</v>
          </cell>
          <cell r="L602">
            <v>19939.4312223306</v>
          </cell>
          <cell r="M602">
            <v>19973.596050732</v>
          </cell>
          <cell r="N602">
            <v>19931.87656021</v>
          </cell>
          <cell r="O602">
            <v>19969.9139790844</v>
          </cell>
        </row>
        <row r="603">
          <cell r="A603">
            <v>19935.5649060858</v>
          </cell>
          <cell r="B603">
            <v>19936.2861325827</v>
          </cell>
          <cell r="C603">
            <v>19960.7406137568</v>
          </cell>
          <cell r="D603">
            <v>19944.7335346905</v>
          </cell>
          <cell r="E603">
            <v>19917.849644313</v>
          </cell>
          <cell r="F603">
            <v>19907.5349124482</v>
          </cell>
          <cell r="G603">
            <v>19937.0040361991</v>
          </cell>
          <cell r="H603">
            <v>19959.9769519269</v>
          </cell>
          <cell r="I603">
            <v>19958.6961210099</v>
          </cell>
          <cell r="J603">
            <v>19947.6144736068</v>
          </cell>
          <cell r="K603">
            <v>19955.0219216928</v>
          </cell>
          <cell r="L603">
            <v>19961.5117849581</v>
          </cell>
          <cell r="M603">
            <v>19964.5716492651</v>
          </cell>
          <cell r="N603">
            <v>19939.3257567793</v>
          </cell>
          <cell r="O603">
            <v>19944.6749454587</v>
          </cell>
        </row>
        <row r="604">
          <cell r="A604">
            <v>19977.9012919326</v>
          </cell>
          <cell r="B604">
            <v>19962.8963669361</v>
          </cell>
          <cell r="C604">
            <v>19933.7724400516</v>
          </cell>
          <cell r="D604">
            <v>19938.4336704635</v>
          </cell>
          <cell r="E604">
            <v>19944.4952246103</v>
          </cell>
          <cell r="F604">
            <v>19966.7225312474</v>
          </cell>
          <cell r="G604">
            <v>19963.9441290204</v>
          </cell>
          <cell r="H604">
            <v>19945.2356709545</v>
          </cell>
          <cell r="I604">
            <v>19945.737309816</v>
          </cell>
          <cell r="J604">
            <v>19963.3891768031</v>
          </cell>
          <cell r="K604">
            <v>19961.5918272438</v>
          </cell>
          <cell r="L604">
            <v>19951.1933536011</v>
          </cell>
          <cell r="M604">
            <v>19927.0115437296</v>
          </cell>
          <cell r="N604">
            <v>19951.6808376623</v>
          </cell>
          <cell r="O604">
            <v>19954.1794585253</v>
          </cell>
        </row>
        <row r="605">
          <cell r="A605">
            <v>19951.0143583316</v>
          </cell>
          <cell r="B605">
            <v>19944.3590866406</v>
          </cell>
          <cell r="C605">
            <v>19923.5595834154</v>
          </cell>
          <cell r="D605">
            <v>19945.8802909588</v>
          </cell>
          <cell r="E605">
            <v>19954.762441922</v>
          </cell>
          <cell r="F605">
            <v>19954.2720758672</v>
          </cell>
          <cell r="G605">
            <v>19917.0615639071</v>
          </cell>
          <cell r="H605">
            <v>19937.6020241805</v>
          </cell>
          <cell r="I605">
            <v>19945.5765219506</v>
          </cell>
          <cell r="J605">
            <v>19955.5411473848</v>
          </cell>
          <cell r="K605">
            <v>19948.2120050607</v>
          </cell>
          <cell r="L605">
            <v>19942.553530878</v>
          </cell>
          <cell r="M605">
            <v>19955.8211023994</v>
          </cell>
          <cell r="N605">
            <v>19950.8419032346</v>
          </cell>
          <cell r="O605">
            <v>19928.9100511268</v>
          </cell>
        </row>
        <row r="606">
          <cell r="A606">
            <v>19937.7717112772</v>
          </cell>
          <cell r="B606">
            <v>19953.5202321956</v>
          </cell>
          <cell r="C606">
            <v>19946.2518725428</v>
          </cell>
          <cell r="D606">
            <v>19980.0739754498</v>
          </cell>
          <cell r="E606">
            <v>19941.7959481329</v>
          </cell>
          <cell r="F606">
            <v>19960.2618060078</v>
          </cell>
          <cell r="G606">
            <v>19942.3447696033</v>
          </cell>
          <cell r="H606">
            <v>19944.2253672555</v>
          </cell>
          <cell r="I606">
            <v>19960.8311876954</v>
          </cell>
          <cell r="J606">
            <v>19954.6913578514</v>
          </cell>
          <cell r="K606">
            <v>19947.2342326857</v>
          </cell>
          <cell r="L606">
            <v>19956.0402758803</v>
          </cell>
          <cell r="M606">
            <v>19905.2982093948</v>
          </cell>
          <cell r="N606">
            <v>19924.2895422224</v>
          </cell>
          <cell r="O606">
            <v>19964.2966110968</v>
          </cell>
        </row>
        <row r="607">
          <cell r="A607">
            <v>19943.0006068381</v>
          </cell>
          <cell r="B607">
            <v>19959.0636265654</v>
          </cell>
          <cell r="C607">
            <v>19937.3272074517</v>
          </cell>
          <cell r="D607">
            <v>19982.6519759492</v>
          </cell>
          <cell r="E607">
            <v>19929.9118108568</v>
          </cell>
          <cell r="F607">
            <v>19925.4560618036</v>
          </cell>
          <cell r="G607">
            <v>19937.1690130124</v>
          </cell>
          <cell r="H607">
            <v>19951.0225936457</v>
          </cell>
          <cell r="I607">
            <v>19957.9638351358</v>
          </cell>
          <cell r="J607">
            <v>19925.8810600773</v>
          </cell>
          <cell r="K607">
            <v>19965.7378828076</v>
          </cell>
          <cell r="L607">
            <v>19945.0749468588</v>
          </cell>
          <cell r="M607">
            <v>19961.9432267798</v>
          </cell>
          <cell r="N607">
            <v>19959.6183068175</v>
          </cell>
          <cell r="O607">
            <v>19954.9293620034</v>
          </cell>
        </row>
        <row r="608">
          <cell r="A608">
            <v>19963.9232809206</v>
          </cell>
          <cell r="B608">
            <v>19920.3189848191</v>
          </cell>
          <cell r="C608">
            <v>19988.4622756127</v>
          </cell>
          <cell r="D608">
            <v>19952.1172819951</v>
          </cell>
          <cell r="E608">
            <v>19967.9910260221</v>
          </cell>
          <cell r="F608">
            <v>19946.373185401</v>
          </cell>
          <cell r="G608">
            <v>19966.0175571149</v>
          </cell>
          <cell r="H608">
            <v>19940.2262311128</v>
          </cell>
          <cell r="I608">
            <v>19935.3101531376</v>
          </cell>
          <cell r="J608">
            <v>19977.3966393202</v>
          </cell>
          <cell r="K608">
            <v>19965.5612288575</v>
          </cell>
          <cell r="L608">
            <v>19977.3644187791</v>
          </cell>
          <cell r="M608">
            <v>19917.1881788532</v>
          </cell>
          <cell r="N608">
            <v>19969.7691586524</v>
          </cell>
          <cell r="O608">
            <v>19919.5591513536</v>
          </cell>
        </row>
        <row r="609">
          <cell r="A609">
            <v>19917.7069893144</v>
          </cell>
          <cell r="B609">
            <v>19923.6831129638</v>
          </cell>
          <cell r="C609">
            <v>19946.3043753976</v>
          </cell>
          <cell r="D609">
            <v>19949.6718069694</v>
          </cell>
          <cell r="E609">
            <v>19926.2188143788</v>
          </cell>
          <cell r="F609">
            <v>19968.6711630329</v>
          </cell>
          <cell r="G609">
            <v>19913.7454870085</v>
          </cell>
          <cell r="H609">
            <v>19925.0830507724</v>
          </cell>
          <cell r="I609">
            <v>19934.088892712</v>
          </cell>
          <cell r="J609">
            <v>19932.1232809772</v>
          </cell>
          <cell r="K609">
            <v>19962.1567031866</v>
          </cell>
          <cell r="L609">
            <v>19949.595761388</v>
          </cell>
          <cell r="M609">
            <v>19933.1838472316</v>
          </cell>
          <cell r="N609">
            <v>19945.8004435572</v>
          </cell>
          <cell r="O609">
            <v>19942.0491724542</v>
          </cell>
        </row>
        <row r="610">
          <cell r="A610">
            <v>19932.3134136312</v>
          </cell>
          <cell r="B610">
            <v>19966.4951733208</v>
          </cell>
          <cell r="C610">
            <v>19960.5593104779</v>
          </cell>
          <cell r="D610">
            <v>19917.7887233007</v>
          </cell>
          <cell r="E610">
            <v>19927.4112340353</v>
          </cell>
          <cell r="F610">
            <v>19948.0111649848</v>
          </cell>
          <cell r="G610">
            <v>19945.1130128507</v>
          </cell>
          <cell r="H610">
            <v>19946.6221673709</v>
          </cell>
          <cell r="I610">
            <v>19946.1503135211</v>
          </cell>
          <cell r="J610">
            <v>19937.9580840147</v>
          </cell>
          <cell r="K610">
            <v>19974.3519320691</v>
          </cell>
          <cell r="L610">
            <v>19930.3558092199</v>
          </cell>
          <cell r="M610">
            <v>19950.632494514</v>
          </cell>
          <cell r="N610">
            <v>19962.0320107897</v>
          </cell>
          <cell r="O610">
            <v>19931.2386970447</v>
          </cell>
        </row>
        <row r="611">
          <cell r="A611">
            <v>19964.9636128439</v>
          </cell>
          <cell r="B611">
            <v>19943.27228181</v>
          </cell>
          <cell r="C611">
            <v>19954.5653028054</v>
          </cell>
          <cell r="D611">
            <v>19949.9437971236</v>
          </cell>
          <cell r="E611">
            <v>19940.6281231031</v>
          </cell>
          <cell r="F611">
            <v>19919.8901274661</v>
          </cell>
          <cell r="G611">
            <v>19965.8785345212</v>
          </cell>
          <cell r="H611">
            <v>19992.1421561735</v>
          </cell>
          <cell r="I611">
            <v>19925.0700049294</v>
          </cell>
          <cell r="J611">
            <v>19948.7291303151</v>
          </cell>
          <cell r="K611">
            <v>19924.0232998624</v>
          </cell>
          <cell r="L611">
            <v>19940.5628756399</v>
          </cell>
          <cell r="M611">
            <v>19941.5587644018</v>
          </cell>
          <cell r="N611">
            <v>19940.7485063669</v>
          </cell>
          <cell r="O611">
            <v>19937.7499917555</v>
          </cell>
        </row>
        <row r="612">
          <cell r="A612">
            <v>19947.1555113314</v>
          </cell>
          <cell r="B612">
            <v>19952.5090168403</v>
          </cell>
          <cell r="C612">
            <v>19953.3413188979</v>
          </cell>
          <cell r="D612">
            <v>19934.6860136889</v>
          </cell>
          <cell r="E612">
            <v>19953.8302319891</v>
          </cell>
          <cell r="F612">
            <v>19950.6898161358</v>
          </cell>
          <cell r="G612">
            <v>19935.2947012465</v>
          </cell>
          <cell r="H612">
            <v>19921.0895888482</v>
          </cell>
          <cell r="I612">
            <v>19947.6397765853</v>
          </cell>
          <cell r="J612">
            <v>19914.792356553</v>
          </cell>
          <cell r="K612">
            <v>19913.5691025002</v>
          </cell>
          <cell r="L612">
            <v>19943.112447929</v>
          </cell>
          <cell r="M612">
            <v>19960.029820305</v>
          </cell>
          <cell r="N612">
            <v>19931.5477072586</v>
          </cell>
          <cell r="O612">
            <v>19964.5345923182</v>
          </cell>
        </row>
        <row r="613">
          <cell r="A613">
            <v>19956.7672206046</v>
          </cell>
          <cell r="B613">
            <v>19943.2044371985</v>
          </cell>
          <cell r="C613">
            <v>19966.9177560804</v>
          </cell>
          <cell r="D613">
            <v>19967.9266971582</v>
          </cell>
          <cell r="E613">
            <v>19931.3982811286</v>
          </cell>
          <cell r="F613">
            <v>19955.2363662103</v>
          </cell>
          <cell r="G613">
            <v>19934.8374220025</v>
          </cell>
          <cell r="H613">
            <v>19951.7263677877</v>
          </cell>
          <cell r="I613">
            <v>19962.7865378878</v>
          </cell>
          <cell r="J613">
            <v>19903.2916270965</v>
          </cell>
          <cell r="K613">
            <v>19953.0939271417</v>
          </cell>
          <cell r="L613">
            <v>19903.0280969276</v>
          </cell>
          <cell r="M613">
            <v>19933.845641098</v>
          </cell>
          <cell r="N613">
            <v>19923.1553186023</v>
          </cell>
          <cell r="O613">
            <v>19972.3248064466</v>
          </cell>
        </row>
        <row r="614">
          <cell r="A614">
            <v>19947.7783029191</v>
          </cell>
          <cell r="B614">
            <v>19928.1853049402</v>
          </cell>
          <cell r="C614">
            <v>19947.3871795165</v>
          </cell>
          <cell r="D614">
            <v>19946.8228956946</v>
          </cell>
          <cell r="E614">
            <v>19972.5922997174</v>
          </cell>
          <cell r="F614">
            <v>19964.7817072346</v>
          </cell>
          <cell r="G614">
            <v>19976.4995842541</v>
          </cell>
          <cell r="H614">
            <v>19956.6349100659</v>
          </cell>
          <cell r="I614">
            <v>19942.5640031992</v>
          </cell>
          <cell r="J614">
            <v>19932.1472737933</v>
          </cell>
          <cell r="K614">
            <v>19946.9293823446</v>
          </cell>
          <cell r="L614">
            <v>19915.0373440292</v>
          </cell>
          <cell r="M614">
            <v>19944.4752885063</v>
          </cell>
          <cell r="N614">
            <v>19943.2474966966</v>
          </cell>
          <cell r="O614">
            <v>19948.2397796606</v>
          </cell>
        </row>
        <row r="615">
          <cell r="A615">
            <v>19920.1360419459</v>
          </cell>
          <cell r="B615">
            <v>19948.5221702143</v>
          </cell>
          <cell r="C615">
            <v>19962.885838503</v>
          </cell>
          <cell r="D615">
            <v>19950.1491090004</v>
          </cell>
          <cell r="E615">
            <v>19928.6287842649</v>
          </cell>
          <cell r="F615">
            <v>19960.406483611</v>
          </cell>
          <cell r="G615">
            <v>19956.1345140245</v>
          </cell>
          <cell r="H615">
            <v>19930.8731941143</v>
          </cell>
          <cell r="I615">
            <v>19940.7643385447</v>
          </cell>
          <cell r="J615">
            <v>19969.1599520002</v>
          </cell>
          <cell r="K615">
            <v>19933.1143340029</v>
          </cell>
          <cell r="L615">
            <v>19957.9556183528</v>
          </cell>
          <cell r="M615">
            <v>19935.3304463642</v>
          </cell>
          <cell r="N615">
            <v>19946.5076385276</v>
          </cell>
          <cell r="O615">
            <v>19961.357325571</v>
          </cell>
        </row>
        <row r="616">
          <cell r="A616">
            <v>19955.3449618514</v>
          </cell>
          <cell r="B616">
            <v>19950.096559449</v>
          </cell>
          <cell r="C616">
            <v>19951.2324440961</v>
          </cell>
          <cell r="D616">
            <v>19949.0024590111</v>
          </cell>
          <cell r="E616">
            <v>19939.4967012215</v>
          </cell>
          <cell r="F616">
            <v>19921.1034448272</v>
          </cell>
          <cell r="G616">
            <v>19956.4763892446</v>
          </cell>
          <cell r="H616">
            <v>19926.004815102</v>
          </cell>
          <cell r="I616">
            <v>19975.872543966</v>
          </cell>
          <cell r="J616">
            <v>19995.7365891058</v>
          </cell>
          <cell r="K616">
            <v>19965.3829055298</v>
          </cell>
          <cell r="L616">
            <v>19970.5646870342</v>
          </cell>
          <cell r="M616">
            <v>19932.69479008</v>
          </cell>
          <cell r="N616">
            <v>19950.4297628195</v>
          </cell>
          <cell r="O616">
            <v>19920.0331252165</v>
          </cell>
        </row>
        <row r="617">
          <cell r="A617">
            <v>19943.1953463206</v>
          </cell>
          <cell r="B617">
            <v>19963.0877558475</v>
          </cell>
          <cell r="C617">
            <v>19949.0732515774</v>
          </cell>
          <cell r="D617">
            <v>19947.7235961303</v>
          </cell>
          <cell r="E617">
            <v>19954.6484389565</v>
          </cell>
          <cell r="F617">
            <v>19950.5496801772</v>
          </cell>
          <cell r="G617">
            <v>19957.4338670211</v>
          </cell>
          <cell r="H617">
            <v>19977.856515341</v>
          </cell>
          <cell r="I617">
            <v>19964.7154044704</v>
          </cell>
          <cell r="J617">
            <v>19929.9032235748</v>
          </cell>
          <cell r="K617">
            <v>19935.163970875</v>
          </cell>
          <cell r="L617">
            <v>19971.8182403038</v>
          </cell>
          <cell r="M617">
            <v>19957.0056639862</v>
          </cell>
          <cell r="N617">
            <v>19964.8895810226</v>
          </cell>
          <cell r="O617">
            <v>19971.2250657341</v>
          </cell>
        </row>
        <row r="618">
          <cell r="A618">
            <v>19976.5734367768</v>
          </cell>
          <cell r="B618">
            <v>19976.5048443289</v>
          </cell>
          <cell r="C618">
            <v>19967.8036105898</v>
          </cell>
          <cell r="D618">
            <v>19961.5263960606</v>
          </cell>
          <cell r="E618">
            <v>19956.5800092277</v>
          </cell>
          <cell r="F618">
            <v>19913.705552829</v>
          </cell>
          <cell r="G618">
            <v>19955.2367781949</v>
          </cell>
          <cell r="H618">
            <v>19943.6637113045</v>
          </cell>
          <cell r="I618">
            <v>19944.9823097431</v>
          </cell>
          <cell r="J618">
            <v>19952.1925567902</v>
          </cell>
          <cell r="K618">
            <v>19935.0370512142</v>
          </cell>
          <cell r="L618">
            <v>19984.6004082137</v>
          </cell>
          <cell r="M618">
            <v>19949.8999177014</v>
          </cell>
          <cell r="N618">
            <v>19946.8927445484</v>
          </cell>
          <cell r="O618">
            <v>19953.438221309</v>
          </cell>
        </row>
        <row r="619">
          <cell r="A619">
            <v>19946.1394553896</v>
          </cell>
          <cell r="B619">
            <v>19933.8093406983</v>
          </cell>
          <cell r="C619">
            <v>19939.5131824676</v>
          </cell>
          <cell r="D619">
            <v>19936.6331547693</v>
          </cell>
          <cell r="E619">
            <v>19932.5561005195</v>
          </cell>
          <cell r="F619">
            <v>19937.3155702845</v>
          </cell>
          <cell r="G619">
            <v>19917.7028966314</v>
          </cell>
          <cell r="H619">
            <v>19938.1517776499</v>
          </cell>
          <cell r="I619">
            <v>19940.7276696753</v>
          </cell>
          <cell r="J619">
            <v>19964.6929685528</v>
          </cell>
          <cell r="K619">
            <v>19952.9174032899</v>
          </cell>
          <cell r="L619">
            <v>19983.6569813559</v>
          </cell>
          <cell r="M619">
            <v>19941.443277789</v>
          </cell>
          <cell r="N619">
            <v>19975.3671835642</v>
          </cell>
          <cell r="O619">
            <v>19967.8491175208</v>
          </cell>
        </row>
        <row r="620">
          <cell r="A620">
            <v>19948.9185540359</v>
          </cell>
          <cell r="B620">
            <v>19910.1747353732</v>
          </cell>
          <cell r="C620">
            <v>19960.03966921</v>
          </cell>
          <cell r="D620">
            <v>19963.8961906016</v>
          </cell>
          <cell r="E620">
            <v>19929.8234854921</v>
          </cell>
          <cell r="F620">
            <v>19927.0311730937</v>
          </cell>
          <cell r="G620">
            <v>19961.8072929912</v>
          </cell>
          <cell r="H620">
            <v>19952.0355826383</v>
          </cell>
          <cell r="I620">
            <v>19949.1067563331</v>
          </cell>
          <cell r="J620">
            <v>19964.0203764633</v>
          </cell>
          <cell r="K620">
            <v>19926.2589102548</v>
          </cell>
          <cell r="L620">
            <v>19987.6588654119</v>
          </cell>
          <cell r="M620">
            <v>19935.5407509637</v>
          </cell>
          <cell r="N620">
            <v>19938.7972788686</v>
          </cell>
          <cell r="O620">
            <v>19966.740904697</v>
          </cell>
        </row>
        <row r="621">
          <cell r="A621">
            <v>20000.6359755971</v>
          </cell>
          <cell r="B621">
            <v>19934.1701765489</v>
          </cell>
          <cell r="C621">
            <v>19912.3213067507</v>
          </cell>
          <cell r="D621">
            <v>19950.3611393501</v>
          </cell>
          <cell r="E621">
            <v>19960.7142619973</v>
          </cell>
          <cell r="F621">
            <v>19936.4142128925</v>
          </cell>
          <cell r="G621">
            <v>19933.7419611747</v>
          </cell>
          <cell r="H621">
            <v>19967.5855963066</v>
          </cell>
          <cell r="I621">
            <v>19949.408554682</v>
          </cell>
          <cell r="J621">
            <v>19940.5306614382</v>
          </cell>
          <cell r="K621">
            <v>19937.5658926624</v>
          </cell>
          <cell r="L621">
            <v>19922.4600450143</v>
          </cell>
          <cell r="M621">
            <v>19927.2564665041</v>
          </cell>
          <cell r="N621">
            <v>19982.6153998589</v>
          </cell>
          <cell r="O621">
            <v>19982.8763838148</v>
          </cell>
        </row>
        <row r="622">
          <cell r="A622">
            <v>19969.3667224087</v>
          </cell>
          <cell r="B622">
            <v>19934.959885652</v>
          </cell>
          <cell r="C622">
            <v>19933.1549472452</v>
          </cell>
          <cell r="D622">
            <v>19952.0899290412</v>
          </cell>
          <cell r="E622">
            <v>19905.3517154166</v>
          </cell>
          <cell r="F622">
            <v>19942.0919691061</v>
          </cell>
          <cell r="G622">
            <v>19950.9222380021</v>
          </cell>
          <cell r="H622">
            <v>19934.1875440659</v>
          </cell>
          <cell r="I622">
            <v>19953.6115725783</v>
          </cell>
          <cell r="J622">
            <v>19957.4728003898</v>
          </cell>
          <cell r="K622">
            <v>19934.430742383</v>
          </cell>
          <cell r="L622">
            <v>19962.3442869997</v>
          </cell>
          <cell r="M622">
            <v>19946.3935624437</v>
          </cell>
          <cell r="N622">
            <v>19933.8475095049</v>
          </cell>
          <cell r="O622">
            <v>19912.0559915779</v>
          </cell>
        </row>
        <row r="623">
          <cell r="A623">
            <v>19946.7574805426</v>
          </cell>
          <cell r="B623">
            <v>19941.0772861242</v>
          </cell>
          <cell r="C623">
            <v>19937.6956939254</v>
          </cell>
          <cell r="D623">
            <v>19934.042049654</v>
          </cell>
          <cell r="E623">
            <v>19945.4261881887</v>
          </cell>
          <cell r="F623">
            <v>19927.0250603177</v>
          </cell>
          <cell r="G623">
            <v>19960.9452793933</v>
          </cell>
          <cell r="H623">
            <v>19938.7260048678</v>
          </cell>
          <cell r="I623">
            <v>19949.2867458839</v>
          </cell>
          <cell r="J623">
            <v>19953.4199818178</v>
          </cell>
          <cell r="K623">
            <v>19945.3337159466</v>
          </cell>
          <cell r="L623">
            <v>19982.7875752208</v>
          </cell>
          <cell r="M623">
            <v>19906.6110526574</v>
          </cell>
          <cell r="N623">
            <v>19949.6684748104</v>
          </cell>
          <cell r="O623">
            <v>19946.4355499672</v>
          </cell>
        </row>
        <row r="624">
          <cell r="A624">
            <v>19933.0120408875</v>
          </cell>
          <cell r="B624">
            <v>19950.3780916921</v>
          </cell>
          <cell r="C624">
            <v>19925.684441389</v>
          </cell>
          <cell r="D624">
            <v>19944.7235740404</v>
          </cell>
          <cell r="E624">
            <v>19947.0419029088</v>
          </cell>
          <cell r="F624">
            <v>19948.020178039</v>
          </cell>
          <cell r="G624">
            <v>19946.0355339809</v>
          </cell>
          <cell r="H624">
            <v>19957.6517116918</v>
          </cell>
          <cell r="I624">
            <v>19997.8005363388</v>
          </cell>
          <cell r="J624">
            <v>19950.6882241213</v>
          </cell>
          <cell r="K624">
            <v>19949.5487321246</v>
          </cell>
          <cell r="L624">
            <v>19923.9545543476</v>
          </cell>
          <cell r="M624">
            <v>19959.1324625931</v>
          </cell>
          <cell r="N624">
            <v>19958.6760477071</v>
          </cell>
          <cell r="O624">
            <v>19952.2968169204</v>
          </cell>
        </row>
        <row r="625">
          <cell r="A625">
            <v>19925.4944517469</v>
          </cell>
          <cell r="B625">
            <v>19941.0357208208</v>
          </cell>
          <cell r="C625">
            <v>19917.8321254926</v>
          </cell>
          <cell r="D625">
            <v>19917.3665914078</v>
          </cell>
          <cell r="E625">
            <v>19951.2823338757</v>
          </cell>
          <cell r="F625">
            <v>19953.3605267056</v>
          </cell>
          <cell r="G625">
            <v>19969.0700758476</v>
          </cell>
          <cell r="H625">
            <v>19941.2108027885</v>
          </cell>
          <cell r="I625">
            <v>19938.4057435542</v>
          </cell>
          <cell r="J625">
            <v>19912.0655884724</v>
          </cell>
          <cell r="K625">
            <v>19931.347692195</v>
          </cell>
          <cell r="L625">
            <v>19961.2535294074</v>
          </cell>
          <cell r="M625">
            <v>19974.8966882688</v>
          </cell>
          <cell r="N625">
            <v>19946.5433705284</v>
          </cell>
          <cell r="O625">
            <v>19924.9331659492</v>
          </cell>
        </row>
        <row r="626">
          <cell r="A626">
            <v>19954.0337300808</v>
          </cell>
          <cell r="B626">
            <v>19950.1652275931</v>
          </cell>
          <cell r="C626">
            <v>19943.342357944</v>
          </cell>
          <cell r="D626">
            <v>19965.7145665178</v>
          </cell>
          <cell r="E626">
            <v>19946.8328058829</v>
          </cell>
          <cell r="F626">
            <v>19929.2137699062</v>
          </cell>
          <cell r="G626">
            <v>19957.0002344823</v>
          </cell>
          <cell r="H626">
            <v>19930.5994132433</v>
          </cell>
          <cell r="I626">
            <v>19946.7804606192</v>
          </cell>
          <cell r="J626">
            <v>19923.0044330262</v>
          </cell>
          <cell r="K626">
            <v>19965.7128772563</v>
          </cell>
          <cell r="L626">
            <v>19962.7202928779</v>
          </cell>
          <cell r="M626">
            <v>19957.6068387475</v>
          </cell>
          <cell r="N626">
            <v>19942.6836007025</v>
          </cell>
          <cell r="O626">
            <v>19941.4062138798</v>
          </cell>
        </row>
        <row r="627">
          <cell r="A627">
            <v>19963.7166150226</v>
          </cell>
          <cell r="B627">
            <v>19943.0366453715</v>
          </cell>
          <cell r="C627">
            <v>19946.2765294265</v>
          </cell>
          <cell r="D627">
            <v>19956.2288178687</v>
          </cell>
          <cell r="E627">
            <v>19995.301221721</v>
          </cell>
          <cell r="F627">
            <v>19945.8438916992</v>
          </cell>
          <cell r="G627">
            <v>19946.2737819874</v>
          </cell>
          <cell r="H627">
            <v>19949.7927454412</v>
          </cell>
          <cell r="I627">
            <v>19927.1611882429</v>
          </cell>
          <cell r="J627">
            <v>19935.9857915889</v>
          </cell>
          <cell r="K627">
            <v>19948.3732897331</v>
          </cell>
          <cell r="L627">
            <v>19957.2196314936</v>
          </cell>
          <cell r="M627">
            <v>19950.5965777891</v>
          </cell>
          <cell r="N627">
            <v>19944.747844038</v>
          </cell>
          <cell r="O627">
            <v>19937.9458291396</v>
          </cell>
        </row>
        <row r="628">
          <cell r="A628">
            <v>19936.9317837044</v>
          </cell>
          <cell r="B628">
            <v>19939.9811035411</v>
          </cell>
          <cell r="C628">
            <v>19955.4244752218</v>
          </cell>
          <cell r="D628">
            <v>19948.5885750201</v>
          </cell>
          <cell r="E628">
            <v>19931.4212842105</v>
          </cell>
          <cell r="F628">
            <v>19955.4853333216</v>
          </cell>
          <cell r="G628">
            <v>19918.2995267508</v>
          </cell>
          <cell r="H628">
            <v>19948.0488168199</v>
          </cell>
          <cell r="I628">
            <v>19923.8538832341</v>
          </cell>
          <cell r="J628">
            <v>19911.5882630693</v>
          </cell>
          <cell r="K628">
            <v>19954.439953987</v>
          </cell>
          <cell r="L628">
            <v>19902.3297846924</v>
          </cell>
          <cell r="M628">
            <v>19945.3694436713</v>
          </cell>
          <cell r="N628">
            <v>19937.8532138597</v>
          </cell>
          <cell r="O628">
            <v>19934.0940760768</v>
          </cell>
        </row>
        <row r="629">
          <cell r="A629">
            <v>19979.3382574049</v>
          </cell>
          <cell r="B629">
            <v>19952.915305817</v>
          </cell>
          <cell r="C629">
            <v>19952.7013982121</v>
          </cell>
          <cell r="D629">
            <v>19957.8016153836</v>
          </cell>
          <cell r="E629">
            <v>19932.6710597071</v>
          </cell>
          <cell r="F629">
            <v>19940.3214537298</v>
          </cell>
          <cell r="G629">
            <v>19928.4479350765</v>
          </cell>
          <cell r="H629">
            <v>19977.4260823051</v>
          </cell>
          <cell r="I629">
            <v>19921.3768342035</v>
          </cell>
          <cell r="J629">
            <v>19953.9087272625</v>
          </cell>
          <cell r="K629">
            <v>19945.2256960598</v>
          </cell>
          <cell r="L629">
            <v>19965.5940057253</v>
          </cell>
          <cell r="M629">
            <v>19941.4868498188</v>
          </cell>
          <cell r="N629">
            <v>19955.2506315434</v>
          </cell>
          <cell r="O629">
            <v>19952.6527879022</v>
          </cell>
        </row>
        <row r="630">
          <cell r="A630">
            <v>19943.3286366067</v>
          </cell>
          <cell r="B630">
            <v>19966.2934479478</v>
          </cell>
          <cell r="C630">
            <v>19945.6948467545</v>
          </cell>
          <cell r="D630">
            <v>19941.9634417314</v>
          </cell>
          <cell r="E630">
            <v>19952.6522412923</v>
          </cell>
          <cell r="F630">
            <v>19943.5495746623</v>
          </cell>
          <cell r="G630">
            <v>19925.8132538417</v>
          </cell>
          <cell r="H630">
            <v>19956.4018108137</v>
          </cell>
          <cell r="I630">
            <v>19934.3745720959</v>
          </cell>
          <cell r="J630">
            <v>19954.2430618</v>
          </cell>
          <cell r="K630">
            <v>19943.3029300997</v>
          </cell>
          <cell r="L630">
            <v>19950.2161890039</v>
          </cell>
          <cell r="M630">
            <v>19931.3069234354</v>
          </cell>
          <cell r="N630">
            <v>19946.6808989543</v>
          </cell>
          <cell r="O630">
            <v>19921.8562355344</v>
          </cell>
        </row>
        <row r="631">
          <cell r="A631">
            <v>19939.5704348058</v>
          </cell>
          <cell r="B631">
            <v>19922.4782596572</v>
          </cell>
          <cell r="C631">
            <v>19926.0581929292</v>
          </cell>
          <cell r="D631">
            <v>19973.598494172</v>
          </cell>
          <cell r="E631">
            <v>19930.1364842145</v>
          </cell>
          <cell r="F631">
            <v>19966.1212753619</v>
          </cell>
          <cell r="G631">
            <v>19934.1857538186</v>
          </cell>
          <cell r="H631">
            <v>19958.61154847</v>
          </cell>
          <cell r="I631">
            <v>19905.2532583292</v>
          </cell>
          <cell r="J631">
            <v>19947.8998673476</v>
          </cell>
          <cell r="K631">
            <v>19971.7539846764</v>
          </cell>
          <cell r="L631">
            <v>19954.8426670339</v>
          </cell>
          <cell r="M631">
            <v>19943.1517242696</v>
          </cell>
          <cell r="N631">
            <v>19911.5812214386</v>
          </cell>
          <cell r="O631">
            <v>19936.3304844164</v>
          </cell>
        </row>
        <row r="632">
          <cell r="A632">
            <v>19948.2402355801</v>
          </cell>
          <cell r="B632">
            <v>19932.6741570117</v>
          </cell>
          <cell r="C632">
            <v>19931.5401050704</v>
          </cell>
          <cell r="D632">
            <v>19964.6268513816</v>
          </cell>
          <cell r="E632">
            <v>19954.5652044896</v>
          </cell>
          <cell r="F632">
            <v>19942.6717159985</v>
          </cell>
          <cell r="G632">
            <v>19963.1449936062</v>
          </cell>
          <cell r="H632">
            <v>19936.2778832663</v>
          </cell>
          <cell r="I632">
            <v>19985.8064078158</v>
          </cell>
          <cell r="J632">
            <v>19951.5573893898</v>
          </cell>
          <cell r="K632">
            <v>19930.383477265</v>
          </cell>
          <cell r="L632">
            <v>19946.0080753072</v>
          </cell>
          <cell r="M632">
            <v>19947.1473106063</v>
          </cell>
          <cell r="N632">
            <v>19941.6295790498</v>
          </cell>
          <cell r="O632">
            <v>19941.9535341001</v>
          </cell>
        </row>
        <row r="633">
          <cell r="A633">
            <v>19957.9755778053</v>
          </cell>
          <cell r="B633">
            <v>19944.0569489823</v>
          </cell>
          <cell r="C633">
            <v>19965.1435735159</v>
          </cell>
          <cell r="D633">
            <v>19940.2777026935</v>
          </cell>
          <cell r="E633">
            <v>19947.3072658479</v>
          </cell>
          <cell r="F633">
            <v>19951.0230242775</v>
          </cell>
          <cell r="G633">
            <v>19934.1178016536</v>
          </cell>
          <cell r="H633">
            <v>19979.423325853</v>
          </cell>
          <cell r="I633">
            <v>19954.6685356304</v>
          </cell>
          <cell r="J633">
            <v>19961.3727113291</v>
          </cell>
          <cell r="K633">
            <v>19931.8845723339</v>
          </cell>
          <cell r="L633">
            <v>19955.8285279269</v>
          </cell>
          <cell r="M633">
            <v>19941.1931388075</v>
          </cell>
          <cell r="N633">
            <v>19926.0986151179</v>
          </cell>
          <cell r="O633">
            <v>19934.1924301123</v>
          </cell>
        </row>
        <row r="634">
          <cell r="A634">
            <v>19957.8833132308</v>
          </cell>
          <cell r="B634">
            <v>19980.8859805062</v>
          </cell>
          <cell r="C634">
            <v>19938.5568621375</v>
          </cell>
          <cell r="D634">
            <v>19968.390128901</v>
          </cell>
          <cell r="E634">
            <v>19960.9592365558</v>
          </cell>
          <cell r="F634">
            <v>19949.3938010962</v>
          </cell>
          <cell r="G634">
            <v>19945.4028507352</v>
          </cell>
          <cell r="H634">
            <v>19934.1004455921</v>
          </cell>
          <cell r="I634">
            <v>19957.9984801611</v>
          </cell>
          <cell r="J634">
            <v>19961.37911358</v>
          </cell>
          <cell r="K634">
            <v>19927.9272321455</v>
          </cell>
          <cell r="L634">
            <v>19944.0385101729</v>
          </cell>
          <cell r="M634">
            <v>19939.4720631654</v>
          </cell>
          <cell r="N634">
            <v>19955.8747539355</v>
          </cell>
          <cell r="O634">
            <v>19967.7255153849</v>
          </cell>
        </row>
        <row r="635">
          <cell r="A635">
            <v>19933.9828441708</v>
          </cell>
          <cell r="B635">
            <v>19940.6947633969</v>
          </cell>
          <cell r="C635">
            <v>19927.0972312058</v>
          </cell>
          <cell r="D635">
            <v>19931.048934616</v>
          </cell>
          <cell r="E635">
            <v>19945.5488822903</v>
          </cell>
          <cell r="F635">
            <v>19946.006739642</v>
          </cell>
          <cell r="G635">
            <v>19947.1720611268</v>
          </cell>
          <cell r="H635">
            <v>19960.2752648215</v>
          </cell>
          <cell r="I635">
            <v>19959.229161134</v>
          </cell>
          <cell r="J635">
            <v>19971.3011957608</v>
          </cell>
          <cell r="K635">
            <v>19944.5372672368</v>
          </cell>
          <cell r="L635">
            <v>19943.2087496602</v>
          </cell>
          <cell r="M635">
            <v>19959.1023460011</v>
          </cell>
          <cell r="N635">
            <v>19950.6542591053</v>
          </cell>
          <cell r="O635">
            <v>19969.6735516529</v>
          </cell>
        </row>
        <row r="636">
          <cell r="A636">
            <v>19946.4222896289</v>
          </cell>
          <cell r="B636">
            <v>19930.4140184065</v>
          </cell>
          <cell r="C636">
            <v>19969.0062493026</v>
          </cell>
          <cell r="D636">
            <v>19961.5365870027</v>
          </cell>
          <cell r="E636">
            <v>19930.295843458</v>
          </cell>
          <cell r="F636">
            <v>19970.7216356802</v>
          </cell>
          <cell r="G636">
            <v>19946.5596685841</v>
          </cell>
          <cell r="H636">
            <v>19929.7964734327</v>
          </cell>
          <cell r="I636">
            <v>19920.2036160577</v>
          </cell>
          <cell r="J636">
            <v>19958.666786107</v>
          </cell>
          <cell r="K636">
            <v>19937.6380035612</v>
          </cell>
          <cell r="L636">
            <v>19950.936200843</v>
          </cell>
          <cell r="M636">
            <v>19951.4163891975</v>
          </cell>
          <cell r="N636">
            <v>19938.3795525627</v>
          </cell>
          <cell r="O636">
            <v>19941.2430287596</v>
          </cell>
        </row>
        <row r="637">
          <cell r="A637">
            <v>19973.2123575601</v>
          </cell>
          <cell r="B637">
            <v>19957.2387087017</v>
          </cell>
          <cell r="C637">
            <v>19927.3375206315</v>
          </cell>
          <cell r="D637">
            <v>19940.0481410932</v>
          </cell>
          <cell r="E637">
            <v>19954.3516753489</v>
          </cell>
          <cell r="F637">
            <v>19921.4024997285</v>
          </cell>
          <cell r="G637">
            <v>19949.1184611527</v>
          </cell>
          <cell r="H637">
            <v>19920.3241976364</v>
          </cell>
          <cell r="I637">
            <v>19940.3877207842</v>
          </cell>
          <cell r="J637">
            <v>19952.5816942478</v>
          </cell>
          <cell r="K637">
            <v>19938.708257466</v>
          </cell>
          <cell r="L637">
            <v>19944.28002118</v>
          </cell>
          <cell r="M637">
            <v>19953.1004233884</v>
          </cell>
          <cell r="N637">
            <v>19945.6215280621</v>
          </cell>
          <cell r="O637">
            <v>19958.1159362487</v>
          </cell>
        </row>
        <row r="638">
          <cell r="A638">
            <v>19959.7291476475</v>
          </cell>
          <cell r="B638">
            <v>19958.4646825274</v>
          </cell>
          <cell r="C638">
            <v>19958.1222392893</v>
          </cell>
          <cell r="D638">
            <v>19973.2344963658</v>
          </cell>
          <cell r="E638">
            <v>19934.640830424</v>
          </cell>
          <cell r="F638">
            <v>19942.602046929</v>
          </cell>
          <cell r="G638">
            <v>19959.5817557971</v>
          </cell>
          <cell r="H638">
            <v>19933.2563819152</v>
          </cell>
          <cell r="I638">
            <v>19969.1001858154</v>
          </cell>
          <cell r="J638">
            <v>19966.7943618967</v>
          </cell>
          <cell r="K638">
            <v>19946.2367788779</v>
          </cell>
          <cell r="L638">
            <v>19929.4995685203</v>
          </cell>
          <cell r="M638">
            <v>19961.1687968778</v>
          </cell>
          <cell r="N638">
            <v>19918.0922926273</v>
          </cell>
          <cell r="O638">
            <v>19948.2948579801</v>
          </cell>
        </row>
        <row r="639">
          <cell r="A639">
            <v>19938.4440285052</v>
          </cell>
          <cell r="B639">
            <v>19965.8466510595</v>
          </cell>
          <cell r="C639">
            <v>19915.1906843899</v>
          </cell>
          <cell r="D639">
            <v>19960.8415129518</v>
          </cell>
          <cell r="E639">
            <v>19967.8741213967</v>
          </cell>
          <cell r="F639">
            <v>19952.4596329772</v>
          </cell>
          <cell r="G639">
            <v>19966.4522485704</v>
          </cell>
          <cell r="H639">
            <v>19945.327027951</v>
          </cell>
          <cell r="I639">
            <v>19942.7928920607</v>
          </cell>
          <cell r="J639">
            <v>19956.2050286332</v>
          </cell>
          <cell r="K639">
            <v>19939.2058234269</v>
          </cell>
          <cell r="L639">
            <v>19937.3838511499</v>
          </cell>
          <cell r="M639">
            <v>19921.3528621596</v>
          </cell>
          <cell r="N639">
            <v>19951.9165358117</v>
          </cell>
          <cell r="O639">
            <v>19945.4216701352</v>
          </cell>
        </row>
        <row r="640">
          <cell r="A640">
            <v>19981.3188156472</v>
          </cell>
          <cell r="B640">
            <v>19975.7821332806</v>
          </cell>
          <cell r="C640">
            <v>19965.9183685755</v>
          </cell>
          <cell r="D640">
            <v>19924.8815332567</v>
          </cell>
          <cell r="E640">
            <v>19950.4315533533</v>
          </cell>
          <cell r="F640">
            <v>19944.6814840401</v>
          </cell>
          <cell r="G640">
            <v>19970.6338270167</v>
          </cell>
          <cell r="H640">
            <v>19993.6172756684</v>
          </cell>
          <cell r="I640">
            <v>19933.7543442591</v>
          </cell>
          <cell r="J640">
            <v>19997.997815093</v>
          </cell>
          <cell r="K640">
            <v>19945.3279682793</v>
          </cell>
          <cell r="L640">
            <v>19951.6307135905</v>
          </cell>
          <cell r="M640">
            <v>19954.8514577974</v>
          </cell>
          <cell r="N640">
            <v>19979.9793789087</v>
          </cell>
          <cell r="O640">
            <v>19929.9694981938</v>
          </cell>
        </row>
        <row r="641">
          <cell r="A641">
            <v>19951.5001170265</v>
          </cell>
          <cell r="B641">
            <v>19987.4720432346</v>
          </cell>
          <cell r="C641">
            <v>19969.6250158136</v>
          </cell>
          <cell r="D641">
            <v>19957.7905454035</v>
          </cell>
          <cell r="E641">
            <v>19941.0612834728</v>
          </cell>
          <cell r="F641">
            <v>19962.7039967314</v>
          </cell>
          <cell r="G641">
            <v>19952.6446757323</v>
          </cell>
          <cell r="H641">
            <v>19956.6865911916</v>
          </cell>
          <cell r="I641">
            <v>19916.7590209412</v>
          </cell>
          <cell r="J641">
            <v>19953.274663922</v>
          </cell>
          <cell r="K641">
            <v>19967.92338359</v>
          </cell>
          <cell r="L641">
            <v>19940.0569347964</v>
          </cell>
          <cell r="M641">
            <v>19927.473763515</v>
          </cell>
          <cell r="N641">
            <v>19977.066903629</v>
          </cell>
          <cell r="O641">
            <v>19940.426962755</v>
          </cell>
        </row>
        <row r="642">
          <cell r="A642">
            <v>19972.1997358254</v>
          </cell>
          <cell r="B642">
            <v>19958.170936742</v>
          </cell>
          <cell r="C642">
            <v>19933.9113461947</v>
          </cell>
          <cell r="D642">
            <v>19923.8426185104</v>
          </cell>
          <cell r="E642">
            <v>19948.0202651052</v>
          </cell>
          <cell r="F642">
            <v>19944.7343919408</v>
          </cell>
          <cell r="G642">
            <v>19923.9344947975</v>
          </cell>
          <cell r="H642">
            <v>19928.0009351312</v>
          </cell>
          <cell r="I642">
            <v>19933.4096403552</v>
          </cell>
          <cell r="J642">
            <v>19946.3681045759</v>
          </cell>
          <cell r="K642">
            <v>19971.5600074359</v>
          </cell>
          <cell r="L642">
            <v>19942.9598116053</v>
          </cell>
          <cell r="M642">
            <v>19949.3975203537</v>
          </cell>
          <cell r="N642">
            <v>19939.9016824589</v>
          </cell>
          <cell r="O642">
            <v>19923.9790824357</v>
          </cell>
        </row>
        <row r="643">
          <cell r="A643">
            <v>19930.2050214764</v>
          </cell>
          <cell r="B643">
            <v>19943.5239271354</v>
          </cell>
          <cell r="C643">
            <v>19934.9665803142</v>
          </cell>
          <cell r="D643">
            <v>19909.1364676555</v>
          </cell>
          <cell r="E643">
            <v>19926.1525623777</v>
          </cell>
          <cell r="F643">
            <v>19952.4247555728</v>
          </cell>
          <cell r="G643">
            <v>19927.3664769868</v>
          </cell>
          <cell r="H643">
            <v>19953.3120850049</v>
          </cell>
          <cell r="I643">
            <v>19913.709586771</v>
          </cell>
          <cell r="J643">
            <v>19932.0983115272</v>
          </cell>
          <cell r="K643">
            <v>19941.943380437</v>
          </cell>
          <cell r="L643">
            <v>19927.8132469912</v>
          </cell>
          <cell r="M643">
            <v>19936.1960483306</v>
          </cell>
          <cell r="N643">
            <v>19979.6744785627</v>
          </cell>
          <cell r="O643">
            <v>19924.1876798199</v>
          </cell>
        </row>
        <row r="644">
          <cell r="A644">
            <v>19921.0390749975</v>
          </cell>
          <cell r="B644">
            <v>19931.6620493574</v>
          </cell>
          <cell r="C644">
            <v>19951.2868454441</v>
          </cell>
          <cell r="D644">
            <v>19953.2179803433</v>
          </cell>
          <cell r="E644">
            <v>19920.7105711552</v>
          </cell>
          <cell r="F644">
            <v>19929.8237684617</v>
          </cell>
          <cell r="G644">
            <v>19962.4417195336</v>
          </cell>
          <cell r="H644">
            <v>19944.8676019582</v>
          </cell>
          <cell r="I644">
            <v>19920.6809076973</v>
          </cell>
          <cell r="J644">
            <v>19982.699354918</v>
          </cell>
          <cell r="K644">
            <v>19972.6809093565</v>
          </cell>
          <cell r="L644">
            <v>19901.8683381048</v>
          </cell>
          <cell r="M644">
            <v>19943.1842717176</v>
          </cell>
          <cell r="N644">
            <v>19958.3127320004</v>
          </cell>
          <cell r="O644">
            <v>19931.6415942761</v>
          </cell>
        </row>
        <row r="645">
          <cell r="A645">
            <v>19937.8361751863</v>
          </cell>
          <cell r="B645">
            <v>19934.6909293538</v>
          </cell>
          <cell r="C645">
            <v>19951.514991552</v>
          </cell>
          <cell r="D645">
            <v>19928.368706987</v>
          </cell>
          <cell r="E645">
            <v>19940.2470061633</v>
          </cell>
          <cell r="F645">
            <v>19939.0071011435</v>
          </cell>
          <cell r="G645">
            <v>19935.6855604546</v>
          </cell>
          <cell r="H645">
            <v>19951.68741462</v>
          </cell>
          <cell r="I645">
            <v>19946.8110807346</v>
          </cell>
          <cell r="J645">
            <v>19943.7581402045</v>
          </cell>
          <cell r="K645">
            <v>19927.4895220022</v>
          </cell>
          <cell r="L645">
            <v>19953.5603200058</v>
          </cell>
          <cell r="M645">
            <v>19968.9152733832</v>
          </cell>
          <cell r="N645">
            <v>19954.1645869472</v>
          </cell>
          <cell r="O645">
            <v>19982.6399894801</v>
          </cell>
        </row>
        <row r="646">
          <cell r="A646">
            <v>19958.8041221659</v>
          </cell>
          <cell r="B646">
            <v>19941.4637588243</v>
          </cell>
          <cell r="C646">
            <v>19933.2608086822</v>
          </cell>
          <cell r="D646">
            <v>19962.2992348646</v>
          </cell>
          <cell r="E646">
            <v>19949.2437176669</v>
          </cell>
          <cell r="F646">
            <v>19968.936352025</v>
          </cell>
          <cell r="G646">
            <v>19954.7585011982</v>
          </cell>
          <cell r="H646">
            <v>19965.0361576549</v>
          </cell>
          <cell r="I646">
            <v>19943.1366149287</v>
          </cell>
          <cell r="J646">
            <v>19927.5799209187</v>
          </cell>
          <cell r="K646">
            <v>19942.1709697111</v>
          </cell>
          <cell r="L646">
            <v>19936.4739446358</v>
          </cell>
          <cell r="M646">
            <v>19957.8536832237</v>
          </cell>
          <cell r="N646">
            <v>19928.3649131653</v>
          </cell>
          <cell r="O646">
            <v>19951.4213307405</v>
          </cell>
        </row>
        <row r="647">
          <cell r="A647">
            <v>19944.1386655333</v>
          </cell>
          <cell r="B647">
            <v>19970.557593135</v>
          </cell>
          <cell r="C647">
            <v>19964.9833141436</v>
          </cell>
          <cell r="D647">
            <v>19948.1259675531</v>
          </cell>
          <cell r="E647">
            <v>19926.6770219107</v>
          </cell>
          <cell r="F647">
            <v>19942.246619036</v>
          </cell>
          <cell r="G647">
            <v>19972.8151456143</v>
          </cell>
          <cell r="H647">
            <v>19954.5727945626</v>
          </cell>
          <cell r="I647">
            <v>19971.9682810542</v>
          </cell>
          <cell r="J647">
            <v>19954.9212574262</v>
          </cell>
          <cell r="K647">
            <v>19940.468174448</v>
          </cell>
          <cell r="L647">
            <v>19926.6411155016</v>
          </cell>
          <cell r="M647">
            <v>19936.9748652663</v>
          </cell>
          <cell r="N647">
            <v>19938.5120231688</v>
          </cell>
          <cell r="O647">
            <v>19941.5886614149</v>
          </cell>
        </row>
        <row r="648">
          <cell r="A648">
            <v>19997.7306939388</v>
          </cell>
          <cell r="B648">
            <v>19933.4401245554</v>
          </cell>
          <cell r="C648">
            <v>19971.3041622972</v>
          </cell>
          <cell r="D648">
            <v>19972.7498872168</v>
          </cell>
          <cell r="E648">
            <v>19935.7760419207</v>
          </cell>
          <cell r="F648">
            <v>19993.539143931</v>
          </cell>
          <cell r="G648">
            <v>19972.4138576635</v>
          </cell>
          <cell r="H648">
            <v>19941.7647328384</v>
          </cell>
          <cell r="I648">
            <v>19951.1457316018</v>
          </cell>
          <cell r="J648">
            <v>19928.0992090417</v>
          </cell>
          <cell r="K648">
            <v>19954.6473972453</v>
          </cell>
          <cell r="L648">
            <v>19951.2828537514</v>
          </cell>
          <cell r="M648">
            <v>19925.3242271342</v>
          </cell>
          <cell r="N648">
            <v>19961.9114306058</v>
          </cell>
          <cell r="O648">
            <v>19932.5895368457</v>
          </cell>
        </row>
        <row r="649">
          <cell r="A649">
            <v>19944.7218588797</v>
          </cell>
          <cell r="B649">
            <v>19912.2685039944</v>
          </cell>
          <cell r="C649">
            <v>19924.4751527313</v>
          </cell>
          <cell r="D649">
            <v>19966.4436520698</v>
          </cell>
          <cell r="E649">
            <v>19956.4150243527</v>
          </cell>
          <cell r="F649">
            <v>19935.4520483019</v>
          </cell>
          <cell r="G649">
            <v>19935.5576699109</v>
          </cell>
          <cell r="H649">
            <v>19922.2691939706</v>
          </cell>
          <cell r="I649">
            <v>19948.5976177575</v>
          </cell>
          <cell r="J649">
            <v>19942.731307449</v>
          </cell>
          <cell r="K649">
            <v>19968.5078520696</v>
          </cell>
          <cell r="L649">
            <v>19933.8700313569</v>
          </cell>
          <cell r="M649">
            <v>19949.701764412</v>
          </cell>
          <cell r="N649">
            <v>19924.4824775196</v>
          </cell>
          <cell r="O649">
            <v>19938.0130354914</v>
          </cell>
        </row>
        <row r="650">
          <cell r="A650">
            <v>19952.3716067215</v>
          </cell>
          <cell r="B650">
            <v>19947.3291569838</v>
          </cell>
          <cell r="C650">
            <v>19943.8425879728</v>
          </cell>
          <cell r="D650">
            <v>19967.3119334233</v>
          </cell>
          <cell r="E650">
            <v>19944.2502680322</v>
          </cell>
          <cell r="F650">
            <v>19924.0493955851</v>
          </cell>
          <cell r="G650">
            <v>19951.7793270254</v>
          </cell>
          <cell r="H650">
            <v>19979.0078885833</v>
          </cell>
          <cell r="I650">
            <v>19931.3027256139</v>
          </cell>
          <cell r="J650">
            <v>19997.1214528938</v>
          </cell>
          <cell r="K650">
            <v>19960.0432007305</v>
          </cell>
          <cell r="L650">
            <v>19955.2773008394</v>
          </cell>
          <cell r="M650">
            <v>19937.4061159404</v>
          </cell>
          <cell r="N650">
            <v>19952.5599732159</v>
          </cell>
          <cell r="O650">
            <v>19968.199347754</v>
          </cell>
        </row>
        <row r="651">
          <cell r="A651">
            <v>19956.091984664</v>
          </cell>
          <cell r="B651">
            <v>19945.4970087551</v>
          </cell>
          <cell r="C651">
            <v>19974.0653983698</v>
          </cell>
          <cell r="D651">
            <v>19943.8431557737</v>
          </cell>
          <cell r="E651">
            <v>19917.5460885232</v>
          </cell>
          <cell r="F651">
            <v>19930.5908558667</v>
          </cell>
          <cell r="G651">
            <v>19950.7924280957</v>
          </cell>
          <cell r="H651">
            <v>19927.3926531217</v>
          </cell>
          <cell r="I651">
            <v>19954.303377294</v>
          </cell>
          <cell r="J651">
            <v>19963.7088370639</v>
          </cell>
          <cell r="K651">
            <v>19916.4591117078</v>
          </cell>
          <cell r="L651">
            <v>19915.7630620657</v>
          </cell>
          <cell r="M651">
            <v>19941.97331224</v>
          </cell>
          <cell r="N651">
            <v>19957.8716986777</v>
          </cell>
          <cell r="O651">
            <v>19951.7304006202</v>
          </cell>
        </row>
        <row r="652">
          <cell r="A652">
            <v>19980.7089636257</v>
          </cell>
          <cell r="B652">
            <v>19943.0047671877</v>
          </cell>
          <cell r="C652">
            <v>19925.6794466791</v>
          </cell>
          <cell r="D652">
            <v>19956.7467309472</v>
          </cell>
          <cell r="E652">
            <v>19955.2642381535</v>
          </cell>
          <cell r="F652">
            <v>19966.9488419116</v>
          </cell>
          <cell r="G652">
            <v>19978.2041693327</v>
          </cell>
          <cell r="H652">
            <v>19940.733881413</v>
          </cell>
          <cell r="I652">
            <v>19974.2326417538</v>
          </cell>
          <cell r="J652">
            <v>19945.5351378923</v>
          </cell>
          <cell r="K652">
            <v>19952.0188825942</v>
          </cell>
          <cell r="L652">
            <v>19947.5284446959</v>
          </cell>
          <cell r="M652">
            <v>19945.6862544476</v>
          </cell>
          <cell r="N652">
            <v>19934.4357177272</v>
          </cell>
          <cell r="O652">
            <v>19936.9652505607</v>
          </cell>
        </row>
        <row r="653">
          <cell r="A653">
            <v>19956.5840165793</v>
          </cell>
          <cell r="B653">
            <v>19956.786961829</v>
          </cell>
          <cell r="C653">
            <v>19956.6519926127</v>
          </cell>
          <cell r="D653">
            <v>19939.9270834047</v>
          </cell>
          <cell r="E653">
            <v>19940.9331107391</v>
          </cell>
          <cell r="F653">
            <v>19922.9478596925</v>
          </cell>
          <cell r="G653">
            <v>19936.9018361965</v>
          </cell>
          <cell r="H653">
            <v>19962.0136779771</v>
          </cell>
          <cell r="I653">
            <v>19961.2170809429</v>
          </cell>
          <cell r="J653">
            <v>19969.9644542192</v>
          </cell>
          <cell r="K653">
            <v>19938.0432399518</v>
          </cell>
          <cell r="L653">
            <v>19931.5120359099</v>
          </cell>
          <cell r="M653">
            <v>19942.9061749613</v>
          </cell>
          <cell r="N653">
            <v>19953.9160706865</v>
          </cell>
          <cell r="O653">
            <v>19960.9722489299</v>
          </cell>
        </row>
        <row r="654">
          <cell r="A654">
            <v>19951.8703814378</v>
          </cell>
          <cell r="B654">
            <v>19977.7050304828</v>
          </cell>
          <cell r="C654">
            <v>19936.3023702924</v>
          </cell>
          <cell r="D654">
            <v>19930.6965884171</v>
          </cell>
          <cell r="E654">
            <v>19935.2193385338</v>
          </cell>
          <cell r="F654">
            <v>19956.7660163136</v>
          </cell>
          <cell r="G654">
            <v>19918.3359456893</v>
          </cell>
          <cell r="H654">
            <v>19926.5319542568</v>
          </cell>
          <cell r="I654">
            <v>19936.6462298124</v>
          </cell>
          <cell r="J654">
            <v>19949.0252974486</v>
          </cell>
          <cell r="K654">
            <v>19941.6755713492</v>
          </cell>
          <cell r="L654">
            <v>19927.8736367498</v>
          </cell>
          <cell r="M654">
            <v>19956.2302018101</v>
          </cell>
          <cell r="N654">
            <v>19958.8070108908</v>
          </cell>
          <cell r="O654">
            <v>19956.6686405587</v>
          </cell>
        </row>
        <row r="655">
          <cell r="A655">
            <v>19970.9712277968</v>
          </cell>
          <cell r="B655">
            <v>19965.9261947191</v>
          </cell>
          <cell r="C655">
            <v>19958.7512903426</v>
          </cell>
          <cell r="D655">
            <v>19975.6577951404</v>
          </cell>
          <cell r="E655">
            <v>19957.5192529541</v>
          </cell>
          <cell r="F655">
            <v>19930.0666873199</v>
          </cell>
          <cell r="G655">
            <v>19948.8717462461</v>
          </cell>
          <cell r="H655">
            <v>19964.0089993412</v>
          </cell>
          <cell r="I655">
            <v>19956.7485121113</v>
          </cell>
          <cell r="J655">
            <v>19966.2706008738</v>
          </cell>
          <cell r="K655">
            <v>19920.9279680088</v>
          </cell>
          <cell r="L655">
            <v>19954.7378863787</v>
          </cell>
          <cell r="M655">
            <v>19923.9981913424</v>
          </cell>
          <cell r="N655">
            <v>19936.8100704439</v>
          </cell>
          <cell r="O655">
            <v>19950.6499903812</v>
          </cell>
        </row>
        <row r="656">
          <cell r="A656">
            <v>19943.7144079145</v>
          </cell>
          <cell r="B656">
            <v>19954.1402438869</v>
          </cell>
          <cell r="C656">
            <v>19923.4776612309</v>
          </cell>
          <cell r="D656">
            <v>19963.7883407639</v>
          </cell>
          <cell r="E656">
            <v>19963.3056554163</v>
          </cell>
          <cell r="F656">
            <v>19924.6755413456</v>
          </cell>
          <cell r="G656">
            <v>19936.5156932002</v>
          </cell>
          <cell r="H656">
            <v>19928.7777043085</v>
          </cell>
          <cell r="I656">
            <v>19932.5022852289</v>
          </cell>
          <cell r="J656">
            <v>19934.557796799</v>
          </cell>
          <cell r="K656">
            <v>19941.3486248492</v>
          </cell>
          <cell r="L656">
            <v>19935.7895767543</v>
          </cell>
          <cell r="M656">
            <v>19938.6910542069</v>
          </cell>
          <cell r="N656">
            <v>19939.9406818616</v>
          </cell>
          <cell r="O656">
            <v>19965.5055300275</v>
          </cell>
        </row>
        <row r="657">
          <cell r="A657">
            <v>19982.6441793966</v>
          </cell>
          <cell r="B657">
            <v>19924.8227594647</v>
          </cell>
          <cell r="C657">
            <v>19961.7199897203</v>
          </cell>
          <cell r="D657">
            <v>19962.384285307</v>
          </cell>
          <cell r="E657">
            <v>19917.3711142433</v>
          </cell>
          <cell r="F657">
            <v>19912.1751488365</v>
          </cell>
          <cell r="G657">
            <v>19949.5146648442</v>
          </cell>
          <cell r="H657">
            <v>19929.4930829324</v>
          </cell>
          <cell r="I657">
            <v>19981.9418787634</v>
          </cell>
          <cell r="J657">
            <v>19971.5670157369</v>
          </cell>
          <cell r="K657">
            <v>19953.1595641891</v>
          </cell>
          <cell r="L657">
            <v>19950.5565441811</v>
          </cell>
          <cell r="M657">
            <v>19957.5505023425</v>
          </cell>
          <cell r="N657">
            <v>19970.2346873857</v>
          </cell>
          <cell r="O657">
            <v>19960.4891302596</v>
          </cell>
        </row>
        <row r="658">
          <cell r="A658">
            <v>19968.1396283496</v>
          </cell>
          <cell r="B658">
            <v>19949.3345461226</v>
          </cell>
          <cell r="C658">
            <v>19931.9310597601</v>
          </cell>
          <cell r="D658">
            <v>19947.5451121825</v>
          </cell>
          <cell r="E658">
            <v>19902.7572066005</v>
          </cell>
          <cell r="F658">
            <v>19949.7928093444</v>
          </cell>
          <cell r="G658">
            <v>19951.4574915307</v>
          </cell>
          <cell r="H658">
            <v>19957.7877696434</v>
          </cell>
          <cell r="I658">
            <v>19942.577003136</v>
          </cell>
          <cell r="J658">
            <v>19992.6534613741</v>
          </cell>
          <cell r="K658">
            <v>19930.1221239504</v>
          </cell>
          <cell r="L658">
            <v>19917.5425071586</v>
          </cell>
          <cell r="M658">
            <v>19960.7518034635</v>
          </cell>
          <cell r="N658">
            <v>19958.682012415</v>
          </cell>
          <cell r="O658">
            <v>19969.6142390493</v>
          </cell>
        </row>
        <row r="659">
          <cell r="A659">
            <v>19925.7451757654</v>
          </cell>
          <cell r="B659">
            <v>19946.352619634</v>
          </cell>
          <cell r="C659">
            <v>19957.6335138328</v>
          </cell>
          <cell r="D659">
            <v>19941.9875851143</v>
          </cell>
          <cell r="E659">
            <v>19969.1475127708</v>
          </cell>
          <cell r="F659">
            <v>19955.9593267793</v>
          </cell>
          <cell r="G659">
            <v>19977.1139447201</v>
          </cell>
          <cell r="H659">
            <v>19946.2644368952</v>
          </cell>
          <cell r="I659">
            <v>19954.6338464742</v>
          </cell>
          <cell r="J659">
            <v>19966.1528400132</v>
          </cell>
          <cell r="K659">
            <v>19922.8382411266</v>
          </cell>
          <cell r="L659">
            <v>19950.8972166213</v>
          </cell>
          <cell r="M659">
            <v>19952.5402502268</v>
          </cell>
          <cell r="N659">
            <v>19941.4126241267</v>
          </cell>
          <cell r="O659">
            <v>19946.6956522414</v>
          </cell>
        </row>
        <row r="660">
          <cell r="A660">
            <v>19950.6935934809</v>
          </cell>
          <cell r="B660">
            <v>19943.5551239424</v>
          </cell>
          <cell r="C660">
            <v>19947.9122043484</v>
          </cell>
          <cell r="D660">
            <v>19957.5187307841</v>
          </cell>
          <cell r="E660">
            <v>19951.7722714124</v>
          </cell>
          <cell r="F660">
            <v>19957.8526283357</v>
          </cell>
          <cell r="G660">
            <v>19952.1370251965</v>
          </cell>
          <cell r="H660">
            <v>19954.1058715748</v>
          </cell>
          <cell r="I660">
            <v>19950.160589249</v>
          </cell>
          <cell r="J660">
            <v>19958.0419948698</v>
          </cell>
          <cell r="K660">
            <v>19962.7465691437</v>
          </cell>
          <cell r="L660">
            <v>19938.724984652</v>
          </cell>
          <cell r="M660">
            <v>19966.1729436052</v>
          </cell>
          <cell r="N660">
            <v>19956.4540800285</v>
          </cell>
          <cell r="O660">
            <v>19956.0823099347</v>
          </cell>
        </row>
        <row r="661">
          <cell r="A661">
            <v>19946.4796834775</v>
          </cell>
          <cell r="B661">
            <v>19918.8987946032</v>
          </cell>
          <cell r="C661">
            <v>19920.8309223031</v>
          </cell>
          <cell r="D661">
            <v>19935.4996231417</v>
          </cell>
          <cell r="E661">
            <v>19943.3777758609</v>
          </cell>
          <cell r="F661">
            <v>19936.2583542759</v>
          </cell>
          <cell r="G661">
            <v>19955.5256934791</v>
          </cell>
          <cell r="H661">
            <v>19933.08465139</v>
          </cell>
          <cell r="I661">
            <v>19924.9092722145</v>
          </cell>
          <cell r="J661">
            <v>19945.2108141062</v>
          </cell>
          <cell r="K661">
            <v>19944.0469594654</v>
          </cell>
          <cell r="L661">
            <v>19939.2315844459</v>
          </cell>
          <cell r="M661">
            <v>19974.5493268995</v>
          </cell>
          <cell r="N661">
            <v>19931.058145938</v>
          </cell>
          <cell r="O661">
            <v>19934.1953273105</v>
          </cell>
        </row>
        <row r="662">
          <cell r="A662">
            <v>19954.9811051389</v>
          </cell>
          <cell r="B662">
            <v>19946.5598475215</v>
          </cell>
          <cell r="C662">
            <v>19961.3142075402</v>
          </cell>
          <cell r="D662">
            <v>19965.8880041074</v>
          </cell>
          <cell r="E662">
            <v>19979.8725782116</v>
          </cell>
          <cell r="F662">
            <v>19959.8971400627</v>
          </cell>
          <cell r="G662">
            <v>19943.797247951</v>
          </cell>
          <cell r="H662">
            <v>19944.9671746448</v>
          </cell>
          <cell r="I662">
            <v>19931.2210062955</v>
          </cell>
          <cell r="J662">
            <v>19937.6512845941</v>
          </cell>
          <cell r="K662">
            <v>19936.5766462474</v>
          </cell>
          <cell r="L662">
            <v>19923.9358659168</v>
          </cell>
          <cell r="M662">
            <v>19984.6034262079</v>
          </cell>
          <cell r="N662">
            <v>19969.3515098973</v>
          </cell>
          <cell r="O662">
            <v>19926.8190075061</v>
          </cell>
        </row>
        <row r="663">
          <cell r="A663">
            <v>19916.7170575679</v>
          </cell>
          <cell r="B663">
            <v>19943.757852686</v>
          </cell>
          <cell r="C663">
            <v>19966.515514836</v>
          </cell>
          <cell r="D663">
            <v>19943.6575120109</v>
          </cell>
          <cell r="E663">
            <v>19951.8534154218</v>
          </cell>
          <cell r="F663">
            <v>19991.4918689686</v>
          </cell>
          <cell r="G663">
            <v>19939.0372969073</v>
          </cell>
          <cell r="H663">
            <v>19937.8609852261</v>
          </cell>
          <cell r="I663">
            <v>19974.7612150688</v>
          </cell>
          <cell r="J663">
            <v>19960.3167365561</v>
          </cell>
          <cell r="K663">
            <v>19937.4785583121</v>
          </cell>
          <cell r="L663">
            <v>19949.6744660961</v>
          </cell>
          <cell r="M663">
            <v>19945.1769882367</v>
          </cell>
          <cell r="N663">
            <v>19948.2262029328</v>
          </cell>
          <cell r="O663">
            <v>19936.3886908037</v>
          </cell>
        </row>
        <row r="664">
          <cell r="A664">
            <v>19950.4824322234</v>
          </cell>
          <cell r="B664">
            <v>19968.1904473465</v>
          </cell>
          <cell r="C664">
            <v>19948.1202494103</v>
          </cell>
          <cell r="D664">
            <v>19973.4779758674</v>
          </cell>
          <cell r="E664">
            <v>19917.0558821346</v>
          </cell>
          <cell r="F664">
            <v>19951.5989245153</v>
          </cell>
          <cell r="G664">
            <v>19937.6076537942</v>
          </cell>
          <cell r="H664">
            <v>19960.3841756903</v>
          </cell>
          <cell r="I664">
            <v>19959.2191397299</v>
          </cell>
          <cell r="J664">
            <v>19944.3430363339</v>
          </cell>
          <cell r="K664">
            <v>19928.4030836792</v>
          </cell>
          <cell r="L664">
            <v>19933.0772343567</v>
          </cell>
          <cell r="M664">
            <v>19931.4846783516</v>
          </cell>
          <cell r="N664">
            <v>19955.7422437773</v>
          </cell>
          <cell r="O664">
            <v>19927.298723342</v>
          </cell>
        </row>
        <row r="665">
          <cell r="A665">
            <v>19939.0037492473</v>
          </cell>
          <cell r="B665">
            <v>19932.2979868849</v>
          </cell>
          <cell r="C665">
            <v>19961.6502784921</v>
          </cell>
          <cell r="D665">
            <v>19959.1505210333</v>
          </cell>
          <cell r="E665">
            <v>19933.9569517285</v>
          </cell>
          <cell r="F665">
            <v>19947.7291918695</v>
          </cell>
          <cell r="G665">
            <v>19941.8615868385</v>
          </cell>
          <cell r="H665">
            <v>19967.8972859088</v>
          </cell>
          <cell r="I665">
            <v>19961.5892345978</v>
          </cell>
          <cell r="J665">
            <v>19963.585928624</v>
          </cell>
          <cell r="K665">
            <v>19932.3080417389</v>
          </cell>
          <cell r="L665">
            <v>19951.8722702437</v>
          </cell>
          <cell r="M665">
            <v>19950.4282318346</v>
          </cell>
          <cell r="N665">
            <v>19941.2357803813</v>
          </cell>
          <cell r="O665">
            <v>19933.7299222154</v>
          </cell>
        </row>
        <row r="666">
          <cell r="A666">
            <v>19973.6760385924</v>
          </cell>
          <cell r="B666">
            <v>19928.06991486</v>
          </cell>
          <cell r="C666">
            <v>19930.5275533289</v>
          </cell>
          <cell r="D666">
            <v>19954.8527923949</v>
          </cell>
          <cell r="E666">
            <v>19957.8901242428</v>
          </cell>
          <cell r="F666">
            <v>19940.9148193246</v>
          </cell>
          <cell r="G666">
            <v>19951.3723418659</v>
          </cell>
          <cell r="H666">
            <v>19942.3411424045</v>
          </cell>
          <cell r="I666">
            <v>19947.9523460886</v>
          </cell>
          <cell r="J666">
            <v>19948.659428293</v>
          </cell>
          <cell r="K666">
            <v>19956.230274422</v>
          </cell>
          <cell r="L666">
            <v>19964.3493537186</v>
          </cell>
          <cell r="M666">
            <v>19954.0421243339</v>
          </cell>
          <cell r="N666">
            <v>19952.1587082072</v>
          </cell>
          <cell r="O666">
            <v>19936.278455666</v>
          </cell>
        </row>
        <row r="667">
          <cell r="A667">
            <v>19930.7618192636</v>
          </cell>
          <cell r="B667">
            <v>19979.0461367683</v>
          </cell>
          <cell r="C667">
            <v>19958.879976434</v>
          </cell>
          <cell r="D667">
            <v>19952.139646058</v>
          </cell>
          <cell r="E667">
            <v>19938.0783058711</v>
          </cell>
          <cell r="F667">
            <v>19953.1276257044</v>
          </cell>
          <cell r="G667">
            <v>19912.4731112215</v>
          </cell>
          <cell r="H667">
            <v>19960.473079997</v>
          </cell>
          <cell r="I667">
            <v>19933.7634047815</v>
          </cell>
          <cell r="J667">
            <v>19980.7641926866</v>
          </cell>
          <cell r="K667">
            <v>19976.3453513957</v>
          </cell>
          <cell r="L667">
            <v>19970.3235556842</v>
          </cell>
          <cell r="M667">
            <v>19977.9609196501</v>
          </cell>
          <cell r="N667">
            <v>19963.2894416244</v>
          </cell>
          <cell r="O667">
            <v>19956.3798090394</v>
          </cell>
        </row>
        <row r="668">
          <cell r="A668">
            <v>19953.5686647675</v>
          </cell>
          <cell r="B668">
            <v>19918.4171445235</v>
          </cell>
          <cell r="C668">
            <v>19945.5827376342</v>
          </cell>
          <cell r="D668">
            <v>19985.2621949732</v>
          </cell>
          <cell r="E668">
            <v>19950.0135835137</v>
          </cell>
          <cell r="F668">
            <v>19967.3168968879</v>
          </cell>
          <cell r="G668">
            <v>19958.0536347905</v>
          </cell>
          <cell r="H668">
            <v>19988.9240967536</v>
          </cell>
          <cell r="I668">
            <v>19963.7603485818</v>
          </cell>
          <cell r="J668">
            <v>19950.733456341</v>
          </cell>
          <cell r="K668">
            <v>19980.2791878984</v>
          </cell>
          <cell r="L668">
            <v>19953.5829803986</v>
          </cell>
          <cell r="M668">
            <v>19943.9433276509</v>
          </cell>
          <cell r="N668">
            <v>19953.6554115806</v>
          </cell>
          <cell r="O668">
            <v>19937.780137191</v>
          </cell>
        </row>
        <row r="669">
          <cell r="A669">
            <v>19960.2806571036</v>
          </cell>
          <cell r="B669">
            <v>19937.299337443</v>
          </cell>
          <cell r="C669">
            <v>19933.0132512687</v>
          </cell>
          <cell r="D669">
            <v>19925.5956560402</v>
          </cell>
          <cell r="E669">
            <v>19947.9106475412</v>
          </cell>
          <cell r="F669">
            <v>19944.8538692623</v>
          </cell>
          <cell r="G669">
            <v>19953.979804377</v>
          </cell>
          <cell r="H669">
            <v>19942.2529610948</v>
          </cell>
          <cell r="I669">
            <v>19959.5354124486</v>
          </cell>
          <cell r="J669">
            <v>19958.9381082262</v>
          </cell>
          <cell r="K669">
            <v>19942.6839163699</v>
          </cell>
          <cell r="L669">
            <v>19927.5791775031</v>
          </cell>
          <cell r="M669">
            <v>19967.3482560427</v>
          </cell>
          <cell r="N669">
            <v>19994.32863728</v>
          </cell>
          <cell r="O669">
            <v>19953.6618586453</v>
          </cell>
        </row>
        <row r="670">
          <cell r="A670">
            <v>19928.2140064815</v>
          </cell>
          <cell r="B670">
            <v>19957.491813352</v>
          </cell>
          <cell r="C670">
            <v>19943.8572833514</v>
          </cell>
          <cell r="D670">
            <v>19929.2736036601</v>
          </cell>
          <cell r="E670">
            <v>19926.9604874213</v>
          </cell>
          <cell r="F670">
            <v>19964.9719935705</v>
          </cell>
          <cell r="G670">
            <v>19944.1432381014</v>
          </cell>
          <cell r="H670">
            <v>19947.0484968726</v>
          </cell>
          <cell r="I670">
            <v>19946.2083273467</v>
          </cell>
          <cell r="J670">
            <v>19936.1369220602</v>
          </cell>
          <cell r="K670">
            <v>19947.7226336069</v>
          </cell>
          <cell r="L670">
            <v>19960.4019414856</v>
          </cell>
          <cell r="M670">
            <v>19950.4935364328</v>
          </cell>
          <cell r="N670">
            <v>19972.0623787217</v>
          </cell>
          <cell r="O670">
            <v>19940.6607562933</v>
          </cell>
        </row>
        <row r="671">
          <cell r="A671">
            <v>19932.6671892109</v>
          </cell>
          <cell r="B671">
            <v>19967.6764389959</v>
          </cell>
          <cell r="C671">
            <v>19948.4365436212</v>
          </cell>
          <cell r="D671">
            <v>19934.5034755234</v>
          </cell>
          <cell r="E671">
            <v>19960.8283036677</v>
          </cell>
          <cell r="F671">
            <v>19946.0845754021</v>
          </cell>
          <cell r="G671">
            <v>19950.4207404335</v>
          </cell>
          <cell r="H671">
            <v>19940.7399130487</v>
          </cell>
          <cell r="I671">
            <v>19943.5733828755</v>
          </cell>
          <cell r="J671">
            <v>19980.2122886792</v>
          </cell>
          <cell r="K671">
            <v>19947.3597417444</v>
          </cell>
          <cell r="L671">
            <v>19956.4836724138</v>
          </cell>
          <cell r="M671">
            <v>19955.0743211752</v>
          </cell>
          <cell r="N671">
            <v>19937.4507295578</v>
          </cell>
          <cell r="O671">
            <v>19952.8647275722</v>
          </cell>
        </row>
        <row r="672">
          <cell r="A672">
            <v>19970.6742309393</v>
          </cell>
          <cell r="B672">
            <v>19962.6431890221</v>
          </cell>
          <cell r="C672">
            <v>19958.7461810903</v>
          </cell>
          <cell r="D672">
            <v>19945.0229335802</v>
          </cell>
          <cell r="E672">
            <v>19933.4749218656</v>
          </cell>
          <cell r="F672">
            <v>19926.3296415889</v>
          </cell>
          <cell r="G672">
            <v>19964.6775401211</v>
          </cell>
          <cell r="H672">
            <v>19967.2946880429</v>
          </cell>
          <cell r="I672">
            <v>19949.6543733137</v>
          </cell>
          <cell r="J672">
            <v>19944.1106148852</v>
          </cell>
          <cell r="K672">
            <v>19974.1687844087</v>
          </cell>
          <cell r="L672">
            <v>19961.1426407825</v>
          </cell>
          <cell r="M672">
            <v>19946.749575233</v>
          </cell>
          <cell r="N672">
            <v>19952.6325970393</v>
          </cell>
          <cell r="O672">
            <v>19958.3136171958</v>
          </cell>
        </row>
        <row r="673">
          <cell r="A673">
            <v>19939.9121965677</v>
          </cell>
          <cell r="B673">
            <v>19958.534105229</v>
          </cell>
          <cell r="C673">
            <v>19958.1624359008</v>
          </cell>
          <cell r="D673">
            <v>19965.8853980392</v>
          </cell>
          <cell r="E673">
            <v>19949.5169611621</v>
          </cell>
          <cell r="F673">
            <v>19970.3653983753</v>
          </cell>
          <cell r="G673">
            <v>19954.8162034262</v>
          </cell>
          <cell r="H673">
            <v>19957.1750535997</v>
          </cell>
          <cell r="I673">
            <v>19942.0554029883</v>
          </cell>
          <cell r="J673">
            <v>19959.0451770716</v>
          </cell>
          <cell r="K673">
            <v>19948.5500852808</v>
          </cell>
          <cell r="L673">
            <v>19969.3337878742</v>
          </cell>
          <cell r="M673">
            <v>19950.7101306839</v>
          </cell>
          <cell r="N673">
            <v>19972.2382196858</v>
          </cell>
          <cell r="O673">
            <v>19946.6441502968</v>
          </cell>
        </row>
        <row r="674">
          <cell r="A674">
            <v>19978.3779412375</v>
          </cell>
          <cell r="B674">
            <v>19938.8265971713</v>
          </cell>
          <cell r="C674">
            <v>19899.1496341767</v>
          </cell>
          <cell r="D674">
            <v>19957.9515134185</v>
          </cell>
          <cell r="E674">
            <v>19931.4778882314</v>
          </cell>
          <cell r="F674">
            <v>19968.6549279175</v>
          </cell>
          <cell r="G674">
            <v>19924.9808539657</v>
          </cell>
          <cell r="H674">
            <v>19948.2592338603</v>
          </cell>
          <cell r="I674">
            <v>19945.8984850821</v>
          </cell>
          <cell r="J674">
            <v>19973.3516552396</v>
          </cell>
          <cell r="K674">
            <v>19921.0189299078</v>
          </cell>
          <cell r="L674">
            <v>19951.5334779806</v>
          </cell>
          <cell r="M674">
            <v>19941.3156345103</v>
          </cell>
          <cell r="N674">
            <v>19935.2208187847</v>
          </cell>
          <cell r="O674">
            <v>19919.3409095248</v>
          </cell>
        </row>
        <row r="675">
          <cell r="A675">
            <v>19955.799191024</v>
          </cell>
          <cell r="B675">
            <v>19948.5809842974</v>
          </cell>
          <cell r="C675">
            <v>19956.8564189195</v>
          </cell>
          <cell r="D675">
            <v>19904.2642859739</v>
          </cell>
          <cell r="E675">
            <v>19959.6745778602</v>
          </cell>
          <cell r="F675">
            <v>19992.2892970062</v>
          </cell>
          <cell r="G675">
            <v>19935.0110762324</v>
          </cell>
          <cell r="H675">
            <v>19919.5465842221</v>
          </cell>
          <cell r="I675">
            <v>19951.172570882</v>
          </cell>
          <cell r="J675">
            <v>19948.8498750885</v>
          </cell>
          <cell r="K675">
            <v>19947.5855266868</v>
          </cell>
          <cell r="L675">
            <v>19925.7978683204</v>
          </cell>
          <cell r="M675">
            <v>19931.3763473707</v>
          </cell>
          <cell r="N675">
            <v>19935.6465619155</v>
          </cell>
          <cell r="O675">
            <v>19934.7400862768</v>
          </cell>
        </row>
        <row r="676">
          <cell r="A676">
            <v>19938.4249429358</v>
          </cell>
          <cell r="B676">
            <v>19937.6168698918</v>
          </cell>
          <cell r="C676">
            <v>19943.5405812221</v>
          </cell>
          <cell r="D676">
            <v>19967.5544413879</v>
          </cell>
          <cell r="E676">
            <v>19925.6129544491</v>
          </cell>
          <cell r="F676">
            <v>19945.5029293523</v>
          </cell>
          <cell r="G676">
            <v>19954.5085914799</v>
          </cell>
          <cell r="H676">
            <v>19953.2004443887</v>
          </cell>
          <cell r="I676">
            <v>19905.0360186799</v>
          </cell>
          <cell r="J676">
            <v>19951.8297020788</v>
          </cell>
          <cell r="K676">
            <v>19963.5694467196</v>
          </cell>
          <cell r="L676">
            <v>19952.8185267569</v>
          </cell>
          <cell r="M676">
            <v>19977.5636035471</v>
          </cell>
          <cell r="N676">
            <v>19940.0917727269</v>
          </cell>
          <cell r="O676">
            <v>19970.0458134804</v>
          </cell>
        </row>
        <row r="677">
          <cell r="A677">
            <v>19924.6261467605</v>
          </cell>
          <cell r="B677">
            <v>19959.4368639831</v>
          </cell>
          <cell r="C677">
            <v>19991.9608844922</v>
          </cell>
          <cell r="D677">
            <v>19901.5429520763</v>
          </cell>
          <cell r="E677">
            <v>19922.0372666423</v>
          </cell>
          <cell r="F677">
            <v>19948.1362204181</v>
          </cell>
          <cell r="G677">
            <v>19959.413464051</v>
          </cell>
          <cell r="H677">
            <v>19958.9083289614</v>
          </cell>
          <cell r="I677">
            <v>19961.8241254741</v>
          </cell>
          <cell r="J677">
            <v>19941.8334708474</v>
          </cell>
          <cell r="K677">
            <v>19950.1253620728</v>
          </cell>
          <cell r="L677">
            <v>19920.2383336181</v>
          </cell>
          <cell r="M677">
            <v>19970.3770353692</v>
          </cell>
          <cell r="N677">
            <v>19950.931137883</v>
          </cell>
          <cell r="O677">
            <v>19962.1186757751</v>
          </cell>
        </row>
        <row r="678">
          <cell r="A678">
            <v>19967.5461656299</v>
          </cell>
          <cell r="B678">
            <v>19950.1761633082</v>
          </cell>
          <cell r="C678">
            <v>19950.7835106124</v>
          </cell>
          <cell r="D678">
            <v>19958.2931094114</v>
          </cell>
          <cell r="E678">
            <v>19961.8693133914</v>
          </cell>
          <cell r="F678">
            <v>19961.4531814764</v>
          </cell>
          <cell r="G678">
            <v>19980.0622015413</v>
          </cell>
          <cell r="H678">
            <v>19931.5128126358</v>
          </cell>
          <cell r="I678">
            <v>19937.9295206425</v>
          </cell>
          <cell r="J678">
            <v>19940.693353375</v>
          </cell>
          <cell r="K678">
            <v>19954.3484622704</v>
          </cell>
          <cell r="L678">
            <v>19964.9577731645</v>
          </cell>
          <cell r="M678">
            <v>19936.9570670943</v>
          </cell>
          <cell r="N678">
            <v>19948.6413525724</v>
          </cell>
          <cell r="O678">
            <v>19963.7001463372</v>
          </cell>
        </row>
        <row r="679">
          <cell r="A679">
            <v>19959.9873748074</v>
          </cell>
          <cell r="B679">
            <v>19902.8580070681</v>
          </cell>
          <cell r="C679">
            <v>19965.5714248107</v>
          </cell>
          <cell r="D679">
            <v>19954.3280415487</v>
          </cell>
          <cell r="E679">
            <v>19951.1424754216</v>
          </cell>
          <cell r="F679">
            <v>19928.602980086</v>
          </cell>
          <cell r="G679">
            <v>19942.4161570867</v>
          </cell>
          <cell r="H679">
            <v>19941.0517865338</v>
          </cell>
          <cell r="I679">
            <v>19939.3866814733</v>
          </cell>
          <cell r="J679">
            <v>19954.0102707398</v>
          </cell>
          <cell r="K679">
            <v>19980.4611746995</v>
          </cell>
          <cell r="L679">
            <v>19951.0415960442</v>
          </cell>
          <cell r="M679">
            <v>19926.610706719</v>
          </cell>
          <cell r="N679">
            <v>19951.9204474823</v>
          </cell>
          <cell r="O679">
            <v>19934.1957694071</v>
          </cell>
        </row>
        <row r="680">
          <cell r="A680">
            <v>19945.4134537906</v>
          </cell>
          <cell r="B680">
            <v>19953.0851214718</v>
          </cell>
          <cell r="C680">
            <v>19917.9525334694</v>
          </cell>
          <cell r="D680">
            <v>19946.8527189145</v>
          </cell>
          <cell r="E680">
            <v>19934.658401344</v>
          </cell>
          <cell r="F680">
            <v>19924.3993003523</v>
          </cell>
          <cell r="G680">
            <v>19919.533745573</v>
          </cell>
          <cell r="H680">
            <v>19946.2084949242</v>
          </cell>
          <cell r="I680">
            <v>19945.2343353084</v>
          </cell>
          <cell r="J680">
            <v>19924.4227328374</v>
          </cell>
          <cell r="K680">
            <v>19942.6837194717</v>
          </cell>
          <cell r="L680">
            <v>19950.2754047148</v>
          </cell>
          <cell r="M680">
            <v>19960.5452183635</v>
          </cell>
          <cell r="N680">
            <v>19958.8104042625</v>
          </cell>
          <cell r="O680">
            <v>19980.3963767533</v>
          </cell>
        </row>
        <row r="681">
          <cell r="A681">
            <v>19918.2849268743</v>
          </cell>
          <cell r="B681">
            <v>19941.3872181899</v>
          </cell>
          <cell r="C681">
            <v>19955.3429417565</v>
          </cell>
          <cell r="D681">
            <v>19930.8861123978</v>
          </cell>
          <cell r="E681">
            <v>19982.8765671801</v>
          </cell>
          <cell r="F681">
            <v>19947.5097305344</v>
          </cell>
          <cell r="G681">
            <v>19962.6988176954</v>
          </cell>
          <cell r="H681">
            <v>19936.6081749594</v>
          </cell>
          <cell r="I681">
            <v>19937.1862933691</v>
          </cell>
          <cell r="J681">
            <v>19941.9859520141</v>
          </cell>
          <cell r="K681">
            <v>19959.9153412601</v>
          </cell>
          <cell r="L681">
            <v>19975.0033401154</v>
          </cell>
          <cell r="M681">
            <v>19949.5138322488</v>
          </cell>
          <cell r="N681">
            <v>19925.1160215895</v>
          </cell>
          <cell r="O681">
            <v>19972.2662234339</v>
          </cell>
        </row>
        <row r="682">
          <cell r="A682">
            <v>19929.3075686453</v>
          </cell>
          <cell r="B682">
            <v>19930.3512639074</v>
          </cell>
          <cell r="C682">
            <v>19936.3871257579</v>
          </cell>
          <cell r="D682">
            <v>19917.1143505644</v>
          </cell>
          <cell r="E682">
            <v>19954.1305790972</v>
          </cell>
          <cell r="F682">
            <v>19898.8091767261</v>
          </cell>
          <cell r="G682">
            <v>19929.571249166</v>
          </cell>
          <cell r="H682">
            <v>19950.7357527957</v>
          </cell>
          <cell r="I682">
            <v>19944.1971755576</v>
          </cell>
          <cell r="J682">
            <v>19946.8829850993</v>
          </cell>
          <cell r="K682">
            <v>19980.4322975646</v>
          </cell>
          <cell r="L682">
            <v>19962.124346164</v>
          </cell>
          <cell r="M682">
            <v>19970.1638621818</v>
          </cell>
          <cell r="N682">
            <v>19949.1215464072</v>
          </cell>
          <cell r="O682">
            <v>19964.0832063826</v>
          </cell>
        </row>
        <row r="683">
          <cell r="A683">
            <v>19948.3470221778</v>
          </cell>
          <cell r="B683">
            <v>19940.0703189218</v>
          </cell>
          <cell r="C683">
            <v>19926.6492559536</v>
          </cell>
          <cell r="D683">
            <v>19991.0785702392</v>
          </cell>
          <cell r="E683">
            <v>19959.2679245489</v>
          </cell>
          <cell r="F683">
            <v>19933.0454700557</v>
          </cell>
          <cell r="G683">
            <v>19951.3177116112</v>
          </cell>
          <cell r="H683">
            <v>19960.3489780985</v>
          </cell>
          <cell r="I683">
            <v>19955.5992243216</v>
          </cell>
          <cell r="J683">
            <v>19956.9871612728</v>
          </cell>
          <cell r="K683">
            <v>19903.885315422</v>
          </cell>
          <cell r="L683">
            <v>19935.6124460832</v>
          </cell>
          <cell r="M683">
            <v>19945.3139791472</v>
          </cell>
          <cell r="N683">
            <v>19938.8522080482</v>
          </cell>
          <cell r="O683">
            <v>19994.1126645984</v>
          </cell>
        </row>
        <row r="684">
          <cell r="A684">
            <v>19972.6624606426</v>
          </cell>
          <cell r="B684">
            <v>19940.7212260053</v>
          </cell>
          <cell r="C684">
            <v>19937.4711729684</v>
          </cell>
          <cell r="D684">
            <v>19985.6193020717</v>
          </cell>
          <cell r="E684">
            <v>19945.328222902</v>
          </cell>
          <cell r="F684">
            <v>19919.8374126036</v>
          </cell>
          <cell r="G684">
            <v>19942.5331934165</v>
          </cell>
          <cell r="H684">
            <v>19957.9143683003</v>
          </cell>
          <cell r="I684">
            <v>19977.3927803546</v>
          </cell>
          <cell r="J684">
            <v>19971.7504965998</v>
          </cell>
          <cell r="K684">
            <v>19941.6025589279</v>
          </cell>
          <cell r="L684">
            <v>19925.8385785053</v>
          </cell>
          <cell r="M684">
            <v>19949.284323532</v>
          </cell>
          <cell r="N684">
            <v>19940.1254374363</v>
          </cell>
          <cell r="O684">
            <v>19946.633549966</v>
          </cell>
        </row>
        <row r="685">
          <cell r="A685">
            <v>19943.8360277178</v>
          </cell>
          <cell r="B685">
            <v>19938.2262557421</v>
          </cell>
          <cell r="C685">
            <v>19927.9046549312</v>
          </cell>
          <cell r="D685">
            <v>19917.0234015884</v>
          </cell>
          <cell r="E685">
            <v>19974.4749985714</v>
          </cell>
          <cell r="F685">
            <v>19962.265994912</v>
          </cell>
          <cell r="G685">
            <v>19947.1864733249</v>
          </cell>
          <cell r="H685">
            <v>19937.5707641534</v>
          </cell>
          <cell r="I685">
            <v>19951.9131051763</v>
          </cell>
          <cell r="J685">
            <v>19979.3540696435</v>
          </cell>
          <cell r="K685">
            <v>19940.6822644492</v>
          </cell>
          <cell r="L685">
            <v>19935.4084851259</v>
          </cell>
          <cell r="M685">
            <v>19950.7003901165</v>
          </cell>
          <cell r="N685">
            <v>19910.4455446622</v>
          </cell>
          <cell r="O685">
            <v>19959.2538959003</v>
          </cell>
        </row>
        <row r="686">
          <cell r="A686">
            <v>19940.0707038815</v>
          </cell>
          <cell r="B686">
            <v>19939.3420064032</v>
          </cell>
          <cell r="C686">
            <v>19982.3427841309</v>
          </cell>
          <cell r="D686">
            <v>19972.8407117122</v>
          </cell>
          <cell r="E686">
            <v>19928.2042777867</v>
          </cell>
          <cell r="F686">
            <v>19931.4999496532</v>
          </cell>
          <cell r="G686">
            <v>19916.1351528104</v>
          </cell>
          <cell r="H686">
            <v>19918.5191582276</v>
          </cell>
          <cell r="I686">
            <v>19930.3132643399</v>
          </cell>
          <cell r="J686">
            <v>19946.4270825719</v>
          </cell>
          <cell r="K686">
            <v>19953.42982109</v>
          </cell>
          <cell r="L686">
            <v>19959.7818775846</v>
          </cell>
          <cell r="M686">
            <v>19957.7471207759</v>
          </cell>
          <cell r="N686">
            <v>19949.8704256388</v>
          </cell>
          <cell r="O686">
            <v>19924.9664626937</v>
          </cell>
        </row>
        <row r="687">
          <cell r="A687">
            <v>19933.6143329186</v>
          </cell>
          <cell r="B687">
            <v>19962.0922640305</v>
          </cell>
          <cell r="C687">
            <v>19945.680151469</v>
          </cell>
          <cell r="D687">
            <v>19925.9783046148</v>
          </cell>
          <cell r="E687">
            <v>19940.2332152343</v>
          </cell>
          <cell r="F687">
            <v>19934.5548263433</v>
          </cell>
          <cell r="G687">
            <v>19937.3671824581</v>
          </cell>
          <cell r="H687">
            <v>19944.9547792252</v>
          </cell>
          <cell r="I687">
            <v>19964.2790263646</v>
          </cell>
          <cell r="J687">
            <v>19949.614364544</v>
          </cell>
          <cell r="K687">
            <v>19925.9802734886</v>
          </cell>
          <cell r="L687">
            <v>19984.7043205253</v>
          </cell>
          <cell r="M687">
            <v>19962.3279921354</v>
          </cell>
          <cell r="N687">
            <v>19936.34868836</v>
          </cell>
          <cell r="O687">
            <v>19967.2200854308</v>
          </cell>
        </row>
        <row r="688">
          <cell r="A688">
            <v>19950.9704959619</v>
          </cell>
          <cell r="B688">
            <v>19936.7824091209</v>
          </cell>
          <cell r="C688">
            <v>19943.989885728</v>
          </cell>
          <cell r="D688">
            <v>19944.7249021341</v>
          </cell>
          <cell r="E688">
            <v>19927.8580284352</v>
          </cell>
          <cell r="F688">
            <v>19932.6248052125</v>
          </cell>
          <cell r="G688">
            <v>19927.0878794265</v>
          </cell>
          <cell r="H688">
            <v>19968.8529652652</v>
          </cell>
          <cell r="I688">
            <v>19939.8418954937</v>
          </cell>
          <cell r="J688">
            <v>19953.6034770897</v>
          </cell>
          <cell r="K688">
            <v>19984.7602965954</v>
          </cell>
          <cell r="L688">
            <v>19941.8102380851</v>
          </cell>
          <cell r="M688">
            <v>19928.4738451759</v>
          </cell>
          <cell r="N688">
            <v>19963.8019343966</v>
          </cell>
          <cell r="O688">
            <v>19946.9105611195</v>
          </cell>
        </row>
        <row r="689">
          <cell r="A689">
            <v>19952.6872608677</v>
          </cell>
          <cell r="B689">
            <v>19950.0501143199</v>
          </cell>
          <cell r="C689">
            <v>19925.0420738574</v>
          </cell>
          <cell r="D689">
            <v>19920.3489085999</v>
          </cell>
          <cell r="E689">
            <v>19932.1791652652</v>
          </cell>
          <cell r="F689">
            <v>19971.3682003808</v>
          </cell>
          <cell r="G689">
            <v>19938.7468552922</v>
          </cell>
          <cell r="H689">
            <v>19939.0182768798</v>
          </cell>
          <cell r="I689">
            <v>19965.4972127097</v>
          </cell>
          <cell r="J689">
            <v>19937.786532793</v>
          </cell>
          <cell r="K689">
            <v>19945.6013108491</v>
          </cell>
          <cell r="L689">
            <v>19943.0791623663</v>
          </cell>
          <cell r="M689">
            <v>19961.6851708543</v>
          </cell>
          <cell r="N689">
            <v>19957.269658275</v>
          </cell>
          <cell r="O689">
            <v>19956.1483644683</v>
          </cell>
        </row>
        <row r="690">
          <cell r="A690">
            <v>19973.23042087</v>
          </cell>
          <cell r="B690">
            <v>19954.9854889756</v>
          </cell>
          <cell r="C690">
            <v>19938.2439304606</v>
          </cell>
          <cell r="D690">
            <v>19936.3668631433</v>
          </cell>
          <cell r="E690">
            <v>19899.5008867502</v>
          </cell>
          <cell r="F690">
            <v>19964.2188276253</v>
          </cell>
          <cell r="G690">
            <v>19893.4730642648</v>
          </cell>
          <cell r="H690">
            <v>19944.447452026</v>
          </cell>
          <cell r="I690">
            <v>19944.948019106</v>
          </cell>
          <cell r="J690">
            <v>19939.0930352181</v>
          </cell>
          <cell r="K690">
            <v>19939.04039828</v>
          </cell>
          <cell r="L690">
            <v>19944.510694731</v>
          </cell>
          <cell r="M690">
            <v>19936.4723568578</v>
          </cell>
          <cell r="N690">
            <v>19966.3292660156</v>
          </cell>
          <cell r="O690">
            <v>19952.9292799645</v>
          </cell>
        </row>
        <row r="691">
          <cell r="A691">
            <v>19948.0894405316</v>
          </cell>
          <cell r="B691">
            <v>19932.5823241139</v>
          </cell>
          <cell r="C691">
            <v>19944.1132491409</v>
          </cell>
          <cell r="D691">
            <v>19925.8763682554</v>
          </cell>
          <cell r="E691">
            <v>19933.0695189325</v>
          </cell>
          <cell r="F691">
            <v>19939.5924018821</v>
          </cell>
          <cell r="G691">
            <v>19939.4998561709</v>
          </cell>
          <cell r="H691">
            <v>19961.0336075743</v>
          </cell>
          <cell r="I691">
            <v>19923.8029848763</v>
          </cell>
          <cell r="J691">
            <v>19954.6567713862</v>
          </cell>
          <cell r="K691">
            <v>19963.4360254963</v>
          </cell>
          <cell r="L691">
            <v>19981.8645155785</v>
          </cell>
          <cell r="M691">
            <v>19956.2409929469</v>
          </cell>
          <cell r="N691">
            <v>19969.3505112735</v>
          </cell>
          <cell r="O691">
            <v>19960.9677918759</v>
          </cell>
        </row>
        <row r="692">
          <cell r="A692">
            <v>19918.1490843225</v>
          </cell>
          <cell r="B692">
            <v>19940.2769407434</v>
          </cell>
          <cell r="C692">
            <v>19945.4039954918</v>
          </cell>
          <cell r="D692">
            <v>19944.5381289824</v>
          </cell>
          <cell r="E692">
            <v>19949.1457384308</v>
          </cell>
          <cell r="F692">
            <v>19935.5530999344</v>
          </cell>
          <cell r="G692">
            <v>19959.4557787232</v>
          </cell>
          <cell r="H692">
            <v>19935.4062071022</v>
          </cell>
          <cell r="I692">
            <v>19938.9986568129</v>
          </cell>
          <cell r="J692">
            <v>19974.3162938167</v>
          </cell>
          <cell r="K692">
            <v>19948.8848501125</v>
          </cell>
          <cell r="L692">
            <v>19937.4409142823</v>
          </cell>
          <cell r="M692">
            <v>19949.9347713571</v>
          </cell>
          <cell r="N692">
            <v>19957.47380322</v>
          </cell>
          <cell r="O692">
            <v>19949.503293313</v>
          </cell>
        </row>
        <row r="693">
          <cell r="A693">
            <v>19927.8812337714</v>
          </cell>
          <cell r="B693">
            <v>19932.9306246223</v>
          </cell>
          <cell r="C693">
            <v>19928.0974743147</v>
          </cell>
          <cell r="D693">
            <v>19920.3522767116</v>
          </cell>
          <cell r="E693">
            <v>19974.4363654756</v>
          </cell>
          <cell r="F693">
            <v>19951.9726531552</v>
          </cell>
          <cell r="G693">
            <v>19944.0583204031</v>
          </cell>
          <cell r="H693">
            <v>19926.4957226665</v>
          </cell>
          <cell r="I693">
            <v>19928.1840226637</v>
          </cell>
          <cell r="J693">
            <v>19942.8121871181</v>
          </cell>
          <cell r="K693">
            <v>19977.3166759693</v>
          </cell>
          <cell r="L693">
            <v>19967.2638194689</v>
          </cell>
          <cell r="M693">
            <v>19962.4403526005</v>
          </cell>
          <cell r="N693">
            <v>19961.5478466398</v>
          </cell>
          <cell r="O693">
            <v>19924.8824264601</v>
          </cell>
        </row>
        <row r="694">
          <cell r="A694">
            <v>19960.1161603656</v>
          </cell>
          <cell r="B694">
            <v>19930.1548596622</v>
          </cell>
          <cell r="C694">
            <v>19934.4478955568</v>
          </cell>
          <cell r="D694">
            <v>19952.1905071383</v>
          </cell>
          <cell r="E694">
            <v>19913.7600106465</v>
          </cell>
          <cell r="F694">
            <v>19948.2574622649</v>
          </cell>
          <cell r="G694">
            <v>19953.1754574264</v>
          </cell>
          <cell r="H694">
            <v>19934.6086682242</v>
          </cell>
          <cell r="I694">
            <v>19934.2062751278</v>
          </cell>
          <cell r="J694">
            <v>19949.4619584976</v>
          </cell>
          <cell r="K694">
            <v>19963.7776699244</v>
          </cell>
          <cell r="L694">
            <v>19948.4236181975</v>
          </cell>
          <cell r="M694">
            <v>19948.6057241262</v>
          </cell>
          <cell r="N694">
            <v>19962.6630750738</v>
          </cell>
          <cell r="O694">
            <v>19977.0388204265</v>
          </cell>
        </row>
        <row r="695">
          <cell r="A695">
            <v>19968.6309549104</v>
          </cell>
          <cell r="B695">
            <v>19958.0126655188</v>
          </cell>
          <cell r="C695">
            <v>19945.4965940959</v>
          </cell>
          <cell r="D695">
            <v>19924.5484601285</v>
          </cell>
          <cell r="E695">
            <v>19962.2426823708</v>
          </cell>
          <cell r="F695">
            <v>19948.5104456105</v>
          </cell>
          <cell r="G695">
            <v>19917.0139121045</v>
          </cell>
          <cell r="H695">
            <v>19974.7225191751</v>
          </cell>
          <cell r="I695">
            <v>19953.7565033261</v>
          </cell>
          <cell r="J695">
            <v>19952.0923925171</v>
          </cell>
          <cell r="K695">
            <v>19948.1965113433</v>
          </cell>
          <cell r="L695">
            <v>19936.7916522823</v>
          </cell>
          <cell r="M695">
            <v>19972.4138284761</v>
          </cell>
          <cell r="N695">
            <v>19946.2823523281</v>
          </cell>
          <cell r="O695">
            <v>19961.3760432731</v>
          </cell>
        </row>
        <row r="696">
          <cell r="A696">
            <v>19940.1721968081</v>
          </cell>
          <cell r="B696">
            <v>19916.838327861</v>
          </cell>
          <cell r="C696">
            <v>19939.6238768682</v>
          </cell>
          <cell r="D696">
            <v>19968.6257487807</v>
          </cell>
          <cell r="E696">
            <v>19954.5679348335</v>
          </cell>
          <cell r="F696">
            <v>19932.4119098136</v>
          </cell>
          <cell r="G696">
            <v>19964.4018375149</v>
          </cell>
          <cell r="H696">
            <v>19930.7057595949</v>
          </cell>
          <cell r="I696">
            <v>19939.1406533354</v>
          </cell>
          <cell r="J696">
            <v>19943.1281831954</v>
          </cell>
          <cell r="K696">
            <v>19984.1956274457</v>
          </cell>
          <cell r="L696">
            <v>19931.7571452338</v>
          </cell>
          <cell r="M696">
            <v>19937.1733525515</v>
          </cell>
          <cell r="N696">
            <v>19941.373452445</v>
          </cell>
          <cell r="O696">
            <v>19966.0722428933</v>
          </cell>
        </row>
        <row r="697">
          <cell r="A697">
            <v>19951.0960169674</v>
          </cell>
          <cell r="B697">
            <v>19933.4007885754</v>
          </cell>
          <cell r="C697">
            <v>19929.187386678</v>
          </cell>
          <cell r="D697">
            <v>19896.9477786576</v>
          </cell>
          <cell r="E697">
            <v>19915.570304142</v>
          </cell>
          <cell r="F697">
            <v>19972.6422172632</v>
          </cell>
          <cell r="G697">
            <v>19906.8158225998</v>
          </cell>
          <cell r="H697">
            <v>19965.3104220975</v>
          </cell>
          <cell r="I697">
            <v>19924.5933658085</v>
          </cell>
          <cell r="J697">
            <v>19963.4821778863</v>
          </cell>
          <cell r="K697">
            <v>19923.7740548703</v>
          </cell>
          <cell r="L697">
            <v>19921.909163153</v>
          </cell>
          <cell r="M697">
            <v>19934.7285005973</v>
          </cell>
          <cell r="N697">
            <v>19949.3854694131</v>
          </cell>
          <cell r="O697">
            <v>19940.8365853137</v>
          </cell>
        </row>
        <row r="698">
          <cell r="A698">
            <v>19927.6222410419</v>
          </cell>
          <cell r="B698">
            <v>19923.3813542107</v>
          </cell>
          <cell r="C698">
            <v>19988.9570838161</v>
          </cell>
          <cell r="D698">
            <v>19947.7727074526</v>
          </cell>
          <cell r="E698">
            <v>19955.2138036232</v>
          </cell>
          <cell r="F698">
            <v>19921.1098206309</v>
          </cell>
          <cell r="G698">
            <v>19949.695690456</v>
          </cell>
          <cell r="H698">
            <v>19957.2186064167</v>
          </cell>
          <cell r="I698">
            <v>19939.6476223132</v>
          </cell>
          <cell r="J698">
            <v>19984.2368576823</v>
          </cell>
          <cell r="K698">
            <v>19914.5515049236</v>
          </cell>
          <cell r="L698">
            <v>19949.0815359352</v>
          </cell>
          <cell r="M698">
            <v>19946.7824343469</v>
          </cell>
          <cell r="N698">
            <v>19940.2178378843</v>
          </cell>
          <cell r="O698">
            <v>19930.0412334517</v>
          </cell>
        </row>
        <row r="699">
          <cell r="A699">
            <v>19932.0873085553</v>
          </cell>
          <cell r="B699">
            <v>19945.3862218875</v>
          </cell>
          <cell r="C699">
            <v>19927.5190672951</v>
          </cell>
          <cell r="D699">
            <v>19976.4250407559</v>
          </cell>
          <cell r="E699">
            <v>19941.2931526088</v>
          </cell>
          <cell r="F699">
            <v>19951.2659005242</v>
          </cell>
          <cell r="G699">
            <v>19938.4115363132</v>
          </cell>
          <cell r="H699">
            <v>19951.0986458102</v>
          </cell>
          <cell r="I699">
            <v>19973.2388288041</v>
          </cell>
          <cell r="J699">
            <v>19925.849463473</v>
          </cell>
          <cell r="K699">
            <v>19953.9317703089</v>
          </cell>
          <cell r="L699">
            <v>19935.3964169815</v>
          </cell>
          <cell r="M699">
            <v>19949.0490743233</v>
          </cell>
          <cell r="N699">
            <v>19929.6357451947</v>
          </cell>
          <cell r="O699">
            <v>19965.0980624233</v>
          </cell>
        </row>
        <row r="700">
          <cell r="A700">
            <v>19959.9576047292</v>
          </cell>
          <cell r="B700">
            <v>19950.2059059329</v>
          </cell>
          <cell r="C700">
            <v>19937.2114505096</v>
          </cell>
          <cell r="D700">
            <v>19974.0937595668</v>
          </cell>
          <cell r="E700">
            <v>19939.54278114</v>
          </cell>
          <cell r="F700">
            <v>19907.6000351536</v>
          </cell>
          <cell r="G700">
            <v>19961.8906412072</v>
          </cell>
          <cell r="H700">
            <v>19938.5613219214</v>
          </cell>
          <cell r="I700">
            <v>19950.7206187618</v>
          </cell>
          <cell r="J700">
            <v>19949.8135263334</v>
          </cell>
          <cell r="K700">
            <v>19953.0425438462</v>
          </cell>
          <cell r="L700">
            <v>19954.4798304593</v>
          </cell>
          <cell r="M700">
            <v>19918.6312171331</v>
          </cell>
          <cell r="N700">
            <v>19964.7903094537</v>
          </cell>
          <cell r="O700">
            <v>19954.3205847682</v>
          </cell>
        </row>
        <row r="701">
          <cell r="A701">
            <v>19928.647182538</v>
          </cell>
          <cell r="B701">
            <v>19945.2674485638</v>
          </cell>
          <cell r="C701">
            <v>19982.6226841046</v>
          </cell>
          <cell r="D701">
            <v>19944.5269576345</v>
          </cell>
          <cell r="E701">
            <v>19971.055458737</v>
          </cell>
          <cell r="F701">
            <v>19934.9457476632</v>
          </cell>
          <cell r="G701">
            <v>19963.1740002483</v>
          </cell>
          <cell r="H701">
            <v>19960.3445563612</v>
          </cell>
          <cell r="I701">
            <v>19914.1216785611</v>
          </cell>
          <cell r="J701">
            <v>19923.9387544838</v>
          </cell>
          <cell r="K701">
            <v>19971.0138949519</v>
          </cell>
          <cell r="L701">
            <v>19942.9641869687</v>
          </cell>
          <cell r="M701">
            <v>19925.9178110643</v>
          </cell>
          <cell r="N701">
            <v>19966.0026925857</v>
          </cell>
          <cell r="O701">
            <v>19937.9879702353</v>
          </cell>
        </row>
        <row r="702">
          <cell r="A702">
            <v>19981.0632387213</v>
          </cell>
          <cell r="B702">
            <v>19915.6052759696</v>
          </cell>
          <cell r="C702">
            <v>19973.5324312704</v>
          </cell>
          <cell r="D702">
            <v>19942.8475280245</v>
          </cell>
          <cell r="E702">
            <v>19970.8044415922</v>
          </cell>
          <cell r="F702">
            <v>19917.0281544686</v>
          </cell>
          <cell r="G702">
            <v>19928.6521215233</v>
          </cell>
          <cell r="H702">
            <v>19963.3465073725</v>
          </cell>
          <cell r="I702">
            <v>19919.8061272489</v>
          </cell>
          <cell r="J702">
            <v>19933.3761331485</v>
          </cell>
          <cell r="K702">
            <v>19940.6101082254</v>
          </cell>
          <cell r="L702">
            <v>19925.0365219649</v>
          </cell>
          <cell r="M702">
            <v>19944.0619176564</v>
          </cell>
          <cell r="N702">
            <v>19999.0458406255</v>
          </cell>
          <cell r="O702">
            <v>19955.2473021902</v>
          </cell>
        </row>
        <row r="703">
          <cell r="A703">
            <v>19952.7190198051</v>
          </cell>
          <cell r="B703">
            <v>19955.2215817529</v>
          </cell>
          <cell r="C703">
            <v>19943.2257035173</v>
          </cell>
          <cell r="D703">
            <v>19928.3003618742</v>
          </cell>
          <cell r="E703">
            <v>19950.0416782116</v>
          </cell>
          <cell r="F703">
            <v>19960.0159159202</v>
          </cell>
          <cell r="G703">
            <v>19962.6968665032</v>
          </cell>
          <cell r="H703">
            <v>19939.1518955737</v>
          </cell>
          <cell r="I703">
            <v>19928.6786603567</v>
          </cell>
          <cell r="J703">
            <v>19958.2064428893</v>
          </cell>
          <cell r="K703">
            <v>19953.3195870109</v>
          </cell>
          <cell r="L703">
            <v>19956.8191102678</v>
          </cell>
          <cell r="M703">
            <v>19918.9174480914</v>
          </cell>
          <cell r="N703">
            <v>19939.3179240815</v>
          </cell>
          <cell r="O703">
            <v>19936.3854411528</v>
          </cell>
        </row>
        <row r="704">
          <cell r="A704">
            <v>19943.9735078554</v>
          </cell>
          <cell r="B704">
            <v>19947.1073978374</v>
          </cell>
          <cell r="C704">
            <v>19949.6122622293</v>
          </cell>
          <cell r="D704">
            <v>19937.2079598854</v>
          </cell>
          <cell r="E704">
            <v>19941.2432890635</v>
          </cell>
          <cell r="F704">
            <v>19964.6403476097</v>
          </cell>
          <cell r="G704">
            <v>19947.2527358032</v>
          </cell>
          <cell r="H704">
            <v>19924.6265684434</v>
          </cell>
          <cell r="I704">
            <v>19930.4311325766</v>
          </cell>
          <cell r="J704">
            <v>19962.2246591143</v>
          </cell>
          <cell r="K704">
            <v>19944.559637359</v>
          </cell>
          <cell r="L704">
            <v>19971.5234624209</v>
          </cell>
          <cell r="M704">
            <v>19958.2901313586</v>
          </cell>
          <cell r="N704">
            <v>19950.1409359376</v>
          </cell>
          <cell r="O704">
            <v>19952.6033124053</v>
          </cell>
        </row>
        <row r="705">
          <cell r="A705">
            <v>19931.0412590259</v>
          </cell>
          <cell r="B705">
            <v>19961.2179180377</v>
          </cell>
          <cell r="C705">
            <v>19983.3533000508</v>
          </cell>
          <cell r="D705">
            <v>19949.2343943341</v>
          </cell>
          <cell r="E705">
            <v>19946.5936911591</v>
          </cell>
          <cell r="F705">
            <v>19956.6761571341</v>
          </cell>
          <cell r="G705">
            <v>19940.2509871054</v>
          </cell>
          <cell r="H705">
            <v>19935.7922163119</v>
          </cell>
          <cell r="I705">
            <v>19955.2303465892</v>
          </cell>
          <cell r="J705">
            <v>19931.6989362929</v>
          </cell>
          <cell r="K705">
            <v>19969.0518829971</v>
          </cell>
          <cell r="L705">
            <v>19946.3550186314</v>
          </cell>
          <cell r="M705">
            <v>19922.6763970844</v>
          </cell>
          <cell r="N705">
            <v>19914.6675110926</v>
          </cell>
          <cell r="O705">
            <v>19972.0824720159</v>
          </cell>
        </row>
        <row r="706">
          <cell r="A706">
            <v>19955.599546449</v>
          </cell>
          <cell r="B706">
            <v>19945.3769966997</v>
          </cell>
          <cell r="C706">
            <v>19959.7423109451</v>
          </cell>
          <cell r="D706">
            <v>19955.796158665</v>
          </cell>
          <cell r="E706">
            <v>19952.3884135789</v>
          </cell>
          <cell r="F706">
            <v>19935.2446090039</v>
          </cell>
          <cell r="G706">
            <v>19960.3173081339</v>
          </cell>
          <cell r="H706">
            <v>19953.8694408643</v>
          </cell>
          <cell r="I706">
            <v>19941.8200791239</v>
          </cell>
          <cell r="J706">
            <v>19928.0102428686</v>
          </cell>
          <cell r="K706">
            <v>19936.7642096712</v>
          </cell>
          <cell r="L706">
            <v>19931.7989545049</v>
          </cell>
          <cell r="M706">
            <v>19971.6311790822</v>
          </cell>
          <cell r="N706">
            <v>19934.352598847</v>
          </cell>
          <cell r="O706">
            <v>19932.7503532155</v>
          </cell>
        </row>
        <row r="707">
          <cell r="A707">
            <v>19924.4373005842</v>
          </cell>
          <cell r="B707">
            <v>19947.3759104389</v>
          </cell>
          <cell r="C707">
            <v>19968.2642884712</v>
          </cell>
          <cell r="D707">
            <v>19933.9453133994</v>
          </cell>
          <cell r="E707">
            <v>19959.9788163147</v>
          </cell>
          <cell r="F707">
            <v>19935.5202708429</v>
          </cell>
          <cell r="G707">
            <v>19974.4565790153</v>
          </cell>
          <cell r="H707">
            <v>19932.6431263483</v>
          </cell>
          <cell r="I707">
            <v>19932.0497382799</v>
          </cell>
          <cell r="J707">
            <v>19927.2004994915</v>
          </cell>
          <cell r="K707">
            <v>19898.7636526071</v>
          </cell>
          <cell r="L707">
            <v>19977.7086454166</v>
          </cell>
          <cell r="M707">
            <v>19972.8738406917</v>
          </cell>
          <cell r="N707">
            <v>19978.6311177486</v>
          </cell>
          <cell r="O707">
            <v>19979.9108979119</v>
          </cell>
        </row>
        <row r="708">
          <cell r="A708">
            <v>19947.0945217341</v>
          </cell>
          <cell r="B708">
            <v>19960.310384675</v>
          </cell>
          <cell r="C708">
            <v>19949.7573118189</v>
          </cell>
          <cell r="D708">
            <v>19932.1115328135</v>
          </cell>
          <cell r="E708">
            <v>19931.3873445878</v>
          </cell>
          <cell r="F708">
            <v>19940.2977964895</v>
          </cell>
          <cell r="G708">
            <v>19969.8090635264</v>
          </cell>
          <cell r="H708">
            <v>19935.4108842639</v>
          </cell>
          <cell r="I708">
            <v>19954.5174531837</v>
          </cell>
          <cell r="J708">
            <v>19940.5487214718</v>
          </cell>
          <cell r="K708">
            <v>19937.8288021061</v>
          </cell>
          <cell r="L708">
            <v>19929.5116173021</v>
          </cell>
          <cell r="M708">
            <v>19966.9320256472</v>
          </cell>
          <cell r="N708">
            <v>19945.852623566</v>
          </cell>
          <cell r="O708">
            <v>19965.1542270428</v>
          </cell>
        </row>
        <row r="709">
          <cell r="A709">
            <v>19930.3049929394</v>
          </cell>
          <cell r="B709">
            <v>19921.0486087958</v>
          </cell>
          <cell r="C709">
            <v>19904.4985515845</v>
          </cell>
          <cell r="D709">
            <v>19929.029469514</v>
          </cell>
          <cell r="E709">
            <v>19948.2676268371</v>
          </cell>
          <cell r="F709">
            <v>19919.2018087482</v>
          </cell>
          <cell r="G709">
            <v>19954.2284395249</v>
          </cell>
          <cell r="H709">
            <v>19938.0701038</v>
          </cell>
          <cell r="I709">
            <v>19938.8278324125</v>
          </cell>
          <cell r="J709">
            <v>19952.3424216805</v>
          </cell>
          <cell r="K709">
            <v>19952.1609928252</v>
          </cell>
          <cell r="L709">
            <v>19936.5760158358</v>
          </cell>
          <cell r="M709">
            <v>19931.1765120718</v>
          </cell>
          <cell r="N709">
            <v>19946.4993737606</v>
          </cell>
          <cell r="O709">
            <v>19973.6911495415</v>
          </cell>
        </row>
        <row r="710">
          <cell r="A710">
            <v>19942.897527847</v>
          </cell>
          <cell r="B710">
            <v>19948.6706642391</v>
          </cell>
          <cell r="C710">
            <v>19926.4156971449</v>
          </cell>
          <cell r="D710">
            <v>19955.3544579261</v>
          </cell>
          <cell r="E710">
            <v>19960.8517119764</v>
          </cell>
          <cell r="F710">
            <v>19952.1756428978</v>
          </cell>
          <cell r="G710">
            <v>19945.0849636937</v>
          </cell>
          <cell r="H710">
            <v>19962.802598815</v>
          </cell>
          <cell r="I710">
            <v>19984.8990637242</v>
          </cell>
          <cell r="J710">
            <v>19936.3573418718</v>
          </cell>
          <cell r="K710">
            <v>19965.3085300527</v>
          </cell>
          <cell r="L710">
            <v>19976.9318804214</v>
          </cell>
          <cell r="M710">
            <v>19964.6978767634</v>
          </cell>
          <cell r="N710">
            <v>19955.0288751696</v>
          </cell>
          <cell r="O710">
            <v>19951.6505054948</v>
          </cell>
        </row>
        <row r="711">
          <cell r="A711">
            <v>19949.3352426541</v>
          </cell>
          <cell r="B711">
            <v>19960.9386058152</v>
          </cell>
          <cell r="C711">
            <v>19964.4544694068</v>
          </cell>
          <cell r="D711">
            <v>19958.8620811346</v>
          </cell>
          <cell r="E711">
            <v>19927.7985220771</v>
          </cell>
          <cell r="F711">
            <v>19931.0903423317</v>
          </cell>
          <cell r="G711">
            <v>19970.0030299766</v>
          </cell>
          <cell r="H711">
            <v>19943.3486831191</v>
          </cell>
          <cell r="I711">
            <v>19951.527771555</v>
          </cell>
          <cell r="J711">
            <v>19966.4086832757</v>
          </cell>
          <cell r="K711">
            <v>19938.1175312249</v>
          </cell>
          <cell r="L711">
            <v>19974.2138893053</v>
          </cell>
          <cell r="M711">
            <v>19955.7936227955</v>
          </cell>
          <cell r="N711">
            <v>19938.6423441133</v>
          </cell>
          <cell r="O711">
            <v>19962.1045193679</v>
          </cell>
        </row>
        <row r="712">
          <cell r="A712">
            <v>19955.4922003961</v>
          </cell>
          <cell r="B712">
            <v>19916.0890219043</v>
          </cell>
          <cell r="C712">
            <v>19939.4481539379</v>
          </cell>
          <cell r="D712">
            <v>19965.7413803021</v>
          </cell>
          <cell r="E712">
            <v>19914.7673848863</v>
          </cell>
          <cell r="F712">
            <v>19946.778209151</v>
          </cell>
          <cell r="G712">
            <v>19939.947389155</v>
          </cell>
          <cell r="H712">
            <v>19910.4030467007</v>
          </cell>
          <cell r="I712">
            <v>19968.0826283177</v>
          </cell>
          <cell r="J712">
            <v>19943.091986358</v>
          </cell>
          <cell r="K712">
            <v>19938.1048158117</v>
          </cell>
          <cell r="L712">
            <v>19942.3535471057</v>
          </cell>
          <cell r="M712">
            <v>19949.7694822248</v>
          </cell>
          <cell r="N712">
            <v>19959.885976225</v>
          </cell>
          <cell r="O712">
            <v>19952.3893230505</v>
          </cell>
        </row>
        <row r="713">
          <cell r="A713">
            <v>19958.7213735706</v>
          </cell>
          <cell r="B713">
            <v>19950.1398001351</v>
          </cell>
          <cell r="C713">
            <v>19936.6552509558</v>
          </cell>
          <cell r="D713">
            <v>19930.240950313</v>
          </cell>
          <cell r="E713">
            <v>19937.5100805359</v>
          </cell>
          <cell r="F713">
            <v>19924.3393745514</v>
          </cell>
          <cell r="G713">
            <v>19945.9745686747</v>
          </cell>
          <cell r="H713">
            <v>19931.7728392649</v>
          </cell>
          <cell r="I713">
            <v>19955.1169784975</v>
          </cell>
          <cell r="J713">
            <v>19923.4426188407</v>
          </cell>
          <cell r="K713">
            <v>19955.452904332</v>
          </cell>
          <cell r="L713">
            <v>19959.7458757314</v>
          </cell>
          <cell r="M713">
            <v>19967.6904728068</v>
          </cell>
          <cell r="N713">
            <v>19954.2352330873</v>
          </cell>
          <cell r="O713">
            <v>19942.0039705896</v>
          </cell>
        </row>
        <row r="714">
          <cell r="A714">
            <v>19950.6131760721</v>
          </cell>
          <cell r="B714">
            <v>19932.8770351358</v>
          </cell>
          <cell r="C714">
            <v>19934.6570567487</v>
          </cell>
          <cell r="D714">
            <v>19951.711744801</v>
          </cell>
          <cell r="E714">
            <v>19912.4783442989</v>
          </cell>
          <cell r="F714">
            <v>19957.8532037372</v>
          </cell>
          <cell r="G714">
            <v>19983.9163099293</v>
          </cell>
          <cell r="H714">
            <v>19961.9803009623</v>
          </cell>
          <cell r="I714">
            <v>19958.8275863599</v>
          </cell>
          <cell r="J714">
            <v>19952.0356253492</v>
          </cell>
          <cell r="K714">
            <v>19950.6792190043</v>
          </cell>
          <cell r="L714">
            <v>19960.9999357424</v>
          </cell>
          <cell r="M714">
            <v>19927.1390802118</v>
          </cell>
          <cell r="N714">
            <v>19939.148843486</v>
          </cell>
          <cell r="O714">
            <v>19921.4563091248</v>
          </cell>
        </row>
        <row r="715">
          <cell r="A715">
            <v>19942.9485857419</v>
          </cell>
          <cell r="B715">
            <v>19913.0500934665</v>
          </cell>
          <cell r="C715">
            <v>19937.3909154488</v>
          </cell>
          <cell r="D715">
            <v>19941.5609479253</v>
          </cell>
          <cell r="E715">
            <v>19936.3047224814</v>
          </cell>
          <cell r="F715">
            <v>19966.8294585866</v>
          </cell>
          <cell r="G715">
            <v>19936.8195227554</v>
          </cell>
          <cell r="H715">
            <v>19920.9419624135</v>
          </cell>
          <cell r="I715">
            <v>19943.9540111373</v>
          </cell>
          <cell r="J715">
            <v>19946.5684544041</v>
          </cell>
          <cell r="K715">
            <v>19955.0980040098</v>
          </cell>
          <cell r="L715">
            <v>19935.8497006574</v>
          </cell>
          <cell r="M715">
            <v>19906.3161814969</v>
          </cell>
          <cell r="N715">
            <v>19929.8446476146</v>
          </cell>
          <cell r="O715">
            <v>19933.9919765169</v>
          </cell>
        </row>
        <row r="716">
          <cell r="A716">
            <v>19929.1716944671</v>
          </cell>
          <cell r="B716">
            <v>19948.8622082721</v>
          </cell>
          <cell r="C716">
            <v>19962.9639389133</v>
          </cell>
          <cell r="D716">
            <v>19946.7551177331</v>
          </cell>
          <cell r="E716">
            <v>19935.0914792069</v>
          </cell>
          <cell r="F716">
            <v>19938.3973292117</v>
          </cell>
          <cell r="G716">
            <v>19947.551612684</v>
          </cell>
          <cell r="H716">
            <v>19951.7071727033</v>
          </cell>
          <cell r="I716">
            <v>19942.4695924323</v>
          </cell>
          <cell r="J716">
            <v>19959.2527396975</v>
          </cell>
          <cell r="K716">
            <v>19928.0104501072</v>
          </cell>
          <cell r="L716">
            <v>19931.8638562935</v>
          </cell>
          <cell r="M716">
            <v>19924.4192773926</v>
          </cell>
          <cell r="N716">
            <v>19957.5598506637</v>
          </cell>
          <cell r="O716">
            <v>19982.9669735162</v>
          </cell>
        </row>
        <row r="717">
          <cell r="A717">
            <v>19963.8660932355</v>
          </cell>
          <cell r="B717">
            <v>19972.3085818722</v>
          </cell>
          <cell r="C717">
            <v>19961.9412711095</v>
          </cell>
          <cell r="D717">
            <v>19952.1487052882</v>
          </cell>
          <cell r="E717">
            <v>19971.2210090347</v>
          </cell>
          <cell r="F717">
            <v>19959.5962111253</v>
          </cell>
          <cell r="G717">
            <v>19897.0606849332</v>
          </cell>
          <cell r="H717">
            <v>19965.9997859574</v>
          </cell>
          <cell r="I717">
            <v>19957.5766321464</v>
          </cell>
          <cell r="J717">
            <v>19994.5926027311</v>
          </cell>
          <cell r="K717">
            <v>19927.5080997369</v>
          </cell>
          <cell r="L717">
            <v>19977.8378077197</v>
          </cell>
          <cell r="M717">
            <v>19959.7865062325</v>
          </cell>
          <cell r="N717">
            <v>19993.8112586405</v>
          </cell>
          <cell r="O717">
            <v>19957.4177194007</v>
          </cell>
        </row>
        <row r="718">
          <cell r="A718">
            <v>19923.9168706733</v>
          </cell>
          <cell r="B718">
            <v>19970.9332803966</v>
          </cell>
          <cell r="C718">
            <v>19931.0485891348</v>
          </cell>
          <cell r="D718">
            <v>19947.5409437717</v>
          </cell>
          <cell r="E718">
            <v>19948.843807568</v>
          </cell>
          <cell r="F718">
            <v>19933.2840182583</v>
          </cell>
          <cell r="G718">
            <v>19949.0190973666</v>
          </cell>
          <cell r="H718">
            <v>19967.1882931236</v>
          </cell>
          <cell r="I718">
            <v>19954.6370315453</v>
          </cell>
          <cell r="J718">
            <v>19932.3148526196</v>
          </cell>
          <cell r="K718">
            <v>19942.0640744022</v>
          </cell>
          <cell r="L718">
            <v>19966.4418853779</v>
          </cell>
          <cell r="M718">
            <v>19932.9318112876</v>
          </cell>
          <cell r="N718">
            <v>19958.0019708498</v>
          </cell>
          <cell r="O718">
            <v>19963.6886408702</v>
          </cell>
        </row>
        <row r="719">
          <cell r="A719">
            <v>19984.3035592857</v>
          </cell>
          <cell r="B719">
            <v>19921.5425914292</v>
          </cell>
          <cell r="C719">
            <v>19909.0550648685</v>
          </cell>
          <cell r="D719">
            <v>19933.8172256043</v>
          </cell>
          <cell r="E719">
            <v>19958.4608882365</v>
          </cell>
          <cell r="F719">
            <v>19910.5645082321</v>
          </cell>
          <cell r="G719">
            <v>19952.2715566872</v>
          </cell>
          <cell r="H719">
            <v>19951.7410117056</v>
          </cell>
          <cell r="I719">
            <v>19943.0030786508</v>
          </cell>
          <cell r="J719">
            <v>19945.7918424226</v>
          </cell>
          <cell r="K719">
            <v>19941.6999016233</v>
          </cell>
          <cell r="L719">
            <v>19968.9423584149</v>
          </cell>
          <cell r="M719">
            <v>19949.1424385835</v>
          </cell>
          <cell r="N719">
            <v>19956.4683469375</v>
          </cell>
          <cell r="O719">
            <v>20002.3879681726</v>
          </cell>
        </row>
        <row r="720">
          <cell r="A720">
            <v>19983.8827160508</v>
          </cell>
          <cell r="B720">
            <v>19950.6024665712</v>
          </cell>
          <cell r="C720">
            <v>19951.4805940497</v>
          </cell>
          <cell r="D720">
            <v>19935.3574683569</v>
          </cell>
          <cell r="E720">
            <v>19961.200940294</v>
          </cell>
          <cell r="F720">
            <v>19956.0644966948</v>
          </cell>
          <cell r="G720">
            <v>19947.9978725532</v>
          </cell>
          <cell r="H720">
            <v>19956.9789505498</v>
          </cell>
          <cell r="I720">
            <v>19941.1585872002</v>
          </cell>
          <cell r="J720">
            <v>19960.5110682955</v>
          </cell>
          <cell r="K720">
            <v>19971.0109766277</v>
          </cell>
          <cell r="L720">
            <v>19942.5350771727</v>
          </cell>
          <cell r="M720">
            <v>19940.5011666205</v>
          </cell>
          <cell r="N720">
            <v>19952.6829888764</v>
          </cell>
          <cell r="O720">
            <v>19926.8189187127</v>
          </cell>
        </row>
        <row r="721">
          <cell r="A721">
            <v>19952.4158090706</v>
          </cell>
          <cell r="B721">
            <v>19949.0418473963</v>
          </cell>
          <cell r="C721">
            <v>19909.0518125527</v>
          </cell>
          <cell r="D721">
            <v>19932.2076011064</v>
          </cell>
          <cell r="E721">
            <v>19945.136760968</v>
          </cell>
          <cell r="F721">
            <v>19956.500594161</v>
          </cell>
          <cell r="G721">
            <v>19949.8819750346</v>
          </cell>
          <cell r="H721">
            <v>19914.2342190644</v>
          </cell>
          <cell r="I721">
            <v>19956.0045646642</v>
          </cell>
          <cell r="J721">
            <v>19923.9331684102</v>
          </cell>
          <cell r="K721">
            <v>19958.3415237124</v>
          </cell>
          <cell r="L721">
            <v>19919.5969150853</v>
          </cell>
          <cell r="M721">
            <v>19935.4085444733</v>
          </cell>
          <cell r="N721">
            <v>19939.2411480877</v>
          </cell>
          <cell r="O721">
            <v>19956.4000382957</v>
          </cell>
        </row>
        <row r="722">
          <cell r="A722">
            <v>19927.1878197461</v>
          </cell>
          <cell r="B722">
            <v>19958.530439557</v>
          </cell>
          <cell r="C722">
            <v>19957.0571425401</v>
          </cell>
          <cell r="D722">
            <v>19976.3552754703</v>
          </cell>
          <cell r="E722">
            <v>19916.1358925004</v>
          </cell>
          <cell r="F722">
            <v>19946.464912567</v>
          </cell>
          <cell r="G722">
            <v>19942.8221207046</v>
          </cell>
          <cell r="H722">
            <v>19960.1235198815</v>
          </cell>
          <cell r="I722">
            <v>19965.8445458194</v>
          </cell>
          <cell r="J722">
            <v>19965.432421932</v>
          </cell>
          <cell r="K722">
            <v>19947.3906779452</v>
          </cell>
          <cell r="L722">
            <v>19953.0271235584</v>
          </cell>
          <cell r="M722">
            <v>19961.8531314153</v>
          </cell>
          <cell r="N722">
            <v>19962.400346548</v>
          </cell>
          <cell r="O722">
            <v>19948.4687776483</v>
          </cell>
        </row>
        <row r="723">
          <cell r="A723">
            <v>19960.8566803734</v>
          </cell>
          <cell r="B723">
            <v>19966.4880364211</v>
          </cell>
          <cell r="C723">
            <v>19946.3522341119</v>
          </cell>
          <cell r="D723">
            <v>19933.5787220613</v>
          </cell>
          <cell r="E723">
            <v>19947.4753241973</v>
          </cell>
          <cell r="F723">
            <v>19919.043041402</v>
          </cell>
          <cell r="G723">
            <v>19943.6313671165</v>
          </cell>
          <cell r="H723">
            <v>19964.9698906001</v>
          </cell>
          <cell r="I723">
            <v>19978.8555835529</v>
          </cell>
          <cell r="J723">
            <v>19952.4756978162</v>
          </cell>
          <cell r="K723">
            <v>19966.5370700557</v>
          </cell>
          <cell r="L723">
            <v>19951.5580613803</v>
          </cell>
          <cell r="M723">
            <v>19932.9878509929</v>
          </cell>
          <cell r="N723">
            <v>19949.7274764073</v>
          </cell>
          <cell r="O723">
            <v>19911.265957412</v>
          </cell>
        </row>
        <row r="724">
          <cell r="A724">
            <v>19936.9082557551</v>
          </cell>
          <cell r="B724">
            <v>19934.3498024372</v>
          </cell>
          <cell r="C724">
            <v>19921.1461100009</v>
          </cell>
          <cell r="D724">
            <v>19934.0438480319</v>
          </cell>
          <cell r="E724">
            <v>19934.8043111908</v>
          </cell>
          <cell r="F724">
            <v>19962.230124251</v>
          </cell>
          <cell r="G724">
            <v>19949.096183645</v>
          </cell>
          <cell r="H724">
            <v>19969.4656358768</v>
          </cell>
          <cell r="I724">
            <v>19926.9140731067</v>
          </cell>
          <cell r="J724">
            <v>19938.6116848089</v>
          </cell>
          <cell r="K724">
            <v>19946.6455070604</v>
          </cell>
          <cell r="L724">
            <v>19985.2739859966</v>
          </cell>
          <cell r="M724">
            <v>19938.2541263166</v>
          </cell>
          <cell r="N724">
            <v>19962.5171922303</v>
          </cell>
          <cell r="O724">
            <v>19961.9913281252</v>
          </cell>
        </row>
        <row r="725">
          <cell r="A725">
            <v>19958.7990565202</v>
          </cell>
          <cell r="B725">
            <v>19913.4093350852</v>
          </cell>
          <cell r="C725">
            <v>19948.3212459941</v>
          </cell>
          <cell r="D725">
            <v>19965.0280578861</v>
          </cell>
          <cell r="E725">
            <v>19936.0209307571</v>
          </cell>
          <cell r="F725">
            <v>19940.2477595993</v>
          </cell>
          <cell r="G725">
            <v>19947.2624782371</v>
          </cell>
          <cell r="H725">
            <v>19973.2707797023</v>
          </cell>
          <cell r="I725">
            <v>19949.9872739447</v>
          </cell>
          <cell r="J725">
            <v>19966.0926226905</v>
          </cell>
          <cell r="K725">
            <v>19951.3467327175</v>
          </cell>
          <cell r="L725">
            <v>19966.9631025828</v>
          </cell>
          <cell r="M725">
            <v>19919.2432772282</v>
          </cell>
          <cell r="N725">
            <v>19966.7189362414</v>
          </cell>
          <cell r="O725">
            <v>19929.3049833053</v>
          </cell>
        </row>
        <row r="726">
          <cell r="A726">
            <v>19932.4443684187</v>
          </cell>
          <cell r="B726">
            <v>19928.1112539153</v>
          </cell>
          <cell r="C726">
            <v>19919.8581724137</v>
          </cell>
          <cell r="D726">
            <v>19973.5585471338</v>
          </cell>
          <cell r="E726">
            <v>19976.5912336771</v>
          </cell>
          <cell r="F726">
            <v>19923.9837140103</v>
          </cell>
          <cell r="G726">
            <v>19934.5089488997</v>
          </cell>
          <cell r="H726">
            <v>19952.5101506093</v>
          </cell>
          <cell r="I726">
            <v>19955.350552115</v>
          </cell>
          <cell r="J726">
            <v>19940.0932359822</v>
          </cell>
          <cell r="K726">
            <v>19956.2872929057</v>
          </cell>
          <cell r="L726">
            <v>19941.5161132457</v>
          </cell>
          <cell r="M726">
            <v>19938.1637424251</v>
          </cell>
          <cell r="N726">
            <v>19927.5766696572</v>
          </cell>
          <cell r="O726">
            <v>19937.3913430484</v>
          </cell>
        </row>
        <row r="727">
          <cell r="A727">
            <v>19925.7728643587</v>
          </cell>
          <cell r="B727">
            <v>19936.5032582637</v>
          </cell>
          <cell r="C727">
            <v>19958.2021655001</v>
          </cell>
          <cell r="D727">
            <v>19938.7769473912</v>
          </cell>
          <cell r="E727">
            <v>19949.3335130108</v>
          </cell>
          <cell r="F727">
            <v>19922.8489141447</v>
          </cell>
          <cell r="G727">
            <v>19947.4029214936</v>
          </cell>
          <cell r="H727">
            <v>19932.6939125612</v>
          </cell>
          <cell r="I727">
            <v>19959.8479919188</v>
          </cell>
          <cell r="J727">
            <v>19946.6467259724</v>
          </cell>
          <cell r="K727">
            <v>19977.2744945035</v>
          </cell>
          <cell r="L727">
            <v>19961.7551687111</v>
          </cell>
          <cell r="M727">
            <v>19965.2945404081</v>
          </cell>
          <cell r="N727">
            <v>19964.0097328431</v>
          </cell>
          <cell r="O727">
            <v>19986.4999724867</v>
          </cell>
        </row>
        <row r="728">
          <cell r="A728">
            <v>19959.5935437849</v>
          </cell>
          <cell r="B728">
            <v>19954.5426288516</v>
          </cell>
          <cell r="C728">
            <v>19940.5689783018</v>
          </cell>
          <cell r="D728">
            <v>19933.7950200919</v>
          </cell>
          <cell r="E728">
            <v>19955.671231208</v>
          </cell>
          <cell r="F728">
            <v>19935.789944599</v>
          </cell>
          <cell r="G728">
            <v>19930.9609313583</v>
          </cell>
          <cell r="H728">
            <v>19960.3053789383</v>
          </cell>
          <cell r="I728">
            <v>19924.6743824379</v>
          </cell>
          <cell r="J728">
            <v>19956.3212714599</v>
          </cell>
          <cell r="K728">
            <v>19934.486466624</v>
          </cell>
          <cell r="L728">
            <v>19954.0663929568</v>
          </cell>
          <cell r="M728">
            <v>19923.3484055084</v>
          </cell>
          <cell r="N728">
            <v>19937.7453874916</v>
          </cell>
          <cell r="O728">
            <v>19946.1974207204</v>
          </cell>
        </row>
        <row r="729">
          <cell r="A729">
            <v>19943.4441928299</v>
          </cell>
          <cell r="B729">
            <v>19966.138148394</v>
          </cell>
          <cell r="C729">
            <v>19969.0963289515</v>
          </cell>
          <cell r="D729">
            <v>19924.8227397128</v>
          </cell>
          <cell r="E729">
            <v>19946.6829219756</v>
          </cell>
          <cell r="F729">
            <v>19897.5863588675</v>
          </cell>
          <cell r="G729">
            <v>19927.7596143977</v>
          </cell>
          <cell r="H729">
            <v>19942.8440919697</v>
          </cell>
          <cell r="I729">
            <v>19975.4573327353</v>
          </cell>
          <cell r="J729">
            <v>19938.0895979603</v>
          </cell>
          <cell r="K729">
            <v>19957.3342650669</v>
          </cell>
          <cell r="L729">
            <v>20001.4204541843</v>
          </cell>
          <cell r="M729">
            <v>19957.2852692969</v>
          </cell>
          <cell r="N729">
            <v>19948.9749586228</v>
          </cell>
          <cell r="O729">
            <v>19962.7893536145</v>
          </cell>
        </row>
        <row r="730">
          <cell r="A730">
            <v>19967.8168002205</v>
          </cell>
          <cell r="B730">
            <v>19935.5659654444</v>
          </cell>
          <cell r="C730">
            <v>19958.3240881104</v>
          </cell>
          <cell r="D730">
            <v>19965.2129991089</v>
          </cell>
          <cell r="E730">
            <v>19929.5419147728</v>
          </cell>
          <cell r="F730">
            <v>19951.8378967252</v>
          </cell>
          <cell r="G730">
            <v>19962.5879763676</v>
          </cell>
          <cell r="H730">
            <v>19938.0749798734</v>
          </cell>
          <cell r="I730">
            <v>19952.2599474487</v>
          </cell>
          <cell r="J730">
            <v>19950.3916380982</v>
          </cell>
          <cell r="K730">
            <v>19945.0398595871</v>
          </cell>
          <cell r="L730">
            <v>19949.4890367718</v>
          </cell>
          <cell r="M730">
            <v>19962.7820299069</v>
          </cell>
          <cell r="N730">
            <v>19937.1215761479</v>
          </cell>
          <cell r="O730">
            <v>19940.4055606003</v>
          </cell>
        </row>
        <row r="731">
          <cell r="A731">
            <v>19940.6974776619</v>
          </cell>
          <cell r="B731">
            <v>19937.2706924147</v>
          </cell>
          <cell r="C731">
            <v>19959.1292283988</v>
          </cell>
          <cell r="D731">
            <v>19972.6557320318</v>
          </cell>
          <cell r="E731">
            <v>19974.62758412</v>
          </cell>
          <cell r="F731">
            <v>19921.180007363</v>
          </cell>
          <cell r="G731">
            <v>19953.1253772483</v>
          </cell>
          <cell r="H731">
            <v>19955.7390968895</v>
          </cell>
          <cell r="I731">
            <v>19978.4088181498</v>
          </cell>
          <cell r="J731">
            <v>19950.186332352</v>
          </cell>
          <cell r="K731">
            <v>19948.1015060087</v>
          </cell>
          <cell r="L731">
            <v>19947.655147038</v>
          </cell>
          <cell r="M731">
            <v>19933.6571068297</v>
          </cell>
          <cell r="N731">
            <v>19957.1103170282</v>
          </cell>
          <cell r="O731">
            <v>19945.7106856915</v>
          </cell>
        </row>
        <row r="732">
          <cell r="A732">
            <v>19940.8798580919</v>
          </cell>
          <cell r="B732">
            <v>19970.7113859219</v>
          </cell>
          <cell r="C732">
            <v>19990.9695979224</v>
          </cell>
          <cell r="D732">
            <v>19936.076263334</v>
          </cell>
          <cell r="E732">
            <v>19930.746107495</v>
          </cell>
          <cell r="F732">
            <v>19933.310294619</v>
          </cell>
          <cell r="G732">
            <v>19938.6790896856</v>
          </cell>
          <cell r="H732">
            <v>19931.2721266143</v>
          </cell>
          <cell r="I732">
            <v>19930.9287538922</v>
          </cell>
          <cell r="J732">
            <v>19933.4912934788</v>
          </cell>
          <cell r="K732">
            <v>19949.0560643752</v>
          </cell>
          <cell r="L732">
            <v>19970.4478024355</v>
          </cell>
          <cell r="M732">
            <v>19932.5673702449</v>
          </cell>
          <cell r="N732">
            <v>19964.7088689349</v>
          </cell>
          <cell r="O732">
            <v>19954.7657570285</v>
          </cell>
        </row>
        <row r="733">
          <cell r="A733">
            <v>19925.3988926208</v>
          </cell>
          <cell r="B733">
            <v>19941.5971670785</v>
          </cell>
          <cell r="C733">
            <v>19950.0658704074</v>
          </cell>
          <cell r="D733">
            <v>19956.3764107978</v>
          </cell>
          <cell r="E733">
            <v>19948.032873886</v>
          </cell>
          <cell r="F733">
            <v>19960.5273515391</v>
          </cell>
          <cell r="G733">
            <v>19932.2361807608</v>
          </cell>
          <cell r="H733">
            <v>19930.8404368507</v>
          </cell>
          <cell r="I733">
            <v>19956.5212962196</v>
          </cell>
          <cell r="J733">
            <v>19957.4537283876</v>
          </cell>
          <cell r="K733">
            <v>19957.3597525322</v>
          </cell>
          <cell r="L733">
            <v>19967.1206178246</v>
          </cell>
          <cell r="M733">
            <v>19956.0772497501</v>
          </cell>
          <cell r="N733">
            <v>19942.7296139548</v>
          </cell>
          <cell r="O733">
            <v>19925.9312932581</v>
          </cell>
        </row>
        <row r="734">
          <cell r="A734">
            <v>19926.5095747601</v>
          </cell>
          <cell r="B734">
            <v>19967.5762701758</v>
          </cell>
          <cell r="C734">
            <v>19953.8995672671</v>
          </cell>
          <cell r="D734">
            <v>19924.3027634751</v>
          </cell>
          <cell r="E734">
            <v>19949.22745862</v>
          </cell>
          <cell r="F734">
            <v>19923.2922929585</v>
          </cell>
          <cell r="G734">
            <v>19936.7071087993</v>
          </cell>
          <cell r="H734">
            <v>19914.7826276042</v>
          </cell>
          <cell r="I734">
            <v>19972.7275724853</v>
          </cell>
          <cell r="J734">
            <v>19955.9112505956</v>
          </cell>
          <cell r="K734">
            <v>19949.9652783318</v>
          </cell>
          <cell r="L734">
            <v>19951.674743197</v>
          </cell>
          <cell r="M734">
            <v>19942.3101482251</v>
          </cell>
          <cell r="N734">
            <v>19964.1969561773</v>
          </cell>
          <cell r="O734">
            <v>19964.3744285185</v>
          </cell>
        </row>
        <row r="735">
          <cell r="A735">
            <v>19943.415685719</v>
          </cell>
          <cell r="B735">
            <v>19946.608212194</v>
          </cell>
          <cell r="C735">
            <v>19961.0189851121</v>
          </cell>
          <cell r="D735">
            <v>19916.9167465804</v>
          </cell>
          <cell r="E735">
            <v>19969.1455257322</v>
          </cell>
          <cell r="F735">
            <v>19950.7375067297</v>
          </cell>
          <cell r="G735">
            <v>19952.2014408792</v>
          </cell>
          <cell r="H735">
            <v>19945.2787963948</v>
          </cell>
          <cell r="I735">
            <v>19971.5463707971</v>
          </cell>
          <cell r="J735">
            <v>19970.867411962</v>
          </cell>
          <cell r="K735">
            <v>19950.4905024999</v>
          </cell>
          <cell r="L735">
            <v>19963.8178314577</v>
          </cell>
          <cell r="M735">
            <v>19958.250706578</v>
          </cell>
          <cell r="N735">
            <v>19947.8957431917</v>
          </cell>
          <cell r="O735">
            <v>19919.4642333435</v>
          </cell>
        </row>
        <row r="736">
          <cell r="A736">
            <v>19952.834934977</v>
          </cell>
          <cell r="B736">
            <v>19970.5803892334</v>
          </cell>
          <cell r="C736">
            <v>19973.609090067</v>
          </cell>
          <cell r="D736">
            <v>19897.7258600401</v>
          </cell>
          <cell r="E736">
            <v>19928.0326162354</v>
          </cell>
          <cell r="F736">
            <v>19934.6134586487</v>
          </cell>
          <cell r="G736">
            <v>19937.6286382081</v>
          </cell>
          <cell r="H736">
            <v>19935.3281130469</v>
          </cell>
          <cell r="I736">
            <v>19948.9906832777</v>
          </cell>
          <cell r="J736">
            <v>19946.8650044511</v>
          </cell>
          <cell r="K736">
            <v>19942.2841705864</v>
          </cell>
          <cell r="L736">
            <v>19954.1899564994</v>
          </cell>
          <cell r="M736">
            <v>19954.3376392928</v>
          </cell>
          <cell r="N736">
            <v>19967.6150348389</v>
          </cell>
          <cell r="O736">
            <v>19930.9601538193</v>
          </cell>
        </row>
        <row r="737">
          <cell r="A737">
            <v>19944.1989637758</v>
          </cell>
          <cell r="B737">
            <v>19958.2897936566</v>
          </cell>
          <cell r="C737">
            <v>19972.3105926438</v>
          </cell>
          <cell r="D737">
            <v>19953.7446864015</v>
          </cell>
          <cell r="E737">
            <v>19954.5988682268</v>
          </cell>
          <cell r="F737">
            <v>19954.3617993363</v>
          </cell>
          <cell r="G737">
            <v>19939.9660977296</v>
          </cell>
          <cell r="H737">
            <v>19920.37090859</v>
          </cell>
          <cell r="I737">
            <v>19944.4030891711</v>
          </cell>
          <cell r="J737">
            <v>19964.3249778863</v>
          </cell>
          <cell r="K737">
            <v>19955.9724974717</v>
          </cell>
          <cell r="L737">
            <v>19943.6767145188</v>
          </cell>
          <cell r="M737">
            <v>19940.9118468608</v>
          </cell>
          <cell r="N737">
            <v>19926.912554493</v>
          </cell>
          <cell r="O737">
            <v>19963.0864471726</v>
          </cell>
        </row>
        <row r="738">
          <cell r="A738">
            <v>19956.7426269487</v>
          </cell>
          <cell r="B738">
            <v>19947.6063618303</v>
          </cell>
          <cell r="C738">
            <v>19947.4690293557</v>
          </cell>
          <cell r="D738">
            <v>19961.6527339381</v>
          </cell>
          <cell r="E738">
            <v>19945.8425345556</v>
          </cell>
          <cell r="F738">
            <v>19933.8665130298</v>
          </cell>
          <cell r="G738">
            <v>19922.8132898344</v>
          </cell>
          <cell r="H738">
            <v>19975.622850105</v>
          </cell>
          <cell r="I738">
            <v>19962.0213614546</v>
          </cell>
          <cell r="J738">
            <v>19933.2036614365</v>
          </cell>
          <cell r="K738">
            <v>19942.7810705347</v>
          </cell>
          <cell r="L738">
            <v>19956.6590796666</v>
          </cell>
          <cell r="M738">
            <v>19936.1457213861</v>
          </cell>
          <cell r="N738">
            <v>19958.7405655647</v>
          </cell>
          <cell r="O738">
            <v>19957.6245623981</v>
          </cell>
        </row>
        <row r="739">
          <cell r="A739">
            <v>19953.0540153761</v>
          </cell>
          <cell r="B739">
            <v>19945.8083046331</v>
          </cell>
          <cell r="C739">
            <v>19948.0962627249</v>
          </cell>
          <cell r="D739">
            <v>19947.834778202</v>
          </cell>
          <cell r="E739">
            <v>19968.7339752961</v>
          </cell>
          <cell r="F739">
            <v>19947.3178168187</v>
          </cell>
          <cell r="G739">
            <v>19936.5511193959</v>
          </cell>
          <cell r="H739">
            <v>19913.2499146318</v>
          </cell>
          <cell r="I739">
            <v>19948.5931758988</v>
          </cell>
          <cell r="J739">
            <v>19996.3652757124</v>
          </cell>
          <cell r="K739">
            <v>19924.5542336195</v>
          </cell>
          <cell r="L739">
            <v>19968.5850014882</v>
          </cell>
          <cell r="M739">
            <v>19948.7661104311</v>
          </cell>
          <cell r="N739">
            <v>19942.5561036737</v>
          </cell>
          <cell r="O739">
            <v>19955.0827132567</v>
          </cell>
        </row>
        <row r="740">
          <cell r="A740">
            <v>19929.9623536514</v>
          </cell>
          <cell r="B740">
            <v>19969.4918126121</v>
          </cell>
          <cell r="C740">
            <v>19928.8046632016</v>
          </cell>
          <cell r="D740">
            <v>19932.9452814699</v>
          </cell>
          <cell r="E740">
            <v>19970.6249284852</v>
          </cell>
          <cell r="F740">
            <v>19960.7109051103</v>
          </cell>
          <cell r="G740">
            <v>19950.8283737454</v>
          </cell>
          <cell r="H740">
            <v>19969.8875513282</v>
          </cell>
          <cell r="I740">
            <v>19970.3788433255</v>
          </cell>
          <cell r="J740">
            <v>19941.307846878</v>
          </cell>
          <cell r="K740">
            <v>19932.5417627109</v>
          </cell>
          <cell r="L740">
            <v>19974.2608582264</v>
          </cell>
          <cell r="M740">
            <v>19976.509224262</v>
          </cell>
          <cell r="N740">
            <v>19965.8233996731</v>
          </cell>
          <cell r="O740">
            <v>19947.5746077501</v>
          </cell>
        </row>
        <row r="741">
          <cell r="A741">
            <v>19941.1176001183</v>
          </cell>
          <cell r="B741">
            <v>19963.6574763145</v>
          </cell>
          <cell r="C741">
            <v>19949.7588808534</v>
          </cell>
          <cell r="D741">
            <v>19942.6113162044</v>
          </cell>
          <cell r="E741">
            <v>19918.8762987416</v>
          </cell>
          <cell r="F741">
            <v>19935.6237688234</v>
          </cell>
          <cell r="G741">
            <v>19967.1039385353</v>
          </cell>
          <cell r="H741">
            <v>19952.5526177855</v>
          </cell>
          <cell r="I741">
            <v>19973.3803644426</v>
          </cell>
          <cell r="J741">
            <v>19978.0646789715</v>
          </cell>
          <cell r="K741">
            <v>19986.1025693842</v>
          </cell>
          <cell r="L741">
            <v>19971.9852062719</v>
          </cell>
          <cell r="M741">
            <v>19938.8599054754</v>
          </cell>
          <cell r="N741">
            <v>19948.5871929009</v>
          </cell>
          <cell r="O741">
            <v>19958.6901154359</v>
          </cell>
        </row>
        <row r="742">
          <cell r="A742">
            <v>19939.4104477873</v>
          </cell>
          <cell r="B742">
            <v>19951.1053071898</v>
          </cell>
          <cell r="C742">
            <v>19964.5227615456</v>
          </cell>
          <cell r="D742">
            <v>19910.9493613998</v>
          </cell>
          <cell r="E742">
            <v>19965.3770376368</v>
          </cell>
          <cell r="F742">
            <v>19945.7673918646</v>
          </cell>
          <cell r="G742">
            <v>19926.3509060016</v>
          </cell>
          <cell r="H742">
            <v>19937.4675202043</v>
          </cell>
          <cell r="I742">
            <v>19910.5294110706</v>
          </cell>
          <cell r="J742">
            <v>19959.5898061031</v>
          </cell>
          <cell r="K742">
            <v>19906.391034574</v>
          </cell>
          <cell r="L742">
            <v>19908.6081468441</v>
          </cell>
          <cell r="M742">
            <v>19960.8270262763</v>
          </cell>
          <cell r="N742">
            <v>19942.1986414953</v>
          </cell>
          <cell r="O742">
            <v>19958.7259590885</v>
          </cell>
        </row>
        <row r="743">
          <cell r="A743">
            <v>19930.7099230488</v>
          </cell>
          <cell r="B743">
            <v>19956.073180971</v>
          </cell>
          <cell r="C743">
            <v>19936.9333332003</v>
          </cell>
          <cell r="D743">
            <v>19927.2195954793</v>
          </cell>
          <cell r="E743">
            <v>19938.9888461978</v>
          </cell>
          <cell r="F743">
            <v>19977.9929824473</v>
          </cell>
          <cell r="G743">
            <v>19926.9253960103</v>
          </cell>
          <cell r="H743">
            <v>19960.0761269371</v>
          </cell>
          <cell r="I743">
            <v>19931.6894931625</v>
          </cell>
          <cell r="J743">
            <v>19967.1020604947</v>
          </cell>
          <cell r="K743">
            <v>19970.2111282861</v>
          </cell>
          <cell r="L743">
            <v>19948.2004799864</v>
          </cell>
          <cell r="M743">
            <v>19978.9594763346</v>
          </cell>
          <cell r="N743">
            <v>19953.5534688107</v>
          </cell>
          <cell r="O743">
            <v>19935.523500884</v>
          </cell>
        </row>
        <row r="744">
          <cell r="A744">
            <v>19927.8789245775</v>
          </cell>
          <cell r="B744">
            <v>19949.3699404778</v>
          </cell>
          <cell r="C744">
            <v>19958.3140652731</v>
          </cell>
          <cell r="D744">
            <v>19935.9588023183</v>
          </cell>
          <cell r="E744">
            <v>19904.8290302755</v>
          </cell>
          <cell r="F744">
            <v>19953.6346536202</v>
          </cell>
          <cell r="G744">
            <v>19965.979288339</v>
          </cell>
          <cell r="H744">
            <v>19948.2862504133</v>
          </cell>
          <cell r="I744">
            <v>19926.6602979284</v>
          </cell>
          <cell r="J744">
            <v>19937.3949592186</v>
          </cell>
          <cell r="K744">
            <v>19980.8217155591</v>
          </cell>
          <cell r="L744">
            <v>19932.9185829625</v>
          </cell>
          <cell r="M744">
            <v>19939.0333431567</v>
          </cell>
          <cell r="N744">
            <v>19965.2369073077</v>
          </cell>
          <cell r="O744">
            <v>19916.2162409822</v>
          </cell>
        </row>
        <row r="745">
          <cell r="A745">
            <v>19947.2554089215</v>
          </cell>
          <cell r="B745">
            <v>19948.109275608</v>
          </cell>
          <cell r="C745">
            <v>19926.8547598799</v>
          </cell>
          <cell r="D745">
            <v>19948.4498623496</v>
          </cell>
          <cell r="E745">
            <v>19941.7184090693</v>
          </cell>
          <cell r="F745">
            <v>19935.3578011455</v>
          </cell>
          <cell r="G745">
            <v>19927.8072674413</v>
          </cell>
          <cell r="H745">
            <v>19944.2456615757</v>
          </cell>
          <cell r="I745">
            <v>19935.8269014806</v>
          </cell>
          <cell r="J745">
            <v>19951.4662103527</v>
          </cell>
          <cell r="K745">
            <v>19944.811992672</v>
          </cell>
          <cell r="L745">
            <v>19957.7784418064</v>
          </cell>
          <cell r="M745">
            <v>19924.2450343778</v>
          </cell>
          <cell r="N745">
            <v>19934.7634985355</v>
          </cell>
          <cell r="O745">
            <v>19959.6221446413</v>
          </cell>
        </row>
        <row r="746">
          <cell r="A746">
            <v>19940.3489323631</v>
          </cell>
          <cell r="B746">
            <v>19944.582197445</v>
          </cell>
          <cell r="C746">
            <v>19956.5813641835</v>
          </cell>
          <cell r="D746">
            <v>19965.3466107062</v>
          </cell>
          <cell r="E746">
            <v>19967.4815463186</v>
          </cell>
          <cell r="F746">
            <v>19946.4836920684</v>
          </cell>
          <cell r="G746">
            <v>19917.7105679474</v>
          </cell>
          <cell r="H746">
            <v>19955.3260773923</v>
          </cell>
          <cell r="I746">
            <v>19900.1111166934</v>
          </cell>
          <cell r="J746">
            <v>19952.4438132432</v>
          </cell>
          <cell r="K746">
            <v>19927.9826819963</v>
          </cell>
          <cell r="L746">
            <v>19939.7601909554</v>
          </cell>
          <cell r="M746">
            <v>19964.6442406577</v>
          </cell>
          <cell r="N746">
            <v>19932.7976607582</v>
          </cell>
          <cell r="O746">
            <v>19943.8468880446</v>
          </cell>
        </row>
        <row r="747">
          <cell r="A747">
            <v>19955.0158415354</v>
          </cell>
          <cell r="B747">
            <v>19971.3601127814</v>
          </cell>
          <cell r="C747">
            <v>19963.7877565077</v>
          </cell>
          <cell r="D747">
            <v>19939.6493058843</v>
          </cell>
          <cell r="E747">
            <v>19979.2663701261</v>
          </cell>
          <cell r="F747">
            <v>19922.032921736</v>
          </cell>
          <cell r="G747">
            <v>19977.18467567</v>
          </cell>
          <cell r="H747">
            <v>19960.082314924</v>
          </cell>
          <cell r="I747">
            <v>19950.1094645507</v>
          </cell>
          <cell r="J747">
            <v>19943.4188786406</v>
          </cell>
          <cell r="K747">
            <v>19918.9404407411</v>
          </cell>
          <cell r="L747">
            <v>19945.0305724989</v>
          </cell>
          <cell r="M747">
            <v>19961.855824</v>
          </cell>
          <cell r="N747">
            <v>19959.6497399401</v>
          </cell>
          <cell r="O747">
            <v>19940.2785200478</v>
          </cell>
        </row>
        <row r="748">
          <cell r="A748">
            <v>19952.1698312308</v>
          </cell>
          <cell r="B748">
            <v>19955.0750043031</v>
          </cell>
          <cell r="C748">
            <v>19929.3044486927</v>
          </cell>
          <cell r="D748">
            <v>19936.2568059846</v>
          </cell>
          <cell r="E748">
            <v>19946.8565603383</v>
          </cell>
          <cell r="F748">
            <v>19929.1294904851</v>
          </cell>
          <cell r="G748">
            <v>19925.612882502</v>
          </cell>
          <cell r="H748">
            <v>19940.3361038947</v>
          </cell>
          <cell r="I748">
            <v>19974.8222928066</v>
          </cell>
          <cell r="J748">
            <v>19961.0650500002</v>
          </cell>
          <cell r="K748">
            <v>19931.7804428628</v>
          </cell>
          <cell r="L748">
            <v>19924.461330425</v>
          </cell>
          <cell r="M748">
            <v>19953.3560827581</v>
          </cell>
          <cell r="N748">
            <v>19944.6041143477</v>
          </cell>
          <cell r="O748">
            <v>19938.9317202392</v>
          </cell>
        </row>
        <row r="749">
          <cell r="A749">
            <v>19978.48743591</v>
          </cell>
          <cell r="B749">
            <v>19938.8661537777</v>
          </cell>
          <cell r="C749">
            <v>19926.2078844815</v>
          </cell>
          <cell r="D749">
            <v>19936.8378121028</v>
          </cell>
          <cell r="E749">
            <v>19927.618944347</v>
          </cell>
          <cell r="F749">
            <v>19956.3919755595</v>
          </cell>
          <cell r="G749">
            <v>19948.3385040436</v>
          </cell>
          <cell r="H749">
            <v>19928.149479902</v>
          </cell>
          <cell r="I749">
            <v>19956.0361257817</v>
          </cell>
          <cell r="J749">
            <v>19930.8407304122</v>
          </cell>
          <cell r="K749">
            <v>19914.5567158437</v>
          </cell>
          <cell r="L749">
            <v>19932.2838510186</v>
          </cell>
          <cell r="M749">
            <v>19971.3679175975</v>
          </cell>
          <cell r="N749">
            <v>19976.0950669764</v>
          </cell>
          <cell r="O749">
            <v>19963.679845615</v>
          </cell>
        </row>
        <row r="750">
          <cell r="A750">
            <v>19953.59068758</v>
          </cell>
          <cell r="B750">
            <v>19937.9560838673</v>
          </cell>
          <cell r="C750">
            <v>19925.1235939439</v>
          </cell>
          <cell r="D750">
            <v>19954.03341524</v>
          </cell>
          <cell r="E750">
            <v>19950.2969882417</v>
          </cell>
          <cell r="F750">
            <v>19922.461766062</v>
          </cell>
          <cell r="G750">
            <v>19957.8681913097</v>
          </cell>
          <cell r="H750">
            <v>19945.6877010354</v>
          </cell>
          <cell r="I750">
            <v>19959.077392344</v>
          </cell>
          <cell r="J750">
            <v>19949.6403544197</v>
          </cell>
          <cell r="K750">
            <v>19939.9588687008</v>
          </cell>
          <cell r="L750">
            <v>19957.7300600201</v>
          </cell>
          <cell r="M750">
            <v>19946.1262450313</v>
          </cell>
          <cell r="N750">
            <v>19941.8286113371</v>
          </cell>
          <cell r="O750">
            <v>19925.4216413073</v>
          </cell>
        </row>
        <row r="751">
          <cell r="A751">
            <v>19932.2947021099</v>
          </cell>
          <cell r="B751">
            <v>19961.3312790338</v>
          </cell>
          <cell r="C751">
            <v>19953.3654372196</v>
          </cell>
          <cell r="D751">
            <v>19940.0954420192</v>
          </cell>
          <cell r="E751">
            <v>19975.8258991972</v>
          </cell>
          <cell r="F751">
            <v>19960.9785677798</v>
          </cell>
          <cell r="G751">
            <v>19921.1363109006</v>
          </cell>
          <cell r="H751">
            <v>19925.0617444008</v>
          </cell>
          <cell r="I751">
            <v>19958.5575960463</v>
          </cell>
          <cell r="J751">
            <v>19960.3538584935</v>
          </cell>
          <cell r="K751">
            <v>19932.0854266739</v>
          </cell>
          <cell r="L751">
            <v>19952.0993181568</v>
          </cell>
          <cell r="M751">
            <v>19957.9285239042</v>
          </cell>
          <cell r="N751">
            <v>19932.9257745303</v>
          </cell>
          <cell r="O751">
            <v>19927.2174557349</v>
          </cell>
        </row>
        <row r="752">
          <cell r="A752">
            <v>19907.2744492807</v>
          </cell>
          <cell r="B752">
            <v>19927.2568675301</v>
          </cell>
          <cell r="C752">
            <v>19951.0168630433</v>
          </cell>
          <cell r="D752">
            <v>19932.2986565451</v>
          </cell>
          <cell r="E752">
            <v>19923.6294854741</v>
          </cell>
          <cell r="F752">
            <v>19956.7533321331</v>
          </cell>
          <cell r="G752">
            <v>19925.8095151059</v>
          </cell>
          <cell r="H752">
            <v>19966.1012870375</v>
          </cell>
          <cell r="I752">
            <v>19951.7510792665</v>
          </cell>
          <cell r="J752">
            <v>19971.6326442701</v>
          </cell>
          <cell r="K752">
            <v>19951.7561821086</v>
          </cell>
          <cell r="L752">
            <v>19932.8028447973</v>
          </cell>
          <cell r="M752">
            <v>19927.2258275804</v>
          </cell>
          <cell r="N752">
            <v>19953.938349341</v>
          </cell>
          <cell r="O752">
            <v>19954.0289277707</v>
          </cell>
        </row>
        <row r="753">
          <cell r="A753">
            <v>19958.8490037978</v>
          </cell>
          <cell r="B753">
            <v>19945.5721647279</v>
          </cell>
          <cell r="C753">
            <v>19937.731373733</v>
          </cell>
          <cell r="D753">
            <v>19920.1201487882</v>
          </cell>
          <cell r="E753">
            <v>19951.4829525139</v>
          </cell>
          <cell r="F753">
            <v>19933.1971109945</v>
          </cell>
          <cell r="G753">
            <v>19937.7154019957</v>
          </cell>
          <cell r="H753">
            <v>19958.091581168</v>
          </cell>
          <cell r="I753">
            <v>19935.4771788749</v>
          </cell>
          <cell r="J753">
            <v>19910.9530059395</v>
          </cell>
          <cell r="K753">
            <v>19968.3389465213</v>
          </cell>
          <cell r="L753">
            <v>19968.0329743684</v>
          </cell>
          <cell r="M753">
            <v>19968.5485419145</v>
          </cell>
          <cell r="N753">
            <v>19951.5362693355</v>
          </cell>
          <cell r="O753">
            <v>19962.0689724363</v>
          </cell>
        </row>
        <row r="754">
          <cell r="A754">
            <v>19931.1230128371</v>
          </cell>
          <cell r="B754">
            <v>19956.0089587087</v>
          </cell>
          <cell r="C754">
            <v>19979.5111802247</v>
          </cell>
          <cell r="D754">
            <v>19955.8515706631</v>
          </cell>
          <cell r="E754">
            <v>19930.5510926836</v>
          </cell>
          <cell r="F754">
            <v>19953.0647324863</v>
          </cell>
          <cell r="G754">
            <v>19956.1167317304</v>
          </cell>
          <cell r="H754">
            <v>19938.8340638875</v>
          </cell>
          <cell r="I754">
            <v>19971.6904283037</v>
          </cell>
          <cell r="J754">
            <v>19934.039544999</v>
          </cell>
          <cell r="K754">
            <v>19947.3047683894</v>
          </cell>
          <cell r="L754">
            <v>19946.9917999731</v>
          </cell>
          <cell r="M754">
            <v>19939.3405328033</v>
          </cell>
          <cell r="N754">
            <v>19943.0488852997</v>
          </cell>
          <cell r="O754">
            <v>19962.2313229043</v>
          </cell>
        </row>
        <row r="755">
          <cell r="A755">
            <v>19963.8758012877</v>
          </cell>
          <cell r="B755">
            <v>19945.2070963854</v>
          </cell>
          <cell r="C755">
            <v>19926.724127265</v>
          </cell>
          <cell r="D755">
            <v>19992.9107908636</v>
          </cell>
          <cell r="E755">
            <v>19967.5121509237</v>
          </cell>
          <cell r="F755">
            <v>19951.684805879</v>
          </cell>
          <cell r="G755">
            <v>19923.7516361343</v>
          </cell>
          <cell r="H755">
            <v>19962.7927499251</v>
          </cell>
          <cell r="I755">
            <v>19916.0147619696</v>
          </cell>
          <cell r="J755">
            <v>19951.5008358992</v>
          </cell>
          <cell r="K755">
            <v>19955.7740957584</v>
          </cell>
          <cell r="L755">
            <v>19976.5298607043</v>
          </cell>
          <cell r="M755">
            <v>19953.7998973116</v>
          </cell>
          <cell r="N755">
            <v>19934.7780166123</v>
          </cell>
          <cell r="O755">
            <v>19965.9548288482</v>
          </cell>
        </row>
        <row r="756">
          <cell r="A756">
            <v>19933.2770435222</v>
          </cell>
          <cell r="B756">
            <v>19931.3381364787</v>
          </cell>
          <cell r="C756">
            <v>19928.1737135822</v>
          </cell>
          <cell r="D756">
            <v>19950.7035470704</v>
          </cell>
          <cell r="E756">
            <v>19947.2206782551</v>
          </cell>
          <cell r="F756">
            <v>19924.4292706147</v>
          </cell>
          <cell r="G756">
            <v>19967.5832652886</v>
          </cell>
          <cell r="H756">
            <v>19931.0092977875</v>
          </cell>
          <cell r="I756">
            <v>19928.8589434352</v>
          </cell>
          <cell r="J756">
            <v>19927.4674765626</v>
          </cell>
          <cell r="K756">
            <v>19934.7039284204</v>
          </cell>
          <cell r="L756">
            <v>19925.5861489857</v>
          </cell>
          <cell r="M756">
            <v>19954.1303886358</v>
          </cell>
          <cell r="N756">
            <v>19954.6385138136</v>
          </cell>
          <cell r="O756">
            <v>19945.8779989369</v>
          </cell>
        </row>
        <row r="757">
          <cell r="A757">
            <v>19940.1522915854</v>
          </cell>
          <cell r="B757">
            <v>19943.8748698162</v>
          </cell>
          <cell r="C757">
            <v>19946.9695339553</v>
          </cell>
          <cell r="D757">
            <v>19974.1924914099</v>
          </cell>
          <cell r="E757">
            <v>19913.3599200872</v>
          </cell>
          <cell r="F757">
            <v>19944.8647295378</v>
          </cell>
          <cell r="G757">
            <v>19933.0502513389</v>
          </cell>
          <cell r="H757">
            <v>19930.4687211619</v>
          </cell>
          <cell r="I757">
            <v>19950.0660975452</v>
          </cell>
          <cell r="J757">
            <v>19959.7332049359</v>
          </cell>
          <cell r="K757">
            <v>19936.8582842289</v>
          </cell>
          <cell r="L757">
            <v>19954.6971729892</v>
          </cell>
          <cell r="M757">
            <v>19937.0305933693</v>
          </cell>
          <cell r="N757">
            <v>19956.4661023248</v>
          </cell>
          <cell r="O757">
            <v>19964.8777566854</v>
          </cell>
        </row>
        <row r="758">
          <cell r="A758">
            <v>19941.5275348747</v>
          </cell>
          <cell r="B758">
            <v>19967.8396937214</v>
          </cell>
          <cell r="C758">
            <v>19950.1852606324</v>
          </cell>
          <cell r="D758">
            <v>19957.0313780494</v>
          </cell>
          <cell r="E758">
            <v>19945.2281866671</v>
          </cell>
          <cell r="F758">
            <v>19990.7811286413</v>
          </cell>
          <cell r="G758">
            <v>19945.3560360507</v>
          </cell>
          <cell r="H758">
            <v>19937.8500032626</v>
          </cell>
          <cell r="I758">
            <v>19967.4503024467</v>
          </cell>
          <cell r="J758">
            <v>19968.7774961559</v>
          </cell>
          <cell r="K758">
            <v>19929.5124015132</v>
          </cell>
          <cell r="L758">
            <v>19954.5345676328</v>
          </cell>
          <cell r="M758">
            <v>19908.8802683414</v>
          </cell>
          <cell r="N758">
            <v>19956.9959335483</v>
          </cell>
          <cell r="O758">
            <v>19944.6300573705</v>
          </cell>
        </row>
        <row r="759">
          <cell r="A759">
            <v>19949.4628882625</v>
          </cell>
          <cell r="B759">
            <v>19948.8484963261</v>
          </cell>
          <cell r="C759">
            <v>19947.6572027647</v>
          </cell>
          <cell r="D759">
            <v>19927.5183182634</v>
          </cell>
          <cell r="E759">
            <v>19928.2333733051</v>
          </cell>
          <cell r="F759">
            <v>19932.3746891089</v>
          </cell>
          <cell r="G759">
            <v>19962.972905563</v>
          </cell>
          <cell r="H759">
            <v>19954.6785035292</v>
          </cell>
          <cell r="I759">
            <v>19947.7500048263</v>
          </cell>
          <cell r="J759">
            <v>19964.5128529474</v>
          </cell>
          <cell r="K759">
            <v>19938.6861734092</v>
          </cell>
          <cell r="L759">
            <v>19976.5954090026</v>
          </cell>
          <cell r="M759">
            <v>19913.2072315346</v>
          </cell>
          <cell r="N759">
            <v>19936.6711321836</v>
          </cell>
          <cell r="O759">
            <v>19955.7140277662</v>
          </cell>
        </row>
        <row r="760">
          <cell r="A760">
            <v>19943.5824581139</v>
          </cell>
          <cell r="B760">
            <v>19928.5778007787</v>
          </cell>
          <cell r="C760">
            <v>19923.2226361153</v>
          </cell>
          <cell r="D760">
            <v>19941.7388168619</v>
          </cell>
          <cell r="E760">
            <v>19949.5743924368</v>
          </cell>
          <cell r="F760">
            <v>19939.001241742</v>
          </cell>
          <cell r="G760">
            <v>19958.3078716547</v>
          </cell>
          <cell r="H760">
            <v>19951.0436203018</v>
          </cell>
          <cell r="I760">
            <v>19943.8856058099</v>
          </cell>
          <cell r="J760">
            <v>19954.7450838216</v>
          </cell>
          <cell r="K760">
            <v>19931.3739218101</v>
          </cell>
          <cell r="L760">
            <v>19940.2098109834</v>
          </cell>
          <cell r="M760">
            <v>19937.0762300174</v>
          </cell>
          <cell r="N760">
            <v>19933.6848938648</v>
          </cell>
          <cell r="O760">
            <v>19972.6734151872</v>
          </cell>
        </row>
        <row r="761">
          <cell r="A761">
            <v>19944.160394466</v>
          </cell>
          <cell r="B761">
            <v>19955.5123826773</v>
          </cell>
          <cell r="C761">
            <v>19949.099382463</v>
          </cell>
          <cell r="D761">
            <v>19933.1832357384</v>
          </cell>
          <cell r="E761">
            <v>19988.0370895277</v>
          </cell>
          <cell r="F761">
            <v>19935.3980460327</v>
          </cell>
          <cell r="G761">
            <v>19994.0824399184</v>
          </cell>
          <cell r="H761">
            <v>19953.6958585109</v>
          </cell>
          <cell r="I761">
            <v>19944.3966709446</v>
          </cell>
          <cell r="J761">
            <v>19931.7169937498</v>
          </cell>
          <cell r="K761">
            <v>19921.3469081316</v>
          </cell>
          <cell r="L761">
            <v>19972.6501942457</v>
          </cell>
          <cell r="M761">
            <v>19981.6896093362</v>
          </cell>
          <cell r="N761">
            <v>19940.3062580621</v>
          </cell>
          <cell r="O761">
            <v>19911.9426120554</v>
          </cell>
        </row>
        <row r="762">
          <cell r="A762">
            <v>19942.4401920143</v>
          </cell>
          <cell r="B762">
            <v>19964.7407396369</v>
          </cell>
          <cell r="C762">
            <v>19965.7708630135</v>
          </cell>
          <cell r="D762">
            <v>19954.236456057</v>
          </cell>
          <cell r="E762">
            <v>19948.7620551346</v>
          </cell>
          <cell r="F762">
            <v>19944.4671712385</v>
          </cell>
          <cell r="G762">
            <v>19951.4934290128</v>
          </cell>
          <cell r="H762">
            <v>19952.6003127342</v>
          </cell>
          <cell r="I762">
            <v>19968.0317010223</v>
          </cell>
          <cell r="J762">
            <v>19967.9161390858</v>
          </cell>
          <cell r="K762">
            <v>19937.5650721887</v>
          </cell>
          <cell r="L762">
            <v>19947.7203985004</v>
          </cell>
          <cell r="M762">
            <v>19953.8669377734</v>
          </cell>
          <cell r="N762">
            <v>19925.0863654475</v>
          </cell>
          <cell r="O762">
            <v>19970.0930517707</v>
          </cell>
        </row>
        <row r="763">
          <cell r="A763">
            <v>19943.2301526745</v>
          </cell>
          <cell r="B763">
            <v>19973.8614378414</v>
          </cell>
          <cell r="C763">
            <v>19913.4505351732</v>
          </cell>
          <cell r="D763">
            <v>19951.9224662614</v>
          </cell>
          <cell r="E763">
            <v>19966.4380907547</v>
          </cell>
          <cell r="F763">
            <v>19948.8574052006</v>
          </cell>
          <cell r="G763">
            <v>19928.4522031129</v>
          </cell>
          <cell r="H763">
            <v>19936.1803945681</v>
          </cell>
          <cell r="I763">
            <v>19965.0845971944</v>
          </cell>
          <cell r="J763">
            <v>19951.2051162215</v>
          </cell>
          <cell r="K763">
            <v>19928.2154221099</v>
          </cell>
          <cell r="L763">
            <v>19913.5098426214</v>
          </cell>
          <cell r="M763">
            <v>19930.54982791</v>
          </cell>
          <cell r="N763">
            <v>19960.7210335358</v>
          </cell>
          <cell r="O763">
            <v>19991.5685053432</v>
          </cell>
        </row>
        <row r="764">
          <cell r="A764">
            <v>19941.9484107264</v>
          </cell>
          <cell r="B764">
            <v>19933.8189699796</v>
          </cell>
          <cell r="C764">
            <v>19943.3834911031</v>
          </cell>
          <cell r="D764">
            <v>19933.426646854</v>
          </cell>
          <cell r="E764">
            <v>19953.6515102006</v>
          </cell>
          <cell r="F764">
            <v>19914.1358658116</v>
          </cell>
          <cell r="G764">
            <v>19937.064483287</v>
          </cell>
          <cell r="H764">
            <v>19940.6810163122</v>
          </cell>
          <cell r="I764">
            <v>19937.1981912173</v>
          </cell>
          <cell r="J764">
            <v>19932.0260017263</v>
          </cell>
          <cell r="K764">
            <v>19942.3829678883</v>
          </cell>
          <cell r="L764">
            <v>19930.9981119923</v>
          </cell>
          <cell r="M764">
            <v>19944.3206477371</v>
          </cell>
          <cell r="N764">
            <v>19966.256155035</v>
          </cell>
          <cell r="O764">
            <v>19965.8590798238</v>
          </cell>
        </row>
        <row r="765">
          <cell r="A765">
            <v>19940.861029439</v>
          </cell>
          <cell r="B765">
            <v>19934.8152809796</v>
          </cell>
          <cell r="C765">
            <v>19945.653646401</v>
          </cell>
          <cell r="D765">
            <v>19974.0638374565</v>
          </cell>
          <cell r="E765">
            <v>19964.6599958562</v>
          </cell>
          <cell r="F765">
            <v>19941.5706449591</v>
          </cell>
          <cell r="G765">
            <v>19997.0802235048</v>
          </cell>
          <cell r="H765">
            <v>19960.239473372</v>
          </cell>
          <cell r="I765">
            <v>19970.1830393897</v>
          </cell>
          <cell r="J765">
            <v>19960.5842503302</v>
          </cell>
          <cell r="K765">
            <v>19923.9095814331</v>
          </cell>
          <cell r="L765">
            <v>19909.9170463864</v>
          </cell>
          <cell r="M765">
            <v>19930.0236463557</v>
          </cell>
          <cell r="N765">
            <v>19950.2325623689</v>
          </cell>
          <cell r="O765">
            <v>19942.3613536254</v>
          </cell>
        </row>
        <row r="766">
          <cell r="A766">
            <v>19957.3369736365</v>
          </cell>
          <cell r="B766">
            <v>19974.145307987</v>
          </cell>
          <cell r="C766">
            <v>19997.3107955779</v>
          </cell>
          <cell r="D766">
            <v>19922.0683158928</v>
          </cell>
          <cell r="E766">
            <v>19961.8435677172</v>
          </cell>
          <cell r="F766">
            <v>19921.1679899704</v>
          </cell>
          <cell r="G766">
            <v>19955.6196856917</v>
          </cell>
          <cell r="H766">
            <v>19925.8106010793</v>
          </cell>
          <cell r="I766">
            <v>19923.3690867376</v>
          </cell>
          <cell r="J766">
            <v>19908.3279364336</v>
          </cell>
          <cell r="K766">
            <v>19919.2785567243</v>
          </cell>
          <cell r="L766">
            <v>19944.9130904575</v>
          </cell>
          <cell r="M766">
            <v>19973.0859825766</v>
          </cell>
          <cell r="N766">
            <v>19927.1702469964</v>
          </cell>
          <cell r="O766">
            <v>19926.7376632026</v>
          </cell>
        </row>
        <row r="767">
          <cell r="A767">
            <v>19937.3249880442</v>
          </cell>
          <cell r="B767">
            <v>19933.7321891138</v>
          </cell>
          <cell r="C767">
            <v>19965.7626435526</v>
          </cell>
          <cell r="D767">
            <v>19936.7681503925</v>
          </cell>
          <cell r="E767">
            <v>19944.9415284881</v>
          </cell>
          <cell r="F767">
            <v>19951.3697158785</v>
          </cell>
          <cell r="G767">
            <v>19909.75179644</v>
          </cell>
          <cell r="H767">
            <v>19956.3080104386</v>
          </cell>
          <cell r="I767">
            <v>19944.9841709612</v>
          </cell>
          <cell r="J767">
            <v>19945.5193745059</v>
          </cell>
          <cell r="K767">
            <v>19961.1160932677</v>
          </cell>
          <cell r="L767">
            <v>19946.2183905474</v>
          </cell>
          <cell r="M767">
            <v>19935.7769612726</v>
          </cell>
          <cell r="N767">
            <v>19915.5198906829</v>
          </cell>
          <cell r="O767">
            <v>19956.8056418498</v>
          </cell>
        </row>
        <row r="768">
          <cell r="A768">
            <v>19924.6934615999</v>
          </cell>
          <cell r="B768">
            <v>19956.8771709733</v>
          </cell>
          <cell r="C768">
            <v>19956.4026018632</v>
          </cell>
          <cell r="D768">
            <v>19909.7103687345</v>
          </cell>
          <cell r="E768">
            <v>19947.9418834312</v>
          </cell>
          <cell r="F768">
            <v>19941.5482325278</v>
          </cell>
          <cell r="G768">
            <v>19952.5768212606</v>
          </cell>
          <cell r="H768">
            <v>19975.2546978662</v>
          </cell>
          <cell r="I768">
            <v>19953.475070041</v>
          </cell>
          <cell r="J768">
            <v>19945.8378873141</v>
          </cell>
          <cell r="K768">
            <v>19939.1733938997</v>
          </cell>
          <cell r="L768">
            <v>19967.802446534</v>
          </cell>
          <cell r="M768">
            <v>19955.912812057</v>
          </cell>
          <cell r="N768">
            <v>19965.5740734384</v>
          </cell>
          <cell r="O768">
            <v>19937.8289531948</v>
          </cell>
        </row>
        <row r="769">
          <cell r="A769">
            <v>19969.2801321403</v>
          </cell>
          <cell r="B769">
            <v>19961.5715052274</v>
          </cell>
          <cell r="C769">
            <v>19951.6895008951</v>
          </cell>
          <cell r="D769">
            <v>19952.7481561871</v>
          </cell>
          <cell r="E769">
            <v>19930.0940208144</v>
          </cell>
          <cell r="F769">
            <v>19950.3660563563</v>
          </cell>
          <cell r="G769">
            <v>19971.8068539316</v>
          </cell>
          <cell r="H769">
            <v>19921.9128793533</v>
          </cell>
          <cell r="I769">
            <v>19953.8399465232</v>
          </cell>
          <cell r="J769">
            <v>19952.4329358231</v>
          </cell>
          <cell r="K769">
            <v>19928.5279803621</v>
          </cell>
          <cell r="L769">
            <v>19956.1762488968</v>
          </cell>
          <cell r="M769">
            <v>19961.170172585</v>
          </cell>
          <cell r="N769">
            <v>19939.6658732875</v>
          </cell>
          <cell r="O769">
            <v>19968.1612608505</v>
          </cell>
        </row>
        <row r="770">
          <cell r="A770">
            <v>19952.7568207885</v>
          </cell>
          <cell r="B770">
            <v>19946.496937067</v>
          </cell>
          <cell r="C770">
            <v>19943.8400558641</v>
          </cell>
          <cell r="D770">
            <v>19952.2659433422</v>
          </cell>
          <cell r="E770">
            <v>19929.6869555359</v>
          </cell>
          <cell r="F770">
            <v>19976.0426896434</v>
          </cell>
          <cell r="G770">
            <v>19949.4426920248</v>
          </cell>
          <cell r="H770">
            <v>19961.225156089</v>
          </cell>
          <cell r="I770">
            <v>19930.4416755802</v>
          </cell>
          <cell r="J770">
            <v>19975.4638033671</v>
          </cell>
          <cell r="K770">
            <v>19947.7743173969</v>
          </cell>
          <cell r="L770">
            <v>19959.5432985118</v>
          </cell>
          <cell r="M770">
            <v>19956.9825845082</v>
          </cell>
          <cell r="N770">
            <v>19936.7638024415</v>
          </cell>
          <cell r="O770">
            <v>19948.2407276483</v>
          </cell>
        </row>
        <row r="771">
          <cell r="A771">
            <v>19933.1487073257</v>
          </cell>
          <cell r="B771">
            <v>19949.8450954465</v>
          </cell>
          <cell r="C771">
            <v>19954.1837815119</v>
          </cell>
          <cell r="D771">
            <v>19935.1163046851</v>
          </cell>
          <cell r="E771">
            <v>19921.8711228523</v>
          </cell>
          <cell r="F771">
            <v>19930.973197832</v>
          </cell>
          <cell r="G771">
            <v>19945.5378472335</v>
          </cell>
          <cell r="H771">
            <v>19954.2360620474</v>
          </cell>
          <cell r="I771">
            <v>19934.8726430736</v>
          </cell>
          <cell r="J771">
            <v>19961.5020361255</v>
          </cell>
          <cell r="K771">
            <v>19954.9774061713</v>
          </cell>
          <cell r="L771">
            <v>19945.107002655</v>
          </cell>
          <cell r="M771">
            <v>19966.6339295682</v>
          </cell>
          <cell r="N771">
            <v>19946.7891556526</v>
          </cell>
          <cell r="O771">
            <v>19906.3243856977</v>
          </cell>
        </row>
        <row r="772">
          <cell r="A772">
            <v>19964.6486794643</v>
          </cell>
          <cell r="B772">
            <v>19944.4964897105</v>
          </cell>
          <cell r="C772">
            <v>19959.0756145677</v>
          </cell>
          <cell r="D772">
            <v>19966.2504595037</v>
          </cell>
          <cell r="E772">
            <v>19929.0241736796</v>
          </cell>
          <cell r="F772">
            <v>19951.2149222202</v>
          </cell>
          <cell r="G772">
            <v>19935.2039826209</v>
          </cell>
          <cell r="H772">
            <v>19947.1005949907</v>
          </cell>
          <cell r="I772">
            <v>19969.0769420756</v>
          </cell>
          <cell r="J772">
            <v>19950.7599566553</v>
          </cell>
          <cell r="K772">
            <v>19891.8953377046</v>
          </cell>
          <cell r="L772">
            <v>19925.9816656328</v>
          </cell>
          <cell r="M772">
            <v>19952.0999264491</v>
          </cell>
          <cell r="N772">
            <v>19955.3089913555</v>
          </cell>
          <cell r="O772">
            <v>19947.3793690564</v>
          </cell>
        </row>
        <row r="773">
          <cell r="A773">
            <v>19940.5412131632</v>
          </cell>
          <cell r="B773">
            <v>19936.6440202221</v>
          </cell>
          <cell r="C773">
            <v>19959.429580438</v>
          </cell>
          <cell r="D773">
            <v>19949.0499195613</v>
          </cell>
          <cell r="E773">
            <v>19931.718591778</v>
          </cell>
          <cell r="F773">
            <v>19934.8885511827</v>
          </cell>
          <cell r="G773">
            <v>19973.1811438941</v>
          </cell>
          <cell r="H773">
            <v>19935.394838159</v>
          </cell>
          <cell r="I773">
            <v>19936.2789628</v>
          </cell>
          <cell r="J773">
            <v>19960.6478178196</v>
          </cell>
          <cell r="K773">
            <v>19973.0364186923</v>
          </cell>
          <cell r="L773">
            <v>19936.8013019288</v>
          </cell>
          <cell r="M773">
            <v>19956.1708949855</v>
          </cell>
          <cell r="N773">
            <v>19952.9232373131</v>
          </cell>
          <cell r="O773">
            <v>19956.7818612736</v>
          </cell>
        </row>
        <row r="774">
          <cell r="A774">
            <v>19941.0037381975</v>
          </cell>
          <cell r="B774">
            <v>19963.338158333</v>
          </cell>
          <cell r="C774">
            <v>19919.571938746</v>
          </cell>
          <cell r="D774">
            <v>19944.0281289858</v>
          </cell>
          <cell r="E774">
            <v>19953.8726362482</v>
          </cell>
          <cell r="F774">
            <v>19960.1952665411</v>
          </cell>
          <cell r="G774">
            <v>19942.8657400131</v>
          </cell>
          <cell r="H774">
            <v>19949.220127311</v>
          </cell>
          <cell r="I774">
            <v>19948.3005769624</v>
          </cell>
          <cell r="J774">
            <v>19932.742179887</v>
          </cell>
          <cell r="K774">
            <v>19944.7058848162</v>
          </cell>
          <cell r="L774">
            <v>19943.647218162</v>
          </cell>
          <cell r="M774">
            <v>19910.9201993443</v>
          </cell>
          <cell r="N774">
            <v>19973.3241181063</v>
          </cell>
          <cell r="O774">
            <v>19943.4944666681</v>
          </cell>
        </row>
        <row r="775">
          <cell r="A775">
            <v>19955.3718294484</v>
          </cell>
          <cell r="B775">
            <v>19985.557532877</v>
          </cell>
          <cell r="C775">
            <v>19929.2208720895</v>
          </cell>
          <cell r="D775">
            <v>19955.5490307024</v>
          </cell>
          <cell r="E775">
            <v>19881.3800285235</v>
          </cell>
          <cell r="F775">
            <v>19953.8852844794</v>
          </cell>
          <cell r="G775">
            <v>19961.2535800773</v>
          </cell>
          <cell r="H775">
            <v>19930.7430726923</v>
          </cell>
          <cell r="I775">
            <v>19949.1555640602</v>
          </cell>
          <cell r="J775">
            <v>19938.0816149611</v>
          </cell>
          <cell r="K775">
            <v>19930.7392220401</v>
          </cell>
          <cell r="L775">
            <v>19942.7823233448</v>
          </cell>
          <cell r="M775">
            <v>19941.4035886576</v>
          </cell>
          <cell r="N775">
            <v>19930.8641788234</v>
          </cell>
          <cell r="O775">
            <v>19917.2596084607</v>
          </cell>
        </row>
        <row r="776">
          <cell r="A776">
            <v>19933.923027676</v>
          </cell>
          <cell r="B776">
            <v>19938.916854794</v>
          </cell>
          <cell r="C776">
            <v>19929.9954735725</v>
          </cell>
          <cell r="D776">
            <v>19934.141003426</v>
          </cell>
          <cell r="E776">
            <v>19933.1741726289</v>
          </cell>
          <cell r="F776">
            <v>19970.1215693696</v>
          </cell>
          <cell r="G776">
            <v>19924.5610368126</v>
          </cell>
          <cell r="H776">
            <v>19943.4879995028</v>
          </cell>
          <cell r="I776">
            <v>19932.0144478437</v>
          </cell>
          <cell r="J776">
            <v>19931.1081623584</v>
          </cell>
          <cell r="K776">
            <v>19973.3465505699</v>
          </cell>
          <cell r="L776">
            <v>19965.2776861778</v>
          </cell>
          <cell r="M776">
            <v>19981.3329896647</v>
          </cell>
          <cell r="N776">
            <v>19958.1844709166</v>
          </cell>
          <cell r="O776">
            <v>19951.5365678542</v>
          </cell>
        </row>
        <row r="777">
          <cell r="A777">
            <v>19937.1660263234</v>
          </cell>
          <cell r="B777">
            <v>19958.1447997104</v>
          </cell>
          <cell r="C777">
            <v>19938.4053410121</v>
          </cell>
          <cell r="D777">
            <v>19929.2929925804</v>
          </cell>
          <cell r="E777">
            <v>19967.8525714647</v>
          </cell>
          <cell r="F777">
            <v>19938.49060461</v>
          </cell>
          <cell r="G777">
            <v>19969.2633826594</v>
          </cell>
          <cell r="H777">
            <v>19898.3866757931</v>
          </cell>
          <cell r="I777">
            <v>19978.9856078036</v>
          </cell>
          <cell r="J777">
            <v>19956.1766063365</v>
          </cell>
          <cell r="K777">
            <v>19919.8526395193</v>
          </cell>
          <cell r="L777">
            <v>19976.2745337172</v>
          </cell>
          <cell r="M777">
            <v>19954.1551055183</v>
          </cell>
          <cell r="N777">
            <v>19962.6248565837</v>
          </cell>
          <cell r="O777">
            <v>19970.6065273803</v>
          </cell>
        </row>
        <row r="778">
          <cell r="A778">
            <v>19925.7484189332</v>
          </cell>
          <cell r="B778">
            <v>19958.0187580029</v>
          </cell>
          <cell r="C778">
            <v>19953.825365785</v>
          </cell>
          <cell r="D778">
            <v>19916.1975017072</v>
          </cell>
          <cell r="E778">
            <v>19961.4953637706</v>
          </cell>
          <cell r="F778">
            <v>19975.6749353971</v>
          </cell>
          <cell r="G778">
            <v>19961.9552582949</v>
          </cell>
          <cell r="H778">
            <v>19970.2315646906</v>
          </cell>
          <cell r="I778">
            <v>19954.2688562322</v>
          </cell>
          <cell r="J778">
            <v>19940.7360991474</v>
          </cell>
          <cell r="K778">
            <v>19938.7846554589</v>
          </cell>
          <cell r="L778">
            <v>19971.311454393</v>
          </cell>
          <cell r="M778">
            <v>19921.9988424487</v>
          </cell>
          <cell r="N778">
            <v>19914.0622799856</v>
          </cell>
          <cell r="O778">
            <v>19927.8795481842</v>
          </cell>
        </row>
        <row r="779">
          <cell r="A779">
            <v>19964.5299513699</v>
          </cell>
          <cell r="B779">
            <v>19932.939677389</v>
          </cell>
          <cell r="C779">
            <v>19960.640686024</v>
          </cell>
          <cell r="D779">
            <v>19956.9255102511</v>
          </cell>
          <cell r="E779">
            <v>19964.5804616283</v>
          </cell>
          <cell r="F779">
            <v>19930.0288826267</v>
          </cell>
          <cell r="G779">
            <v>19929.4270772904</v>
          </cell>
          <cell r="H779">
            <v>19947.4640326302</v>
          </cell>
          <cell r="I779">
            <v>19953.4014895777</v>
          </cell>
          <cell r="J779">
            <v>19965.0235876614</v>
          </cell>
          <cell r="K779">
            <v>19950.5820145554</v>
          </cell>
          <cell r="L779">
            <v>19963.3448233375</v>
          </cell>
          <cell r="M779">
            <v>19951.1947544563</v>
          </cell>
          <cell r="N779">
            <v>19943.0537643786</v>
          </cell>
          <cell r="O779">
            <v>19971.5488051768</v>
          </cell>
        </row>
        <row r="780">
          <cell r="A780">
            <v>19957.1260178759</v>
          </cell>
          <cell r="B780">
            <v>19918.1091512774</v>
          </cell>
          <cell r="C780">
            <v>19934.4608245302</v>
          </cell>
          <cell r="D780">
            <v>19933.8050129423</v>
          </cell>
          <cell r="E780">
            <v>19957.7243390581</v>
          </cell>
          <cell r="F780">
            <v>19922.9835083032</v>
          </cell>
          <cell r="G780">
            <v>19963.9954824043</v>
          </cell>
          <cell r="H780">
            <v>19938.6165294401</v>
          </cell>
          <cell r="I780">
            <v>19965.2328755529</v>
          </cell>
          <cell r="J780">
            <v>19980.9885734613</v>
          </cell>
          <cell r="K780">
            <v>19925.1837981557</v>
          </cell>
          <cell r="L780">
            <v>19933.7709578675</v>
          </cell>
          <cell r="M780">
            <v>19947.223066781</v>
          </cell>
          <cell r="N780">
            <v>19973.5064293119</v>
          </cell>
          <cell r="O780">
            <v>19951.2821044204</v>
          </cell>
        </row>
        <row r="781">
          <cell r="A781">
            <v>19960.158105082</v>
          </cell>
          <cell r="B781">
            <v>19915.3277850071</v>
          </cell>
          <cell r="C781">
            <v>19968.6046068223</v>
          </cell>
          <cell r="D781">
            <v>19945.4452596173</v>
          </cell>
          <cell r="E781">
            <v>19949.2260060464</v>
          </cell>
          <cell r="F781">
            <v>19956.337491969</v>
          </cell>
          <cell r="G781">
            <v>19970.7432976773</v>
          </cell>
          <cell r="H781">
            <v>19932.9033952453</v>
          </cell>
          <cell r="I781">
            <v>19955.4721841051</v>
          </cell>
          <cell r="J781">
            <v>19907.4168303652</v>
          </cell>
          <cell r="K781">
            <v>19943.6773434017</v>
          </cell>
          <cell r="L781">
            <v>19920.2636055655</v>
          </cell>
          <cell r="M781">
            <v>19931.1612529791</v>
          </cell>
          <cell r="N781">
            <v>19952.4793519323</v>
          </cell>
          <cell r="O781">
            <v>19971.3110734675</v>
          </cell>
        </row>
        <row r="782">
          <cell r="A782">
            <v>19928.1150244177</v>
          </cell>
          <cell r="B782">
            <v>19952.1823780782</v>
          </cell>
          <cell r="C782">
            <v>19961.7287361764</v>
          </cell>
          <cell r="D782">
            <v>19965.4729708704</v>
          </cell>
          <cell r="E782">
            <v>19945.5729874711</v>
          </cell>
          <cell r="F782">
            <v>19942.1357830418</v>
          </cell>
          <cell r="G782">
            <v>19952.609592106</v>
          </cell>
          <cell r="H782">
            <v>19956.6604397986</v>
          </cell>
          <cell r="I782">
            <v>19914.4801163785</v>
          </cell>
          <cell r="J782">
            <v>19971.6818499682</v>
          </cell>
          <cell r="K782">
            <v>19930.0504336126</v>
          </cell>
          <cell r="L782">
            <v>19909.2160408557</v>
          </cell>
          <cell r="M782">
            <v>19957.3937550227</v>
          </cell>
          <cell r="N782">
            <v>19933.7077263151</v>
          </cell>
          <cell r="O782">
            <v>19964.8388888028</v>
          </cell>
        </row>
        <row r="783">
          <cell r="A783">
            <v>19948.9291825694</v>
          </cell>
          <cell r="B783">
            <v>19933.7477292027</v>
          </cell>
          <cell r="C783">
            <v>19927.2669563871</v>
          </cell>
          <cell r="D783">
            <v>19940.0373850097</v>
          </cell>
          <cell r="E783">
            <v>19928.0054881519</v>
          </cell>
          <cell r="F783">
            <v>19940.5174491311</v>
          </cell>
          <cell r="G783">
            <v>19970.8559621895</v>
          </cell>
          <cell r="H783">
            <v>19941.9450993529</v>
          </cell>
          <cell r="I783">
            <v>19944.8636406449</v>
          </cell>
          <cell r="J783">
            <v>19945.4935956459</v>
          </cell>
          <cell r="K783">
            <v>19962.5133848656</v>
          </cell>
          <cell r="L783">
            <v>19935.8107550961</v>
          </cell>
          <cell r="M783">
            <v>19945.8836274506</v>
          </cell>
          <cell r="N783">
            <v>19936.7489706657</v>
          </cell>
          <cell r="O783">
            <v>19930.8700855071</v>
          </cell>
        </row>
        <row r="784">
          <cell r="A784">
            <v>19968.1499012174</v>
          </cell>
          <cell r="B784">
            <v>19945.9115409344</v>
          </cell>
          <cell r="C784">
            <v>19948.6153874556</v>
          </cell>
          <cell r="D784">
            <v>19935.1101693479</v>
          </cell>
          <cell r="E784">
            <v>19955.827022098</v>
          </cell>
          <cell r="F784">
            <v>19939.8335801174</v>
          </cell>
          <cell r="G784">
            <v>19974.1082434201</v>
          </cell>
          <cell r="H784">
            <v>19980.1010543349</v>
          </cell>
          <cell r="I784">
            <v>19949.50041417</v>
          </cell>
          <cell r="J784">
            <v>19948.3407451991</v>
          </cell>
          <cell r="K784">
            <v>19923.9046052693</v>
          </cell>
          <cell r="L784">
            <v>19954.5617225808</v>
          </cell>
          <cell r="M784">
            <v>19959.8912948589</v>
          </cell>
          <cell r="N784">
            <v>19963.122378338</v>
          </cell>
          <cell r="O784">
            <v>19925.8462410919</v>
          </cell>
        </row>
        <row r="785">
          <cell r="A785">
            <v>19921.0552624328</v>
          </cell>
          <cell r="B785">
            <v>19941.970153681</v>
          </cell>
          <cell r="C785">
            <v>19922.1639071564</v>
          </cell>
          <cell r="D785">
            <v>19964.1967520264</v>
          </cell>
          <cell r="E785">
            <v>19947.4451031008</v>
          </cell>
          <cell r="F785">
            <v>19935.3709693127</v>
          </cell>
          <cell r="G785">
            <v>19957.3387578231</v>
          </cell>
          <cell r="H785">
            <v>19940.3398469918</v>
          </cell>
          <cell r="I785">
            <v>19943.3457457384</v>
          </cell>
          <cell r="J785">
            <v>19972.4828674641</v>
          </cell>
          <cell r="K785">
            <v>19965.0293314332</v>
          </cell>
          <cell r="L785">
            <v>19958.1793878746</v>
          </cell>
          <cell r="M785">
            <v>19934.2332150475</v>
          </cell>
          <cell r="N785">
            <v>19955.246561561</v>
          </cell>
          <cell r="O785">
            <v>19961.5096712826</v>
          </cell>
        </row>
        <row r="786">
          <cell r="A786">
            <v>19929.3679394905</v>
          </cell>
          <cell r="B786">
            <v>19915.7743128898</v>
          </cell>
          <cell r="C786">
            <v>19952.442220028</v>
          </cell>
          <cell r="D786">
            <v>19930.1517010859</v>
          </cell>
          <cell r="E786">
            <v>19927.2875154235</v>
          </cell>
          <cell r="F786">
            <v>19963.7835796356</v>
          </cell>
          <cell r="G786">
            <v>19957.789153865</v>
          </cell>
          <cell r="H786">
            <v>19938.264187201</v>
          </cell>
          <cell r="I786">
            <v>19952.0338323596</v>
          </cell>
          <cell r="J786">
            <v>19941.5518381099</v>
          </cell>
          <cell r="K786">
            <v>19928.5537983944</v>
          </cell>
          <cell r="L786">
            <v>19937.2293964257</v>
          </cell>
          <cell r="M786">
            <v>19947.7414932747</v>
          </cell>
          <cell r="N786">
            <v>19959.0343426972</v>
          </cell>
          <cell r="O786">
            <v>19971.1260044921</v>
          </cell>
        </row>
        <row r="787">
          <cell r="A787">
            <v>19948.6076300242</v>
          </cell>
          <cell r="B787">
            <v>19954.8790161251</v>
          </cell>
          <cell r="C787">
            <v>19928.1975692661</v>
          </cell>
          <cell r="D787">
            <v>19954.7611736338</v>
          </cell>
          <cell r="E787">
            <v>19942.2199578545</v>
          </cell>
          <cell r="F787">
            <v>19956.2166869836</v>
          </cell>
          <cell r="G787">
            <v>19941.2039501231</v>
          </cell>
          <cell r="H787">
            <v>19933.1270311842</v>
          </cell>
          <cell r="I787">
            <v>19933.1246921349</v>
          </cell>
          <cell r="J787">
            <v>19956.5367676369</v>
          </cell>
          <cell r="K787">
            <v>19942.9729567749</v>
          </cell>
          <cell r="L787">
            <v>19978.1120368726</v>
          </cell>
          <cell r="M787">
            <v>19966.9872479687</v>
          </cell>
          <cell r="N787">
            <v>19960.3276258624</v>
          </cell>
          <cell r="O787">
            <v>19938.8339022511</v>
          </cell>
        </row>
        <row r="788">
          <cell r="A788">
            <v>19960.9904536014</v>
          </cell>
          <cell r="B788">
            <v>19948.7220558366</v>
          </cell>
          <cell r="C788">
            <v>19947.847396402</v>
          </cell>
          <cell r="D788">
            <v>19935.6608558674</v>
          </cell>
          <cell r="E788">
            <v>19973.7287794487</v>
          </cell>
          <cell r="F788">
            <v>19956.3305498121</v>
          </cell>
          <cell r="G788">
            <v>19936.7658386131</v>
          </cell>
          <cell r="H788">
            <v>19947.0735946369</v>
          </cell>
          <cell r="I788">
            <v>19944.8990275963</v>
          </cell>
          <cell r="J788">
            <v>19971.6015243011</v>
          </cell>
          <cell r="K788">
            <v>19950.0696516601</v>
          </cell>
          <cell r="L788">
            <v>19962.1176063259</v>
          </cell>
          <cell r="M788">
            <v>19957.566054749</v>
          </cell>
          <cell r="N788">
            <v>19982.9088839473</v>
          </cell>
          <cell r="O788">
            <v>19958.7101505767</v>
          </cell>
        </row>
        <row r="789">
          <cell r="A789">
            <v>19971.7837282345</v>
          </cell>
          <cell r="B789">
            <v>19923.4393518433</v>
          </cell>
          <cell r="C789">
            <v>19962.4839142183</v>
          </cell>
          <cell r="D789">
            <v>19973.2683229961</v>
          </cell>
          <cell r="E789">
            <v>19938.7796631492</v>
          </cell>
          <cell r="F789">
            <v>19953.2704307637</v>
          </cell>
          <cell r="G789">
            <v>19935.2703307847</v>
          </cell>
          <cell r="H789">
            <v>19955.4152107619</v>
          </cell>
          <cell r="I789">
            <v>19949.5233961186</v>
          </cell>
          <cell r="J789">
            <v>19944.7388044451</v>
          </cell>
          <cell r="K789">
            <v>19966.1074861708</v>
          </cell>
          <cell r="L789">
            <v>19943.4552773455</v>
          </cell>
          <cell r="M789">
            <v>19946.6303846206</v>
          </cell>
          <cell r="N789">
            <v>19938.3880943947</v>
          </cell>
          <cell r="O789">
            <v>19972.4067623272</v>
          </cell>
        </row>
        <row r="790">
          <cell r="A790">
            <v>19963.3340940888</v>
          </cell>
          <cell r="B790">
            <v>19932.8605318384</v>
          </cell>
          <cell r="C790">
            <v>19953.1586319622</v>
          </cell>
          <cell r="D790">
            <v>19955.4110813045</v>
          </cell>
          <cell r="E790">
            <v>19959.5271831363</v>
          </cell>
          <cell r="F790">
            <v>19968.3158109105</v>
          </cell>
          <cell r="G790">
            <v>19974.8229716041</v>
          </cell>
          <cell r="H790">
            <v>19899.4532789207</v>
          </cell>
          <cell r="I790">
            <v>19937.9034978797</v>
          </cell>
          <cell r="J790">
            <v>19939.1737410691</v>
          </cell>
          <cell r="K790">
            <v>19920.4173372349</v>
          </cell>
          <cell r="L790">
            <v>19923.9419519899</v>
          </cell>
          <cell r="M790">
            <v>19938.0109177313</v>
          </cell>
          <cell r="N790">
            <v>19944.1182164257</v>
          </cell>
          <cell r="O790">
            <v>19926.4455261034</v>
          </cell>
        </row>
        <row r="791">
          <cell r="A791">
            <v>19949.6143623141</v>
          </cell>
          <cell r="B791">
            <v>19935.12226264</v>
          </cell>
          <cell r="C791">
            <v>19957.5788254098</v>
          </cell>
          <cell r="D791">
            <v>19956.3040154972</v>
          </cell>
          <cell r="E791">
            <v>19947.2482267291</v>
          </cell>
          <cell r="F791">
            <v>19927.5141939191</v>
          </cell>
          <cell r="G791">
            <v>19926.1192196805</v>
          </cell>
          <cell r="H791">
            <v>19932.9749591567</v>
          </cell>
          <cell r="I791">
            <v>19960.2783698853</v>
          </cell>
          <cell r="J791">
            <v>19949.7667791179</v>
          </cell>
          <cell r="K791">
            <v>19941.0029268945</v>
          </cell>
          <cell r="L791">
            <v>19963.2975187786</v>
          </cell>
          <cell r="M791">
            <v>19940.2891676784</v>
          </cell>
          <cell r="N791">
            <v>19946.7853538614</v>
          </cell>
          <cell r="O791">
            <v>19959.427268605</v>
          </cell>
        </row>
        <row r="792">
          <cell r="A792">
            <v>19952.2417925425</v>
          </cell>
          <cell r="B792">
            <v>19944.8742548287</v>
          </cell>
          <cell r="C792">
            <v>19930.5816319903</v>
          </cell>
          <cell r="D792">
            <v>19931.3704558084</v>
          </cell>
          <cell r="E792">
            <v>19923.8488219641</v>
          </cell>
          <cell r="F792">
            <v>19946.7717808577</v>
          </cell>
          <cell r="G792">
            <v>19969.7147746806</v>
          </cell>
          <cell r="H792">
            <v>19917.3512015213</v>
          </cell>
          <cell r="I792">
            <v>19919.4730057678</v>
          </cell>
          <cell r="J792">
            <v>19952.6630554621</v>
          </cell>
          <cell r="K792">
            <v>19987.826546196</v>
          </cell>
          <cell r="L792">
            <v>19908.2456119448</v>
          </cell>
          <cell r="M792">
            <v>19961.5701651065</v>
          </cell>
          <cell r="N792">
            <v>19952.3387365107</v>
          </cell>
          <cell r="O792">
            <v>19920.5011289374</v>
          </cell>
        </row>
        <row r="793">
          <cell r="A793">
            <v>19958.0263784505</v>
          </cell>
          <cell r="B793">
            <v>19910.5741136885</v>
          </cell>
          <cell r="C793">
            <v>19958.6637741588</v>
          </cell>
          <cell r="D793">
            <v>19960.1860300164</v>
          </cell>
          <cell r="E793">
            <v>19943.8181289694</v>
          </cell>
          <cell r="F793">
            <v>19938.1479410399</v>
          </cell>
          <cell r="G793">
            <v>19941.026042133</v>
          </cell>
          <cell r="H793">
            <v>19955.8346100411</v>
          </cell>
          <cell r="I793">
            <v>19969.9153519165</v>
          </cell>
          <cell r="J793">
            <v>19946.6785625623</v>
          </cell>
          <cell r="K793">
            <v>19939.2151221011</v>
          </cell>
          <cell r="L793">
            <v>19954.7802116392</v>
          </cell>
          <cell r="M793">
            <v>19945.2910939393</v>
          </cell>
          <cell r="N793">
            <v>19926.8897770825</v>
          </cell>
          <cell r="O793">
            <v>19952.9721410823</v>
          </cell>
        </row>
        <row r="794">
          <cell r="A794">
            <v>19982.8147343229</v>
          </cell>
          <cell r="B794">
            <v>19933.9484910524</v>
          </cell>
          <cell r="C794">
            <v>19938.5967480636</v>
          </cell>
          <cell r="D794">
            <v>19941.1407645512</v>
          </cell>
          <cell r="E794">
            <v>19930.247463686</v>
          </cell>
          <cell r="F794">
            <v>19954.7205366135</v>
          </cell>
          <cell r="G794">
            <v>19953.918766749</v>
          </cell>
          <cell r="H794">
            <v>19941.3861831367</v>
          </cell>
          <cell r="I794">
            <v>19939.0680199325</v>
          </cell>
          <cell r="J794">
            <v>19950.2995878768</v>
          </cell>
          <cell r="K794">
            <v>19947.8095900984</v>
          </cell>
          <cell r="L794">
            <v>19924.7711745021</v>
          </cell>
          <cell r="M794">
            <v>19992.1601769198</v>
          </cell>
          <cell r="N794">
            <v>19948.798672183</v>
          </cell>
          <cell r="O794">
            <v>19985.1592261125</v>
          </cell>
        </row>
        <row r="795">
          <cell r="A795">
            <v>19917.3568541854</v>
          </cell>
          <cell r="B795">
            <v>19938.0631560134</v>
          </cell>
          <cell r="C795">
            <v>19967.6252114694</v>
          </cell>
          <cell r="D795">
            <v>19945.9502642545</v>
          </cell>
          <cell r="E795">
            <v>19935.8486600818</v>
          </cell>
          <cell r="F795">
            <v>19954.1588925517</v>
          </cell>
          <cell r="G795">
            <v>19961.4439660599</v>
          </cell>
          <cell r="H795">
            <v>19930.0851875187</v>
          </cell>
          <cell r="I795">
            <v>19936.3944693104</v>
          </cell>
          <cell r="J795">
            <v>19941.9063077558</v>
          </cell>
          <cell r="K795">
            <v>19938.1069077006</v>
          </cell>
          <cell r="L795">
            <v>19940.4560326232</v>
          </cell>
          <cell r="M795">
            <v>19952.9662085501</v>
          </cell>
          <cell r="N795">
            <v>19973.1817006623</v>
          </cell>
          <cell r="O795">
            <v>19978.3476108805</v>
          </cell>
        </row>
        <row r="796">
          <cell r="A796">
            <v>19966.8088503357</v>
          </cell>
          <cell r="B796">
            <v>19939.1386741342</v>
          </cell>
          <cell r="C796">
            <v>19951.2260517402</v>
          </cell>
          <cell r="D796">
            <v>19927.8746982854</v>
          </cell>
          <cell r="E796">
            <v>19936.2938199197</v>
          </cell>
          <cell r="F796">
            <v>19960.9418697607</v>
          </cell>
          <cell r="G796">
            <v>19958.5470829506</v>
          </cell>
          <cell r="H796">
            <v>19946.4891298943</v>
          </cell>
          <cell r="I796">
            <v>19966.7150361053</v>
          </cell>
          <cell r="J796">
            <v>19924.0683918723</v>
          </cell>
          <cell r="K796">
            <v>19952.0967755999</v>
          </cell>
          <cell r="L796">
            <v>19958.4135522638</v>
          </cell>
          <cell r="M796">
            <v>19917.4227890362</v>
          </cell>
          <cell r="N796">
            <v>19972.1945450028</v>
          </cell>
          <cell r="O796">
            <v>19961.4934704154</v>
          </cell>
        </row>
        <row r="797">
          <cell r="A797">
            <v>19964.7077521675</v>
          </cell>
          <cell r="B797">
            <v>19947.3456893158</v>
          </cell>
          <cell r="C797">
            <v>19955.60253531</v>
          </cell>
          <cell r="D797">
            <v>19977.7193119282</v>
          </cell>
          <cell r="E797">
            <v>19946.1813412001</v>
          </cell>
          <cell r="F797">
            <v>19959.6025924256</v>
          </cell>
          <cell r="G797">
            <v>19967.5713273725</v>
          </cell>
          <cell r="H797">
            <v>19911.2580533868</v>
          </cell>
          <cell r="I797">
            <v>19931.8777287773</v>
          </cell>
          <cell r="J797">
            <v>19933.9698256604</v>
          </cell>
          <cell r="K797">
            <v>19938.8530255004</v>
          </cell>
          <cell r="L797">
            <v>19936.5373955411</v>
          </cell>
          <cell r="M797">
            <v>19944.1027061133</v>
          </cell>
          <cell r="N797">
            <v>19960.6238288699</v>
          </cell>
          <cell r="O797">
            <v>19953.8597592708</v>
          </cell>
        </row>
        <row r="798">
          <cell r="A798">
            <v>19926.1811612916</v>
          </cell>
          <cell r="B798">
            <v>19947.2471371766</v>
          </cell>
          <cell r="C798">
            <v>19950.2611997171</v>
          </cell>
          <cell r="D798">
            <v>19947.96804061</v>
          </cell>
          <cell r="E798">
            <v>19956.8119016528</v>
          </cell>
          <cell r="F798">
            <v>19973.1251048718</v>
          </cell>
          <cell r="G798">
            <v>19951.3541227011</v>
          </cell>
          <cell r="H798">
            <v>19929.2085628621</v>
          </cell>
          <cell r="I798">
            <v>19938.2545417606</v>
          </cell>
          <cell r="J798">
            <v>19919.1351504107</v>
          </cell>
          <cell r="K798">
            <v>19942.0281601505</v>
          </cell>
          <cell r="L798">
            <v>19956.1065759425</v>
          </cell>
          <cell r="M798">
            <v>19974.6447791469</v>
          </cell>
          <cell r="N798">
            <v>19917.6903289511</v>
          </cell>
          <cell r="O798">
            <v>19942.7073026775</v>
          </cell>
        </row>
        <row r="799">
          <cell r="A799">
            <v>19947.2396106166</v>
          </cell>
          <cell r="B799">
            <v>19953.8453834272</v>
          </cell>
          <cell r="C799">
            <v>19964.0415935757</v>
          </cell>
          <cell r="D799">
            <v>19948.2702740348</v>
          </cell>
          <cell r="E799">
            <v>19928.4482006106</v>
          </cell>
          <cell r="F799">
            <v>19963.3028424407</v>
          </cell>
          <cell r="G799">
            <v>19946.7923411893</v>
          </cell>
          <cell r="H799">
            <v>19943.2416501096</v>
          </cell>
          <cell r="I799">
            <v>19934.4318205398</v>
          </cell>
          <cell r="J799">
            <v>19957.6319671672</v>
          </cell>
          <cell r="K799">
            <v>19933.5486205087</v>
          </cell>
          <cell r="L799">
            <v>19954.8768507015</v>
          </cell>
          <cell r="M799">
            <v>19926.2624120349</v>
          </cell>
          <cell r="N799">
            <v>19948.992646463</v>
          </cell>
          <cell r="O799">
            <v>19933.541449479</v>
          </cell>
        </row>
        <row r="800">
          <cell r="A800">
            <v>19938.910956744</v>
          </cell>
          <cell r="B800">
            <v>19966.3762735418</v>
          </cell>
          <cell r="C800">
            <v>19927.9080657109</v>
          </cell>
          <cell r="D800">
            <v>19982.6357116383</v>
          </cell>
          <cell r="E800">
            <v>19966.356559294</v>
          </cell>
          <cell r="F800">
            <v>19957.7704735425</v>
          </cell>
          <cell r="G800">
            <v>19955.3899937443</v>
          </cell>
          <cell r="H800">
            <v>19935.9569520742</v>
          </cell>
          <cell r="I800">
            <v>19944.1577242041</v>
          </cell>
          <cell r="J800">
            <v>19937.4227662443</v>
          </cell>
          <cell r="K800">
            <v>19933.4627040063</v>
          </cell>
          <cell r="L800">
            <v>19966.3955247541</v>
          </cell>
          <cell r="M800">
            <v>19978.5971363237</v>
          </cell>
          <cell r="N800">
            <v>19937.9462312025</v>
          </cell>
          <cell r="O800">
            <v>19951.0648218453</v>
          </cell>
        </row>
        <row r="801">
          <cell r="A801">
            <v>19924.0774730483</v>
          </cell>
          <cell r="B801">
            <v>19920.0320365941</v>
          </cell>
          <cell r="C801">
            <v>19975.0659220705</v>
          </cell>
          <cell r="D801">
            <v>19937.0932771717</v>
          </cell>
          <cell r="E801">
            <v>19937.6428211879</v>
          </cell>
          <cell r="F801">
            <v>19964.2958503598</v>
          </cell>
          <cell r="G801">
            <v>19984.2655618503</v>
          </cell>
          <cell r="H801">
            <v>19954.7413258255</v>
          </cell>
          <cell r="I801">
            <v>19930.8877765659</v>
          </cell>
          <cell r="J801">
            <v>19941.1034871815</v>
          </cell>
          <cell r="K801">
            <v>19995.1511918874</v>
          </cell>
          <cell r="L801">
            <v>19968.2898603699</v>
          </cell>
          <cell r="M801">
            <v>19959.8226803107</v>
          </cell>
          <cell r="N801">
            <v>19943.4306804731</v>
          </cell>
          <cell r="O801">
            <v>19937.8772165472</v>
          </cell>
        </row>
        <row r="802">
          <cell r="A802">
            <v>19943.9198068937</v>
          </cell>
          <cell r="B802">
            <v>19932.7182872389</v>
          </cell>
          <cell r="C802">
            <v>19910.8000639455</v>
          </cell>
          <cell r="D802">
            <v>19931.4214971891</v>
          </cell>
          <cell r="E802">
            <v>19978.3964679953</v>
          </cell>
          <cell r="F802">
            <v>19935.447274551</v>
          </cell>
          <cell r="G802">
            <v>19959.346489544</v>
          </cell>
          <cell r="H802">
            <v>19939.6723102113</v>
          </cell>
          <cell r="I802">
            <v>19943.4891883306</v>
          </cell>
          <cell r="J802">
            <v>19952.8240821521</v>
          </cell>
          <cell r="K802">
            <v>19929.9415046692</v>
          </cell>
          <cell r="L802">
            <v>19923.7298494967</v>
          </cell>
          <cell r="M802">
            <v>19959.461468551</v>
          </cell>
          <cell r="N802">
            <v>19936.5891607385</v>
          </cell>
          <cell r="O802">
            <v>19949.9366824756</v>
          </cell>
        </row>
        <row r="803">
          <cell r="A803">
            <v>19941.0367524341</v>
          </cell>
          <cell r="B803">
            <v>19955.0330653478</v>
          </cell>
          <cell r="C803">
            <v>19976.2747512945</v>
          </cell>
          <cell r="D803">
            <v>19944.4758613263</v>
          </cell>
          <cell r="E803">
            <v>19916.7943648007</v>
          </cell>
          <cell r="F803">
            <v>19941.7516288813</v>
          </cell>
          <cell r="G803">
            <v>19940.9748289203</v>
          </cell>
          <cell r="H803">
            <v>19911.8790950041</v>
          </cell>
          <cell r="I803">
            <v>19970.3834847558</v>
          </cell>
          <cell r="J803">
            <v>19973.9854924558</v>
          </cell>
          <cell r="K803">
            <v>19940.6966389143</v>
          </cell>
          <cell r="L803">
            <v>19969.3713268426</v>
          </cell>
          <cell r="M803">
            <v>19926.6172915956</v>
          </cell>
          <cell r="N803">
            <v>19926.8993470097</v>
          </cell>
          <cell r="O803">
            <v>19945.2864996631</v>
          </cell>
        </row>
        <row r="804">
          <cell r="A804">
            <v>19941.9458958449</v>
          </cell>
          <cell r="B804">
            <v>19941.1394137096</v>
          </cell>
          <cell r="C804">
            <v>19959.2643582642</v>
          </cell>
          <cell r="D804">
            <v>19902.5805807181</v>
          </cell>
          <cell r="E804">
            <v>19943.9829124381</v>
          </cell>
          <cell r="F804">
            <v>19952.99967695</v>
          </cell>
          <cell r="G804">
            <v>19977.1709295146</v>
          </cell>
          <cell r="H804">
            <v>19956.1413585685</v>
          </cell>
          <cell r="I804">
            <v>19947.6753952776</v>
          </cell>
          <cell r="J804">
            <v>19920.7156603383</v>
          </cell>
          <cell r="K804">
            <v>19943.5825109324</v>
          </cell>
          <cell r="L804">
            <v>19935.0419327883</v>
          </cell>
          <cell r="M804">
            <v>19906.627511666</v>
          </cell>
          <cell r="N804">
            <v>19953.9305473536</v>
          </cell>
          <cell r="O804">
            <v>19965.5413622353</v>
          </cell>
        </row>
        <row r="805">
          <cell r="A805">
            <v>19964.0579712481</v>
          </cell>
          <cell r="B805">
            <v>19912.9916920199</v>
          </cell>
          <cell r="C805">
            <v>19948.2851988742</v>
          </cell>
          <cell r="D805">
            <v>19961.6083070432</v>
          </cell>
          <cell r="E805">
            <v>19966.2347022319</v>
          </cell>
          <cell r="F805">
            <v>19961.6541250853</v>
          </cell>
          <cell r="G805">
            <v>19939.4026028411</v>
          </cell>
          <cell r="H805">
            <v>19933.9488487883</v>
          </cell>
          <cell r="I805">
            <v>19945.1592364322</v>
          </cell>
          <cell r="J805">
            <v>19955.657886122</v>
          </cell>
          <cell r="K805">
            <v>19960.7668665717</v>
          </cell>
          <cell r="L805">
            <v>19923.139709061</v>
          </cell>
          <cell r="M805">
            <v>19939.1516343586</v>
          </cell>
          <cell r="N805">
            <v>19938.020787596</v>
          </cell>
          <cell r="O805">
            <v>19961.3366218234</v>
          </cell>
        </row>
        <row r="806">
          <cell r="A806">
            <v>19983.0313562207</v>
          </cell>
          <cell r="B806">
            <v>19932.9771730627</v>
          </cell>
          <cell r="C806">
            <v>19957.8066411484</v>
          </cell>
          <cell r="D806">
            <v>19943.5016690794</v>
          </cell>
          <cell r="E806">
            <v>19945.4688141577</v>
          </cell>
          <cell r="F806">
            <v>19943.4085827108</v>
          </cell>
          <cell r="G806">
            <v>19961.7054430071</v>
          </cell>
          <cell r="H806">
            <v>19945.8987151145</v>
          </cell>
          <cell r="I806">
            <v>19947.7698890679</v>
          </cell>
          <cell r="J806">
            <v>19978.5879048615</v>
          </cell>
          <cell r="K806">
            <v>19942.7381028409</v>
          </cell>
          <cell r="L806">
            <v>19953.6418076286</v>
          </cell>
          <cell r="M806">
            <v>19907.8490070131</v>
          </cell>
          <cell r="N806">
            <v>19944.8142631959</v>
          </cell>
          <cell r="O806">
            <v>19939.061920824</v>
          </cell>
        </row>
        <row r="807">
          <cell r="A807">
            <v>19971.5892463579</v>
          </cell>
          <cell r="B807">
            <v>19965.4330822791</v>
          </cell>
          <cell r="C807">
            <v>19965.4017648623</v>
          </cell>
          <cell r="D807">
            <v>19947.3642445562</v>
          </cell>
          <cell r="E807">
            <v>19938.1171793919</v>
          </cell>
          <cell r="F807">
            <v>19915.9255508006</v>
          </cell>
          <cell r="G807">
            <v>19969.5345307823</v>
          </cell>
          <cell r="H807">
            <v>19946.6214611641</v>
          </cell>
          <cell r="I807">
            <v>19940.7010933013</v>
          </cell>
          <cell r="J807">
            <v>19974.2252213487</v>
          </cell>
          <cell r="K807">
            <v>19934.0374274073</v>
          </cell>
          <cell r="L807">
            <v>19952.8949449388</v>
          </cell>
          <cell r="M807">
            <v>19941.2865425793</v>
          </cell>
          <cell r="N807">
            <v>19918.9922944015</v>
          </cell>
          <cell r="O807">
            <v>19951.6031411575</v>
          </cell>
        </row>
        <row r="808">
          <cell r="A808">
            <v>19940.4159563612</v>
          </cell>
          <cell r="B808">
            <v>19966.5997864066</v>
          </cell>
          <cell r="C808">
            <v>19959.0517519637</v>
          </cell>
          <cell r="D808">
            <v>19956.3311525362</v>
          </cell>
          <cell r="E808">
            <v>19954.5499152354</v>
          </cell>
          <cell r="F808">
            <v>19932.9350719857</v>
          </cell>
          <cell r="G808">
            <v>19962.7683950124</v>
          </cell>
          <cell r="H808">
            <v>19967.5166783091</v>
          </cell>
          <cell r="I808">
            <v>19945.9348130002</v>
          </cell>
          <cell r="J808">
            <v>19918.0961544812</v>
          </cell>
          <cell r="K808">
            <v>19944.6769962896</v>
          </cell>
          <cell r="L808">
            <v>19952.1847642459</v>
          </cell>
          <cell r="M808">
            <v>19958.8806376096</v>
          </cell>
          <cell r="N808">
            <v>19948.2768370566</v>
          </cell>
          <cell r="O808">
            <v>19942.8312419184</v>
          </cell>
        </row>
        <row r="809">
          <cell r="A809">
            <v>19964.7464486255</v>
          </cell>
          <cell r="B809">
            <v>19929.2434916655</v>
          </cell>
          <cell r="C809">
            <v>19966.7132064922</v>
          </cell>
          <cell r="D809">
            <v>19936.0632998162</v>
          </cell>
          <cell r="E809">
            <v>19939.4477305197</v>
          </cell>
          <cell r="F809">
            <v>19952.5510251537</v>
          </cell>
          <cell r="G809">
            <v>19965.1760366268</v>
          </cell>
          <cell r="H809">
            <v>19951.833400756</v>
          </cell>
          <cell r="I809">
            <v>19955.0302262702</v>
          </cell>
          <cell r="J809">
            <v>19940.9887955892</v>
          </cell>
          <cell r="K809">
            <v>19951.3489017339</v>
          </cell>
          <cell r="L809">
            <v>19972.4294611706</v>
          </cell>
          <cell r="M809">
            <v>19949.3723049781</v>
          </cell>
          <cell r="N809">
            <v>19957.954549733</v>
          </cell>
          <cell r="O809">
            <v>19966.6239997277</v>
          </cell>
        </row>
        <row r="810">
          <cell r="A810">
            <v>19927.9069384995</v>
          </cell>
          <cell r="B810">
            <v>19957.2523211652</v>
          </cell>
          <cell r="C810">
            <v>19941.1321735921</v>
          </cell>
          <cell r="D810">
            <v>19919.6898864159</v>
          </cell>
          <cell r="E810">
            <v>19943.7593143419</v>
          </cell>
          <cell r="F810">
            <v>19961.4793346808</v>
          </cell>
          <cell r="G810">
            <v>19926.7787820166</v>
          </cell>
          <cell r="H810">
            <v>19944.9783838289</v>
          </cell>
          <cell r="I810">
            <v>19956.7033941457</v>
          </cell>
          <cell r="J810">
            <v>19917.5579818702</v>
          </cell>
          <cell r="K810">
            <v>19923.6899141566</v>
          </cell>
          <cell r="L810">
            <v>19952.3405793851</v>
          </cell>
          <cell r="M810">
            <v>19922.5860686033</v>
          </cell>
          <cell r="N810">
            <v>19929.9284372609</v>
          </cell>
          <cell r="O810">
            <v>19930.7895548076</v>
          </cell>
        </row>
        <row r="811">
          <cell r="A811">
            <v>19984.1434193903</v>
          </cell>
          <cell r="B811">
            <v>19987.5156278656</v>
          </cell>
          <cell r="C811">
            <v>19952.9573451149</v>
          </cell>
          <cell r="D811">
            <v>19938.9198266062</v>
          </cell>
          <cell r="E811">
            <v>19942.0255731441</v>
          </cell>
          <cell r="F811">
            <v>19939.2277378045</v>
          </cell>
          <cell r="G811">
            <v>19973.3048508178</v>
          </cell>
          <cell r="H811">
            <v>19949.2763931432</v>
          </cell>
          <cell r="I811">
            <v>19951.807854129</v>
          </cell>
          <cell r="J811">
            <v>19947.0789659626</v>
          </cell>
          <cell r="K811">
            <v>19925.6207514235</v>
          </cell>
          <cell r="L811">
            <v>19973.4443503761</v>
          </cell>
          <cell r="M811">
            <v>19966.7192919836</v>
          </cell>
          <cell r="N811">
            <v>19924.9813212434</v>
          </cell>
          <cell r="O811">
            <v>19955.0171854738</v>
          </cell>
        </row>
        <row r="812">
          <cell r="A812">
            <v>19953.1373048826</v>
          </cell>
          <cell r="B812">
            <v>19938.6294269689</v>
          </cell>
          <cell r="C812">
            <v>19928.3168393893</v>
          </cell>
          <cell r="D812">
            <v>19929.8693986636</v>
          </cell>
          <cell r="E812">
            <v>19941.1050604496</v>
          </cell>
          <cell r="F812">
            <v>19931.4073001164</v>
          </cell>
          <cell r="G812">
            <v>19957.0277056502</v>
          </cell>
          <cell r="H812">
            <v>19952.9236378477</v>
          </cell>
          <cell r="I812">
            <v>19965.5085952306</v>
          </cell>
          <cell r="J812">
            <v>19948.1104136145</v>
          </cell>
          <cell r="K812">
            <v>19957.8013470444</v>
          </cell>
          <cell r="L812">
            <v>19936.7089313767</v>
          </cell>
          <cell r="M812">
            <v>19951.5592742441</v>
          </cell>
          <cell r="N812">
            <v>19956.7905095912</v>
          </cell>
          <cell r="O812">
            <v>19961.7181883208</v>
          </cell>
        </row>
        <row r="813">
          <cell r="A813">
            <v>19973.4093308732</v>
          </cell>
          <cell r="B813">
            <v>19905.6695885814</v>
          </cell>
          <cell r="C813">
            <v>19952.1107408348</v>
          </cell>
          <cell r="D813">
            <v>19936.0130551587</v>
          </cell>
          <cell r="E813">
            <v>19959.7116845503</v>
          </cell>
          <cell r="F813">
            <v>19934.6140153994</v>
          </cell>
          <cell r="G813">
            <v>19947.2639195014</v>
          </cell>
          <cell r="H813">
            <v>19935.6579527633</v>
          </cell>
          <cell r="I813">
            <v>19922.2834355141</v>
          </cell>
          <cell r="J813">
            <v>19933.85651146</v>
          </cell>
          <cell r="K813">
            <v>19961.0098023687</v>
          </cell>
          <cell r="L813">
            <v>19954.6440571368</v>
          </cell>
          <cell r="M813">
            <v>19947.4954596229</v>
          </cell>
          <cell r="N813">
            <v>19942.1123687682</v>
          </cell>
          <cell r="O813">
            <v>19988.4591822819</v>
          </cell>
        </row>
        <row r="814">
          <cell r="A814">
            <v>19936.8696873552</v>
          </cell>
          <cell r="B814">
            <v>19956.1820693225</v>
          </cell>
          <cell r="C814">
            <v>19954.3661963025</v>
          </cell>
          <cell r="D814">
            <v>19937.5721577179</v>
          </cell>
          <cell r="E814">
            <v>19939.5308669763</v>
          </cell>
          <cell r="F814">
            <v>19962.2825697596</v>
          </cell>
          <cell r="G814">
            <v>19931.989678925</v>
          </cell>
          <cell r="H814">
            <v>19928.8365816364</v>
          </cell>
          <cell r="I814">
            <v>19974.3258714847</v>
          </cell>
          <cell r="J814">
            <v>19965.295866116</v>
          </cell>
          <cell r="K814">
            <v>19946.6599746761</v>
          </cell>
          <cell r="L814">
            <v>19953.1561029615</v>
          </cell>
          <cell r="M814">
            <v>19958.385577734</v>
          </cell>
          <cell r="N814">
            <v>19940.3532881944</v>
          </cell>
          <cell r="O814">
            <v>19962.4638018999</v>
          </cell>
        </row>
        <row r="815">
          <cell r="A815">
            <v>19937.9847471009</v>
          </cell>
          <cell r="B815">
            <v>19983.7390342141</v>
          </cell>
          <cell r="C815">
            <v>19925.1858704515</v>
          </cell>
          <cell r="D815">
            <v>19957.4126412853</v>
          </cell>
          <cell r="E815">
            <v>19950.6778296694</v>
          </cell>
          <cell r="F815">
            <v>19944.8587257388</v>
          </cell>
          <cell r="G815">
            <v>19947.3393226908</v>
          </cell>
          <cell r="H815">
            <v>19954.1838740493</v>
          </cell>
          <cell r="I815">
            <v>19960.6122569256</v>
          </cell>
          <cell r="J815">
            <v>19932.5067222602</v>
          </cell>
          <cell r="K815">
            <v>19934.6559511485</v>
          </cell>
          <cell r="L815">
            <v>19952.7897539215</v>
          </cell>
          <cell r="M815">
            <v>19949.904685456</v>
          </cell>
          <cell r="N815">
            <v>19924.1005615904</v>
          </cell>
          <cell r="O815">
            <v>19955.9680070936</v>
          </cell>
        </row>
        <row r="816">
          <cell r="A816">
            <v>19946.0933293669</v>
          </cell>
          <cell r="B816">
            <v>19986.8609794716</v>
          </cell>
          <cell r="C816">
            <v>19942.3138505748</v>
          </cell>
          <cell r="D816">
            <v>19958.3387573023</v>
          </cell>
          <cell r="E816">
            <v>19943.4865754113</v>
          </cell>
          <cell r="F816">
            <v>19927.2049500568</v>
          </cell>
          <cell r="G816">
            <v>19958.2365082542</v>
          </cell>
          <cell r="H816">
            <v>19942.9610874906</v>
          </cell>
          <cell r="I816">
            <v>19932.0911400131</v>
          </cell>
          <cell r="J816">
            <v>19916.4759761937</v>
          </cell>
          <cell r="K816">
            <v>19919.5205862239</v>
          </cell>
          <cell r="L816">
            <v>19966.4790571929</v>
          </cell>
          <cell r="M816">
            <v>19919.363871671</v>
          </cell>
          <cell r="N816">
            <v>19945.5831792112</v>
          </cell>
          <cell r="O816">
            <v>19957.7133275293</v>
          </cell>
        </row>
        <row r="817">
          <cell r="A817">
            <v>19962.9727056153</v>
          </cell>
          <cell r="B817">
            <v>19914.333467396</v>
          </cell>
          <cell r="C817">
            <v>19919.7209450856</v>
          </cell>
          <cell r="D817">
            <v>19913.4078874964</v>
          </cell>
          <cell r="E817">
            <v>19957.5119079347</v>
          </cell>
          <cell r="F817">
            <v>19965.0162999707</v>
          </cell>
          <cell r="G817">
            <v>19933.4046847579</v>
          </cell>
          <cell r="H817">
            <v>19922.4284701434</v>
          </cell>
          <cell r="I817">
            <v>19921.982070769</v>
          </cell>
          <cell r="J817">
            <v>19928.2963001937</v>
          </cell>
          <cell r="K817">
            <v>19946.5922171529</v>
          </cell>
          <cell r="L817">
            <v>19938.1495562384</v>
          </cell>
          <cell r="M817">
            <v>19944.0402991371</v>
          </cell>
          <cell r="N817">
            <v>19908.3941780607</v>
          </cell>
          <cell r="O817">
            <v>19955.3294416577</v>
          </cell>
        </row>
        <row r="818">
          <cell r="A818">
            <v>19946.4397083632</v>
          </cell>
          <cell r="B818">
            <v>19974.028088007</v>
          </cell>
          <cell r="C818">
            <v>19942.8093527348</v>
          </cell>
          <cell r="D818">
            <v>19958.334488619</v>
          </cell>
          <cell r="E818">
            <v>19968.451160844</v>
          </cell>
          <cell r="F818">
            <v>19959.4804868559</v>
          </cell>
          <cell r="G818">
            <v>19946.1063542144</v>
          </cell>
          <cell r="H818">
            <v>19924.6707707027</v>
          </cell>
          <cell r="I818">
            <v>19948.4450757171</v>
          </cell>
          <cell r="J818">
            <v>19948.4922991344</v>
          </cell>
          <cell r="K818">
            <v>19969.1693565939</v>
          </cell>
          <cell r="L818">
            <v>19980.4177708244</v>
          </cell>
          <cell r="M818">
            <v>19957.4493681422</v>
          </cell>
          <cell r="N818">
            <v>19970.132806106</v>
          </cell>
          <cell r="O818">
            <v>19962.0841282528</v>
          </cell>
        </row>
        <row r="819">
          <cell r="A819">
            <v>19937.1946942989</v>
          </cell>
          <cell r="B819">
            <v>19927.2243799549</v>
          </cell>
          <cell r="C819">
            <v>19939.2185056523</v>
          </cell>
          <cell r="D819">
            <v>19926.2209275722</v>
          </cell>
          <cell r="E819">
            <v>19945.6607091209</v>
          </cell>
          <cell r="F819">
            <v>19955.3866846015</v>
          </cell>
          <cell r="G819">
            <v>19950.4356342544</v>
          </cell>
          <cell r="H819">
            <v>19946.0825132783</v>
          </cell>
          <cell r="I819">
            <v>19978.5402071347</v>
          </cell>
          <cell r="J819">
            <v>19947.5131448035</v>
          </cell>
          <cell r="K819">
            <v>19952.3597877731</v>
          </cell>
          <cell r="L819">
            <v>19944.750050666</v>
          </cell>
          <cell r="M819">
            <v>19953.4457035754</v>
          </cell>
          <cell r="N819">
            <v>19983.1396289617</v>
          </cell>
          <cell r="O819">
            <v>19951.553892757</v>
          </cell>
        </row>
        <row r="820">
          <cell r="A820">
            <v>19956.8874022205</v>
          </cell>
          <cell r="B820">
            <v>19955.3331972785</v>
          </cell>
          <cell r="C820">
            <v>19947.781197107</v>
          </cell>
          <cell r="D820">
            <v>19936.3104980161</v>
          </cell>
          <cell r="E820">
            <v>19947.9716534049</v>
          </cell>
          <cell r="F820">
            <v>19969.9191218922</v>
          </cell>
          <cell r="G820">
            <v>19967.5055078901</v>
          </cell>
          <cell r="H820">
            <v>19949.7139162257</v>
          </cell>
          <cell r="I820">
            <v>19948.9885877239</v>
          </cell>
          <cell r="J820">
            <v>19951.4918536994</v>
          </cell>
          <cell r="K820">
            <v>19958.6897085109</v>
          </cell>
          <cell r="L820">
            <v>19946.640849814</v>
          </cell>
          <cell r="M820">
            <v>19944.2161988103</v>
          </cell>
          <cell r="N820">
            <v>19975.9900976559</v>
          </cell>
          <cell r="O820">
            <v>19949.4032428818</v>
          </cell>
        </row>
        <row r="821">
          <cell r="A821">
            <v>19930.3611966879</v>
          </cell>
          <cell r="B821">
            <v>19938.5881211048</v>
          </cell>
          <cell r="C821">
            <v>19956.795000388</v>
          </cell>
          <cell r="D821">
            <v>19951.9851347673</v>
          </cell>
          <cell r="E821">
            <v>19964.3208423338</v>
          </cell>
          <cell r="F821">
            <v>19949.4808933825</v>
          </cell>
          <cell r="G821">
            <v>19935.360425087</v>
          </cell>
          <cell r="H821">
            <v>19937.3454638268</v>
          </cell>
          <cell r="I821">
            <v>19942.2587142037</v>
          </cell>
          <cell r="J821">
            <v>19970.7552086094</v>
          </cell>
          <cell r="K821">
            <v>19969.1524683212</v>
          </cell>
          <cell r="L821">
            <v>19964.5420335281</v>
          </cell>
          <cell r="M821">
            <v>19949.3675453299</v>
          </cell>
          <cell r="N821">
            <v>19938.2589067581</v>
          </cell>
          <cell r="O821">
            <v>19958.7532801277</v>
          </cell>
        </row>
        <row r="822">
          <cell r="A822">
            <v>19923.8324027275</v>
          </cell>
          <cell r="B822">
            <v>19932.3036065311</v>
          </cell>
          <cell r="C822">
            <v>19948.3229831143</v>
          </cell>
          <cell r="D822">
            <v>19976.288580432</v>
          </cell>
          <cell r="E822">
            <v>19982.3841502464</v>
          </cell>
          <cell r="F822">
            <v>19953.5530966693</v>
          </cell>
          <cell r="G822">
            <v>19964.5007490147</v>
          </cell>
          <cell r="H822">
            <v>19983.2469515526</v>
          </cell>
          <cell r="I822">
            <v>19980.1818097972</v>
          </cell>
          <cell r="J822">
            <v>19944.6047870341</v>
          </cell>
          <cell r="K822">
            <v>19953.094938632</v>
          </cell>
          <cell r="L822">
            <v>19966.639271216</v>
          </cell>
          <cell r="M822">
            <v>19945.0504134946</v>
          </cell>
          <cell r="N822">
            <v>19953.0133298843</v>
          </cell>
          <cell r="O822">
            <v>19995.5522106607</v>
          </cell>
        </row>
        <row r="823">
          <cell r="A823">
            <v>19949.3750889018</v>
          </cell>
          <cell r="B823">
            <v>19936.5409270926</v>
          </cell>
          <cell r="C823">
            <v>19938.2057791709</v>
          </cell>
          <cell r="D823">
            <v>19960.0792429593</v>
          </cell>
          <cell r="E823">
            <v>19958.756268979</v>
          </cell>
          <cell r="F823">
            <v>19964.4650661958</v>
          </cell>
          <cell r="G823">
            <v>19961.4408438254</v>
          </cell>
          <cell r="H823">
            <v>19929.0585746968</v>
          </cell>
          <cell r="I823">
            <v>19938.0706716</v>
          </cell>
          <cell r="J823">
            <v>19940.7965058595</v>
          </cell>
          <cell r="K823">
            <v>19940.0493090012</v>
          </cell>
          <cell r="L823">
            <v>19943.1174021671</v>
          </cell>
          <cell r="M823">
            <v>19967.2706435841</v>
          </cell>
          <cell r="N823">
            <v>19948.890445643</v>
          </cell>
          <cell r="O823">
            <v>19945.5449074819</v>
          </cell>
        </row>
        <row r="824">
          <cell r="A824">
            <v>19925.7645846594</v>
          </cell>
          <cell r="B824">
            <v>19920.4566390254</v>
          </cell>
          <cell r="C824">
            <v>19962.5586238289</v>
          </cell>
          <cell r="D824">
            <v>19941.3219869329</v>
          </cell>
          <cell r="E824">
            <v>19952.3970736708</v>
          </cell>
          <cell r="F824">
            <v>19951.201164698</v>
          </cell>
          <cell r="G824">
            <v>19950.5492119113</v>
          </cell>
          <cell r="H824">
            <v>19965.3308512086</v>
          </cell>
          <cell r="I824">
            <v>19968.6546401413</v>
          </cell>
          <cell r="J824">
            <v>19949.6744733387</v>
          </cell>
          <cell r="K824">
            <v>19941.2218463104</v>
          </cell>
          <cell r="L824">
            <v>19936.2027139375</v>
          </cell>
          <cell r="M824">
            <v>19924.4789022497</v>
          </cell>
          <cell r="N824">
            <v>19946.9750300785</v>
          </cell>
          <cell r="O824">
            <v>19931.7562352921</v>
          </cell>
        </row>
        <row r="825">
          <cell r="A825">
            <v>19935.7553302604</v>
          </cell>
          <cell r="B825">
            <v>19993.2035515335</v>
          </cell>
          <cell r="C825">
            <v>19954.0387261681</v>
          </cell>
          <cell r="D825">
            <v>19939.3483601051</v>
          </cell>
          <cell r="E825">
            <v>19956.0024565933</v>
          </cell>
          <cell r="F825">
            <v>19971.9167702723</v>
          </cell>
          <cell r="G825">
            <v>19963.6497815157</v>
          </cell>
          <cell r="H825">
            <v>19957.8195109243</v>
          </cell>
          <cell r="I825">
            <v>19995.2925919498</v>
          </cell>
          <cell r="J825">
            <v>19949.7587071342</v>
          </cell>
          <cell r="K825">
            <v>19914.4064105483</v>
          </cell>
          <cell r="L825">
            <v>19951.9421345959</v>
          </cell>
          <cell r="M825">
            <v>19926.7634728194</v>
          </cell>
          <cell r="N825">
            <v>19961.3367651524</v>
          </cell>
          <cell r="O825">
            <v>19965.2947881115</v>
          </cell>
        </row>
        <row r="826">
          <cell r="A826">
            <v>19959.2027471614</v>
          </cell>
          <cell r="B826">
            <v>19964.8971872636</v>
          </cell>
          <cell r="C826">
            <v>19937.8148347652</v>
          </cell>
          <cell r="D826">
            <v>20011.5702614283</v>
          </cell>
          <cell r="E826">
            <v>19943.9508410289</v>
          </cell>
          <cell r="F826">
            <v>19938.5327235129</v>
          </cell>
          <cell r="G826">
            <v>19959.4823632607</v>
          </cell>
          <cell r="H826">
            <v>19945.3366459793</v>
          </cell>
          <cell r="I826">
            <v>19935.8502095031</v>
          </cell>
          <cell r="J826">
            <v>19941.2373432994</v>
          </cell>
          <cell r="K826">
            <v>19964.8499297323</v>
          </cell>
          <cell r="L826">
            <v>19934.683432427</v>
          </cell>
          <cell r="M826">
            <v>19960.2944515798</v>
          </cell>
          <cell r="N826">
            <v>19943.7029990097</v>
          </cell>
          <cell r="O826">
            <v>19941.1671807054</v>
          </cell>
        </row>
        <row r="827">
          <cell r="A827">
            <v>19956.1780207111</v>
          </cell>
          <cell r="B827">
            <v>19943.161055085</v>
          </cell>
          <cell r="C827">
            <v>19932.8723549132</v>
          </cell>
          <cell r="D827">
            <v>19951.1433756596</v>
          </cell>
          <cell r="E827">
            <v>19941.9492044505</v>
          </cell>
          <cell r="F827">
            <v>19914.3827921908</v>
          </cell>
          <cell r="G827">
            <v>19965.2402833058</v>
          </cell>
          <cell r="H827">
            <v>19946.3627004147</v>
          </cell>
          <cell r="I827">
            <v>19951.6133717166</v>
          </cell>
          <cell r="J827">
            <v>19951.3255203056</v>
          </cell>
          <cell r="K827">
            <v>19936.0872960925</v>
          </cell>
          <cell r="L827">
            <v>19931.31053612</v>
          </cell>
          <cell r="M827">
            <v>19977.2762147685</v>
          </cell>
          <cell r="N827">
            <v>19924.6240971956</v>
          </cell>
          <cell r="O827">
            <v>19932.5957465332</v>
          </cell>
        </row>
        <row r="828">
          <cell r="A828">
            <v>19916.393297126</v>
          </cell>
          <cell r="B828">
            <v>19944.3575680077</v>
          </cell>
          <cell r="C828">
            <v>19971.2448933029</v>
          </cell>
          <cell r="D828">
            <v>19950.4529646475</v>
          </cell>
          <cell r="E828">
            <v>19910.4147459216</v>
          </cell>
          <cell r="F828">
            <v>19947.4993093033</v>
          </cell>
          <cell r="G828">
            <v>19960.1511902273</v>
          </cell>
          <cell r="H828">
            <v>19946.0072553236</v>
          </cell>
          <cell r="I828">
            <v>19987.7447802864</v>
          </cell>
          <cell r="J828">
            <v>19934.6170564822</v>
          </cell>
          <cell r="K828">
            <v>19958.2412129614</v>
          </cell>
          <cell r="L828">
            <v>19941.7593066434</v>
          </cell>
          <cell r="M828">
            <v>19950.7990939258</v>
          </cell>
          <cell r="N828">
            <v>19957.468903291</v>
          </cell>
          <cell r="O828">
            <v>19916.5262271291</v>
          </cell>
        </row>
        <row r="829">
          <cell r="A829">
            <v>19967.0350207449</v>
          </cell>
          <cell r="B829">
            <v>19965.2682171796</v>
          </cell>
          <cell r="C829">
            <v>19935.9573009678</v>
          </cell>
          <cell r="D829">
            <v>19941.1983381697</v>
          </cell>
          <cell r="E829">
            <v>19912.0568169629</v>
          </cell>
          <cell r="F829">
            <v>19972.9717154696</v>
          </cell>
          <cell r="G829">
            <v>19947.1877417086</v>
          </cell>
          <cell r="H829">
            <v>19978.2741625462</v>
          </cell>
          <cell r="I829">
            <v>19961.9947079523</v>
          </cell>
          <cell r="J829">
            <v>19939.6551372472</v>
          </cell>
          <cell r="K829">
            <v>19968.876282395</v>
          </cell>
          <cell r="L829">
            <v>19950.6203129605</v>
          </cell>
          <cell r="M829">
            <v>19952.6235042846</v>
          </cell>
          <cell r="N829">
            <v>19980.2769182458</v>
          </cell>
          <cell r="O829">
            <v>19946.179692539</v>
          </cell>
        </row>
        <row r="830">
          <cell r="A830">
            <v>19932.4104760402</v>
          </cell>
          <cell r="B830">
            <v>19941.9124139487</v>
          </cell>
          <cell r="C830">
            <v>19952.0024227668</v>
          </cell>
          <cell r="D830">
            <v>19944.5778166091</v>
          </cell>
          <cell r="E830">
            <v>19934.7362474777</v>
          </cell>
          <cell r="F830">
            <v>19903.6295380489</v>
          </cell>
          <cell r="G830">
            <v>19937.9515176669</v>
          </cell>
          <cell r="H830">
            <v>19924.6175669714</v>
          </cell>
          <cell r="I830">
            <v>19928.2783191961</v>
          </cell>
          <cell r="J830">
            <v>19933.3353206958</v>
          </cell>
          <cell r="K830">
            <v>19967.8454058092</v>
          </cell>
          <cell r="L830">
            <v>19937.2748592628</v>
          </cell>
          <cell r="M830">
            <v>19935.2428466033</v>
          </cell>
          <cell r="N830">
            <v>19952.909818071</v>
          </cell>
          <cell r="O830">
            <v>19948.9717267212</v>
          </cell>
        </row>
        <row r="831">
          <cell r="A831">
            <v>19931.5229781558</v>
          </cell>
          <cell r="B831">
            <v>19967.9907606494</v>
          </cell>
          <cell r="C831">
            <v>19944.5194165767</v>
          </cell>
          <cell r="D831">
            <v>19955.9746439223</v>
          </cell>
          <cell r="E831">
            <v>19949.1824276413</v>
          </cell>
          <cell r="F831">
            <v>19939.0366536998</v>
          </cell>
          <cell r="G831">
            <v>19949.8066164248</v>
          </cell>
          <cell r="H831">
            <v>19945.8638299443</v>
          </cell>
          <cell r="I831">
            <v>19956.3848151204</v>
          </cell>
          <cell r="J831">
            <v>19934.2464365892</v>
          </cell>
          <cell r="K831">
            <v>19917.8568927644</v>
          </cell>
          <cell r="L831">
            <v>19952.5628322949</v>
          </cell>
          <cell r="M831">
            <v>19932.1278982001</v>
          </cell>
          <cell r="N831">
            <v>19954.2069508774</v>
          </cell>
          <cell r="O831">
            <v>19921.9039577099</v>
          </cell>
        </row>
        <row r="832">
          <cell r="A832">
            <v>19936.0863756736</v>
          </cell>
          <cell r="B832">
            <v>19954.1273500883</v>
          </cell>
          <cell r="C832">
            <v>19968.8909833247</v>
          </cell>
          <cell r="D832">
            <v>19960.8810885236</v>
          </cell>
          <cell r="E832">
            <v>19926.5980932929</v>
          </cell>
          <cell r="F832">
            <v>19965.1436788652</v>
          </cell>
          <cell r="G832">
            <v>19940.0910041664</v>
          </cell>
          <cell r="H832">
            <v>19960.6412925885</v>
          </cell>
          <cell r="I832">
            <v>19956.9725038437</v>
          </cell>
          <cell r="J832">
            <v>19941.3583970765</v>
          </cell>
          <cell r="K832">
            <v>19962.7541549964</v>
          </cell>
          <cell r="L832">
            <v>19956.258657311</v>
          </cell>
          <cell r="M832">
            <v>19935.0116738659</v>
          </cell>
          <cell r="N832">
            <v>19938.9236094263</v>
          </cell>
          <cell r="O832">
            <v>19956.444672371</v>
          </cell>
        </row>
        <row r="833">
          <cell r="A833">
            <v>19973.7811396692</v>
          </cell>
          <cell r="B833">
            <v>19920.0860335219</v>
          </cell>
          <cell r="C833">
            <v>19960.1050959818</v>
          </cell>
          <cell r="D833">
            <v>19965.5562662566</v>
          </cell>
          <cell r="E833">
            <v>19945.6551964098</v>
          </cell>
          <cell r="F833">
            <v>19976.6626320887</v>
          </cell>
          <cell r="G833">
            <v>19979.6409592319</v>
          </cell>
          <cell r="H833">
            <v>19970.3813126787</v>
          </cell>
          <cell r="I833">
            <v>19940.1022878104</v>
          </cell>
          <cell r="J833">
            <v>19960.9612919525</v>
          </cell>
          <cell r="K833">
            <v>19963.5774178135</v>
          </cell>
          <cell r="L833">
            <v>19947.1874856941</v>
          </cell>
          <cell r="M833">
            <v>19991.0214902749</v>
          </cell>
          <cell r="N833">
            <v>19913.684656658</v>
          </cell>
          <cell r="O833">
            <v>19914.6456080043</v>
          </cell>
        </row>
        <row r="834">
          <cell r="A834">
            <v>19946.0729483133</v>
          </cell>
          <cell r="B834">
            <v>19932.6425940815</v>
          </cell>
          <cell r="C834">
            <v>19944.3039264584</v>
          </cell>
          <cell r="D834">
            <v>19963.0887688176</v>
          </cell>
          <cell r="E834">
            <v>19945.5514826336</v>
          </cell>
          <cell r="F834">
            <v>19949.2364649713</v>
          </cell>
          <cell r="G834">
            <v>19926.2080695202</v>
          </cell>
          <cell r="H834">
            <v>19971.6849597343</v>
          </cell>
          <cell r="I834">
            <v>19972.1387882828</v>
          </cell>
          <cell r="J834">
            <v>19932.742209912</v>
          </cell>
          <cell r="K834">
            <v>19976.0774218537</v>
          </cell>
          <cell r="L834">
            <v>19924.6166095752</v>
          </cell>
          <cell r="M834">
            <v>19933.8606878603</v>
          </cell>
          <cell r="N834">
            <v>19932.5236141832</v>
          </cell>
          <cell r="O834">
            <v>19941.7381329216</v>
          </cell>
        </row>
        <row r="835">
          <cell r="A835">
            <v>19960.2143145012</v>
          </cell>
          <cell r="B835">
            <v>19970.7177401511</v>
          </cell>
          <cell r="C835">
            <v>19923.4089896443</v>
          </cell>
          <cell r="D835">
            <v>19944.6005110771</v>
          </cell>
          <cell r="E835">
            <v>19963.4322823547</v>
          </cell>
          <cell r="F835">
            <v>19959.6974603</v>
          </cell>
          <cell r="G835">
            <v>19959.1417847549</v>
          </cell>
          <cell r="H835">
            <v>19960.7953032705</v>
          </cell>
          <cell r="I835">
            <v>19955.2141782993</v>
          </cell>
          <cell r="J835">
            <v>19973.6169083241</v>
          </cell>
          <cell r="K835">
            <v>19949.5699683739</v>
          </cell>
          <cell r="L835">
            <v>19969.2225156112</v>
          </cell>
          <cell r="M835">
            <v>19950.7600543088</v>
          </cell>
          <cell r="N835">
            <v>19947.3656501626</v>
          </cell>
          <cell r="O835">
            <v>19942.1448587629</v>
          </cell>
        </row>
        <row r="836">
          <cell r="A836">
            <v>19959.8077042709</v>
          </cell>
          <cell r="B836">
            <v>19961.0937245046</v>
          </cell>
          <cell r="C836">
            <v>19925.9677367459</v>
          </cell>
          <cell r="D836">
            <v>19957.2312838698</v>
          </cell>
          <cell r="E836">
            <v>19934.1417561165</v>
          </cell>
          <cell r="F836">
            <v>19952.109354762</v>
          </cell>
          <cell r="G836">
            <v>19935.6257859846</v>
          </cell>
          <cell r="H836">
            <v>19940.3948439555</v>
          </cell>
          <cell r="I836">
            <v>19957.5981634942</v>
          </cell>
          <cell r="J836">
            <v>19962.4693795621</v>
          </cell>
          <cell r="K836">
            <v>19939.5814301849</v>
          </cell>
          <cell r="L836">
            <v>19956.5290756689</v>
          </cell>
          <cell r="M836">
            <v>19950.6808769209</v>
          </cell>
          <cell r="N836">
            <v>19977.3796305111</v>
          </cell>
          <cell r="O836">
            <v>19967.1233679993</v>
          </cell>
        </row>
        <row r="837">
          <cell r="A837">
            <v>19948.6527616753</v>
          </cell>
          <cell r="B837">
            <v>19941.480970264</v>
          </cell>
          <cell r="C837">
            <v>19938.3132100204</v>
          </cell>
          <cell r="D837">
            <v>19933.9017129812</v>
          </cell>
          <cell r="E837">
            <v>19946.3559924732</v>
          </cell>
          <cell r="F837">
            <v>19967.7938015078</v>
          </cell>
          <cell r="G837">
            <v>19927.2115921266</v>
          </cell>
          <cell r="H837">
            <v>19941.0462637501</v>
          </cell>
          <cell r="I837">
            <v>19960.8277704776</v>
          </cell>
          <cell r="J837">
            <v>19925.2939520089</v>
          </cell>
          <cell r="K837">
            <v>19937.9172319131</v>
          </cell>
          <cell r="L837">
            <v>19941.4685677172</v>
          </cell>
          <cell r="M837">
            <v>19922.9405006095</v>
          </cell>
          <cell r="N837">
            <v>19970.0008866233</v>
          </cell>
          <cell r="O837">
            <v>20005.8881352603</v>
          </cell>
        </row>
        <row r="838">
          <cell r="A838">
            <v>19965.5549431984</v>
          </cell>
          <cell r="B838">
            <v>19971.8139715452</v>
          </cell>
          <cell r="C838">
            <v>19944.2210867498</v>
          </cell>
          <cell r="D838">
            <v>19942.5692234005</v>
          </cell>
          <cell r="E838">
            <v>19962.9182285225</v>
          </cell>
          <cell r="F838">
            <v>19948.8039356688</v>
          </cell>
          <cell r="G838">
            <v>19959.4211409397</v>
          </cell>
          <cell r="H838">
            <v>19918.6825643792</v>
          </cell>
          <cell r="I838">
            <v>19982.5078441396</v>
          </cell>
          <cell r="J838">
            <v>19936.4168312737</v>
          </cell>
          <cell r="K838">
            <v>19935.3266099759</v>
          </cell>
          <cell r="L838">
            <v>19947.3069131769</v>
          </cell>
          <cell r="M838">
            <v>19927.148006051</v>
          </cell>
          <cell r="N838">
            <v>19940.1564891548</v>
          </cell>
          <cell r="O838">
            <v>19926.8737526601</v>
          </cell>
        </row>
        <row r="839">
          <cell r="A839">
            <v>19952.3949851599</v>
          </cell>
          <cell r="B839">
            <v>19944.4969310117</v>
          </cell>
          <cell r="C839">
            <v>19935.5428641203</v>
          </cell>
          <cell r="D839">
            <v>19937.812426757</v>
          </cell>
          <cell r="E839">
            <v>19959.7306523031</v>
          </cell>
          <cell r="F839">
            <v>19941.9266954932</v>
          </cell>
          <cell r="G839">
            <v>19940.1574042214</v>
          </cell>
          <cell r="H839">
            <v>19944.8989003834</v>
          </cell>
          <cell r="I839">
            <v>19953.4581397641</v>
          </cell>
          <cell r="J839">
            <v>19940.63980104</v>
          </cell>
          <cell r="K839">
            <v>19948.4626856475</v>
          </cell>
          <cell r="L839">
            <v>19921.686771701</v>
          </cell>
          <cell r="M839">
            <v>19939.4403252719</v>
          </cell>
          <cell r="N839">
            <v>19956.2794022909</v>
          </cell>
          <cell r="O839">
            <v>19958.7832318413</v>
          </cell>
        </row>
        <row r="840">
          <cell r="A840">
            <v>19929.0981769414</v>
          </cell>
          <cell r="B840">
            <v>19954.8905746836</v>
          </cell>
          <cell r="C840">
            <v>19928.3534947693</v>
          </cell>
          <cell r="D840">
            <v>19944.4759436653</v>
          </cell>
          <cell r="E840">
            <v>19911.325428613</v>
          </cell>
          <cell r="F840">
            <v>19955.966383856</v>
          </cell>
          <cell r="G840">
            <v>19987.6018465446</v>
          </cell>
          <cell r="H840">
            <v>19942.1669887078</v>
          </cell>
          <cell r="I840">
            <v>19960.0161613822</v>
          </cell>
          <cell r="J840">
            <v>19959.6548421295</v>
          </cell>
          <cell r="K840">
            <v>19979.8955424318</v>
          </cell>
          <cell r="L840">
            <v>19959.6961345482</v>
          </cell>
          <cell r="M840">
            <v>19978.7714592943</v>
          </cell>
          <cell r="N840">
            <v>19958.7399104298</v>
          </cell>
          <cell r="O840">
            <v>19961.7930356718</v>
          </cell>
        </row>
        <row r="841">
          <cell r="A841">
            <v>19927.4167982339</v>
          </cell>
          <cell r="B841">
            <v>19951.7297550892</v>
          </cell>
          <cell r="C841">
            <v>19948.9193808116</v>
          </cell>
          <cell r="D841">
            <v>19970.4061492161</v>
          </cell>
          <cell r="E841">
            <v>19928.0136404995</v>
          </cell>
          <cell r="F841">
            <v>19931.4431298216</v>
          </cell>
          <cell r="G841">
            <v>19931.0022775746</v>
          </cell>
          <cell r="H841">
            <v>19954.1478200026</v>
          </cell>
          <cell r="I841">
            <v>19963.1741915348</v>
          </cell>
          <cell r="J841">
            <v>19931.6108439123</v>
          </cell>
          <cell r="K841">
            <v>19950.6994769157</v>
          </cell>
          <cell r="L841">
            <v>19959.9393866334</v>
          </cell>
          <cell r="M841">
            <v>19941.5538901696</v>
          </cell>
          <cell r="N841">
            <v>19956.9676915061</v>
          </cell>
          <cell r="O841">
            <v>19945.4383551145</v>
          </cell>
        </row>
        <row r="842">
          <cell r="A842">
            <v>19957.2372472022</v>
          </cell>
          <cell r="B842">
            <v>19936.0395675474</v>
          </cell>
          <cell r="C842">
            <v>19936.4631586645</v>
          </cell>
          <cell r="D842">
            <v>19951.1177789641</v>
          </cell>
          <cell r="E842">
            <v>19966.9429572066</v>
          </cell>
          <cell r="F842">
            <v>19938.7110164913</v>
          </cell>
          <cell r="G842">
            <v>19931.4301759167</v>
          </cell>
          <cell r="H842">
            <v>19914.343549253</v>
          </cell>
          <cell r="I842">
            <v>19938.9521650263</v>
          </cell>
          <cell r="J842">
            <v>19943.3697062013</v>
          </cell>
          <cell r="K842">
            <v>19967.9188672176</v>
          </cell>
          <cell r="L842">
            <v>19941.7068727136</v>
          </cell>
          <cell r="M842">
            <v>19965.4008398936</v>
          </cell>
          <cell r="N842">
            <v>19949.3155817564</v>
          </cell>
          <cell r="O842">
            <v>19918.8467914138</v>
          </cell>
        </row>
        <row r="843">
          <cell r="A843">
            <v>19944.1918116394</v>
          </cell>
          <cell r="B843">
            <v>19965.3320570932</v>
          </cell>
          <cell r="C843">
            <v>19960.5295155197</v>
          </cell>
          <cell r="D843">
            <v>19947.5977566864</v>
          </cell>
          <cell r="E843">
            <v>19933.8458068135</v>
          </cell>
          <cell r="F843">
            <v>19940.0813012991</v>
          </cell>
          <cell r="G843">
            <v>19929.6503476269</v>
          </cell>
          <cell r="H843">
            <v>19981.6892517551</v>
          </cell>
          <cell r="I843">
            <v>19933.1847184261</v>
          </cell>
          <cell r="J843">
            <v>19934.7136522996</v>
          </cell>
          <cell r="K843">
            <v>19934.9820754511</v>
          </cell>
          <cell r="L843">
            <v>19940.1146145882</v>
          </cell>
          <cell r="M843">
            <v>19958.5079267941</v>
          </cell>
          <cell r="N843">
            <v>19927.3992724612</v>
          </cell>
          <cell r="O843">
            <v>19950.0496268243</v>
          </cell>
        </row>
        <row r="844">
          <cell r="A844">
            <v>19942.2029592902</v>
          </cell>
          <cell r="B844">
            <v>19974.983194499</v>
          </cell>
          <cell r="C844">
            <v>19938.4543419841</v>
          </cell>
          <cell r="D844">
            <v>19923.4851170272</v>
          </cell>
          <cell r="E844">
            <v>19937.2975966083</v>
          </cell>
          <cell r="F844">
            <v>19943.9853329561</v>
          </cell>
          <cell r="G844">
            <v>19931.5691173354</v>
          </cell>
          <cell r="H844">
            <v>19929.993525138</v>
          </cell>
          <cell r="I844">
            <v>19952.8104872805</v>
          </cell>
          <cell r="J844">
            <v>19948.9504736453</v>
          </cell>
          <cell r="K844">
            <v>19933.1226687421</v>
          </cell>
          <cell r="L844">
            <v>19933.7853621643</v>
          </cell>
          <cell r="M844">
            <v>19944.1350905376</v>
          </cell>
          <cell r="N844">
            <v>19951.7127149276</v>
          </cell>
          <cell r="O844">
            <v>19936.8610598803</v>
          </cell>
        </row>
        <row r="845">
          <cell r="A845">
            <v>19952.5635277668</v>
          </cell>
          <cell r="B845">
            <v>19924.3728428158</v>
          </cell>
          <cell r="C845">
            <v>19959.9009165668</v>
          </cell>
          <cell r="D845">
            <v>19975.5011551188</v>
          </cell>
          <cell r="E845">
            <v>19951.624273372</v>
          </cell>
          <cell r="F845">
            <v>19958.4750441108</v>
          </cell>
          <cell r="G845">
            <v>19936.9151960853</v>
          </cell>
          <cell r="H845">
            <v>19930.4945106073</v>
          </cell>
          <cell r="I845">
            <v>19921.039766094</v>
          </cell>
          <cell r="J845">
            <v>19933.6755535935</v>
          </cell>
          <cell r="K845">
            <v>19975.2617878603</v>
          </cell>
          <cell r="L845">
            <v>19940.9639570825</v>
          </cell>
          <cell r="M845">
            <v>19926.7336240938</v>
          </cell>
          <cell r="N845">
            <v>19957.83578761</v>
          </cell>
          <cell r="O845">
            <v>19939.2393052189</v>
          </cell>
        </row>
        <row r="846">
          <cell r="A846">
            <v>19948.9001188227</v>
          </cell>
          <cell r="B846">
            <v>19947.7820856372</v>
          </cell>
          <cell r="C846">
            <v>19969.5408886732</v>
          </cell>
          <cell r="D846">
            <v>19988.6115589636</v>
          </cell>
          <cell r="E846">
            <v>19992.1772409602</v>
          </cell>
          <cell r="F846">
            <v>19948.1191495447</v>
          </cell>
          <cell r="G846">
            <v>19938.8246050598</v>
          </cell>
          <cell r="H846">
            <v>19966.1056325638</v>
          </cell>
          <cell r="I846">
            <v>19957.2979344142</v>
          </cell>
          <cell r="J846">
            <v>19936.7691543694</v>
          </cell>
          <cell r="K846">
            <v>19947.9711204701</v>
          </cell>
          <cell r="L846">
            <v>19943.6116919341</v>
          </cell>
          <cell r="M846">
            <v>19979.7170737377</v>
          </cell>
          <cell r="N846">
            <v>19982.0805106523</v>
          </cell>
          <cell r="O846">
            <v>19929.1110398989</v>
          </cell>
        </row>
        <row r="847">
          <cell r="A847">
            <v>19924.4786101029</v>
          </cell>
          <cell r="B847">
            <v>19941.0390648985</v>
          </cell>
          <cell r="C847">
            <v>19963.2016106118</v>
          </cell>
          <cell r="D847">
            <v>19920.149193635</v>
          </cell>
          <cell r="E847">
            <v>19945.9633185042</v>
          </cell>
          <cell r="F847">
            <v>19953.4376087747</v>
          </cell>
          <cell r="G847">
            <v>19894.4517250622</v>
          </cell>
          <cell r="H847">
            <v>19939.1277040011</v>
          </cell>
          <cell r="I847">
            <v>19952.3059707611</v>
          </cell>
          <cell r="J847">
            <v>19954.6654159534</v>
          </cell>
          <cell r="K847">
            <v>19959.6101899037</v>
          </cell>
          <cell r="L847">
            <v>19948.0203933443</v>
          </cell>
          <cell r="M847">
            <v>19960.3856078049</v>
          </cell>
          <cell r="N847">
            <v>19910.1635023482</v>
          </cell>
          <cell r="O847">
            <v>19946.8118274292</v>
          </cell>
        </row>
        <row r="848">
          <cell r="A848">
            <v>19950.2973697664</v>
          </cell>
          <cell r="B848">
            <v>19956.1544077825</v>
          </cell>
          <cell r="C848">
            <v>19964.8119685484</v>
          </cell>
          <cell r="D848">
            <v>19959.2367358741</v>
          </cell>
          <cell r="E848">
            <v>19935.5717108795</v>
          </cell>
          <cell r="F848">
            <v>19967.4915701823</v>
          </cell>
          <cell r="G848">
            <v>19961.6777443683</v>
          </cell>
          <cell r="H848">
            <v>19925.6888184802</v>
          </cell>
          <cell r="I848">
            <v>19956.6403448561</v>
          </cell>
          <cell r="J848">
            <v>19963.3085958979</v>
          </cell>
          <cell r="K848">
            <v>19983.2916708186</v>
          </cell>
          <cell r="L848">
            <v>19965.7859844713</v>
          </cell>
          <cell r="M848">
            <v>19945.7351841468</v>
          </cell>
          <cell r="N848">
            <v>19928.0788189203</v>
          </cell>
          <cell r="O848">
            <v>19954.7892200522</v>
          </cell>
        </row>
        <row r="849">
          <cell r="A849">
            <v>19950.2513927251</v>
          </cell>
          <cell r="B849">
            <v>19915.3513976741</v>
          </cell>
          <cell r="C849">
            <v>19937.6871584779</v>
          </cell>
          <cell r="D849">
            <v>19950.3545515778</v>
          </cell>
          <cell r="E849">
            <v>19954.1523866137</v>
          </cell>
          <cell r="F849">
            <v>19931.1950515411</v>
          </cell>
          <cell r="G849">
            <v>19963.1663613956</v>
          </cell>
          <cell r="H849">
            <v>19926.9386351181</v>
          </cell>
          <cell r="I849">
            <v>19957.2755679757</v>
          </cell>
          <cell r="J849">
            <v>19975.620901449</v>
          </cell>
          <cell r="K849">
            <v>19952.5314476764</v>
          </cell>
          <cell r="L849">
            <v>19935.6365687048</v>
          </cell>
          <cell r="M849">
            <v>19990.5940757502</v>
          </cell>
          <cell r="N849">
            <v>19948.1337504709</v>
          </cell>
          <cell r="O849">
            <v>19927.2260752514</v>
          </cell>
        </row>
        <row r="850">
          <cell r="A850">
            <v>19954.654670728</v>
          </cell>
          <cell r="B850">
            <v>19925.8435040802</v>
          </cell>
          <cell r="C850">
            <v>19946.7731563245</v>
          </cell>
          <cell r="D850">
            <v>19965.7839011182</v>
          </cell>
          <cell r="E850">
            <v>19940.6725286052</v>
          </cell>
          <cell r="F850">
            <v>19930.747927936</v>
          </cell>
          <cell r="G850">
            <v>19929.7517153573</v>
          </cell>
          <cell r="H850">
            <v>19965.0576766653</v>
          </cell>
          <cell r="I850">
            <v>19923.7179389645</v>
          </cell>
          <cell r="J850">
            <v>19953.5023403524</v>
          </cell>
          <cell r="K850">
            <v>19949.8226332055</v>
          </cell>
          <cell r="L850">
            <v>19961.0124402436</v>
          </cell>
          <cell r="M850">
            <v>19950.0340155367</v>
          </cell>
          <cell r="N850">
            <v>19955.2887435613</v>
          </cell>
          <cell r="O850">
            <v>19903.7845907284</v>
          </cell>
        </row>
        <row r="851">
          <cell r="A851">
            <v>19934.8151199162</v>
          </cell>
          <cell r="B851">
            <v>19920.6184188277</v>
          </cell>
          <cell r="C851">
            <v>20001.7029543493</v>
          </cell>
          <cell r="D851">
            <v>19981.4524775942</v>
          </cell>
          <cell r="E851">
            <v>19972.5516046196</v>
          </cell>
          <cell r="F851">
            <v>19933.0208891299</v>
          </cell>
          <cell r="G851">
            <v>19960.9300230829</v>
          </cell>
          <cell r="H851">
            <v>19955.0526929432</v>
          </cell>
          <cell r="I851">
            <v>19914.8831337879</v>
          </cell>
          <cell r="J851">
            <v>19928.0322542654</v>
          </cell>
          <cell r="K851">
            <v>19957.7202070899</v>
          </cell>
          <cell r="L851">
            <v>19934.6490445245</v>
          </cell>
          <cell r="M851">
            <v>19948.2466001549</v>
          </cell>
          <cell r="N851">
            <v>19966.9945636785</v>
          </cell>
          <cell r="O851">
            <v>19936.6557975506</v>
          </cell>
        </row>
        <row r="852">
          <cell r="A852">
            <v>19939.6163761055</v>
          </cell>
          <cell r="B852">
            <v>19940.6535187167</v>
          </cell>
          <cell r="C852">
            <v>19944.7548947971</v>
          </cell>
          <cell r="D852">
            <v>19948.4799827285</v>
          </cell>
          <cell r="E852">
            <v>19961.1477411153</v>
          </cell>
          <cell r="F852">
            <v>19913.6941721726</v>
          </cell>
          <cell r="G852">
            <v>19932.1271789582</v>
          </cell>
          <cell r="H852">
            <v>19973.4427232016</v>
          </cell>
          <cell r="I852">
            <v>19964.7324857578</v>
          </cell>
          <cell r="J852">
            <v>19958.5490167713</v>
          </cell>
          <cell r="K852">
            <v>19942.8378547361</v>
          </cell>
          <cell r="L852">
            <v>19955.3785569339</v>
          </cell>
          <cell r="M852">
            <v>19919.5331550373</v>
          </cell>
          <cell r="N852">
            <v>19942.7292926201</v>
          </cell>
          <cell r="O852">
            <v>19949.639133968</v>
          </cell>
        </row>
        <row r="853">
          <cell r="A853">
            <v>19947.4426905583</v>
          </cell>
          <cell r="B853">
            <v>19942.4753804798</v>
          </cell>
          <cell r="C853">
            <v>19955.5895628966</v>
          </cell>
          <cell r="D853">
            <v>19937.0412773764</v>
          </cell>
          <cell r="E853">
            <v>19944.1292299809</v>
          </cell>
          <cell r="F853">
            <v>19970.1024907237</v>
          </cell>
          <cell r="G853">
            <v>19953.4628114539</v>
          </cell>
          <cell r="H853">
            <v>19961.3291742637</v>
          </cell>
          <cell r="I853">
            <v>19947.2189579938</v>
          </cell>
          <cell r="J853">
            <v>19965.8075883454</v>
          </cell>
          <cell r="K853">
            <v>19939.5237868007</v>
          </cell>
          <cell r="L853">
            <v>19940.1239646703</v>
          </cell>
          <cell r="M853">
            <v>19919.0649228755</v>
          </cell>
          <cell r="N853">
            <v>19913.5823186817</v>
          </cell>
          <cell r="O853">
            <v>19962.6188596024</v>
          </cell>
        </row>
        <row r="854">
          <cell r="A854">
            <v>20011.1658871615</v>
          </cell>
          <cell r="B854">
            <v>19937.6915973722</v>
          </cell>
          <cell r="C854">
            <v>19961.9143042868</v>
          </cell>
          <cell r="D854">
            <v>19946.7963894137</v>
          </cell>
          <cell r="E854">
            <v>19952.8121034565</v>
          </cell>
          <cell r="F854">
            <v>19932.1913098451</v>
          </cell>
          <cell r="G854">
            <v>19922.2271590612</v>
          </cell>
          <cell r="H854">
            <v>19920.0537857315</v>
          </cell>
          <cell r="I854">
            <v>19969.0263736702</v>
          </cell>
          <cell r="J854">
            <v>19951.2371650577</v>
          </cell>
          <cell r="K854">
            <v>19956.9478963971</v>
          </cell>
          <cell r="L854">
            <v>19949.0075478804</v>
          </cell>
          <cell r="M854">
            <v>19947.4996064842</v>
          </cell>
          <cell r="N854">
            <v>19983.6490707089</v>
          </cell>
          <cell r="O854">
            <v>19962.9002903949</v>
          </cell>
        </row>
        <row r="855">
          <cell r="A855">
            <v>19947.7926332558</v>
          </cell>
          <cell r="B855">
            <v>19944.0768564128</v>
          </cell>
          <cell r="C855">
            <v>19932.833109328</v>
          </cell>
          <cell r="D855">
            <v>19950.2717277329</v>
          </cell>
          <cell r="E855">
            <v>19946.9072819729</v>
          </cell>
          <cell r="F855">
            <v>19944.2281165288</v>
          </cell>
          <cell r="G855">
            <v>19936.0246818262</v>
          </cell>
          <cell r="H855">
            <v>19953.6467764004</v>
          </cell>
          <cell r="I855">
            <v>19971.5229651652</v>
          </cell>
          <cell r="J855">
            <v>19928.7537140942</v>
          </cell>
          <cell r="K855">
            <v>19947.0829939774</v>
          </cell>
          <cell r="L855">
            <v>19919.1417534954</v>
          </cell>
          <cell r="M855">
            <v>19960.9198398909</v>
          </cell>
          <cell r="N855">
            <v>19925.3968608662</v>
          </cell>
          <cell r="O855">
            <v>19957.7189521449</v>
          </cell>
        </row>
        <row r="856">
          <cell r="A856">
            <v>19953.5724498834</v>
          </cell>
          <cell r="B856">
            <v>19939.3755349076</v>
          </cell>
          <cell r="C856">
            <v>19939.470647286</v>
          </cell>
          <cell r="D856">
            <v>19941.8287341076</v>
          </cell>
          <cell r="E856">
            <v>19942.4199946132</v>
          </cell>
          <cell r="F856">
            <v>19965.8533471101</v>
          </cell>
          <cell r="G856">
            <v>19941.4245506137</v>
          </cell>
          <cell r="H856">
            <v>19958.7193639343</v>
          </cell>
          <cell r="I856">
            <v>19962.3535146396</v>
          </cell>
          <cell r="J856">
            <v>19930.4143379605</v>
          </cell>
          <cell r="K856">
            <v>19950.4030583293</v>
          </cell>
          <cell r="L856">
            <v>19952.0312767104</v>
          </cell>
          <cell r="M856">
            <v>19973.3349490308</v>
          </cell>
          <cell r="N856">
            <v>19916.9576155869</v>
          </cell>
          <cell r="O856">
            <v>19940.1739555114</v>
          </cell>
        </row>
        <row r="857">
          <cell r="A857">
            <v>19921.181993766</v>
          </cell>
          <cell r="B857">
            <v>19932.052950636</v>
          </cell>
          <cell r="C857">
            <v>19949.0901491676</v>
          </cell>
          <cell r="D857">
            <v>19926.886054111</v>
          </cell>
          <cell r="E857">
            <v>19939.7163985922</v>
          </cell>
          <cell r="F857">
            <v>19951.7047753468</v>
          </cell>
          <cell r="G857">
            <v>19965.3290412589</v>
          </cell>
          <cell r="H857">
            <v>19967.8021867774</v>
          </cell>
          <cell r="I857">
            <v>19970.3970953406</v>
          </cell>
          <cell r="J857">
            <v>19933.5802378837</v>
          </cell>
          <cell r="K857">
            <v>19943.1196587173</v>
          </cell>
          <cell r="L857">
            <v>19949.5007395129</v>
          </cell>
          <cell r="M857">
            <v>19966.8146573308</v>
          </cell>
          <cell r="N857">
            <v>19979.804020129</v>
          </cell>
          <cell r="O857">
            <v>19953.7530302763</v>
          </cell>
        </row>
        <row r="858">
          <cell r="A858">
            <v>19953.1456215625</v>
          </cell>
          <cell r="B858">
            <v>19961.9908256438</v>
          </cell>
          <cell r="C858">
            <v>19943.4739087994</v>
          </cell>
          <cell r="D858">
            <v>19955.9378817705</v>
          </cell>
          <cell r="E858">
            <v>19921.767108107</v>
          </cell>
          <cell r="F858">
            <v>19958.7505416095</v>
          </cell>
          <cell r="G858">
            <v>19963.8880479261</v>
          </cell>
          <cell r="H858">
            <v>19960.4212559799</v>
          </cell>
          <cell r="I858">
            <v>19959.4661501167</v>
          </cell>
          <cell r="J858">
            <v>19968.1440324857</v>
          </cell>
          <cell r="K858">
            <v>19935.3431763217</v>
          </cell>
          <cell r="L858">
            <v>19938.0364285621</v>
          </cell>
          <cell r="M858">
            <v>19952.4351340068</v>
          </cell>
          <cell r="N858">
            <v>19948.2819415806</v>
          </cell>
          <cell r="O858">
            <v>19970.2199721907</v>
          </cell>
        </row>
        <row r="859">
          <cell r="A859">
            <v>19922.0576362537</v>
          </cell>
          <cell r="B859">
            <v>19987.4261412947</v>
          </cell>
          <cell r="C859">
            <v>19944.3122891891</v>
          </cell>
          <cell r="D859">
            <v>19945.8692716689</v>
          </cell>
          <cell r="E859">
            <v>19925.5895577353</v>
          </cell>
          <cell r="F859">
            <v>19907.5714062084</v>
          </cell>
          <cell r="G859">
            <v>19943.0238665416</v>
          </cell>
          <cell r="H859">
            <v>19931.9781330171</v>
          </cell>
          <cell r="I859">
            <v>19943.3599222199</v>
          </cell>
          <cell r="J859">
            <v>19972.7614278985</v>
          </cell>
          <cell r="K859">
            <v>19960.4345570524</v>
          </cell>
          <cell r="L859">
            <v>19932.7848078154</v>
          </cell>
          <cell r="M859">
            <v>19967.083509222</v>
          </cell>
          <cell r="N859">
            <v>19953.9316798288</v>
          </cell>
          <cell r="O859">
            <v>19957.1905170841</v>
          </cell>
        </row>
        <row r="860">
          <cell r="A860">
            <v>19976.9379612592</v>
          </cell>
          <cell r="B860">
            <v>19931.8870405647</v>
          </cell>
          <cell r="C860">
            <v>19928.5087434849</v>
          </cell>
          <cell r="D860">
            <v>19916.5213238348</v>
          </cell>
          <cell r="E860">
            <v>19954.2394256762</v>
          </cell>
          <cell r="F860">
            <v>19963.0362559751</v>
          </cell>
          <cell r="G860">
            <v>19957.7869783274</v>
          </cell>
          <cell r="H860">
            <v>19964.4093933564</v>
          </cell>
          <cell r="I860">
            <v>19973.5870008098</v>
          </cell>
          <cell r="J860">
            <v>19955.3702075392</v>
          </cell>
          <cell r="K860">
            <v>19948.7818251241</v>
          </cell>
          <cell r="L860">
            <v>19951.710355209</v>
          </cell>
          <cell r="M860">
            <v>19938.2505052916</v>
          </cell>
          <cell r="N860">
            <v>19969.0604697766</v>
          </cell>
          <cell r="O860">
            <v>19909.6623747796</v>
          </cell>
        </row>
        <row r="861">
          <cell r="A861">
            <v>19917.9670240182</v>
          </cell>
          <cell r="B861">
            <v>19945.6376871389</v>
          </cell>
          <cell r="C861">
            <v>19982.4549334288</v>
          </cell>
          <cell r="D861">
            <v>19939.9405606209</v>
          </cell>
          <cell r="E861">
            <v>19962.9538084367</v>
          </cell>
          <cell r="F861">
            <v>19946.0681579049</v>
          </cell>
          <cell r="G861">
            <v>19977.7878126692</v>
          </cell>
          <cell r="H861">
            <v>20001.67376868</v>
          </cell>
          <cell r="I861">
            <v>19967.9538066754</v>
          </cell>
          <cell r="J861">
            <v>19944.2681279112</v>
          </cell>
          <cell r="K861">
            <v>19952.9974677303</v>
          </cell>
          <cell r="L861">
            <v>19938.7871647847</v>
          </cell>
          <cell r="M861">
            <v>19956.7395332071</v>
          </cell>
          <cell r="N861">
            <v>19920.6547239364</v>
          </cell>
          <cell r="O861">
            <v>19941.5291296764</v>
          </cell>
        </row>
        <row r="862">
          <cell r="A862">
            <v>19933.3073191574</v>
          </cell>
          <cell r="B862">
            <v>19931.1805745626</v>
          </cell>
          <cell r="C862">
            <v>19911.8172443122</v>
          </cell>
          <cell r="D862">
            <v>19930.183990552</v>
          </cell>
          <cell r="E862">
            <v>19942.4494286911</v>
          </cell>
          <cell r="F862">
            <v>19929.7815188161</v>
          </cell>
          <cell r="G862">
            <v>19969.2767622983</v>
          </cell>
          <cell r="H862">
            <v>19926.8114807509</v>
          </cell>
          <cell r="I862">
            <v>19969.8850485019</v>
          </cell>
          <cell r="J862">
            <v>19941.4491133073</v>
          </cell>
          <cell r="K862">
            <v>19948.5691642952</v>
          </cell>
          <cell r="L862">
            <v>19913.4407102358</v>
          </cell>
          <cell r="M862">
            <v>19947.3261201727</v>
          </cell>
          <cell r="N862">
            <v>19929.1779406509</v>
          </cell>
          <cell r="O862">
            <v>19954.0477359393</v>
          </cell>
        </row>
        <row r="863">
          <cell r="A863">
            <v>19940.6182786437</v>
          </cell>
          <cell r="B863">
            <v>19932.0942772023</v>
          </cell>
          <cell r="C863">
            <v>19949.310023757</v>
          </cell>
          <cell r="D863">
            <v>19947.6718702975</v>
          </cell>
          <cell r="E863">
            <v>19952.5826038185</v>
          </cell>
          <cell r="F863">
            <v>19956.3737227434</v>
          </cell>
          <cell r="G863">
            <v>19936.9874709805</v>
          </cell>
          <cell r="H863">
            <v>19957.7768013758</v>
          </cell>
          <cell r="I863">
            <v>19955.1072892584</v>
          </cell>
          <cell r="J863">
            <v>19920.908259635</v>
          </cell>
          <cell r="K863">
            <v>19945.3560190469</v>
          </cell>
          <cell r="L863">
            <v>19965.9061369981</v>
          </cell>
          <cell r="M863">
            <v>19968.4331755562</v>
          </cell>
          <cell r="N863">
            <v>19928.3377804335</v>
          </cell>
          <cell r="O863">
            <v>19959.5718713686</v>
          </cell>
        </row>
        <row r="864">
          <cell r="A864">
            <v>19960.5235545065</v>
          </cell>
          <cell r="B864">
            <v>19917.8175584487</v>
          </cell>
          <cell r="C864">
            <v>19969.6742343418</v>
          </cell>
          <cell r="D864">
            <v>19942.007151174</v>
          </cell>
          <cell r="E864">
            <v>19957.829975591</v>
          </cell>
          <cell r="F864">
            <v>19911.4059194298</v>
          </cell>
          <cell r="G864">
            <v>19966.1698105047</v>
          </cell>
          <cell r="H864">
            <v>19942.5401958089</v>
          </cell>
          <cell r="I864">
            <v>19942.2898640874</v>
          </cell>
          <cell r="J864">
            <v>19972.7565467068</v>
          </cell>
          <cell r="K864">
            <v>19939.0979254208</v>
          </cell>
          <cell r="L864">
            <v>19959.9536054137</v>
          </cell>
          <cell r="M864">
            <v>19932.8040141422</v>
          </cell>
          <cell r="N864">
            <v>19883.6112842157</v>
          </cell>
          <cell r="O864">
            <v>19961.6784625856</v>
          </cell>
        </row>
        <row r="865">
          <cell r="A865">
            <v>19923.0925731907</v>
          </cell>
          <cell r="B865">
            <v>19974.6323200065</v>
          </cell>
          <cell r="C865">
            <v>19971.0499473085</v>
          </cell>
          <cell r="D865">
            <v>19938.5314383129</v>
          </cell>
          <cell r="E865">
            <v>19906.6613493886</v>
          </cell>
          <cell r="F865">
            <v>19959.3361048777</v>
          </cell>
          <cell r="G865">
            <v>19967.3703532264</v>
          </cell>
          <cell r="H865">
            <v>19941.4933573177</v>
          </cell>
          <cell r="I865">
            <v>19969.4122193723</v>
          </cell>
          <cell r="J865">
            <v>19970.2605319013</v>
          </cell>
          <cell r="K865">
            <v>19950.9493208248</v>
          </cell>
          <cell r="L865">
            <v>19959.6786052409</v>
          </cell>
          <cell r="M865">
            <v>19956.7888589467</v>
          </cell>
          <cell r="N865">
            <v>19969.7629416125</v>
          </cell>
          <cell r="O865">
            <v>19926.4448714715</v>
          </cell>
        </row>
        <row r="866">
          <cell r="A866">
            <v>19939.1200887463</v>
          </cell>
          <cell r="B866">
            <v>19916.6976486088</v>
          </cell>
          <cell r="C866">
            <v>19973.6498720342</v>
          </cell>
          <cell r="D866">
            <v>19965.0473637773</v>
          </cell>
          <cell r="E866">
            <v>19949.3923539161</v>
          </cell>
          <cell r="F866">
            <v>19970.6028071502</v>
          </cell>
          <cell r="G866">
            <v>19929.15849647</v>
          </cell>
          <cell r="H866">
            <v>19960.3348707727</v>
          </cell>
          <cell r="I866">
            <v>19952.6817582406</v>
          </cell>
          <cell r="J866">
            <v>19968.3153782547</v>
          </cell>
          <cell r="K866">
            <v>19948.3575122787</v>
          </cell>
          <cell r="L866">
            <v>19969.7910023501</v>
          </cell>
          <cell r="M866">
            <v>19917.5936604841</v>
          </cell>
          <cell r="N866">
            <v>19958.1156366382</v>
          </cell>
          <cell r="O866">
            <v>19917.8645632867</v>
          </cell>
        </row>
        <row r="867">
          <cell r="A867">
            <v>19954.3671333801</v>
          </cell>
          <cell r="B867">
            <v>19956.2979661599</v>
          </cell>
          <cell r="C867">
            <v>19943.420413601</v>
          </cell>
          <cell r="D867">
            <v>19939.6784733097</v>
          </cell>
          <cell r="E867">
            <v>19946.5091460644</v>
          </cell>
          <cell r="F867">
            <v>19966.1721635822</v>
          </cell>
          <cell r="G867">
            <v>19969.469569746</v>
          </cell>
          <cell r="H867">
            <v>19963.7019311383</v>
          </cell>
          <cell r="I867">
            <v>19944.1582606062</v>
          </cell>
          <cell r="J867">
            <v>19966.9124379833</v>
          </cell>
          <cell r="K867">
            <v>19912.0703197339</v>
          </cell>
          <cell r="L867">
            <v>19926.8638233583</v>
          </cell>
          <cell r="M867">
            <v>19947.9879831944</v>
          </cell>
          <cell r="N867">
            <v>19913.1309214969</v>
          </cell>
          <cell r="O867">
            <v>19966.5461884338</v>
          </cell>
        </row>
        <row r="868">
          <cell r="A868">
            <v>19967.6794918538</v>
          </cell>
          <cell r="B868">
            <v>19979.943141608</v>
          </cell>
          <cell r="C868">
            <v>19906.9080467754</v>
          </cell>
          <cell r="D868">
            <v>19933.2982904729</v>
          </cell>
          <cell r="E868">
            <v>19979.892559635</v>
          </cell>
          <cell r="F868">
            <v>19964.1502910056</v>
          </cell>
          <cell r="G868">
            <v>19935.2071377471</v>
          </cell>
          <cell r="H868">
            <v>19928.9873118023</v>
          </cell>
          <cell r="I868">
            <v>19956.3847896944</v>
          </cell>
          <cell r="J868">
            <v>19944.2056373896</v>
          </cell>
          <cell r="K868">
            <v>19968.7744790176</v>
          </cell>
          <cell r="L868">
            <v>19953.4815748632</v>
          </cell>
          <cell r="M868">
            <v>19941.5799825409</v>
          </cell>
          <cell r="N868">
            <v>19952.7748119758</v>
          </cell>
          <cell r="O868">
            <v>19945.1378300202</v>
          </cell>
        </row>
        <row r="869">
          <cell r="A869">
            <v>19961.7493601758</v>
          </cell>
          <cell r="B869">
            <v>19925.808299007</v>
          </cell>
          <cell r="C869">
            <v>19954.9090195488</v>
          </cell>
          <cell r="D869">
            <v>19928.8067804359</v>
          </cell>
          <cell r="E869">
            <v>19924.1813785359</v>
          </cell>
          <cell r="F869">
            <v>19920.1120393707</v>
          </cell>
          <cell r="G869">
            <v>19906.9136974865</v>
          </cell>
          <cell r="H869">
            <v>19951.2564837662</v>
          </cell>
          <cell r="I869">
            <v>19938.6683320417</v>
          </cell>
          <cell r="J869">
            <v>19927.8437129828</v>
          </cell>
          <cell r="K869">
            <v>19940.293821157</v>
          </cell>
          <cell r="L869">
            <v>19950.4655270038</v>
          </cell>
          <cell r="M869">
            <v>19937.9437519223</v>
          </cell>
          <cell r="N869">
            <v>19932.3762423373</v>
          </cell>
          <cell r="O869">
            <v>19921.5304163853</v>
          </cell>
        </row>
        <row r="870">
          <cell r="A870">
            <v>19937.9625811553</v>
          </cell>
          <cell r="B870">
            <v>19916.9745417805</v>
          </cell>
          <cell r="C870">
            <v>19978.2211775502</v>
          </cell>
          <cell r="D870">
            <v>19956.7573065897</v>
          </cell>
          <cell r="E870">
            <v>19959.0747557462</v>
          </cell>
          <cell r="F870">
            <v>19939.451084844</v>
          </cell>
          <cell r="G870">
            <v>19945.0315057073</v>
          </cell>
          <cell r="H870">
            <v>19927.2672732385</v>
          </cell>
          <cell r="I870">
            <v>19917.1614852326</v>
          </cell>
          <cell r="J870">
            <v>19973.3804935377</v>
          </cell>
          <cell r="K870">
            <v>19954.2613698237</v>
          </cell>
          <cell r="L870">
            <v>19961.1129441149</v>
          </cell>
          <cell r="M870">
            <v>19930.5324881183</v>
          </cell>
          <cell r="N870">
            <v>19951.6679357602</v>
          </cell>
          <cell r="O870">
            <v>19961.6541911449</v>
          </cell>
        </row>
        <row r="871">
          <cell r="A871">
            <v>19935.2712054071</v>
          </cell>
          <cell r="B871">
            <v>19953.8825148365</v>
          </cell>
          <cell r="C871">
            <v>19912.8347498017</v>
          </cell>
          <cell r="D871">
            <v>19933.8510639768</v>
          </cell>
          <cell r="E871">
            <v>19990.723288988</v>
          </cell>
          <cell r="F871">
            <v>19958.4042653434</v>
          </cell>
          <cell r="G871">
            <v>19952.0741288991</v>
          </cell>
          <cell r="H871">
            <v>19949.0682000912</v>
          </cell>
          <cell r="I871">
            <v>19948.2591027075</v>
          </cell>
          <cell r="J871">
            <v>19934.3323452887</v>
          </cell>
          <cell r="K871">
            <v>19939.1016925228</v>
          </cell>
          <cell r="L871">
            <v>19947.8605513157</v>
          </cell>
          <cell r="M871">
            <v>19941.112476518</v>
          </cell>
          <cell r="N871">
            <v>19951.7451458137</v>
          </cell>
          <cell r="O871">
            <v>19959.4298777801</v>
          </cell>
        </row>
        <row r="872">
          <cell r="A872">
            <v>19901.7214753335</v>
          </cell>
          <cell r="B872">
            <v>19950.4072523978</v>
          </cell>
          <cell r="C872">
            <v>19952.0723835691</v>
          </cell>
          <cell r="D872">
            <v>19943.0120366885</v>
          </cell>
          <cell r="E872">
            <v>19931.2515654295</v>
          </cell>
          <cell r="F872">
            <v>19915.8092764625</v>
          </cell>
          <cell r="G872">
            <v>19944.7897288246</v>
          </cell>
          <cell r="H872">
            <v>19947.4437122005</v>
          </cell>
          <cell r="I872">
            <v>19980.2291654771</v>
          </cell>
          <cell r="J872">
            <v>19934.5207395744</v>
          </cell>
          <cell r="K872">
            <v>19923.3911326733</v>
          </cell>
          <cell r="L872">
            <v>19951.9576066813</v>
          </cell>
          <cell r="M872">
            <v>19953.7944551904</v>
          </cell>
          <cell r="N872">
            <v>19958.9853858553</v>
          </cell>
          <cell r="O872">
            <v>19935.6748336317</v>
          </cell>
        </row>
        <row r="873">
          <cell r="A873">
            <v>19953.6978417066</v>
          </cell>
          <cell r="B873">
            <v>19953.5726940061</v>
          </cell>
          <cell r="C873">
            <v>19971.2161242167</v>
          </cell>
          <cell r="D873">
            <v>19968.0726512999</v>
          </cell>
          <cell r="E873">
            <v>19971.1585533499</v>
          </cell>
          <cell r="F873">
            <v>19934.3876791114</v>
          </cell>
          <cell r="G873">
            <v>19984.5407371787</v>
          </cell>
          <cell r="H873">
            <v>19953.7742841416</v>
          </cell>
          <cell r="I873">
            <v>19966.78387331</v>
          </cell>
          <cell r="J873">
            <v>19943.724126177</v>
          </cell>
          <cell r="K873">
            <v>19960.0944029247</v>
          </cell>
          <cell r="L873">
            <v>19944.1171889442</v>
          </cell>
          <cell r="M873">
            <v>19931.1110840324</v>
          </cell>
          <cell r="N873">
            <v>19952.1298702124</v>
          </cell>
          <cell r="O873">
            <v>19974.6923748949</v>
          </cell>
        </row>
        <row r="874">
          <cell r="A874">
            <v>19960.2223008916</v>
          </cell>
          <cell r="B874">
            <v>19993.2054364729</v>
          </cell>
          <cell r="C874">
            <v>19899.1987624196</v>
          </cell>
          <cell r="D874">
            <v>19952.0003510395</v>
          </cell>
          <cell r="E874">
            <v>19968.481425261</v>
          </cell>
          <cell r="F874">
            <v>19964.5286993125</v>
          </cell>
          <cell r="G874">
            <v>19973.0434652003</v>
          </cell>
          <cell r="H874">
            <v>19951.9419494423</v>
          </cell>
          <cell r="I874">
            <v>19974.0299587047</v>
          </cell>
          <cell r="J874">
            <v>19955.0784241541</v>
          </cell>
          <cell r="K874">
            <v>19945.8122847829</v>
          </cell>
          <cell r="L874">
            <v>19952.2738438591</v>
          </cell>
          <cell r="M874">
            <v>19923.3960527034</v>
          </cell>
          <cell r="N874">
            <v>19961.5827310013</v>
          </cell>
          <cell r="O874">
            <v>19970.9956468349</v>
          </cell>
        </row>
        <row r="875">
          <cell r="A875">
            <v>19936.2731451091</v>
          </cell>
          <cell r="B875">
            <v>19949.4680959968</v>
          </cell>
          <cell r="C875">
            <v>19942.1530701827</v>
          </cell>
          <cell r="D875">
            <v>19941.8223784633</v>
          </cell>
          <cell r="E875">
            <v>19933.5701996841</v>
          </cell>
          <cell r="F875">
            <v>19942.798673176</v>
          </cell>
          <cell r="G875">
            <v>19958.2604270815</v>
          </cell>
          <cell r="H875">
            <v>19906.7752190664</v>
          </cell>
          <cell r="I875">
            <v>19934.5552366779</v>
          </cell>
          <cell r="J875">
            <v>19912.0736849393</v>
          </cell>
          <cell r="K875">
            <v>19938.1712077992</v>
          </cell>
          <cell r="L875">
            <v>19929.5733506284</v>
          </cell>
          <cell r="M875">
            <v>19940.1466493625</v>
          </cell>
          <cell r="N875">
            <v>19946.5657469658</v>
          </cell>
          <cell r="O875">
            <v>19970.2925092081</v>
          </cell>
        </row>
        <row r="876">
          <cell r="A876">
            <v>19918.366484812</v>
          </cell>
          <cell r="B876">
            <v>19945.0352672984</v>
          </cell>
          <cell r="C876">
            <v>19970.9467243504</v>
          </cell>
          <cell r="D876">
            <v>19963.2715861902</v>
          </cell>
          <cell r="E876">
            <v>19970.7370656299</v>
          </cell>
          <cell r="F876">
            <v>19977.1179446605</v>
          </cell>
          <cell r="G876">
            <v>19973.2411655831</v>
          </cell>
          <cell r="H876">
            <v>19948.2173674252</v>
          </cell>
          <cell r="I876">
            <v>19953.0374018869</v>
          </cell>
          <cell r="J876">
            <v>19923.6012804258</v>
          </cell>
          <cell r="K876">
            <v>19961.6578950937</v>
          </cell>
          <cell r="L876">
            <v>19974.9521326759</v>
          </cell>
          <cell r="M876">
            <v>19953.8264764269</v>
          </cell>
          <cell r="N876">
            <v>19928.2929069144</v>
          </cell>
          <cell r="O876">
            <v>19945.2960983191</v>
          </cell>
        </row>
        <row r="877">
          <cell r="A877">
            <v>19952.3735083067</v>
          </cell>
          <cell r="B877">
            <v>19935.6472245832</v>
          </cell>
          <cell r="C877">
            <v>19928.3221331047</v>
          </cell>
          <cell r="D877">
            <v>19941.4170783386</v>
          </cell>
          <cell r="E877">
            <v>19937.2891684988</v>
          </cell>
          <cell r="F877">
            <v>19975.5058072863</v>
          </cell>
          <cell r="G877">
            <v>19957.7805370425</v>
          </cell>
          <cell r="H877">
            <v>19949.4521554399</v>
          </cell>
          <cell r="I877">
            <v>19938.016545242</v>
          </cell>
          <cell r="J877">
            <v>19968.1770542315</v>
          </cell>
          <cell r="K877">
            <v>19955.5505143296</v>
          </cell>
          <cell r="L877">
            <v>19952.1408977174</v>
          </cell>
          <cell r="M877">
            <v>19967.6458613545</v>
          </cell>
          <cell r="N877">
            <v>19968.575471629</v>
          </cell>
          <cell r="O877">
            <v>19956.57182611</v>
          </cell>
        </row>
        <row r="878">
          <cell r="A878">
            <v>19960.331972283</v>
          </cell>
          <cell r="B878">
            <v>19938.1838943078</v>
          </cell>
          <cell r="C878">
            <v>19960.9948060098</v>
          </cell>
          <cell r="D878">
            <v>19967.0005987955</v>
          </cell>
          <cell r="E878">
            <v>19945.4877467503</v>
          </cell>
          <cell r="F878">
            <v>19955.5798185826</v>
          </cell>
          <cell r="G878">
            <v>19942.5450996872</v>
          </cell>
          <cell r="H878">
            <v>19945.7205086934</v>
          </cell>
          <cell r="I878">
            <v>19920.8303005416</v>
          </cell>
          <cell r="J878">
            <v>19961.9159082635</v>
          </cell>
          <cell r="K878">
            <v>19940.3198080881</v>
          </cell>
          <cell r="L878">
            <v>19953.7537551763</v>
          </cell>
          <cell r="M878">
            <v>19944.4922564154</v>
          </cell>
          <cell r="N878">
            <v>19954.3182129278</v>
          </cell>
          <cell r="O878">
            <v>19943.5838731973</v>
          </cell>
        </row>
        <row r="879">
          <cell r="A879">
            <v>19923.4744209342</v>
          </cell>
          <cell r="B879">
            <v>19945.9762767369</v>
          </cell>
          <cell r="C879">
            <v>19965.3255282493</v>
          </cell>
          <cell r="D879">
            <v>19954.0160530151</v>
          </cell>
          <cell r="E879">
            <v>19923.072407157</v>
          </cell>
          <cell r="F879">
            <v>19963.5255973421</v>
          </cell>
          <cell r="G879">
            <v>19969.7075434893</v>
          </cell>
          <cell r="H879">
            <v>19912.51685187</v>
          </cell>
          <cell r="I879">
            <v>19954.7212525145</v>
          </cell>
          <cell r="J879">
            <v>19916.3161822275</v>
          </cell>
          <cell r="K879">
            <v>19935.403185022</v>
          </cell>
          <cell r="L879">
            <v>19963.0701078312</v>
          </cell>
          <cell r="M879">
            <v>19959.8860636876</v>
          </cell>
          <cell r="N879">
            <v>19955.6365807056</v>
          </cell>
          <cell r="O879">
            <v>19946.4596042568</v>
          </cell>
        </row>
        <row r="880">
          <cell r="A880">
            <v>19941.2377095968</v>
          </cell>
          <cell r="B880">
            <v>19929.7653611191</v>
          </cell>
          <cell r="C880">
            <v>19943.5478253829</v>
          </cell>
          <cell r="D880">
            <v>19935.3386063737</v>
          </cell>
          <cell r="E880">
            <v>19963.8984340366</v>
          </cell>
          <cell r="F880">
            <v>19941.8730175863</v>
          </cell>
          <cell r="G880">
            <v>19956.4839100044</v>
          </cell>
          <cell r="H880">
            <v>19942.3533924677</v>
          </cell>
          <cell r="I880">
            <v>19958.5375961415</v>
          </cell>
          <cell r="J880">
            <v>19930.2959505049</v>
          </cell>
          <cell r="K880">
            <v>19942.3064401315</v>
          </cell>
          <cell r="L880">
            <v>19934.9708132311</v>
          </cell>
          <cell r="M880">
            <v>19974.2526533723</v>
          </cell>
          <cell r="N880">
            <v>19936.5806047414</v>
          </cell>
          <cell r="O880">
            <v>19938.1574274479</v>
          </cell>
        </row>
        <row r="881">
          <cell r="A881">
            <v>19914.2766956323</v>
          </cell>
          <cell r="B881">
            <v>19955.8431618868</v>
          </cell>
          <cell r="C881">
            <v>19960.2125248465</v>
          </cell>
          <cell r="D881">
            <v>19961.7890876249</v>
          </cell>
          <cell r="E881">
            <v>19969.4333780957</v>
          </cell>
          <cell r="F881">
            <v>19946.4654051168</v>
          </cell>
          <cell r="G881">
            <v>19951.0569287682</v>
          </cell>
          <cell r="H881">
            <v>19991.735082095</v>
          </cell>
          <cell r="I881">
            <v>19933.4072430702</v>
          </cell>
          <cell r="J881">
            <v>19950.9663590993</v>
          </cell>
          <cell r="K881">
            <v>19932.8851730591</v>
          </cell>
          <cell r="L881">
            <v>19948.6512248733</v>
          </cell>
          <cell r="M881">
            <v>19973.1913248139</v>
          </cell>
          <cell r="N881">
            <v>19968.4744140148</v>
          </cell>
          <cell r="O881">
            <v>19935.4154142127</v>
          </cell>
        </row>
        <row r="882">
          <cell r="A882">
            <v>19950.4744809128</v>
          </cell>
          <cell r="B882">
            <v>19943.6064874913</v>
          </cell>
          <cell r="C882">
            <v>19938.0122307275</v>
          </cell>
          <cell r="D882">
            <v>19958.2057013029</v>
          </cell>
          <cell r="E882">
            <v>19951.7416768872</v>
          </cell>
          <cell r="F882">
            <v>19937.884034874</v>
          </cell>
          <cell r="G882">
            <v>19944.4963975553</v>
          </cell>
          <cell r="H882">
            <v>19933.5245769064</v>
          </cell>
          <cell r="I882">
            <v>19960.1960577936</v>
          </cell>
          <cell r="J882">
            <v>19942.5557194797</v>
          </cell>
          <cell r="K882">
            <v>19978.3905635454</v>
          </cell>
          <cell r="L882">
            <v>19935.8478025133</v>
          </cell>
          <cell r="M882">
            <v>19958.0755139044</v>
          </cell>
          <cell r="N882">
            <v>19964.3895533468</v>
          </cell>
          <cell r="O882">
            <v>19951.1575164957</v>
          </cell>
        </row>
        <row r="883">
          <cell r="A883">
            <v>19935.1545728309</v>
          </cell>
          <cell r="B883">
            <v>19943.2629083713</v>
          </cell>
          <cell r="C883">
            <v>19953.4800899699</v>
          </cell>
          <cell r="D883">
            <v>19948.512390875</v>
          </cell>
          <cell r="E883">
            <v>19970.9706697112</v>
          </cell>
          <cell r="F883">
            <v>19964.8846849906</v>
          </cell>
          <cell r="G883">
            <v>19955.4278442524</v>
          </cell>
          <cell r="H883">
            <v>19963.1055690487</v>
          </cell>
          <cell r="I883">
            <v>19937.3873044873</v>
          </cell>
          <cell r="J883">
            <v>19959.8770859174</v>
          </cell>
          <cell r="K883">
            <v>19962.3877640129</v>
          </cell>
          <cell r="L883">
            <v>19941.7666441143</v>
          </cell>
          <cell r="M883">
            <v>19952.0256115634</v>
          </cell>
          <cell r="N883">
            <v>19945.2620709049</v>
          </cell>
          <cell r="O883">
            <v>19962.9572296137</v>
          </cell>
        </row>
        <row r="884">
          <cell r="A884">
            <v>19939.9171663597</v>
          </cell>
          <cell r="B884">
            <v>19952.0942784715</v>
          </cell>
          <cell r="C884">
            <v>19958.2061092419</v>
          </cell>
          <cell r="D884">
            <v>19971.9725590497</v>
          </cell>
          <cell r="E884">
            <v>19988.4999909711</v>
          </cell>
          <cell r="F884">
            <v>19945.9007312871</v>
          </cell>
          <cell r="G884">
            <v>19932.7804121063</v>
          </cell>
          <cell r="H884">
            <v>19945.8062675833</v>
          </cell>
          <cell r="I884">
            <v>19937.7408061191</v>
          </cell>
          <cell r="J884">
            <v>19934.1060623194</v>
          </cell>
          <cell r="K884">
            <v>19967.1526789513</v>
          </cell>
          <cell r="L884">
            <v>19946.3406475367</v>
          </cell>
          <cell r="M884">
            <v>19947.1587426075</v>
          </cell>
          <cell r="N884">
            <v>19960.5935000999</v>
          </cell>
          <cell r="O884">
            <v>19939.9877734748</v>
          </cell>
        </row>
        <row r="885">
          <cell r="A885">
            <v>19900.5787868024</v>
          </cell>
          <cell r="B885">
            <v>19927.1469775747</v>
          </cell>
          <cell r="C885">
            <v>19958.5364415942</v>
          </cell>
          <cell r="D885">
            <v>19973.2386707274</v>
          </cell>
          <cell r="E885">
            <v>19939.9092369367</v>
          </cell>
          <cell r="F885">
            <v>19972.5728715726</v>
          </cell>
          <cell r="G885">
            <v>19975.0184316003</v>
          </cell>
          <cell r="H885">
            <v>19947.776840324</v>
          </cell>
          <cell r="I885">
            <v>19944.7944851115</v>
          </cell>
          <cell r="J885">
            <v>19952.6035761511</v>
          </cell>
          <cell r="K885">
            <v>19927.3800229614</v>
          </cell>
          <cell r="L885">
            <v>19944.953963455</v>
          </cell>
          <cell r="M885">
            <v>19933.6309327171</v>
          </cell>
          <cell r="N885">
            <v>19948.7485934861</v>
          </cell>
          <cell r="O885">
            <v>19920.7176184594</v>
          </cell>
        </row>
        <row r="886">
          <cell r="A886">
            <v>19961.3161254188</v>
          </cell>
          <cell r="B886">
            <v>19986.7773169945</v>
          </cell>
          <cell r="C886">
            <v>19942.3695094111</v>
          </cell>
          <cell r="D886">
            <v>19932.9211920001</v>
          </cell>
          <cell r="E886">
            <v>19946.6525920792</v>
          </cell>
          <cell r="F886">
            <v>19957.1849270582</v>
          </cell>
          <cell r="G886">
            <v>19941.1365996145</v>
          </cell>
          <cell r="H886">
            <v>19921.0872306866</v>
          </cell>
          <cell r="I886">
            <v>19954.8020569918</v>
          </cell>
          <cell r="J886">
            <v>19932.1346910268</v>
          </cell>
          <cell r="K886">
            <v>19935.7585739063</v>
          </cell>
          <cell r="L886">
            <v>19937.3381214753</v>
          </cell>
          <cell r="M886">
            <v>19938.5264451062</v>
          </cell>
          <cell r="N886">
            <v>19956.1455234288</v>
          </cell>
          <cell r="O886">
            <v>19921.9486220282</v>
          </cell>
        </row>
        <row r="887">
          <cell r="A887">
            <v>19956.5009634161</v>
          </cell>
          <cell r="B887">
            <v>19935.8451910586</v>
          </cell>
          <cell r="C887">
            <v>19960.4275275005</v>
          </cell>
          <cell r="D887">
            <v>19956.7701935166</v>
          </cell>
          <cell r="E887">
            <v>19953.6766008316</v>
          </cell>
          <cell r="F887">
            <v>19954.8378712773</v>
          </cell>
          <cell r="G887">
            <v>19938.5565265856</v>
          </cell>
          <cell r="H887">
            <v>19941.148128257</v>
          </cell>
          <cell r="I887">
            <v>19957.3312175201</v>
          </cell>
          <cell r="J887">
            <v>19948.4803199228</v>
          </cell>
          <cell r="K887">
            <v>19954.0970163416</v>
          </cell>
          <cell r="L887">
            <v>19963.7846524815</v>
          </cell>
          <cell r="M887">
            <v>19936.5041394043</v>
          </cell>
          <cell r="N887">
            <v>19932.571222549</v>
          </cell>
          <cell r="O887">
            <v>19964.3730671229</v>
          </cell>
        </row>
        <row r="888">
          <cell r="A888">
            <v>19936.7382209668</v>
          </cell>
          <cell r="B888">
            <v>19952.3465413656</v>
          </cell>
          <cell r="C888">
            <v>19963.340818262</v>
          </cell>
          <cell r="D888">
            <v>19942.8340844614</v>
          </cell>
          <cell r="E888">
            <v>19976.815008413</v>
          </cell>
          <cell r="F888">
            <v>19936.2393398059</v>
          </cell>
          <cell r="G888">
            <v>19954.881381535</v>
          </cell>
          <cell r="H888">
            <v>19935.1586912803</v>
          </cell>
          <cell r="I888">
            <v>19961.0395797708</v>
          </cell>
          <cell r="J888">
            <v>19926.7737623643</v>
          </cell>
          <cell r="K888">
            <v>19949.0414842578</v>
          </cell>
          <cell r="L888">
            <v>19986.5540976731</v>
          </cell>
          <cell r="M888">
            <v>19954.3376942448</v>
          </cell>
          <cell r="N888">
            <v>19931.1998297955</v>
          </cell>
          <cell r="O888">
            <v>19947.7555757958</v>
          </cell>
        </row>
        <row r="889">
          <cell r="A889">
            <v>19955.2446052875</v>
          </cell>
          <cell r="B889">
            <v>19954.8726675911</v>
          </cell>
          <cell r="C889">
            <v>19963.9555169759</v>
          </cell>
          <cell r="D889">
            <v>19932.8449110763</v>
          </cell>
          <cell r="E889">
            <v>19928.6672804512</v>
          </cell>
          <cell r="F889">
            <v>19938.7827504461</v>
          </cell>
          <cell r="G889">
            <v>19943.8343422746</v>
          </cell>
          <cell r="H889">
            <v>19947.357035434</v>
          </cell>
          <cell r="I889">
            <v>19956.1884089929</v>
          </cell>
          <cell r="J889">
            <v>19954.8948461537</v>
          </cell>
          <cell r="K889">
            <v>19958.6481872565</v>
          </cell>
          <cell r="L889">
            <v>19934.0725872017</v>
          </cell>
          <cell r="M889">
            <v>19939.9465866188</v>
          </cell>
          <cell r="N889">
            <v>19925.3519076644</v>
          </cell>
          <cell r="O889">
            <v>19944.9749205182</v>
          </cell>
        </row>
        <row r="890">
          <cell r="A890">
            <v>19935.0079802185</v>
          </cell>
          <cell r="B890">
            <v>19947.9245312327</v>
          </cell>
          <cell r="C890">
            <v>19939.8455679444</v>
          </cell>
          <cell r="D890">
            <v>19964.2257440593</v>
          </cell>
          <cell r="E890">
            <v>19921.1973442805</v>
          </cell>
          <cell r="F890">
            <v>19951.0555020562</v>
          </cell>
          <cell r="G890">
            <v>19951.3920435053</v>
          </cell>
          <cell r="H890">
            <v>19930.7856457301</v>
          </cell>
          <cell r="I890">
            <v>19940.1113838129</v>
          </cell>
          <cell r="J890">
            <v>19975.9585343998</v>
          </cell>
          <cell r="K890">
            <v>19955.9132223622</v>
          </cell>
          <cell r="L890">
            <v>19958.4206977376</v>
          </cell>
          <cell r="M890">
            <v>19915.0617306092</v>
          </cell>
          <cell r="N890">
            <v>19958.8905309704</v>
          </cell>
          <cell r="O890">
            <v>19979.3780575639</v>
          </cell>
        </row>
        <row r="891">
          <cell r="A891">
            <v>19930.2279743726</v>
          </cell>
          <cell r="B891">
            <v>19935.2731026564</v>
          </cell>
          <cell r="C891">
            <v>19964.5910601012</v>
          </cell>
          <cell r="D891">
            <v>19990.8038720365</v>
          </cell>
          <cell r="E891">
            <v>19934.8861938337</v>
          </cell>
          <cell r="F891">
            <v>19967.1751973077</v>
          </cell>
          <cell r="G891">
            <v>19951.9417547663</v>
          </cell>
          <cell r="H891">
            <v>19964.3058534283</v>
          </cell>
          <cell r="I891">
            <v>19932.0129858327</v>
          </cell>
          <cell r="J891">
            <v>19966.3985597428</v>
          </cell>
          <cell r="K891">
            <v>19944.6869355196</v>
          </cell>
          <cell r="L891">
            <v>19950.6604530685</v>
          </cell>
          <cell r="M891">
            <v>19953.9628945965</v>
          </cell>
          <cell r="N891">
            <v>19945.8058511234</v>
          </cell>
          <cell r="O891">
            <v>19940.186017688</v>
          </cell>
        </row>
        <row r="892">
          <cell r="A892">
            <v>19932.7591666996</v>
          </cell>
          <cell r="B892">
            <v>19938.4946286778</v>
          </cell>
          <cell r="C892">
            <v>19988.933365338</v>
          </cell>
          <cell r="D892">
            <v>19952.3062640303</v>
          </cell>
          <cell r="E892">
            <v>19948.5988245642</v>
          </cell>
          <cell r="F892">
            <v>19945.3594012802</v>
          </cell>
          <cell r="G892">
            <v>19924.6825508088</v>
          </cell>
          <cell r="H892">
            <v>19948.2627136688</v>
          </cell>
          <cell r="I892">
            <v>19930.0419373634</v>
          </cell>
          <cell r="J892">
            <v>19963.7499127293</v>
          </cell>
          <cell r="K892">
            <v>19943.9018767943</v>
          </cell>
          <cell r="L892">
            <v>19938.7622372257</v>
          </cell>
          <cell r="M892">
            <v>19928.4815298724</v>
          </cell>
          <cell r="N892">
            <v>19946.07521116</v>
          </cell>
          <cell r="O892">
            <v>19975.9200130171</v>
          </cell>
        </row>
        <row r="893">
          <cell r="A893">
            <v>19943.433668007</v>
          </cell>
          <cell r="B893">
            <v>19968.8069057575</v>
          </cell>
          <cell r="C893">
            <v>19970.4189289188</v>
          </cell>
          <cell r="D893">
            <v>19924.3660200067</v>
          </cell>
          <cell r="E893">
            <v>19924.8792495404</v>
          </cell>
          <cell r="F893">
            <v>19925.6157157213</v>
          </cell>
          <cell r="G893">
            <v>19943.6794356387</v>
          </cell>
          <cell r="H893">
            <v>19937.5088678114</v>
          </cell>
          <cell r="I893">
            <v>19958.5941107815</v>
          </cell>
          <cell r="J893">
            <v>19992.2509746827</v>
          </cell>
          <cell r="K893">
            <v>19959.5605543861</v>
          </cell>
          <cell r="L893">
            <v>19943.7534107196</v>
          </cell>
          <cell r="M893">
            <v>19934.6003165742</v>
          </cell>
          <cell r="N893">
            <v>19952.8842483763</v>
          </cell>
          <cell r="O893">
            <v>19948.2054889967</v>
          </cell>
        </row>
        <row r="894">
          <cell r="A894">
            <v>19956.6988196337</v>
          </cell>
          <cell r="B894">
            <v>19953.8166907842</v>
          </cell>
          <cell r="C894">
            <v>19955.0502061878</v>
          </cell>
          <cell r="D894">
            <v>19978.3053682509</v>
          </cell>
          <cell r="E894">
            <v>19937.8485033044</v>
          </cell>
          <cell r="F894">
            <v>19893.9144813765</v>
          </cell>
          <cell r="G894">
            <v>19937.0264266501</v>
          </cell>
          <cell r="H894">
            <v>19942.2688479194</v>
          </cell>
          <cell r="I894">
            <v>19929.3979040236</v>
          </cell>
          <cell r="J894">
            <v>19975.5554210444</v>
          </cell>
          <cell r="K894">
            <v>19942.4599309757</v>
          </cell>
          <cell r="L894">
            <v>19928.5207722485</v>
          </cell>
          <cell r="M894">
            <v>19962.3307114837</v>
          </cell>
          <cell r="N894">
            <v>19941.4214935644</v>
          </cell>
          <cell r="O894">
            <v>19965.4853130139</v>
          </cell>
        </row>
        <row r="895">
          <cell r="A895">
            <v>19948.3618608958</v>
          </cell>
          <cell r="B895">
            <v>19933.215191537</v>
          </cell>
          <cell r="C895">
            <v>19933.9903866848</v>
          </cell>
          <cell r="D895">
            <v>19933.6905804507</v>
          </cell>
          <cell r="E895">
            <v>19916.7948177967</v>
          </cell>
          <cell r="F895">
            <v>19935.4486887298</v>
          </cell>
          <cell r="G895">
            <v>19901.4786565511</v>
          </cell>
          <cell r="H895">
            <v>19979.6988224871</v>
          </cell>
          <cell r="I895">
            <v>19971.6080920178</v>
          </cell>
          <cell r="J895">
            <v>19927.7495307084</v>
          </cell>
          <cell r="K895">
            <v>19939.6019547607</v>
          </cell>
          <cell r="L895">
            <v>19955.03933135</v>
          </cell>
          <cell r="M895">
            <v>19981.2460203074</v>
          </cell>
          <cell r="N895">
            <v>19943.3755964099</v>
          </cell>
          <cell r="O895">
            <v>19966.4915171751</v>
          </cell>
        </row>
        <row r="896">
          <cell r="A896">
            <v>19932.7857776996</v>
          </cell>
          <cell r="B896">
            <v>19937.7415033877</v>
          </cell>
          <cell r="C896">
            <v>19938.2059507569</v>
          </cell>
          <cell r="D896">
            <v>19935.7203978447</v>
          </cell>
          <cell r="E896">
            <v>19930.318585192</v>
          </cell>
          <cell r="F896">
            <v>19952.2219612586</v>
          </cell>
          <cell r="G896">
            <v>19933.9618865663</v>
          </cell>
          <cell r="H896">
            <v>19960.1053709496</v>
          </cell>
          <cell r="I896">
            <v>19954.7198294647</v>
          </cell>
          <cell r="J896">
            <v>19940.8581354478</v>
          </cell>
          <cell r="K896">
            <v>19941.0068361745</v>
          </cell>
          <cell r="L896">
            <v>19951.1023753773</v>
          </cell>
          <cell r="M896">
            <v>19916.926768671</v>
          </cell>
          <cell r="N896">
            <v>19974.9610129646</v>
          </cell>
          <cell r="O896">
            <v>19958.1266937692</v>
          </cell>
        </row>
        <row r="897">
          <cell r="A897">
            <v>19965.3047023064</v>
          </cell>
          <cell r="B897">
            <v>19929.6295347735</v>
          </cell>
          <cell r="C897">
            <v>19928.5813300949</v>
          </cell>
          <cell r="D897">
            <v>19980.1933010681</v>
          </cell>
          <cell r="E897">
            <v>19959.8817371403</v>
          </cell>
          <cell r="F897">
            <v>19951.7268363909</v>
          </cell>
          <cell r="G897">
            <v>19944.3400548992</v>
          </cell>
          <cell r="H897">
            <v>19926.9910359338</v>
          </cell>
          <cell r="I897">
            <v>19930.3166608415</v>
          </cell>
          <cell r="J897">
            <v>19969.6703577313</v>
          </cell>
          <cell r="K897">
            <v>19928.8481853377</v>
          </cell>
          <cell r="L897">
            <v>19948.9634339915</v>
          </cell>
          <cell r="M897">
            <v>19940.6199312811</v>
          </cell>
          <cell r="N897">
            <v>19953.2682633673</v>
          </cell>
          <cell r="O897">
            <v>19969.0164968018</v>
          </cell>
        </row>
        <row r="898">
          <cell r="A898">
            <v>19945.7632572933</v>
          </cell>
          <cell r="B898">
            <v>19952.3460050134</v>
          </cell>
          <cell r="C898">
            <v>19918.4216353137</v>
          </cell>
          <cell r="D898">
            <v>19953.7219036981</v>
          </cell>
          <cell r="E898">
            <v>19923.4368255263</v>
          </cell>
          <cell r="F898">
            <v>19914.8142251912</v>
          </cell>
          <cell r="G898">
            <v>19973.9606931737</v>
          </cell>
          <cell r="H898">
            <v>19968.0576560569</v>
          </cell>
          <cell r="I898">
            <v>19950.8081543823</v>
          </cell>
          <cell r="J898">
            <v>19934.314850998</v>
          </cell>
          <cell r="K898">
            <v>19934.0901843756</v>
          </cell>
          <cell r="L898">
            <v>19953.3152488124</v>
          </cell>
          <cell r="M898">
            <v>19934.0082432904</v>
          </cell>
          <cell r="N898">
            <v>19956.6452169948</v>
          </cell>
          <cell r="O898">
            <v>19927.3761789763</v>
          </cell>
        </row>
        <row r="899">
          <cell r="A899">
            <v>19958.8820114595</v>
          </cell>
          <cell r="B899">
            <v>19947.7812793859</v>
          </cell>
          <cell r="C899">
            <v>19938.4151164819</v>
          </cell>
          <cell r="D899">
            <v>19933.2582430054</v>
          </cell>
          <cell r="E899">
            <v>19955.2197190592</v>
          </cell>
          <cell r="F899">
            <v>19926.6247868238</v>
          </cell>
          <cell r="G899">
            <v>19936.6734226171</v>
          </cell>
          <cell r="H899">
            <v>19916.6638529458</v>
          </cell>
          <cell r="I899">
            <v>19965.7180194245</v>
          </cell>
          <cell r="J899">
            <v>19947.7550761049</v>
          </cell>
          <cell r="K899">
            <v>19957.8221916916</v>
          </cell>
          <cell r="L899">
            <v>19946.9752868802</v>
          </cell>
          <cell r="M899">
            <v>19981.7410069025</v>
          </cell>
          <cell r="N899">
            <v>19921.101447499</v>
          </cell>
          <cell r="O899">
            <v>19929.9855561389</v>
          </cell>
        </row>
        <row r="900">
          <cell r="A900">
            <v>19947.5597875064</v>
          </cell>
          <cell r="B900">
            <v>19973.7067279694</v>
          </cell>
          <cell r="C900">
            <v>19945.0660088972</v>
          </cell>
          <cell r="D900">
            <v>19963.4422603416</v>
          </cell>
          <cell r="E900">
            <v>19933.4994122288</v>
          </cell>
          <cell r="F900">
            <v>19956.6017968952</v>
          </cell>
          <cell r="G900">
            <v>19932.7799522981</v>
          </cell>
          <cell r="H900">
            <v>19991.5380687192</v>
          </cell>
          <cell r="I900">
            <v>19959.933847803</v>
          </cell>
          <cell r="J900">
            <v>19925.6298040432</v>
          </cell>
          <cell r="K900">
            <v>19964.3988977615</v>
          </cell>
          <cell r="L900">
            <v>19962.9345789836</v>
          </cell>
          <cell r="M900">
            <v>19959.0953083905</v>
          </cell>
          <cell r="N900">
            <v>19969.9079577054</v>
          </cell>
          <cell r="O900">
            <v>19969.3111707586</v>
          </cell>
        </row>
        <row r="901">
          <cell r="A901">
            <v>19937.4654510692</v>
          </cell>
          <cell r="B901">
            <v>19923.7497005327</v>
          </cell>
          <cell r="C901">
            <v>19942.6186215759</v>
          </cell>
          <cell r="D901">
            <v>19939.4813454628</v>
          </cell>
          <cell r="E901">
            <v>19942.8769447138</v>
          </cell>
          <cell r="F901">
            <v>19968.9534677173</v>
          </cell>
          <cell r="G901">
            <v>19961.434178574</v>
          </cell>
          <cell r="H901">
            <v>19983.2802050931</v>
          </cell>
          <cell r="I901">
            <v>19935.565693269</v>
          </cell>
          <cell r="J901">
            <v>19961.0911391939</v>
          </cell>
          <cell r="K901">
            <v>19955.7084202258</v>
          </cell>
          <cell r="L901">
            <v>19919.803485953</v>
          </cell>
          <cell r="M901">
            <v>19967.0586415427</v>
          </cell>
          <cell r="N901">
            <v>19940.7514389325</v>
          </cell>
          <cell r="O901">
            <v>19970.1106691032</v>
          </cell>
        </row>
        <row r="902">
          <cell r="A902">
            <v>19955.0251513761</v>
          </cell>
          <cell r="B902">
            <v>19940.7972997863</v>
          </cell>
          <cell r="C902">
            <v>19961.6936978036</v>
          </cell>
          <cell r="D902">
            <v>19951.5380066128</v>
          </cell>
          <cell r="E902">
            <v>19963.1394841888</v>
          </cell>
          <cell r="F902">
            <v>19944.1485214577</v>
          </cell>
          <cell r="G902">
            <v>19922.4541250572</v>
          </cell>
          <cell r="H902">
            <v>19952.3092853698</v>
          </cell>
          <cell r="I902">
            <v>19979.5988178544</v>
          </cell>
          <cell r="J902">
            <v>19960.3188824563</v>
          </cell>
          <cell r="K902">
            <v>19952.1698598918</v>
          </cell>
          <cell r="L902">
            <v>19906.1219413688</v>
          </cell>
          <cell r="M902">
            <v>19943.0663958381</v>
          </cell>
          <cell r="N902">
            <v>19932.1311364824</v>
          </cell>
          <cell r="O902">
            <v>19940.9083769445</v>
          </cell>
        </row>
        <row r="903">
          <cell r="A903">
            <v>19939.0110897637</v>
          </cell>
          <cell r="B903">
            <v>19933.2582299331</v>
          </cell>
          <cell r="C903">
            <v>19926.7932634083</v>
          </cell>
          <cell r="D903">
            <v>19917.749851685</v>
          </cell>
          <cell r="E903">
            <v>19961.0949003027</v>
          </cell>
          <cell r="F903">
            <v>19951.9661339926</v>
          </cell>
          <cell r="G903">
            <v>19959.1960789555</v>
          </cell>
          <cell r="H903">
            <v>19949.9052869264</v>
          </cell>
          <cell r="I903">
            <v>19948.2282717733</v>
          </cell>
          <cell r="J903">
            <v>19943.1558909099</v>
          </cell>
          <cell r="K903">
            <v>19929.6325362848</v>
          </cell>
          <cell r="L903">
            <v>19928.4260109919</v>
          </cell>
          <cell r="M903">
            <v>19956.3830123773</v>
          </cell>
          <cell r="N903">
            <v>19954.5669399201</v>
          </cell>
          <cell r="O903">
            <v>19959.4253266372</v>
          </cell>
        </row>
        <row r="904">
          <cell r="A904">
            <v>19957.8722613281</v>
          </cell>
          <cell r="B904">
            <v>19950.6800209122</v>
          </cell>
          <cell r="C904">
            <v>19963.7784068667</v>
          </cell>
          <cell r="D904">
            <v>19956.9104134358</v>
          </cell>
          <cell r="E904">
            <v>19929.1479616321</v>
          </cell>
          <cell r="F904">
            <v>19944.9555322569</v>
          </cell>
          <cell r="G904">
            <v>19960.8811419092</v>
          </cell>
          <cell r="H904">
            <v>19988.910499721</v>
          </cell>
          <cell r="I904">
            <v>19925.2552354866</v>
          </cell>
          <cell r="J904">
            <v>19963.4633646308</v>
          </cell>
          <cell r="K904">
            <v>19952.6812525189</v>
          </cell>
          <cell r="L904">
            <v>19974.2400732158</v>
          </cell>
          <cell r="M904">
            <v>19918.6099291642</v>
          </cell>
          <cell r="N904">
            <v>19925.7511296281</v>
          </cell>
          <cell r="O904">
            <v>19938.9946750629</v>
          </cell>
        </row>
        <row r="905">
          <cell r="A905">
            <v>19970.6471610011</v>
          </cell>
          <cell r="B905">
            <v>19938.6482976017</v>
          </cell>
          <cell r="C905">
            <v>19970.0728417519</v>
          </cell>
          <cell r="D905">
            <v>19947.6736564402</v>
          </cell>
          <cell r="E905">
            <v>19946.2273587228</v>
          </cell>
          <cell r="F905">
            <v>19972.1283659583</v>
          </cell>
          <cell r="G905">
            <v>19965.7898752861</v>
          </cell>
          <cell r="H905">
            <v>19966.4526795888</v>
          </cell>
          <cell r="I905">
            <v>19963.8687514825</v>
          </cell>
          <cell r="J905">
            <v>19972.7844963221</v>
          </cell>
          <cell r="K905">
            <v>19947.1070725291</v>
          </cell>
          <cell r="L905">
            <v>19967.9583884256</v>
          </cell>
          <cell r="M905">
            <v>19938.7199681195</v>
          </cell>
          <cell r="N905">
            <v>19944.1894808422</v>
          </cell>
          <cell r="O905">
            <v>19938.0106983717</v>
          </cell>
        </row>
        <row r="906">
          <cell r="A906">
            <v>19954.3172637496</v>
          </cell>
          <cell r="B906">
            <v>19952.7097518228</v>
          </cell>
          <cell r="C906">
            <v>19918.7312127189</v>
          </cell>
          <cell r="D906">
            <v>19947.3771211626</v>
          </cell>
          <cell r="E906">
            <v>19941.5610949731</v>
          </cell>
          <cell r="F906">
            <v>19939.3776799152</v>
          </cell>
          <cell r="G906">
            <v>19973.0556551835</v>
          </cell>
          <cell r="H906">
            <v>19933.9237993897</v>
          </cell>
          <cell r="I906">
            <v>19982.2254321882</v>
          </cell>
          <cell r="J906">
            <v>19954.3799339479</v>
          </cell>
          <cell r="K906">
            <v>19937.8644249122</v>
          </cell>
          <cell r="L906">
            <v>19940.9784418629</v>
          </cell>
          <cell r="M906">
            <v>19946.975151606</v>
          </cell>
          <cell r="N906">
            <v>19927.3528898002</v>
          </cell>
          <cell r="O906">
            <v>19954.0655356786</v>
          </cell>
        </row>
        <row r="907">
          <cell r="A907">
            <v>19928.2191402271</v>
          </cell>
          <cell r="B907">
            <v>19962.7506137317</v>
          </cell>
          <cell r="C907">
            <v>19932.2046591635</v>
          </cell>
          <cell r="D907">
            <v>19975.9740838654</v>
          </cell>
          <cell r="E907">
            <v>19943.7921855647</v>
          </cell>
          <cell r="F907">
            <v>19957.0725827344</v>
          </cell>
          <cell r="G907">
            <v>19940.00638515</v>
          </cell>
          <cell r="H907">
            <v>19950.2085006062</v>
          </cell>
          <cell r="I907">
            <v>19968.3742129086</v>
          </cell>
          <cell r="J907">
            <v>19969.5697187576</v>
          </cell>
          <cell r="K907">
            <v>19918.0670869697</v>
          </cell>
          <cell r="L907">
            <v>19920.0298053697</v>
          </cell>
          <cell r="M907">
            <v>19965.9051245604</v>
          </cell>
          <cell r="N907">
            <v>19973.5757383265</v>
          </cell>
          <cell r="O907">
            <v>19921.3983841124</v>
          </cell>
        </row>
        <row r="908">
          <cell r="A908">
            <v>19957.2583416781</v>
          </cell>
          <cell r="B908">
            <v>19933.8883377957</v>
          </cell>
          <cell r="C908">
            <v>19952.0029897708</v>
          </cell>
          <cell r="D908">
            <v>19918.751518835</v>
          </cell>
          <cell r="E908">
            <v>19933.8453225506</v>
          </cell>
          <cell r="F908">
            <v>19959.9104184189</v>
          </cell>
          <cell r="G908">
            <v>19950.9322756826</v>
          </cell>
          <cell r="H908">
            <v>19936.5653847112</v>
          </cell>
          <cell r="I908">
            <v>19932.3579643203</v>
          </cell>
          <cell r="J908">
            <v>19925.8269222991</v>
          </cell>
          <cell r="K908">
            <v>19937.9631499965</v>
          </cell>
          <cell r="L908">
            <v>19943.6181557395</v>
          </cell>
          <cell r="M908">
            <v>19914.7613658485</v>
          </cell>
          <cell r="N908">
            <v>19951.4433521091</v>
          </cell>
          <cell r="O908">
            <v>19970.7624313546</v>
          </cell>
        </row>
        <row r="909">
          <cell r="A909">
            <v>19941.9965267247</v>
          </cell>
          <cell r="B909">
            <v>19961.5533748618</v>
          </cell>
          <cell r="C909">
            <v>19956.2508362552</v>
          </cell>
          <cell r="D909">
            <v>19931.9470182663</v>
          </cell>
          <cell r="E909">
            <v>19935.5978161947</v>
          </cell>
          <cell r="F909">
            <v>19924.4664759279</v>
          </cell>
          <cell r="G909">
            <v>19961.4422173439</v>
          </cell>
          <cell r="H909">
            <v>19926.6812140825</v>
          </cell>
          <cell r="I909">
            <v>19987.4547065243</v>
          </cell>
          <cell r="J909">
            <v>19922.2925973008</v>
          </cell>
          <cell r="K909">
            <v>19918.3479632194</v>
          </cell>
          <cell r="L909">
            <v>19949.5989416656</v>
          </cell>
          <cell r="M909">
            <v>19918.9605343994</v>
          </cell>
          <cell r="N909">
            <v>19909.7880442464</v>
          </cell>
          <cell r="O909">
            <v>19949.1397880604</v>
          </cell>
        </row>
        <row r="910">
          <cell r="A910">
            <v>19947.2115512916</v>
          </cell>
          <cell r="B910">
            <v>19931.9355902485</v>
          </cell>
          <cell r="C910">
            <v>19947.2321750109</v>
          </cell>
          <cell r="D910">
            <v>19901.8475857082</v>
          </cell>
          <cell r="E910">
            <v>19920.8656595639</v>
          </cell>
          <cell r="F910">
            <v>19924.0792682863</v>
          </cell>
          <cell r="G910">
            <v>19933.9653278372</v>
          </cell>
          <cell r="H910">
            <v>19944.2450177475</v>
          </cell>
          <cell r="I910">
            <v>19937.3769933053</v>
          </cell>
          <cell r="J910">
            <v>19952.626002631</v>
          </cell>
          <cell r="K910">
            <v>19935.3139059048</v>
          </cell>
          <cell r="L910">
            <v>19950.5718928181</v>
          </cell>
          <cell r="M910">
            <v>19947.2236787611</v>
          </cell>
          <cell r="N910">
            <v>19925.9342123856</v>
          </cell>
          <cell r="O910">
            <v>19948.7352767044</v>
          </cell>
        </row>
        <row r="911">
          <cell r="A911">
            <v>19931.5785880151</v>
          </cell>
          <cell r="B911">
            <v>19949.9425282711</v>
          </cell>
          <cell r="C911">
            <v>19931.6874645455</v>
          </cell>
          <cell r="D911">
            <v>19977.640854872</v>
          </cell>
          <cell r="E911">
            <v>19956.9407427503</v>
          </cell>
          <cell r="F911">
            <v>19946.0415218201</v>
          </cell>
          <cell r="G911">
            <v>19949.9956531354</v>
          </cell>
          <cell r="H911">
            <v>19922.3950583199</v>
          </cell>
          <cell r="I911">
            <v>19938.3667992143</v>
          </cell>
          <cell r="J911">
            <v>19956.5381336153</v>
          </cell>
          <cell r="K911">
            <v>19973.4634677099</v>
          </cell>
          <cell r="L911">
            <v>19933.4337143864</v>
          </cell>
          <cell r="M911">
            <v>19959.3053219868</v>
          </cell>
          <cell r="N911">
            <v>19955.6505960117</v>
          </cell>
          <cell r="O911">
            <v>19918.6721479015</v>
          </cell>
        </row>
        <row r="912">
          <cell r="A912">
            <v>19947.5112131698</v>
          </cell>
          <cell r="B912">
            <v>19965.4877520553</v>
          </cell>
          <cell r="C912">
            <v>19961.3641955938</v>
          </cell>
          <cell r="D912">
            <v>19954.5624593352</v>
          </cell>
          <cell r="E912">
            <v>19955.7353302514</v>
          </cell>
          <cell r="F912">
            <v>19970.1130043263</v>
          </cell>
          <cell r="G912">
            <v>19978.1474782803</v>
          </cell>
          <cell r="H912">
            <v>19993.469068088</v>
          </cell>
          <cell r="I912">
            <v>19919.4466224364</v>
          </cell>
          <cell r="J912">
            <v>19957.6163934038</v>
          </cell>
          <cell r="K912">
            <v>19941.4826718367</v>
          </cell>
          <cell r="L912">
            <v>19951.8151770855</v>
          </cell>
          <cell r="M912">
            <v>19973.6647106902</v>
          </cell>
          <cell r="N912">
            <v>19947.6815792</v>
          </cell>
          <cell r="O912">
            <v>19919.447740563</v>
          </cell>
        </row>
        <row r="913">
          <cell r="A913">
            <v>19916.7961329868</v>
          </cell>
          <cell r="B913">
            <v>19884.8730955562</v>
          </cell>
          <cell r="C913">
            <v>19956.3405195878</v>
          </cell>
          <cell r="D913">
            <v>19929.0432333841</v>
          </cell>
          <cell r="E913">
            <v>19922.2682418606</v>
          </cell>
          <cell r="F913">
            <v>19969.5014663051</v>
          </cell>
          <cell r="G913">
            <v>19954.3555080539</v>
          </cell>
          <cell r="H913">
            <v>19949.9894772742</v>
          </cell>
          <cell r="I913">
            <v>19966.64929222</v>
          </cell>
          <cell r="J913">
            <v>19939.8132225873</v>
          </cell>
          <cell r="K913">
            <v>20016.5337299358</v>
          </cell>
          <cell r="L913">
            <v>19966.2944903673</v>
          </cell>
          <cell r="M913">
            <v>19946.8052947136</v>
          </cell>
          <cell r="N913">
            <v>19935.9367142316</v>
          </cell>
          <cell r="O913">
            <v>19935.6978541141</v>
          </cell>
        </row>
        <row r="914">
          <cell r="A914">
            <v>19950.6967095325</v>
          </cell>
          <cell r="B914">
            <v>19923.2049539625</v>
          </cell>
          <cell r="C914">
            <v>19970.1258786352</v>
          </cell>
          <cell r="D914">
            <v>19916.5225538316</v>
          </cell>
          <cell r="E914">
            <v>19941.2190683267</v>
          </cell>
          <cell r="F914">
            <v>19948.3866173622</v>
          </cell>
          <cell r="G914">
            <v>19952.0834986308</v>
          </cell>
          <cell r="H914">
            <v>19941.7054393084</v>
          </cell>
          <cell r="I914">
            <v>19952.2009517396</v>
          </cell>
          <cell r="J914">
            <v>19901.6153423123</v>
          </cell>
          <cell r="K914">
            <v>19939.19849024</v>
          </cell>
          <cell r="L914">
            <v>19978.1815985684</v>
          </cell>
          <cell r="M914">
            <v>19972.9314838637</v>
          </cell>
          <cell r="N914">
            <v>19945.6529745594</v>
          </cell>
          <cell r="O914">
            <v>19916.9306599149</v>
          </cell>
        </row>
        <row r="915">
          <cell r="A915">
            <v>19955.7513134085</v>
          </cell>
          <cell r="B915">
            <v>19952.9165875828</v>
          </cell>
          <cell r="C915">
            <v>19987.4125295993</v>
          </cell>
          <cell r="D915">
            <v>19931.5573075091</v>
          </cell>
          <cell r="E915">
            <v>19963.5877312609</v>
          </cell>
          <cell r="F915">
            <v>19962.3609389698</v>
          </cell>
          <cell r="G915">
            <v>19926.3849154401</v>
          </cell>
          <cell r="H915">
            <v>19950.1082696722</v>
          </cell>
          <cell r="I915">
            <v>19964.1247421921</v>
          </cell>
          <cell r="J915">
            <v>19939.2009526035</v>
          </cell>
          <cell r="K915">
            <v>19979.327428631</v>
          </cell>
          <cell r="L915">
            <v>19944.8571496861</v>
          </cell>
          <cell r="M915">
            <v>19945.5093272511</v>
          </cell>
          <cell r="N915">
            <v>19925.2696163466</v>
          </cell>
          <cell r="O915">
            <v>19951.1238137872</v>
          </cell>
        </row>
        <row r="916">
          <cell r="A916">
            <v>19937.6318250848</v>
          </cell>
          <cell r="B916">
            <v>19905.3367730945</v>
          </cell>
          <cell r="C916">
            <v>19951.7862974989</v>
          </cell>
          <cell r="D916">
            <v>19942.5937537849</v>
          </cell>
          <cell r="E916">
            <v>19943.9275821952</v>
          </cell>
          <cell r="F916">
            <v>19964.7980300204</v>
          </cell>
          <cell r="G916">
            <v>19910.6004676737</v>
          </cell>
          <cell r="H916">
            <v>19953.8456768623</v>
          </cell>
          <cell r="I916">
            <v>19956.878384106</v>
          </cell>
          <cell r="J916">
            <v>19962.5550754454</v>
          </cell>
          <cell r="K916">
            <v>19920.3345107298</v>
          </cell>
          <cell r="L916">
            <v>19933.4478452768</v>
          </cell>
          <cell r="M916">
            <v>19960.4514081211</v>
          </cell>
          <cell r="N916">
            <v>19935.8903872893</v>
          </cell>
          <cell r="O916">
            <v>19957.4272516136</v>
          </cell>
        </row>
        <row r="917">
          <cell r="A917">
            <v>19949.864814197</v>
          </cell>
          <cell r="B917">
            <v>19952.214937593</v>
          </cell>
          <cell r="C917">
            <v>19946.1021170177</v>
          </cell>
          <cell r="D917">
            <v>19976.7016607397</v>
          </cell>
          <cell r="E917">
            <v>19939.248800971</v>
          </cell>
          <cell r="F917">
            <v>19936.3631857003</v>
          </cell>
          <cell r="G917">
            <v>19953.5105508871</v>
          </cell>
          <cell r="H917">
            <v>19942.3190091018</v>
          </cell>
          <cell r="I917">
            <v>19928.4740759003</v>
          </cell>
          <cell r="J917">
            <v>19934.6024581284</v>
          </cell>
          <cell r="K917">
            <v>19948.9790313564</v>
          </cell>
          <cell r="L917">
            <v>19933.9990076076</v>
          </cell>
          <cell r="M917">
            <v>19918.7575311889</v>
          </cell>
          <cell r="N917">
            <v>19941.0288088286</v>
          </cell>
          <cell r="O917">
            <v>19939.9980513609</v>
          </cell>
        </row>
        <row r="918">
          <cell r="A918">
            <v>19912.4374249536</v>
          </cell>
          <cell r="B918">
            <v>19964.6529622111</v>
          </cell>
          <cell r="C918">
            <v>19957.6309481873</v>
          </cell>
          <cell r="D918">
            <v>19966.0177433326</v>
          </cell>
          <cell r="E918">
            <v>19952.4173826468</v>
          </cell>
          <cell r="F918">
            <v>19972.7158796899</v>
          </cell>
          <cell r="G918">
            <v>19967.0290879347</v>
          </cell>
          <cell r="H918">
            <v>19945.5125295884</v>
          </cell>
          <cell r="I918">
            <v>19962.0955095349</v>
          </cell>
          <cell r="J918">
            <v>19959.7490910871</v>
          </cell>
          <cell r="K918">
            <v>19973.730338455</v>
          </cell>
          <cell r="L918">
            <v>19962.4272388568</v>
          </cell>
          <cell r="M918">
            <v>19943.6891793538</v>
          </cell>
          <cell r="N918">
            <v>19964.496161454</v>
          </cell>
          <cell r="O918">
            <v>19947.9081558103</v>
          </cell>
        </row>
        <row r="919">
          <cell r="A919">
            <v>19947.5900000815</v>
          </cell>
          <cell r="B919">
            <v>19993.1322360609</v>
          </cell>
          <cell r="C919">
            <v>19917.0932622355</v>
          </cell>
          <cell r="D919">
            <v>19953.1957413182</v>
          </cell>
          <cell r="E919">
            <v>19917.2582882366</v>
          </cell>
          <cell r="F919">
            <v>19972.0465507089</v>
          </cell>
          <cell r="G919">
            <v>19963.9020819107</v>
          </cell>
          <cell r="H919">
            <v>19952.4954401381</v>
          </cell>
          <cell r="I919">
            <v>19970.5245581839</v>
          </cell>
          <cell r="J919">
            <v>19921.9951765331</v>
          </cell>
          <cell r="K919">
            <v>19962.879589455</v>
          </cell>
          <cell r="L919">
            <v>19946.2701532775</v>
          </cell>
          <cell r="M919">
            <v>19980.6587498673</v>
          </cell>
          <cell r="N919">
            <v>19965.6487696298</v>
          </cell>
          <cell r="O919">
            <v>19949.3011824562</v>
          </cell>
        </row>
        <row r="920">
          <cell r="A920">
            <v>19940.2731629977</v>
          </cell>
          <cell r="B920">
            <v>19948.8744925833</v>
          </cell>
          <cell r="C920">
            <v>19949.9132745928</v>
          </cell>
          <cell r="D920">
            <v>19973.5290988799</v>
          </cell>
          <cell r="E920">
            <v>19955.366652992</v>
          </cell>
          <cell r="F920">
            <v>19943.2322881207</v>
          </cell>
          <cell r="G920">
            <v>19912.2961703326</v>
          </cell>
          <cell r="H920">
            <v>19944.8939967227</v>
          </cell>
          <cell r="I920">
            <v>19931.8114588219</v>
          </cell>
          <cell r="J920">
            <v>19962.4056465689</v>
          </cell>
          <cell r="K920">
            <v>19951.9897299843</v>
          </cell>
          <cell r="L920">
            <v>19962.6470829331</v>
          </cell>
          <cell r="M920">
            <v>19940.0633224023</v>
          </cell>
          <cell r="N920">
            <v>19933.875915165</v>
          </cell>
          <cell r="O920">
            <v>19934.5067312397</v>
          </cell>
        </row>
        <row r="921">
          <cell r="A921">
            <v>19957.7634562724</v>
          </cell>
          <cell r="B921">
            <v>19975.4290449269</v>
          </cell>
          <cell r="C921">
            <v>19960.9008969605</v>
          </cell>
          <cell r="D921">
            <v>19949.2874335657</v>
          </cell>
          <cell r="E921">
            <v>19980.8985928379</v>
          </cell>
          <cell r="F921">
            <v>19928.3137931981</v>
          </cell>
          <cell r="G921">
            <v>19938.4804239172</v>
          </cell>
          <cell r="H921">
            <v>19917.0844263258</v>
          </cell>
          <cell r="I921">
            <v>19965.7321853981</v>
          </cell>
          <cell r="J921">
            <v>19981.8442079934</v>
          </cell>
          <cell r="K921">
            <v>19946.5581246568</v>
          </cell>
          <cell r="L921">
            <v>19936.9723726719</v>
          </cell>
          <cell r="M921">
            <v>19935.3034095659</v>
          </cell>
          <cell r="N921">
            <v>19933.6667967395</v>
          </cell>
          <cell r="O921">
            <v>19956.3865882243</v>
          </cell>
        </row>
        <row r="922">
          <cell r="A922">
            <v>19941.4830609768</v>
          </cell>
          <cell r="B922">
            <v>19922.1939376091</v>
          </cell>
          <cell r="C922">
            <v>19926.9532967865</v>
          </cell>
          <cell r="D922">
            <v>19945.749046154</v>
          </cell>
          <cell r="E922">
            <v>19948.3477977482</v>
          </cell>
          <cell r="F922">
            <v>19976.0035209881</v>
          </cell>
          <cell r="G922">
            <v>19920.4406491197</v>
          </cell>
          <cell r="H922">
            <v>19935.2098052919</v>
          </cell>
          <cell r="I922">
            <v>19952.6991974043</v>
          </cell>
          <cell r="J922">
            <v>19938.2088066607</v>
          </cell>
          <cell r="K922">
            <v>19927.1986956679</v>
          </cell>
          <cell r="L922">
            <v>19939.2997855321</v>
          </cell>
          <cell r="M922">
            <v>19955.4799175134</v>
          </cell>
          <cell r="N922">
            <v>19954.6346142286</v>
          </cell>
          <cell r="O922">
            <v>19968.007582938</v>
          </cell>
        </row>
        <row r="923">
          <cell r="A923">
            <v>19970.3428622741</v>
          </cell>
          <cell r="B923">
            <v>19954.7888109768</v>
          </cell>
          <cell r="C923">
            <v>19957.6666086793</v>
          </cell>
          <cell r="D923">
            <v>19942.7174420478</v>
          </cell>
          <cell r="E923">
            <v>19916.4661116229</v>
          </cell>
          <cell r="F923">
            <v>19964.8585830178</v>
          </cell>
          <cell r="G923">
            <v>19960.559176278</v>
          </cell>
          <cell r="H923">
            <v>19984.0307211872</v>
          </cell>
          <cell r="I923">
            <v>19989.0401539964</v>
          </cell>
          <cell r="J923">
            <v>19915.3633134846</v>
          </cell>
          <cell r="K923">
            <v>19955.0338238486</v>
          </cell>
          <cell r="L923">
            <v>19956.5567811618</v>
          </cell>
          <cell r="M923">
            <v>19948.2660941836</v>
          </cell>
          <cell r="N923">
            <v>19949.8156900232</v>
          </cell>
          <cell r="O923">
            <v>19950.2747280964</v>
          </cell>
        </row>
        <row r="924">
          <cell r="A924">
            <v>19929.9068404729</v>
          </cell>
          <cell r="B924">
            <v>19981.5881502605</v>
          </cell>
          <cell r="C924">
            <v>19951.3251979915</v>
          </cell>
          <cell r="D924">
            <v>19951.4981138014</v>
          </cell>
          <cell r="E924">
            <v>19954.903542863</v>
          </cell>
          <cell r="F924">
            <v>19962.1410876375</v>
          </cell>
          <cell r="G924">
            <v>19973.8362098635</v>
          </cell>
          <cell r="H924">
            <v>19950.5264595266</v>
          </cell>
          <cell r="I924">
            <v>19948.1982943478</v>
          </cell>
          <cell r="J924">
            <v>19935.5164674619</v>
          </cell>
          <cell r="K924">
            <v>19920.9696211814</v>
          </cell>
          <cell r="L924">
            <v>19958.2440644551</v>
          </cell>
          <cell r="M924">
            <v>19955.1465227412</v>
          </cell>
          <cell r="N924">
            <v>19950.1403030979</v>
          </cell>
          <cell r="O924">
            <v>19972.8089425025</v>
          </cell>
        </row>
        <row r="925">
          <cell r="A925">
            <v>19967.5152451467</v>
          </cell>
          <cell r="B925">
            <v>19910.534206267</v>
          </cell>
          <cell r="C925">
            <v>19957.9592658826</v>
          </cell>
          <cell r="D925">
            <v>19962.1423010901</v>
          </cell>
          <cell r="E925">
            <v>19963.2296672939</v>
          </cell>
          <cell r="F925">
            <v>19945.3176113012</v>
          </cell>
          <cell r="G925">
            <v>19929.9087616051</v>
          </cell>
          <cell r="H925">
            <v>19935.9222319482</v>
          </cell>
          <cell r="I925">
            <v>19976.3372570738</v>
          </cell>
          <cell r="J925">
            <v>19942.1507071358</v>
          </cell>
          <cell r="K925">
            <v>19955.6850119177</v>
          </cell>
          <cell r="L925">
            <v>19945.8062425089</v>
          </cell>
          <cell r="M925">
            <v>19956.8125726952</v>
          </cell>
          <cell r="N925">
            <v>19979.4092955934</v>
          </cell>
          <cell r="O925">
            <v>19942.1962980142</v>
          </cell>
        </row>
        <row r="926">
          <cell r="A926">
            <v>19921.6824293042</v>
          </cell>
          <cell r="B926">
            <v>19983.0122796495</v>
          </cell>
          <cell r="C926">
            <v>19938.8239680772</v>
          </cell>
          <cell r="D926">
            <v>19956.2928691165</v>
          </cell>
          <cell r="E926">
            <v>19965.9674481552</v>
          </cell>
          <cell r="F926">
            <v>19943.6084640565</v>
          </cell>
          <cell r="G926">
            <v>19956.6735286189</v>
          </cell>
          <cell r="H926">
            <v>19934.3173607923</v>
          </cell>
          <cell r="I926">
            <v>19965.9508675045</v>
          </cell>
          <cell r="J926">
            <v>19955.7796147902</v>
          </cell>
          <cell r="K926">
            <v>19966.3829950653</v>
          </cell>
          <cell r="L926">
            <v>19964.1363424582</v>
          </cell>
          <cell r="M926">
            <v>19943.9312234253</v>
          </cell>
          <cell r="N926">
            <v>19948.0110591031</v>
          </cell>
          <cell r="O926">
            <v>19940.9093116784</v>
          </cell>
        </row>
        <row r="927">
          <cell r="A927">
            <v>19937.287467849</v>
          </cell>
          <cell r="B927">
            <v>19938.3156865065</v>
          </cell>
          <cell r="C927">
            <v>19935.4875175589</v>
          </cell>
          <cell r="D927">
            <v>19951.8912743894</v>
          </cell>
          <cell r="E927">
            <v>19954.7328798868</v>
          </cell>
          <cell r="F927">
            <v>19934.5483592937</v>
          </cell>
          <cell r="G927">
            <v>19951.410831209</v>
          </cell>
          <cell r="H927">
            <v>19941.8235288741</v>
          </cell>
          <cell r="I927">
            <v>19945.2541996559</v>
          </cell>
          <cell r="J927">
            <v>19941.2793310711</v>
          </cell>
          <cell r="K927">
            <v>19961.9497637547</v>
          </cell>
          <cell r="L927">
            <v>19979.7352236055</v>
          </cell>
          <cell r="M927">
            <v>19928.2536998817</v>
          </cell>
          <cell r="N927">
            <v>19937.4545554275</v>
          </cell>
          <cell r="O927">
            <v>19939.2694374934</v>
          </cell>
        </row>
        <row r="928">
          <cell r="A928">
            <v>19939.3543272341</v>
          </cell>
          <cell r="B928">
            <v>19934.9869356305</v>
          </cell>
          <cell r="C928">
            <v>19936.418667133</v>
          </cell>
          <cell r="D928">
            <v>19968.8279796269</v>
          </cell>
          <cell r="E928">
            <v>19944.3680391899</v>
          </cell>
          <cell r="F928">
            <v>19957.1041157282</v>
          </cell>
          <cell r="G928">
            <v>19960.6292005872</v>
          </cell>
          <cell r="H928">
            <v>19936.2479342011</v>
          </cell>
          <cell r="I928">
            <v>19938.3483915765</v>
          </cell>
          <cell r="J928">
            <v>19980.2529232696</v>
          </cell>
          <cell r="K928">
            <v>19977.9945718013</v>
          </cell>
          <cell r="L928">
            <v>19961.9067900543</v>
          </cell>
          <cell r="M928">
            <v>19925.4039546934</v>
          </cell>
          <cell r="N928">
            <v>19986.0007358835</v>
          </cell>
          <cell r="O928">
            <v>19961.0471742588</v>
          </cell>
        </row>
        <row r="929">
          <cell r="A929">
            <v>19945.4812852013</v>
          </cell>
          <cell r="B929">
            <v>19937.4741805654</v>
          </cell>
          <cell r="C929">
            <v>19954.3808915215</v>
          </cell>
          <cell r="D929">
            <v>19939.5589687929</v>
          </cell>
          <cell r="E929">
            <v>19973.7057644287</v>
          </cell>
          <cell r="F929">
            <v>19942.1348241139</v>
          </cell>
          <cell r="G929">
            <v>19943.000365504</v>
          </cell>
          <cell r="H929">
            <v>19934.2677097589</v>
          </cell>
          <cell r="I929">
            <v>19958.0890380593</v>
          </cell>
          <cell r="J929">
            <v>19929.0240977831</v>
          </cell>
          <cell r="K929">
            <v>19921.2700737215</v>
          </cell>
          <cell r="L929">
            <v>19960.5626677861</v>
          </cell>
          <cell r="M929">
            <v>19937.7263554883</v>
          </cell>
          <cell r="N929">
            <v>19964.6294167151</v>
          </cell>
          <cell r="O929">
            <v>19969.4430290939</v>
          </cell>
        </row>
        <row r="930">
          <cell r="A930">
            <v>19943.9720021733</v>
          </cell>
          <cell r="B930">
            <v>19957.7569707047</v>
          </cell>
          <cell r="C930">
            <v>19941.6206288139</v>
          </cell>
          <cell r="D930">
            <v>19959.883978974</v>
          </cell>
          <cell r="E930">
            <v>19952.2423216265</v>
          </cell>
          <cell r="F930">
            <v>19953.1501304301</v>
          </cell>
          <cell r="G930">
            <v>19898.9741274466</v>
          </cell>
          <cell r="H930">
            <v>19961.8775427515</v>
          </cell>
          <cell r="I930">
            <v>19950.023947028</v>
          </cell>
          <cell r="J930">
            <v>19967.8212831219</v>
          </cell>
          <cell r="K930">
            <v>19946.860545071</v>
          </cell>
          <cell r="L930">
            <v>19963.1650343515</v>
          </cell>
          <cell r="M930">
            <v>19912.2762915737</v>
          </cell>
          <cell r="N930">
            <v>19909.3592601755</v>
          </cell>
          <cell r="O930">
            <v>19925.8749831095</v>
          </cell>
        </row>
        <row r="931">
          <cell r="A931">
            <v>19921.8745350297</v>
          </cell>
          <cell r="B931">
            <v>19898.8801774991</v>
          </cell>
          <cell r="C931">
            <v>19950.757262536</v>
          </cell>
          <cell r="D931">
            <v>19941.6343112775</v>
          </cell>
          <cell r="E931">
            <v>19929.8920926949</v>
          </cell>
          <cell r="F931">
            <v>19975.0197831277</v>
          </cell>
          <cell r="G931">
            <v>19906.3595715359</v>
          </cell>
          <cell r="H931">
            <v>19959.2711578305</v>
          </cell>
          <cell r="I931">
            <v>19941.4324621762</v>
          </cell>
          <cell r="J931">
            <v>19941.0896462527</v>
          </cell>
          <cell r="K931">
            <v>19947.4715103126</v>
          </cell>
          <cell r="L931">
            <v>19936.3038321788</v>
          </cell>
          <cell r="M931">
            <v>19919.5325969787</v>
          </cell>
          <cell r="N931">
            <v>19972.694370776</v>
          </cell>
          <cell r="O931">
            <v>19937.5883056233</v>
          </cell>
        </row>
        <row r="932">
          <cell r="A932">
            <v>19936.9538284625</v>
          </cell>
          <cell r="B932">
            <v>19933.1883467358</v>
          </cell>
          <cell r="C932">
            <v>19944.9650326286</v>
          </cell>
          <cell r="D932">
            <v>19972.4818186244</v>
          </cell>
          <cell r="E932">
            <v>19953.8944821796</v>
          </cell>
          <cell r="F932">
            <v>19962.4010648594</v>
          </cell>
          <cell r="G932">
            <v>19924.3332294485</v>
          </cell>
          <cell r="H932">
            <v>19941.3731191837</v>
          </cell>
          <cell r="I932">
            <v>19928.9215084085</v>
          </cell>
          <cell r="J932">
            <v>19928.4684334272</v>
          </cell>
          <cell r="K932">
            <v>19943.8125928829</v>
          </cell>
          <cell r="L932">
            <v>19964.0585904146</v>
          </cell>
          <cell r="M932">
            <v>19953.9427715128</v>
          </cell>
          <cell r="N932">
            <v>19938.2658412588</v>
          </cell>
          <cell r="O932">
            <v>19953.3635119633</v>
          </cell>
        </row>
        <row r="933">
          <cell r="A933">
            <v>19940.0153099015</v>
          </cell>
          <cell r="B933">
            <v>19957.7310033207</v>
          </cell>
          <cell r="C933">
            <v>19963.0853001769</v>
          </cell>
          <cell r="D933">
            <v>19944.9228408332</v>
          </cell>
          <cell r="E933">
            <v>19934.3012810911</v>
          </cell>
          <cell r="F933">
            <v>19960.3682119236</v>
          </cell>
          <cell r="G933">
            <v>19944.0408075679</v>
          </cell>
          <cell r="H933">
            <v>19946.6552247686</v>
          </cell>
          <cell r="I933">
            <v>19960.894200673</v>
          </cell>
          <cell r="J933">
            <v>19952.9688241641</v>
          </cell>
          <cell r="K933">
            <v>19961.1291023202</v>
          </cell>
          <cell r="L933">
            <v>19917.558119419</v>
          </cell>
          <cell r="M933">
            <v>19956.2128371654</v>
          </cell>
          <cell r="N933">
            <v>19955.3098159691</v>
          </cell>
          <cell r="O933">
            <v>19929.5116643032</v>
          </cell>
        </row>
        <row r="934">
          <cell r="A934">
            <v>19968.3009755595</v>
          </cell>
          <cell r="B934">
            <v>19965.8344525541</v>
          </cell>
          <cell r="C934">
            <v>19954.6402807969</v>
          </cell>
          <cell r="D934">
            <v>19956.9898229484</v>
          </cell>
          <cell r="E934">
            <v>19960.0891885333</v>
          </cell>
          <cell r="F934">
            <v>19943.1215996021</v>
          </cell>
          <cell r="G934">
            <v>19966.0899948392</v>
          </cell>
          <cell r="H934">
            <v>19984.8288744214</v>
          </cell>
          <cell r="I934">
            <v>19948.1274437483</v>
          </cell>
          <cell r="J934">
            <v>19967.5981218114</v>
          </cell>
          <cell r="K934">
            <v>19941.670982415</v>
          </cell>
          <cell r="L934">
            <v>19964.4054192569</v>
          </cell>
          <cell r="M934">
            <v>19964.2917844606</v>
          </cell>
          <cell r="N934">
            <v>19932.4981063855</v>
          </cell>
          <cell r="O934">
            <v>19945.4131399374</v>
          </cell>
        </row>
        <row r="935">
          <cell r="A935">
            <v>19954.8574236542</v>
          </cell>
          <cell r="B935">
            <v>19926.0433346416</v>
          </cell>
          <cell r="C935">
            <v>19940.0069212224</v>
          </cell>
          <cell r="D935">
            <v>19937.3851402413</v>
          </cell>
          <cell r="E935">
            <v>19914.9591566708</v>
          </cell>
          <cell r="F935">
            <v>19951.0653084566</v>
          </cell>
          <cell r="G935">
            <v>19960.6055675072</v>
          </cell>
          <cell r="H935">
            <v>19969.7857519532</v>
          </cell>
          <cell r="I935">
            <v>19922.5193834542</v>
          </cell>
          <cell r="J935">
            <v>19917.0405325232</v>
          </cell>
          <cell r="K935">
            <v>19933.5814927557</v>
          </cell>
          <cell r="L935">
            <v>19922.9238368486</v>
          </cell>
          <cell r="M935">
            <v>19923.5607617753</v>
          </cell>
          <cell r="N935">
            <v>19975.1189429212</v>
          </cell>
          <cell r="O935">
            <v>19922.6789861404</v>
          </cell>
        </row>
        <row r="936">
          <cell r="A936">
            <v>19917.2353490315</v>
          </cell>
          <cell r="B936">
            <v>19956.2112450329</v>
          </cell>
          <cell r="C936">
            <v>19982.6983387908</v>
          </cell>
          <cell r="D936">
            <v>19924.6702511348</v>
          </cell>
          <cell r="E936">
            <v>19916.5583316231</v>
          </cell>
          <cell r="F936">
            <v>19985.0998039393</v>
          </cell>
          <cell r="G936">
            <v>19953.0652388888</v>
          </cell>
          <cell r="H936">
            <v>19935.3618223485</v>
          </cell>
          <cell r="I936">
            <v>19950.4587849679</v>
          </cell>
          <cell r="J936">
            <v>19939.8597560576</v>
          </cell>
          <cell r="K936">
            <v>19961.7887824353</v>
          </cell>
          <cell r="L936">
            <v>19942.4332708665</v>
          </cell>
          <cell r="M936">
            <v>19954.0653772359</v>
          </cell>
          <cell r="N936">
            <v>19948.3576033741</v>
          </cell>
          <cell r="O936">
            <v>19942.7364653381</v>
          </cell>
        </row>
        <row r="937">
          <cell r="A937">
            <v>19955.6152437508</v>
          </cell>
          <cell r="B937">
            <v>19948.2396279245</v>
          </cell>
          <cell r="C937">
            <v>19957.7398281469</v>
          </cell>
          <cell r="D937">
            <v>19928.1609022394</v>
          </cell>
          <cell r="E937">
            <v>19975.5610616803</v>
          </cell>
          <cell r="F937">
            <v>19928.7141246491</v>
          </cell>
          <cell r="G937">
            <v>19936.3529878162</v>
          </cell>
          <cell r="H937">
            <v>19920.0705681651</v>
          </cell>
          <cell r="I937">
            <v>19950.506775328</v>
          </cell>
          <cell r="J937">
            <v>19935.6928710447</v>
          </cell>
          <cell r="K937">
            <v>19940.2911993872</v>
          </cell>
          <cell r="L937">
            <v>19941.015676364</v>
          </cell>
          <cell r="M937">
            <v>19927.5481154355</v>
          </cell>
          <cell r="N937">
            <v>19929.4272991668</v>
          </cell>
          <cell r="O937">
            <v>19962.4246516135</v>
          </cell>
        </row>
        <row r="938">
          <cell r="A938">
            <v>19927.196312531</v>
          </cell>
          <cell r="B938">
            <v>19957.0671577308</v>
          </cell>
          <cell r="C938">
            <v>19959.9620693471</v>
          </cell>
          <cell r="D938">
            <v>19946.9312381462</v>
          </cell>
          <cell r="E938">
            <v>19954.6330477527</v>
          </cell>
          <cell r="F938">
            <v>19938.5478453165</v>
          </cell>
          <cell r="G938">
            <v>19957.1589830459</v>
          </cell>
          <cell r="H938">
            <v>19948.8984941619</v>
          </cell>
          <cell r="I938">
            <v>19943.1696956432</v>
          </cell>
          <cell r="J938">
            <v>19955.6303878495</v>
          </cell>
          <cell r="K938">
            <v>19965.574829177</v>
          </cell>
          <cell r="L938">
            <v>19941.6291234801</v>
          </cell>
          <cell r="M938">
            <v>19957.3991952026</v>
          </cell>
          <cell r="N938">
            <v>19939.7673896586</v>
          </cell>
          <cell r="O938">
            <v>19931.3265251796</v>
          </cell>
        </row>
        <row r="939">
          <cell r="A939">
            <v>19957.2680303347</v>
          </cell>
          <cell r="B939">
            <v>19957.5291339277</v>
          </cell>
          <cell r="C939">
            <v>19972.0003505005</v>
          </cell>
          <cell r="D939">
            <v>19926.6304864907</v>
          </cell>
          <cell r="E939">
            <v>19950.0511418074</v>
          </cell>
          <cell r="F939">
            <v>19928.2592090437</v>
          </cell>
          <cell r="G939">
            <v>19960.9272105176</v>
          </cell>
          <cell r="H939">
            <v>19951.2371283238</v>
          </cell>
          <cell r="I939">
            <v>19914.3884534548</v>
          </cell>
          <cell r="J939">
            <v>19970.3909940107</v>
          </cell>
          <cell r="K939">
            <v>19928.3300339687</v>
          </cell>
          <cell r="L939">
            <v>19967.3101781409</v>
          </cell>
          <cell r="M939">
            <v>19966.8272434126</v>
          </cell>
          <cell r="N939">
            <v>19973.5525293097</v>
          </cell>
          <cell r="O939">
            <v>19928.1156614673</v>
          </cell>
        </row>
        <row r="940">
          <cell r="A940">
            <v>19914.3603922882</v>
          </cell>
          <cell r="B940">
            <v>19945.815177399</v>
          </cell>
          <cell r="C940">
            <v>19955.4530525965</v>
          </cell>
          <cell r="D940">
            <v>19950.1035940202</v>
          </cell>
          <cell r="E940">
            <v>19939.5317116265</v>
          </cell>
          <cell r="F940">
            <v>19961.3730937825</v>
          </cell>
          <cell r="G940">
            <v>19957.4283166337</v>
          </cell>
          <cell r="H940">
            <v>19960.9500137777</v>
          </cell>
          <cell r="I940">
            <v>19927.8662033976</v>
          </cell>
          <cell r="J940">
            <v>19961.0938301935</v>
          </cell>
          <cell r="K940">
            <v>19913.201390592</v>
          </cell>
          <cell r="L940">
            <v>19936.8864683016</v>
          </cell>
          <cell r="M940">
            <v>19943.7379077848</v>
          </cell>
          <cell r="N940">
            <v>19934.3748407209</v>
          </cell>
          <cell r="O940">
            <v>19963.1760851279</v>
          </cell>
        </row>
        <row r="941">
          <cell r="A941">
            <v>19963.7738603408</v>
          </cell>
          <cell r="B941">
            <v>19992.0546679298</v>
          </cell>
          <cell r="C941">
            <v>19943.9615410834</v>
          </cell>
          <cell r="D941">
            <v>19975.2831227211</v>
          </cell>
          <cell r="E941">
            <v>19971.1821293721</v>
          </cell>
          <cell r="F941">
            <v>19964.3211111576</v>
          </cell>
          <cell r="G941">
            <v>19926.2847513257</v>
          </cell>
          <cell r="H941">
            <v>19925.7557150261</v>
          </cell>
          <cell r="I941">
            <v>19936.2792784669</v>
          </cell>
          <cell r="J941">
            <v>19980.4995972986</v>
          </cell>
          <cell r="K941">
            <v>19960.9625811097</v>
          </cell>
          <cell r="L941">
            <v>19931.7142015561</v>
          </cell>
          <cell r="M941">
            <v>19930.5208413969</v>
          </cell>
          <cell r="N941">
            <v>19932.5193106685</v>
          </cell>
          <cell r="O941">
            <v>19974.2344030155</v>
          </cell>
        </row>
        <row r="942">
          <cell r="A942">
            <v>19965.4243324236</v>
          </cell>
          <cell r="B942">
            <v>19924.0844747505</v>
          </cell>
          <cell r="C942">
            <v>19951.7203281747</v>
          </cell>
          <cell r="D942">
            <v>19913.5334742115</v>
          </cell>
          <cell r="E942">
            <v>19940.167347636</v>
          </cell>
          <cell r="F942">
            <v>19954.9983812307</v>
          </cell>
          <cell r="G942">
            <v>19924.1278142623</v>
          </cell>
          <cell r="H942">
            <v>19933.4531664947</v>
          </cell>
          <cell r="I942">
            <v>19951.7043502944</v>
          </cell>
          <cell r="J942">
            <v>19945.1268936489</v>
          </cell>
          <cell r="K942">
            <v>19967.4132284859</v>
          </cell>
          <cell r="L942">
            <v>19974.5200974815</v>
          </cell>
          <cell r="M942">
            <v>19928.197439868</v>
          </cell>
          <cell r="N942">
            <v>19935.4221705948</v>
          </cell>
          <cell r="O942">
            <v>19922.2684524104</v>
          </cell>
        </row>
        <row r="943">
          <cell r="A943">
            <v>19955.3209881892</v>
          </cell>
          <cell r="B943">
            <v>19918.8904040396</v>
          </cell>
          <cell r="C943">
            <v>19904.9353300016</v>
          </cell>
          <cell r="D943">
            <v>19920.8910695923</v>
          </cell>
          <cell r="E943">
            <v>19957.0702365349</v>
          </cell>
          <cell r="F943">
            <v>19951.184372251</v>
          </cell>
          <cell r="G943">
            <v>19963.4981951931</v>
          </cell>
          <cell r="H943">
            <v>19948.3959038632</v>
          </cell>
          <cell r="I943">
            <v>19943.0249439634</v>
          </cell>
          <cell r="J943">
            <v>19942.8834053428</v>
          </cell>
          <cell r="K943">
            <v>19970.3735646168</v>
          </cell>
          <cell r="L943">
            <v>19952.3123205213</v>
          </cell>
          <cell r="M943">
            <v>19958.335345414</v>
          </cell>
          <cell r="N943">
            <v>19934.7018481336</v>
          </cell>
          <cell r="O943">
            <v>19961.1618020307</v>
          </cell>
        </row>
        <row r="944">
          <cell r="A944">
            <v>19974.8708184118</v>
          </cell>
          <cell r="B944">
            <v>19939.5179348059</v>
          </cell>
          <cell r="C944">
            <v>19957.7029514182</v>
          </cell>
          <cell r="D944">
            <v>19959.9583061801</v>
          </cell>
          <cell r="E944">
            <v>19943.3608835954</v>
          </cell>
          <cell r="F944">
            <v>19935.7442644836</v>
          </cell>
          <cell r="G944">
            <v>19953.3987947206</v>
          </cell>
          <cell r="H944">
            <v>19933.6425576777</v>
          </cell>
          <cell r="I944">
            <v>19956.2360296633</v>
          </cell>
          <cell r="J944">
            <v>19966.5065847566</v>
          </cell>
          <cell r="K944">
            <v>19953.6070286125</v>
          </cell>
          <cell r="L944">
            <v>19913.3239080611</v>
          </cell>
          <cell r="M944">
            <v>19946.1898778084</v>
          </cell>
          <cell r="N944">
            <v>19923.4447640353</v>
          </cell>
          <cell r="O944">
            <v>19978.0844576248</v>
          </cell>
        </row>
        <row r="945">
          <cell r="A945">
            <v>19928.1043116727</v>
          </cell>
          <cell r="B945">
            <v>19946.8614588327</v>
          </cell>
          <cell r="C945">
            <v>19943.6458203818</v>
          </cell>
          <cell r="D945">
            <v>19925.1900243994</v>
          </cell>
          <cell r="E945">
            <v>19959.391614606</v>
          </cell>
          <cell r="F945">
            <v>19922.2160083005</v>
          </cell>
          <cell r="G945">
            <v>19918.1796263723</v>
          </cell>
          <cell r="H945">
            <v>19979.84012845</v>
          </cell>
          <cell r="I945">
            <v>19926.3987661839</v>
          </cell>
          <cell r="J945">
            <v>19944.8997505443</v>
          </cell>
          <cell r="K945">
            <v>19967.8374152382</v>
          </cell>
          <cell r="L945">
            <v>19957.4742428752</v>
          </cell>
          <cell r="M945">
            <v>19957.828104992</v>
          </cell>
          <cell r="N945">
            <v>19956.4536676392</v>
          </cell>
          <cell r="O945">
            <v>19930.2210891899</v>
          </cell>
        </row>
        <row r="946">
          <cell r="A946">
            <v>19995.7255130583</v>
          </cell>
          <cell r="B946">
            <v>19918.4336672336</v>
          </cell>
          <cell r="C946">
            <v>19950.5703187629</v>
          </cell>
          <cell r="D946">
            <v>19926.6614159269</v>
          </cell>
          <cell r="E946">
            <v>19949.7033377825</v>
          </cell>
          <cell r="F946">
            <v>19943.1182674366</v>
          </cell>
          <cell r="G946">
            <v>19923.3189055332</v>
          </cell>
          <cell r="H946">
            <v>19972.6448047036</v>
          </cell>
          <cell r="I946">
            <v>19946.7099339808</v>
          </cell>
          <cell r="J946">
            <v>19952.4551198451</v>
          </cell>
          <cell r="K946">
            <v>19932.6402124752</v>
          </cell>
          <cell r="L946">
            <v>19949.48088858</v>
          </cell>
          <cell r="M946">
            <v>19948.6409035759</v>
          </cell>
          <cell r="N946">
            <v>19949.4772774936</v>
          </cell>
          <cell r="O946">
            <v>19954.1020485816</v>
          </cell>
        </row>
        <row r="947">
          <cell r="A947">
            <v>19939.3984412286</v>
          </cell>
          <cell r="B947">
            <v>19950.0939615948</v>
          </cell>
          <cell r="C947">
            <v>19949.2748042807</v>
          </cell>
          <cell r="D947">
            <v>19950.5119174772</v>
          </cell>
          <cell r="E947">
            <v>19944.3739815069</v>
          </cell>
          <cell r="F947">
            <v>19962.4488550481</v>
          </cell>
          <cell r="G947">
            <v>19957.2822695211</v>
          </cell>
          <cell r="H947">
            <v>19905.2071938391</v>
          </cell>
          <cell r="I947">
            <v>19959.5158773145</v>
          </cell>
          <cell r="J947">
            <v>19969.0864736032</v>
          </cell>
          <cell r="K947">
            <v>19989.504063995</v>
          </cell>
          <cell r="L947">
            <v>19919.8788934956</v>
          </cell>
          <cell r="M947">
            <v>19946.2809723961</v>
          </cell>
          <cell r="N947">
            <v>19949.0053908064</v>
          </cell>
          <cell r="O947">
            <v>19941.1056119936</v>
          </cell>
        </row>
        <row r="948">
          <cell r="A948">
            <v>19941.9271687598</v>
          </cell>
          <cell r="B948">
            <v>19935.8005445344</v>
          </cell>
          <cell r="C948">
            <v>19932.9209970992</v>
          </cell>
          <cell r="D948">
            <v>19932.6245380023</v>
          </cell>
          <cell r="E948">
            <v>19948.7580812628</v>
          </cell>
          <cell r="F948">
            <v>19906.43878829</v>
          </cell>
          <cell r="G948">
            <v>19947.7378446454</v>
          </cell>
          <cell r="H948">
            <v>19950.4488770988</v>
          </cell>
          <cell r="I948">
            <v>19924.2856440716</v>
          </cell>
          <cell r="J948">
            <v>19958.4254351135</v>
          </cell>
          <cell r="K948">
            <v>19949.4227931689</v>
          </cell>
          <cell r="L948">
            <v>19940.1368449888</v>
          </cell>
          <cell r="M948">
            <v>19984.1427435545</v>
          </cell>
          <cell r="N948">
            <v>19953.5329043673</v>
          </cell>
          <cell r="O948">
            <v>19925.4989989833</v>
          </cell>
        </row>
        <row r="949">
          <cell r="A949">
            <v>19955.3349450061</v>
          </cell>
          <cell r="B949">
            <v>19933.8083870299</v>
          </cell>
          <cell r="C949">
            <v>19976.9967785023</v>
          </cell>
          <cell r="D949">
            <v>19951.8859463889</v>
          </cell>
          <cell r="E949">
            <v>19970.4464030898</v>
          </cell>
          <cell r="F949">
            <v>20013.5244130425</v>
          </cell>
          <cell r="G949">
            <v>19931.3676581623</v>
          </cell>
          <cell r="H949">
            <v>19979.2553200825</v>
          </cell>
          <cell r="I949">
            <v>19934.7940262338</v>
          </cell>
          <cell r="J949">
            <v>19991.9708682129</v>
          </cell>
          <cell r="K949">
            <v>19947.71146259</v>
          </cell>
          <cell r="L949">
            <v>19954.1013963795</v>
          </cell>
          <cell r="M949">
            <v>19950.4367814819</v>
          </cell>
          <cell r="N949">
            <v>19947.3641640082</v>
          </cell>
          <cell r="O949">
            <v>19967.2515658097</v>
          </cell>
        </row>
        <row r="950">
          <cell r="A950">
            <v>19962.8884639553</v>
          </cell>
          <cell r="B950">
            <v>19929.421519856</v>
          </cell>
          <cell r="C950">
            <v>19939.1967902579</v>
          </cell>
          <cell r="D950">
            <v>19947.6278920414</v>
          </cell>
          <cell r="E950">
            <v>19990.4722119705</v>
          </cell>
          <cell r="F950">
            <v>19946.0736556911</v>
          </cell>
          <cell r="G950">
            <v>19943.5312517903</v>
          </cell>
          <cell r="H950">
            <v>19952.8679271073</v>
          </cell>
          <cell r="I950">
            <v>19967.6631952228</v>
          </cell>
          <cell r="J950">
            <v>19929.7040006092</v>
          </cell>
          <cell r="K950">
            <v>19990.580558929</v>
          </cell>
          <cell r="L950">
            <v>19967.8871725281</v>
          </cell>
          <cell r="M950">
            <v>19956.6160001091</v>
          </cell>
          <cell r="N950">
            <v>19936.5921870712</v>
          </cell>
          <cell r="O950">
            <v>19958.7696666997</v>
          </cell>
        </row>
        <row r="951">
          <cell r="A951">
            <v>19976.8001728105</v>
          </cell>
          <cell r="B951">
            <v>19961.0242079028</v>
          </cell>
          <cell r="C951">
            <v>19940.3471254923</v>
          </cell>
          <cell r="D951">
            <v>19927.4645545379</v>
          </cell>
          <cell r="E951">
            <v>19962.2308835044</v>
          </cell>
          <cell r="F951">
            <v>19906.7957773849</v>
          </cell>
          <cell r="G951">
            <v>19941.3588807769</v>
          </cell>
          <cell r="H951">
            <v>19919.0720736355</v>
          </cell>
          <cell r="I951">
            <v>19941.456839065</v>
          </cell>
          <cell r="J951">
            <v>19925.4645321256</v>
          </cell>
          <cell r="K951">
            <v>19914.069586979</v>
          </cell>
          <cell r="L951">
            <v>19947.4321479782</v>
          </cell>
          <cell r="M951">
            <v>19960.6981275249</v>
          </cell>
          <cell r="N951">
            <v>19934.5030641702</v>
          </cell>
          <cell r="O951">
            <v>19928.4263659216</v>
          </cell>
        </row>
        <row r="952">
          <cell r="A952">
            <v>19950.0408541278</v>
          </cell>
          <cell r="B952">
            <v>19947.1974234531</v>
          </cell>
          <cell r="C952">
            <v>19965.8567400038</v>
          </cell>
          <cell r="D952">
            <v>19979.9286161816</v>
          </cell>
          <cell r="E952">
            <v>19933.4024296841</v>
          </cell>
          <cell r="F952">
            <v>19953.8558578082</v>
          </cell>
          <cell r="G952">
            <v>19942.9153744263</v>
          </cell>
          <cell r="H952">
            <v>19954.0643086656</v>
          </cell>
          <cell r="I952">
            <v>19973.5381062173</v>
          </cell>
          <cell r="J952">
            <v>19948.5616872872</v>
          </cell>
          <cell r="K952">
            <v>19940.3165533389</v>
          </cell>
          <cell r="L952">
            <v>19979.5073813653</v>
          </cell>
          <cell r="M952">
            <v>19942.794807731</v>
          </cell>
          <cell r="N952">
            <v>19970.2635439673</v>
          </cell>
          <cell r="O952">
            <v>19932.9146191942</v>
          </cell>
        </row>
        <row r="953">
          <cell r="A953">
            <v>19942.3929518337</v>
          </cell>
          <cell r="B953">
            <v>19923.248691028</v>
          </cell>
          <cell r="C953">
            <v>19948.2332285628</v>
          </cell>
          <cell r="D953">
            <v>19925.7197097309</v>
          </cell>
          <cell r="E953">
            <v>19937.38255783</v>
          </cell>
          <cell r="F953">
            <v>19963.512390259</v>
          </cell>
          <cell r="G953">
            <v>19955.4667638834</v>
          </cell>
          <cell r="H953">
            <v>19976.645309746</v>
          </cell>
          <cell r="I953">
            <v>19939.925800672</v>
          </cell>
          <cell r="J953">
            <v>19968.2661105899</v>
          </cell>
          <cell r="K953">
            <v>19939.5096105439</v>
          </cell>
          <cell r="L953">
            <v>19938.5957143112</v>
          </cell>
          <cell r="M953">
            <v>19942.169323211</v>
          </cell>
          <cell r="N953">
            <v>19971.9109617932</v>
          </cell>
          <cell r="O953">
            <v>19967.0493239061</v>
          </cell>
        </row>
        <row r="954">
          <cell r="A954">
            <v>19945.469521643</v>
          </cell>
          <cell r="B954">
            <v>19954.3121677197</v>
          </cell>
          <cell r="C954">
            <v>19943.3156555258</v>
          </cell>
          <cell r="D954">
            <v>19966.375298567</v>
          </cell>
          <cell r="E954">
            <v>19932.5737724313</v>
          </cell>
          <cell r="F954">
            <v>19933.5412679598</v>
          </cell>
          <cell r="G954">
            <v>19932.0659073746</v>
          </cell>
          <cell r="H954">
            <v>19965.5700724193</v>
          </cell>
          <cell r="I954">
            <v>19936.6287753879</v>
          </cell>
          <cell r="J954">
            <v>19947.6572374755</v>
          </cell>
          <cell r="K954">
            <v>19979.0864698792</v>
          </cell>
          <cell r="L954">
            <v>19949.3290803498</v>
          </cell>
          <cell r="M954">
            <v>19943.5522417367</v>
          </cell>
          <cell r="N954">
            <v>19930.6450961086</v>
          </cell>
          <cell r="O954">
            <v>19937.3243418195</v>
          </cell>
        </row>
        <row r="955">
          <cell r="A955">
            <v>19965.4871969722</v>
          </cell>
          <cell r="B955">
            <v>19956.3249293398</v>
          </cell>
          <cell r="C955">
            <v>19956.6569814535</v>
          </cell>
          <cell r="D955">
            <v>19940.5476908458</v>
          </cell>
          <cell r="E955">
            <v>19948.1981299287</v>
          </cell>
          <cell r="F955">
            <v>19974.8272934786</v>
          </cell>
          <cell r="G955">
            <v>19945.6813509535</v>
          </cell>
          <cell r="H955">
            <v>19924.8117301521</v>
          </cell>
          <cell r="I955">
            <v>19908.6649799358</v>
          </cell>
          <cell r="J955">
            <v>19946.7585449842</v>
          </cell>
          <cell r="K955">
            <v>19952.3431129935</v>
          </cell>
          <cell r="L955">
            <v>19934.5763868113</v>
          </cell>
          <cell r="M955">
            <v>19932.7733414879</v>
          </cell>
          <cell r="N955">
            <v>19965.805911345</v>
          </cell>
          <cell r="O955">
            <v>19961.0236328521</v>
          </cell>
        </row>
        <row r="956">
          <cell r="A956">
            <v>19955.2149451031</v>
          </cell>
          <cell r="B956">
            <v>19942.3804700649</v>
          </cell>
          <cell r="C956">
            <v>19972.7343674387</v>
          </cell>
          <cell r="D956">
            <v>19929.337051894</v>
          </cell>
          <cell r="E956">
            <v>19913.4690562309</v>
          </cell>
          <cell r="F956">
            <v>19970.2472814066</v>
          </cell>
          <cell r="G956">
            <v>19986.4583498529</v>
          </cell>
          <cell r="H956">
            <v>19963.0002893674</v>
          </cell>
          <cell r="I956">
            <v>19945.0092188959</v>
          </cell>
          <cell r="J956">
            <v>19957.3812351127</v>
          </cell>
          <cell r="K956">
            <v>19944.8409726097</v>
          </cell>
          <cell r="L956">
            <v>19920.7281219234</v>
          </cell>
          <cell r="M956">
            <v>19970.7318957875</v>
          </cell>
          <cell r="N956">
            <v>19962.6447439772</v>
          </cell>
          <cell r="O956">
            <v>19992.1552033923</v>
          </cell>
        </row>
        <row r="957">
          <cell r="A957">
            <v>19916.4799169506</v>
          </cell>
          <cell r="B957">
            <v>19946.34218182</v>
          </cell>
          <cell r="C957">
            <v>19917.7096081226</v>
          </cell>
          <cell r="D957">
            <v>19937.0247161771</v>
          </cell>
          <cell r="E957">
            <v>19936.6266798367</v>
          </cell>
          <cell r="F957">
            <v>19947.5570691888</v>
          </cell>
          <cell r="G957">
            <v>19966.7913304951</v>
          </cell>
          <cell r="H957">
            <v>19916.4408960383</v>
          </cell>
          <cell r="I957">
            <v>19952.0713159522</v>
          </cell>
          <cell r="J957">
            <v>19943.1500750414</v>
          </cell>
          <cell r="K957">
            <v>19957.5518687208</v>
          </cell>
          <cell r="L957">
            <v>19951.2897095501</v>
          </cell>
          <cell r="M957">
            <v>19935.4873148027</v>
          </cell>
          <cell r="N957">
            <v>19909.3592893038</v>
          </cell>
          <cell r="O957">
            <v>19962.0082096743</v>
          </cell>
        </row>
        <row r="958">
          <cell r="A958">
            <v>19947.825648538</v>
          </cell>
          <cell r="B958">
            <v>19935.1540020343</v>
          </cell>
          <cell r="C958">
            <v>19972.8236460757</v>
          </cell>
          <cell r="D958">
            <v>19957.4232192684</v>
          </cell>
          <cell r="E958">
            <v>19930.9386802102</v>
          </cell>
          <cell r="F958">
            <v>19938.5647951908</v>
          </cell>
          <cell r="G958">
            <v>19927.5378950992</v>
          </cell>
          <cell r="H958">
            <v>19910.126658282</v>
          </cell>
          <cell r="I958">
            <v>19956.2602031144</v>
          </cell>
          <cell r="J958">
            <v>19960.7586891755</v>
          </cell>
          <cell r="K958">
            <v>19952.8024529035</v>
          </cell>
          <cell r="L958">
            <v>19941.0512766628</v>
          </cell>
          <cell r="M958">
            <v>19941.4165224871</v>
          </cell>
          <cell r="N958">
            <v>19942.5997547289</v>
          </cell>
          <cell r="O958">
            <v>19960.923877819</v>
          </cell>
        </row>
        <row r="959">
          <cell r="A959">
            <v>19966.9639301784</v>
          </cell>
          <cell r="B959">
            <v>19930.0792568004</v>
          </cell>
          <cell r="C959">
            <v>19909.6780060528</v>
          </cell>
          <cell r="D959">
            <v>19919.3538887934</v>
          </cell>
          <cell r="E959">
            <v>19940.7129311499</v>
          </cell>
          <cell r="F959">
            <v>19944.6519491535</v>
          </cell>
          <cell r="G959">
            <v>19978.2951716782</v>
          </cell>
          <cell r="H959">
            <v>19946.8745990646</v>
          </cell>
          <cell r="I959">
            <v>19945.4716637089</v>
          </cell>
          <cell r="J959">
            <v>19931.8655653789</v>
          </cell>
          <cell r="K959">
            <v>19954.1546021822</v>
          </cell>
          <cell r="L959">
            <v>19984.0107235578</v>
          </cell>
          <cell r="M959">
            <v>19952.8943471866</v>
          </cell>
          <cell r="N959">
            <v>19962.5885788991</v>
          </cell>
          <cell r="O959">
            <v>19954.2973560463</v>
          </cell>
        </row>
        <row r="960">
          <cell r="A960">
            <v>19955.6718381994</v>
          </cell>
          <cell r="B960">
            <v>19919.4341739396</v>
          </cell>
          <cell r="C960">
            <v>19928.3097421515</v>
          </cell>
          <cell r="D960">
            <v>19931.1522168707</v>
          </cell>
          <cell r="E960">
            <v>19904.5420886682</v>
          </cell>
          <cell r="F960">
            <v>19923.7731422771</v>
          </cell>
          <cell r="G960">
            <v>19947.5441786905</v>
          </cell>
          <cell r="H960">
            <v>19961.9929137197</v>
          </cell>
          <cell r="I960">
            <v>19944.5098773386</v>
          </cell>
          <cell r="J960">
            <v>19938.3015065177</v>
          </cell>
          <cell r="K960">
            <v>19953.6295708103</v>
          </cell>
          <cell r="L960">
            <v>19953.8146821324</v>
          </cell>
          <cell r="M960">
            <v>19939.792937547</v>
          </cell>
          <cell r="N960">
            <v>19969.3929103513</v>
          </cell>
          <cell r="O960">
            <v>19946.1508006093</v>
          </cell>
        </row>
        <row r="961">
          <cell r="A961">
            <v>19952.0787394021</v>
          </cell>
          <cell r="B961">
            <v>19903.5916243525</v>
          </cell>
          <cell r="C961">
            <v>19918.0897106796</v>
          </cell>
          <cell r="D961">
            <v>19963.9598504349</v>
          </cell>
          <cell r="E961">
            <v>19936.7989488107</v>
          </cell>
          <cell r="F961">
            <v>19940.0449621425</v>
          </cell>
          <cell r="G961">
            <v>19961.9671620183</v>
          </cell>
          <cell r="H961">
            <v>19955.697118486</v>
          </cell>
          <cell r="I961">
            <v>19939.6115435999</v>
          </cell>
          <cell r="J961">
            <v>19929.1340151719</v>
          </cell>
          <cell r="K961">
            <v>19976.937276763</v>
          </cell>
          <cell r="L961">
            <v>19929.6658487657</v>
          </cell>
          <cell r="M961">
            <v>19943.4270702653</v>
          </cell>
          <cell r="N961">
            <v>19937.1832361741</v>
          </cell>
          <cell r="O961">
            <v>19935.7013060529</v>
          </cell>
        </row>
        <row r="962">
          <cell r="A962">
            <v>19925.5040302547</v>
          </cell>
          <cell r="B962">
            <v>19941.7617877222</v>
          </cell>
          <cell r="C962">
            <v>19932.9542952709</v>
          </cell>
          <cell r="D962">
            <v>19950.8684630835</v>
          </cell>
          <cell r="E962">
            <v>19953.5402119953</v>
          </cell>
          <cell r="F962">
            <v>19949.6390156468</v>
          </cell>
          <cell r="G962">
            <v>19934.546515516</v>
          </cell>
          <cell r="H962">
            <v>19947.3453607238</v>
          </cell>
          <cell r="I962">
            <v>19917.3833888456</v>
          </cell>
          <cell r="J962">
            <v>19919.3487640866</v>
          </cell>
          <cell r="K962">
            <v>19938.7660264435</v>
          </cell>
          <cell r="L962">
            <v>19936.407115885</v>
          </cell>
          <cell r="M962">
            <v>19966.9744930551</v>
          </cell>
          <cell r="N962">
            <v>19947.3641898535</v>
          </cell>
          <cell r="O962">
            <v>19952.0032483618</v>
          </cell>
        </row>
        <row r="963">
          <cell r="A963">
            <v>19956.0849853554</v>
          </cell>
          <cell r="B963">
            <v>19941.9897055142</v>
          </cell>
          <cell r="C963">
            <v>19948.9936345726</v>
          </cell>
          <cell r="D963">
            <v>19946.2474250118</v>
          </cell>
          <cell r="E963">
            <v>19960.7792133159</v>
          </cell>
          <cell r="F963">
            <v>19956.0192775634</v>
          </cell>
          <cell r="G963">
            <v>19942.6547039645</v>
          </cell>
          <cell r="H963">
            <v>19971.8960984567</v>
          </cell>
          <cell r="I963">
            <v>19984.2701738912</v>
          </cell>
          <cell r="J963">
            <v>19950.5357597883</v>
          </cell>
          <cell r="K963">
            <v>19934.6690399154</v>
          </cell>
          <cell r="L963">
            <v>19930.7666038578</v>
          </cell>
          <cell r="M963">
            <v>19947.8483006951</v>
          </cell>
          <cell r="N963">
            <v>19936.4501053052</v>
          </cell>
          <cell r="O963">
            <v>19963.7371196725</v>
          </cell>
        </row>
        <row r="964">
          <cell r="A964">
            <v>19932.2485970863</v>
          </cell>
          <cell r="B964">
            <v>19961.7752958009</v>
          </cell>
          <cell r="C964">
            <v>19920.6890499068</v>
          </cell>
          <cell r="D964">
            <v>19935.0190104003</v>
          </cell>
          <cell r="E964">
            <v>19961.5789783544</v>
          </cell>
          <cell r="F964">
            <v>19910.6077646339</v>
          </cell>
          <cell r="G964">
            <v>19954.1702241085</v>
          </cell>
          <cell r="H964">
            <v>19950.359525718</v>
          </cell>
          <cell r="I964">
            <v>19955.7670380514</v>
          </cell>
          <cell r="J964">
            <v>19978.1287567921</v>
          </cell>
          <cell r="K964">
            <v>19932.1143333661</v>
          </cell>
          <cell r="L964">
            <v>19986.2544523108</v>
          </cell>
          <cell r="M964">
            <v>19972.8216790415</v>
          </cell>
          <cell r="N964">
            <v>19920.5443877758</v>
          </cell>
          <cell r="O964">
            <v>19961.6341452127</v>
          </cell>
        </row>
        <row r="965">
          <cell r="A965">
            <v>19943.5970387137</v>
          </cell>
          <cell r="B965">
            <v>19947.5133279336</v>
          </cell>
          <cell r="C965">
            <v>19965.2922549614</v>
          </cell>
          <cell r="D965">
            <v>19939.5613201268</v>
          </cell>
          <cell r="E965">
            <v>19935.4242986492</v>
          </cell>
          <cell r="F965">
            <v>19929.7705059654</v>
          </cell>
          <cell r="G965">
            <v>19952.7335114735</v>
          </cell>
          <cell r="H965">
            <v>19977.8792047848</v>
          </cell>
          <cell r="I965">
            <v>19959.1722462317</v>
          </cell>
          <cell r="J965">
            <v>19970.5446983558</v>
          </cell>
          <cell r="K965">
            <v>19964.9795846243</v>
          </cell>
          <cell r="L965">
            <v>19968.4139434142</v>
          </cell>
          <cell r="M965">
            <v>19915.1289820556</v>
          </cell>
          <cell r="N965">
            <v>19947.5822150174</v>
          </cell>
          <cell r="O965">
            <v>19957.9587832974</v>
          </cell>
        </row>
        <row r="966">
          <cell r="A966">
            <v>19962.1536287287</v>
          </cell>
          <cell r="B966">
            <v>19969.3985593296</v>
          </cell>
          <cell r="C966">
            <v>19958.7549459295</v>
          </cell>
          <cell r="D966">
            <v>19953.3937047141</v>
          </cell>
          <cell r="E966">
            <v>19931.3441213244</v>
          </cell>
          <cell r="F966">
            <v>19951.2679070303</v>
          </cell>
          <cell r="G966">
            <v>19935.8998928209</v>
          </cell>
          <cell r="H966">
            <v>19957.2461358021</v>
          </cell>
          <cell r="I966">
            <v>19955.8515219752</v>
          </cell>
          <cell r="J966">
            <v>19947.439649416</v>
          </cell>
          <cell r="K966">
            <v>19936.8209025433</v>
          </cell>
          <cell r="L966">
            <v>19932.0115710857</v>
          </cell>
          <cell r="M966">
            <v>19939.5003651539</v>
          </cell>
          <cell r="N966">
            <v>19960.2916750067</v>
          </cell>
          <cell r="O966">
            <v>19955.5973347602</v>
          </cell>
        </row>
        <row r="967">
          <cell r="A967">
            <v>19959.404395149</v>
          </cell>
          <cell r="B967">
            <v>19950.3120711216</v>
          </cell>
          <cell r="C967">
            <v>19921.5929147297</v>
          </cell>
          <cell r="D967">
            <v>19926.3683408528</v>
          </cell>
          <cell r="E967">
            <v>19910.7751097073</v>
          </cell>
          <cell r="F967">
            <v>19956.4436206986</v>
          </cell>
          <cell r="G967">
            <v>19942.7076210573</v>
          </cell>
          <cell r="H967">
            <v>19954.7232398566</v>
          </cell>
          <cell r="I967">
            <v>19971.4232170143</v>
          </cell>
          <cell r="J967">
            <v>19933.8040144455</v>
          </cell>
          <cell r="K967">
            <v>19938.8383056639</v>
          </cell>
          <cell r="L967">
            <v>19943.073755928</v>
          </cell>
          <cell r="M967">
            <v>19974.673284924</v>
          </cell>
          <cell r="N967">
            <v>19967.8204730865</v>
          </cell>
          <cell r="O967">
            <v>19920.5775239799</v>
          </cell>
        </row>
        <row r="968">
          <cell r="A968">
            <v>19922.8138389227</v>
          </cell>
          <cell r="B968">
            <v>19921.6810652673</v>
          </cell>
          <cell r="C968">
            <v>19937.8470573636</v>
          </cell>
          <cell r="D968">
            <v>19922.6720238413</v>
          </cell>
          <cell r="E968">
            <v>19923.5399644856</v>
          </cell>
          <cell r="F968">
            <v>19925.0621843163</v>
          </cell>
          <cell r="G968">
            <v>19952.7483879497</v>
          </cell>
          <cell r="H968">
            <v>19917.3439377181</v>
          </cell>
          <cell r="I968">
            <v>19934.3278020761</v>
          </cell>
          <cell r="J968">
            <v>19966.9841456171</v>
          </cell>
          <cell r="K968">
            <v>19944.2511565664</v>
          </cell>
          <cell r="L968">
            <v>19960.3330501013</v>
          </cell>
          <cell r="M968">
            <v>19945.3730869454</v>
          </cell>
          <cell r="N968">
            <v>19964.0255194897</v>
          </cell>
          <cell r="O968">
            <v>19950.2281971178</v>
          </cell>
        </row>
        <row r="969">
          <cell r="A969">
            <v>19953.0081639311</v>
          </cell>
          <cell r="B969">
            <v>19945.1581978771</v>
          </cell>
          <cell r="C969">
            <v>19911.5368530721</v>
          </cell>
          <cell r="D969">
            <v>19937.860266659</v>
          </cell>
          <cell r="E969">
            <v>19948.0440327798</v>
          </cell>
          <cell r="F969">
            <v>19956.31586684</v>
          </cell>
          <cell r="G969">
            <v>19938.3544695984</v>
          </cell>
          <cell r="H969">
            <v>19960.3963654119</v>
          </cell>
          <cell r="I969">
            <v>19967.1260533609</v>
          </cell>
          <cell r="J969">
            <v>19925.8374068111</v>
          </cell>
          <cell r="K969">
            <v>19949.4697142251</v>
          </cell>
          <cell r="L969">
            <v>19948.9032995207</v>
          </cell>
          <cell r="M969">
            <v>19923.5775348348</v>
          </cell>
          <cell r="N969">
            <v>19931.7767289817</v>
          </cell>
          <cell r="O969">
            <v>19925.9641454118</v>
          </cell>
        </row>
        <row r="970">
          <cell r="A970">
            <v>19978.0349536285</v>
          </cell>
          <cell r="B970">
            <v>19966.8263413504</v>
          </cell>
          <cell r="C970">
            <v>19934.9209322096</v>
          </cell>
          <cell r="D970">
            <v>19958.3038197965</v>
          </cell>
          <cell r="E970">
            <v>19971.4343209155</v>
          </cell>
          <cell r="F970">
            <v>19938.9451064164</v>
          </cell>
          <cell r="G970">
            <v>19932.1936123306</v>
          </cell>
          <cell r="H970">
            <v>19930.4726666783</v>
          </cell>
          <cell r="I970">
            <v>19948.4730122767</v>
          </cell>
          <cell r="J970">
            <v>19957.0277697369</v>
          </cell>
          <cell r="K970">
            <v>19952.5555914789</v>
          </cell>
          <cell r="L970">
            <v>19913.7204869374</v>
          </cell>
          <cell r="M970">
            <v>19928.7171277378</v>
          </cell>
          <cell r="N970">
            <v>19909.5643555093</v>
          </cell>
          <cell r="O970">
            <v>19944.3461764201</v>
          </cell>
        </row>
        <row r="971">
          <cell r="A971">
            <v>19969.0087189005</v>
          </cell>
          <cell r="B971">
            <v>19957.2582113104</v>
          </cell>
          <cell r="C971">
            <v>19962.9609469968</v>
          </cell>
          <cell r="D971">
            <v>19929.8667232355</v>
          </cell>
          <cell r="E971">
            <v>19948.7894676771</v>
          </cell>
          <cell r="F971">
            <v>19934.3782730881</v>
          </cell>
          <cell r="G971">
            <v>19957.6373916849</v>
          </cell>
          <cell r="H971">
            <v>19936.6846021457</v>
          </cell>
          <cell r="I971">
            <v>19927.5468332872</v>
          </cell>
          <cell r="J971">
            <v>19939.4806963771</v>
          </cell>
          <cell r="K971">
            <v>19924.4944261349</v>
          </cell>
          <cell r="L971">
            <v>19943.1818172435</v>
          </cell>
          <cell r="M971">
            <v>19943.4064115881</v>
          </cell>
          <cell r="N971">
            <v>19962.3593349188</v>
          </cell>
          <cell r="O971">
            <v>19939.0980753959</v>
          </cell>
        </row>
        <row r="972">
          <cell r="A972">
            <v>19938.976657746</v>
          </cell>
          <cell r="B972">
            <v>19954.7268939242</v>
          </cell>
          <cell r="C972">
            <v>19985.3451094099</v>
          </cell>
          <cell r="D972">
            <v>19939.2907602466</v>
          </cell>
          <cell r="E972">
            <v>19978.3007278895</v>
          </cell>
          <cell r="F972">
            <v>19954.5313984054</v>
          </cell>
          <cell r="G972">
            <v>19966.8290615419</v>
          </cell>
          <cell r="H972">
            <v>19907.0311893156</v>
          </cell>
          <cell r="I972">
            <v>19949.1117129445</v>
          </cell>
          <cell r="J972">
            <v>19925.064960886</v>
          </cell>
          <cell r="K972">
            <v>19942.5842659393</v>
          </cell>
          <cell r="L972">
            <v>19935.7280304798</v>
          </cell>
          <cell r="M972">
            <v>19967.359808878</v>
          </cell>
          <cell r="N972">
            <v>19956.5135208821</v>
          </cell>
          <cell r="O972">
            <v>19957.2253472081</v>
          </cell>
        </row>
        <row r="973">
          <cell r="A973">
            <v>19940.0876040144</v>
          </cell>
          <cell r="B973">
            <v>19958.1219977042</v>
          </cell>
          <cell r="C973">
            <v>19948.9466961024</v>
          </cell>
          <cell r="D973">
            <v>19936.9725725363</v>
          </cell>
          <cell r="E973">
            <v>19921.9649999729</v>
          </cell>
          <cell r="F973">
            <v>19921.8301625133</v>
          </cell>
          <cell r="G973">
            <v>19925.8415212235</v>
          </cell>
          <cell r="H973">
            <v>19957.8851747184</v>
          </cell>
          <cell r="I973">
            <v>19960.5667518197</v>
          </cell>
          <cell r="J973">
            <v>19960.3974094889</v>
          </cell>
          <cell r="K973">
            <v>19967.2511055485</v>
          </cell>
          <cell r="L973">
            <v>19935.18952642</v>
          </cell>
          <cell r="M973">
            <v>19935.6156060432</v>
          </cell>
          <cell r="N973">
            <v>19923.6772220458</v>
          </cell>
          <cell r="O973">
            <v>19954.2344087119</v>
          </cell>
        </row>
        <row r="974">
          <cell r="A974">
            <v>19930.2946541905</v>
          </cell>
          <cell r="B974">
            <v>19951.3972500409</v>
          </cell>
          <cell r="C974">
            <v>19915.2908867448</v>
          </cell>
          <cell r="D974">
            <v>19978.2351902635</v>
          </cell>
          <cell r="E974">
            <v>19933.8990779005</v>
          </cell>
          <cell r="F974">
            <v>19924.0613007338</v>
          </cell>
          <cell r="G974">
            <v>19961.1718961338</v>
          </cell>
          <cell r="H974">
            <v>19960.0719733437</v>
          </cell>
          <cell r="I974">
            <v>19944.1758055558</v>
          </cell>
          <cell r="J974">
            <v>19965.6600986609</v>
          </cell>
          <cell r="K974">
            <v>19934.6738785852</v>
          </cell>
          <cell r="L974">
            <v>19975.3233967834</v>
          </cell>
          <cell r="M974">
            <v>19948.6570204983</v>
          </cell>
          <cell r="N974">
            <v>19935.7816516724</v>
          </cell>
          <cell r="O974">
            <v>19949.5257626427</v>
          </cell>
        </row>
        <row r="975">
          <cell r="A975">
            <v>19920.345617776</v>
          </cell>
          <cell r="B975">
            <v>19976.4037356098</v>
          </cell>
          <cell r="C975">
            <v>19977.1130891567</v>
          </cell>
          <cell r="D975">
            <v>19962.1878949453</v>
          </cell>
          <cell r="E975">
            <v>19946.6004316829</v>
          </cell>
          <cell r="F975">
            <v>19934.4223262222</v>
          </cell>
          <cell r="G975">
            <v>19927.477048186</v>
          </cell>
          <cell r="H975">
            <v>19955.2744354374</v>
          </cell>
          <cell r="I975">
            <v>19962.3965026433</v>
          </cell>
          <cell r="J975">
            <v>19970.7367176988</v>
          </cell>
          <cell r="K975">
            <v>19919.831913765</v>
          </cell>
          <cell r="L975">
            <v>19923.346641347</v>
          </cell>
          <cell r="M975">
            <v>19966.0255066638</v>
          </cell>
          <cell r="N975">
            <v>19965.4975072454</v>
          </cell>
          <cell r="O975">
            <v>19921.2104239421</v>
          </cell>
        </row>
        <row r="976">
          <cell r="A976">
            <v>19963.0758102286</v>
          </cell>
          <cell r="B976">
            <v>19924.0301033445</v>
          </cell>
          <cell r="C976">
            <v>19925.3992283504</v>
          </cell>
          <cell r="D976">
            <v>19951.8465718544</v>
          </cell>
          <cell r="E976">
            <v>19950.349300095</v>
          </cell>
          <cell r="F976">
            <v>19939.0594087786</v>
          </cell>
          <cell r="G976">
            <v>19985.9233024981</v>
          </cell>
          <cell r="H976">
            <v>19917.4684460299</v>
          </cell>
          <cell r="I976">
            <v>19964.1942705824</v>
          </cell>
          <cell r="J976">
            <v>19952.4834883817</v>
          </cell>
          <cell r="K976">
            <v>19909.8501188282</v>
          </cell>
          <cell r="L976">
            <v>19981.8465939734</v>
          </cell>
          <cell r="M976">
            <v>19956.8370260601</v>
          </cell>
          <cell r="N976">
            <v>19947.9204944711</v>
          </cell>
          <cell r="O976">
            <v>19973.6798119578</v>
          </cell>
        </row>
        <row r="977">
          <cell r="A977">
            <v>19940.2545531967</v>
          </cell>
          <cell r="B977">
            <v>19938.2405154847</v>
          </cell>
          <cell r="C977">
            <v>19950.8848851898</v>
          </cell>
          <cell r="D977">
            <v>19955.2789464342</v>
          </cell>
          <cell r="E977">
            <v>19929.6472890606</v>
          </cell>
          <cell r="F977">
            <v>19951.2464364583</v>
          </cell>
          <cell r="G977">
            <v>19932.1368171024</v>
          </cell>
          <cell r="H977">
            <v>19939.4076564281</v>
          </cell>
          <cell r="I977">
            <v>19944.8455898289</v>
          </cell>
          <cell r="J977">
            <v>19949.550998317</v>
          </cell>
          <cell r="K977">
            <v>19918.8669488976</v>
          </cell>
          <cell r="L977">
            <v>19954.4219023937</v>
          </cell>
          <cell r="M977">
            <v>19961.8705628918</v>
          </cell>
          <cell r="N977">
            <v>19907.6905203507</v>
          </cell>
          <cell r="O977">
            <v>19919.6581660523</v>
          </cell>
        </row>
        <row r="978">
          <cell r="A978">
            <v>19955.8504461101</v>
          </cell>
          <cell r="B978">
            <v>19982.7994745912</v>
          </cell>
          <cell r="C978">
            <v>19937.3968533641</v>
          </cell>
          <cell r="D978">
            <v>19943.9766209441</v>
          </cell>
          <cell r="E978">
            <v>19966.5832928556</v>
          </cell>
          <cell r="F978">
            <v>19937.0398520487</v>
          </cell>
          <cell r="G978">
            <v>19946.6175159108</v>
          </cell>
          <cell r="H978">
            <v>19930.3014085112</v>
          </cell>
          <cell r="I978">
            <v>19954.8084708289</v>
          </cell>
          <cell r="J978">
            <v>19944.1701272616</v>
          </cell>
          <cell r="K978">
            <v>19970.9842787132</v>
          </cell>
          <cell r="L978">
            <v>19956.9293617279</v>
          </cell>
          <cell r="M978">
            <v>19955.1549906541</v>
          </cell>
          <cell r="N978">
            <v>19947.8255735474</v>
          </cell>
          <cell r="O978">
            <v>19930.0147616697</v>
          </cell>
        </row>
        <row r="979">
          <cell r="A979">
            <v>19960.5914056152</v>
          </cell>
          <cell r="B979">
            <v>19955.8642855359</v>
          </cell>
          <cell r="C979">
            <v>19926.5288367003</v>
          </cell>
          <cell r="D979">
            <v>19937.6231589177</v>
          </cell>
          <cell r="E979">
            <v>19916.6049062759</v>
          </cell>
          <cell r="F979">
            <v>19948.1479836001</v>
          </cell>
          <cell r="G979">
            <v>19942.5247257761</v>
          </cell>
          <cell r="H979">
            <v>19935.741606338</v>
          </cell>
          <cell r="I979">
            <v>19947.8263263114</v>
          </cell>
          <cell r="J979">
            <v>19939.0120875012</v>
          </cell>
          <cell r="K979">
            <v>19948.8000659673</v>
          </cell>
          <cell r="L979">
            <v>19919.5497294361</v>
          </cell>
          <cell r="M979">
            <v>19942.9132488896</v>
          </cell>
          <cell r="N979">
            <v>19918.3757109696</v>
          </cell>
          <cell r="O979">
            <v>19947.8995215769</v>
          </cell>
        </row>
        <row r="980">
          <cell r="A980">
            <v>19912.0723181715</v>
          </cell>
          <cell r="B980">
            <v>19961.6677012784</v>
          </cell>
          <cell r="C980">
            <v>19954.0143549421</v>
          </cell>
          <cell r="D980">
            <v>19949.3749987585</v>
          </cell>
          <cell r="E980">
            <v>19968.5774652606</v>
          </cell>
          <cell r="F980">
            <v>19932.4044753812</v>
          </cell>
          <cell r="G980">
            <v>19947.9312529687</v>
          </cell>
          <cell r="H980">
            <v>19952.831153175</v>
          </cell>
          <cell r="I980">
            <v>19949.3218247608</v>
          </cell>
          <cell r="J980">
            <v>19942.8892428007</v>
          </cell>
          <cell r="K980">
            <v>19951.0249066259</v>
          </cell>
          <cell r="L980">
            <v>19969.2330966698</v>
          </cell>
          <cell r="M980">
            <v>19943.400972868</v>
          </cell>
          <cell r="N980">
            <v>19923.5749383668</v>
          </cell>
          <cell r="O980">
            <v>19948.9545493672</v>
          </cell>
        </row>
        <row r="981">
          <cell r="A981">
            <v>19912.9540029121</v>
          </cell>
          <cell r="B981">
            <v>19960.5716585814</v>
          </cell>
          <cell r="C981">
            <v>19990.5962673254</v>
          </cell>
          <cell r="D981">
            <v>19936.3839198609</v>
          </cell>
          <cell r="E981">
            <v>19962.1901799118</v>
          </cell>
          <cell r="F981">
            <v>19958.2639501899</v>
          </cell>
          <cell r="G981">
            <v>19913.6134944485</v>
          </cell>
          <cell r="H981">
            <v>19936.955598371</v>
          </cell>
          <cell r="I981">
            <v>19966.7880602317</v>
          </cell>
          <cell r="J981">
            <v>19965.9259499958</v>
          </cell>
          <cell r="K981">
            <v>19928.6863059249</v>
          </cell>
          <cell r="L981">
            <v>19966.4158821988</v>
          </cell>
          <cell r="M981">
            <v>19942.1111815095</v>
          </cell>
          <cell r="N981">
            <v>19938.3253734778</v>
          </cell>
          <cell r="O981">
            <v>19946.1568774734</v>
          </cell>
        </row>
        <row r="982">
          <cell r="A982">
            <v>19949.1487828221</v>
          </cell>
          <cell r="B982">
            <v>19914.7453350505</v>
          </cell>
          <cell r="C982">
            <v>19921.036727494</v>
          </cell>
          <cell r="D982">
            <v>19945.3941388794</v>
          </cell>
          <cell r="E982">
            <v>19934.7181620548</v>
          </cell>
          <cell r="F982">
            <v>19946.4463094686</v>
          </cell>
          <cell r="G982">
            <v>19951.0333384018</v>
          </cell>
          <cell r="H982">
            <v>19950.3853911958</v>
          </cell>
          <cell r="I982">
            <v>19984.8770747508</v>
          </cell>
          <cell r="J982">
            <v>19940.1822742744</v>
          </cell>
          <cell r="K982">
            <v>19923.3320379425</v>
          </cell>
          <cell r="L982">
            <v>19951.6992489927</v>
          </cell>
          <cell r="M982">
            <v>19916.5458394743</v>
          </cell>
          <cell r="N982">
            <v>19940.38179354</v>
          </cell>
          <cell r="O982">
            <v>19956.6523208871</v>
          </cell>
        </row>
        <row r="983">
          <cell r="A983">
            <v>19928.0213152851</v>
          </cell>
          <cell r="B983">
            <v>19948.4361071135</v>
          </cell>
          <cell r="C983">
            <v>19923.6151714018</v>
          </cell>
          <cell r="D983">
            <v>19944.3943833334</v>
          </cell>
          <cell r="E983">
            <v>19952.926328689</v>
          </cell>
          <cell r="F983">
            <v>19975.4354583951</v>
          </cell>
          <cell r="G983">
            <v>19955.4294465781</v>
          </cell>
          <cell r="H983">
            <v>19987.9471685</v>
          </cell>
          <cell r="I983">
            <v>19938.1857329767</v>
          </cell>
          <cell r="J983">
            <v>19954.5209217508</v>
          </cell>
          <cell r="K983">
            <v>19941.4924097516</v>
          </cell>
          <cell r="L983">
            <v>19933.0338604264</v>
          </cell>
          <cell r="M983">
            <v>19939.4607880857</v>
          </cell>
          <cell r="N983">
            <v>19924.1997087579</v>
          </cell>
          <cell r="O983">
            <v>19943.5877241492</v>
          </cell>
        </row>
        <row r="984">
          <cell r="A984">
            <v>19946.7073063413</v>
          </cell>
          <cell r="B984">
            <v>19938.26631822</v>
          </cell>
          <cell r="C984">
            <v>19951.2147842231</v>
          </cell>
          <cell r="D984">
            <v>19929.2348002034</v>
          </cell>
          <cell r="E984">
            <v>19932.2169830555</v>
          </cell>
          <cell r="F984">
            <v>19925.8936722908</v>
          </cell>
          <cell r="G984">
            <v>19956.6466037477</v>
          </cell>
          <cell r="H984">
            <v>19926.8523245581</v>
          </cell>
          <cell r="I984">
            <v>19938.6353249194</v>
          </cell>
          <cell r="J984">
            <v>19981.679479096</v>
          </cell>
          <cell r="K984">
            <v>19951.9722054788</v>
          </cell>
          <cell r="L984">
            <v>19946.4195795383</v>
          </cell>
          <cell r="M984">
            <v>19943.0228417748</v>
          </cell>
          <cell r="N984">
            <v>19949.3582710221</v>
          </cell>
          <cell r="O984">
            <v>19940.2536090247</v>
          </cell>
        </row>
        <row r="985">
          <cell r="A985">
            <v>19960.8030307455</v>
          </cell>
          <cell r="B985">
            <v>19956.881567119</v>
          </cell>
          <cell r="C985">
            <v>19925.2777332105</v>
          </cell>
          <cell r="D985">
            <v>19955.9484366958</v>
          </cell>
          <cell r="E985">
            <v>19950.5637164748</v>
          </cell>
          <cell r="F985">
            <v>19927.7393625225</v>
          </cell>
          <cell r="G985">
            <v>19945.8753051366</v>
          </cell>
          <cell r="H985">
            <v>19981.3747709024</v>
          </cell>
          <cell r="I985">
            <v>19971.1852036062</v>
          </cell>
          <cell r="J985">
            <v>19952.3344319969</v>
          </cell>
          <cell r="K985">
            <v>19939.4536074419</v>
          </cell>
          <cell r="L985">
            <v>19930.6013224966</v>
          </cell>
          <cell r="M985">
            <v>19947.1522936839</v>
          </cell>
          <cell r="N985">
            <v>19961.1533206861</v>
          </cell>
          <cell r="O985">
            <v>19960.886027438</v>
          </cell>
        </row>
        <row r="986">
          <cell r="A986">
            <v>19970.7343662928</v>
          </cell>
          <cell r="B986">
            <v>19949.2406286731</v>
          </cell>
          <cell r="C986">
            <v>19976.3786909803</v>
          </cell>
          <cell r="D986">
            <v>19934.0131970274</v>
          </cell>
          <cell r="E986">
            <v>19928.6885321263</v>
          </cell>
          <cell r="F986">
            <v>19984.8979852057</v>
          </cell>
          <cell r="G986">
            <v>19923.8682100938</v>
          </cell>
          <cell r="H986">
            <v>19925.9180768983</v>
          </cell>
          <cell r="I986">
            <v>19969.3730507507</v>
          </cell>
          <cell r="J986">
            <v>19957.6825462216</v>
          </cell>
          <cell r="K986">
            <v>19963.1985747607</v>
          </cell>
          <cell r="L986">
            <v>19952.4156052998</v>
          </cell>
          <cell r="M986">
            <v>19956.5715056973</v>
          </cell>
          <cell r="N986">
            <v>19954.9454858832</v>
          </cell>
          <cell r="O986">
            <v>19950.1305629742</v>
          </cell>
        </row>
        <row r="987">
          <cell r="A987">
            <v>19970.2181970783</v>
          </cell>
          <cell r="B987">
            <v>19944.3088681121</v>
          </cell>
          <cell r="C987">
            <v>19956.5860806827</v>
          </cell>
          <cell r="D987">
            <v>19962.0411298267</v>
          </cell>
          <cell r="E987">
            <v>19963.8129323827</v>
          </cell>
          <cell r="F987">
            <v>19933.6697258702</v>
          </cell>
          <cell r="G987">
            <v>19948.7126984602</v>
          </cell>
          <cell r="H987">
            <v>19940.9275685683</v>
          </cell>
          <cell r="I987">
            <v>19925.4525801426</v>
          </cell>
          <cell r="J987">
            <v>19927.999525668</v>
          </cell>
          <cell r="K987">
            <v>19956.7438207205</v>
          </cell>
          <cell r="L987">
            <v>19954.3096676088</v>
          </cell>
          <cell r="M987">
            <v>19952.9169566059</v>
          </cell>
          <cell r="N987">
            <v>19949.6105216587</v>
          </cell>
          <cell r="O987">
            <v>19947.927198265</v>
          </cell>
        </row>
        <row r="988">
          <cell r="A988">
            <v>19912.7531003501</v>
          </cell>
          <cell r="B988">
            <v>19944.625144854</v>
          </cell>
          <cell r="C988">
            <v>19920.0226110491</v>
          </cell>
          <cell r="D988">
            <v>19963.502721063</v>
          </cell>
          <cell r="E988">
            <v>19936.7867766024</v>
          </cell>
          <cell r="F988">
            <v>19967.6335710083</v>
          </cell>
          <cell r="G988">
            <v>19913.5828596565</v>
          </cell>
          <cell r="H988">
            <v>19931.743825078</v>
          </cell>
          <cell r="I988">
            <v>19988.3557703011</v>
          </cell>
          <cell r="J988">
            <v>19925.0538674837</v>
          </cell>
          <cell r="K988">
            <v>19936.5631240967</v>
          </cell>
          <cell r="L988">
            <v>19945.2639042632</v>
          </cell>
          <cell r="M988">
            <v>19964.5155763565</v>
          </cell>
          <cell r="N988">
            <v>19949.7632326584</v>
          </cell>
          <cell r="O988">
            <v>19976.032169772</v>
          </cell>
        </row>
        <row r="989">
          <cell r="A989">
            <v>19955.0475489349</v>
          </cell>
          <cell r="B989">
            <v>19951.4735483228</v>
          </cell>
          <cell r="C989">
            <v>19950.4767503971</v>
          </cell>
          <cell r="D989">
            <v>19963.5239362856</v>
          </cell>
          <cell r="E989">
            <v>19920.457239089</v>
          </cell>
          <cell r="F989">
            <v>19972.8997900055</v>
          </cell>
          <cell r="G989">
            <v>19910.1751775825</v>
          </cell>
          <cell r="H989">
            <v>19932.9823707713</v>
          </cell>
          <cell r="I989">
            <v>19962.5851243493</v>
          </cell>
          <cell r="J989">
            <v>19932.7933553723</v>
          </cell>
          <cell r="K989">
            <v>19939.3121694344</v>
          </cell>
          <cell r="L989">
            <v>19936.0407914667</v>
          </cell>
          <cell r="M989">
            <v>19936.3294925549</v>
          </cell>
          <cell r="N989">
            <v>19949.9694794774</v>
          </cell>
          <cell r="O989">
            <v>19942.755027545</v>
          </cell>
        </row>
        <row r="990">
          <cell r="A990">
            <v>19933.4126599837</v>
          </cell>
          <cell r="B990">
            <v>19968.1911320878</v>
          </cell>
          <cell r="C990">
            <v>19957.6196861299</v>
          </cell>
          <cell r="D990">
            <v>19953.6860680593</v>
          </cell>
          <cell r="E990">
            <v>19960.3585414445</v>
          </cell>
          <cell r="F990">
            <v>19969.18287125</v>
          </cell>
          <cell r="G990">
            <v>19965.076619957</v>
          </cell>
          <cell r="H990">
            <v>19943.528893251</v>
          </cell>
          <cell r="I990">
            <v>19928.1688475277</v>
          </cell>
          <cell r="J990">
            <v>19921.473001768</v>
          </cell>
          <cell r="K990">
            <v>19934.9045554666</v>
          </cell>
          <cell r="L990">
            <v>19971.4775318712</v>
          </cell>
          <cell r="M990">
            <v>19941.1915484028</v>
          </cell>
          <cell r="N990">
            <v>19946.4734192011</v>
          </cell>
          <cell r="O990">
            <v>19939.9511241467</v>
          </cell>
        </row>
        <row r="991">
          <cell r="A991">
            <v>19934.2534813624</v>
          </cell>
          <cell r="B991">
            <v>19947.4664072095</v>
          </cell>
          <cell r="C991">
            <v>19961.4002590851</v>
          </cell>
          <cell r="D991">
            <v>19964.2602912816</v>
          </cell>
          <cell r="E991">
            <v>19933.7074080975</v>
          </cell>
          <cell r="F991">
            <v>19959.9823155229</v>
          </cell>
          <cell r="G991">
            <v>19962.4833374696</v>
          </cell>
          <cell r="H991">
            <v>19944.5505437738</v>
          </cell>
          <cell r="I991">
            <v>19930.045825135</v>
          </cell>
          <cell r="J991">
            <v>19909.4084794833</v>
          </cell>
          <cell r="K991">
            <v>19907.5397898468</v>
          </cell>
          <cell r="L991">
            <v>19968.6341590292</v>
          </cell>
          <cell r="M991">
            <v>19977.3174120422</v>
          </cell>
          <cell r="N991">
            <v>19946.5468250984</v>
          </cell>
          <cell r="O991">
            <v>19944.6808338524</v>
          </cell>
        </row>
        <row r="992">
          <cell r="A992">
            <v>19959.7243670694</v>
          </cell>
          <cell r="B992">
            <v>19945.1793263092</v>
          </cell>
          <cell r="C992">
            <v>19932.7900452358</v>
          </cell>
          <cell r="D992">
            <v>19949.5359377699</v>
          </cell>
          <cell r="E992">
            <v>19964.3234246109</v>
          </cell>
          <cell r="F992">
            <v>19927.3786376924</v>
          </cell>
          <cell r="G992">
            <v>19987.3950347256</v>
          </cell>
          <cell r="H992">
            <v>19965.5480791752</v>
          </cell>
          <cell r="I992">
            <v>19928.6942174487</v>
          </cell>
          <cell r="J992">
            <v>19946.0919320209</v>
          </cell>
          <cell r="K992">
            <v>19935.0090501344</v>
          </cell>
          <cell r="L992">
            <v>19957.6450422071</v>
          </cell>
          <cell r="M992">
            <v>19935.3112669742</v>
          </cell>
          <cell r="N992">
            <v>19979.2137838982</v>
          </cell>
          <cell r="O992">
            <v>19939.4356970169</v>
          </cell>
        </row>
        <row r="993">
          <cell r="A993">
            <v>19959.6779120245</v>
          </cell>
          <cell r="B993">
            <v>19953.1582228287</v>
          </cell>
          <cell r="C993">
            <v>19952.8665069413</v>
          </cell>
          <cell r="D993">
            <v>19974.1985821773</v>
          </cell>
          <cell r="E993">
            <v>19927.0578287022</v>
          </cell>
          <cell r="F993">
            <v>19933.6408652579</v>
          </cell>
          <cell r="G993">
            <v>19961.9262540601</v>
          </cell>
          <cell r="H993">
            <v>19953.6816135339</v>
          </cell>
          <cell r="I993">
            <v>19950.0276658299</v>
          </cell>
          <cell r="J993">
            <v>19952.0633509206</v>
          </cell>
          <cell r="K993">
            <v>19936.9118388385</v>
          </cell>
          <cell r="L993">
            <v>19962.6015380699</v>
          </cell>
          <cell r="M993">
            <v>19924.1419357642</v>
          </cell>
          <cell r="N993">
            <v>19955.8877951058</v>
          </cell>
          <cell r="O993">
            <v>19932.6162957385</v>
          </cell>
        </row>
        <row r="994">
          <cell r="A994">
            <v>19949.3239893598</v>
          </cell>
          <cell r="B994">
            <v>19953.4097254312</v>
          </cell>
          <cell r="C994">
            <v>19925.531188136</v>
          </cell>
          <cell r="D994">
            <v>19936.577995578</v>
          </cell>
          <cell r="E994">
            <v>19948.4525645867</v>
          </cell>
          <cell r="F994">
            <v>19943.9532074202</v>
          </cell>
          <cell r="G994">
            <v>19972.5589521947</v>
          </cell>
          <cell r="H994">
            <v>19936.0012767067</v>
          </cell>
          <cell r="I994">
            <v>19949.6994214162</v>
          </cell>
          <cell r="J994">
            <v>19947.9519196674</v>
          </cell>
          <cell r="K994">
            <v>19951.7517916526</v>
          </cell>
          <cell r="L994">
            <v>19951.7176424632</v>
          </cell>
          <cell r="M994">
            <v>19962.7102886466</v>
          </cell>
          <cell r="N994">
            <v>19949.5340568558</v>
          </cell>
          <cell r="O994">
            <v>19928.8797874263</v>
          </cell>
        </row>
        <row r="995">
          <cell r="A995">
            <v>19929.8310382309</v>
          </cell>
          <cell r="B995">
            <v>19943.99809352</v>
          </cell>
          <cell r="C995">
            <v>19930.1770050739</v>
          </cell>
          <cell r="D995">
            <v>19963.6644347062</v>
          </cell>
          <cell r="E995">
            <v>19949.2678007786</v>
          </cell>
          <cell r="F995">
            <v>19907.40221678</v>
          </cell>
          <cell r="G995">
            <v>19962.8987208927</v>
          </cell>
          <cell r="H995">
            <v>19964.948651366</v>
          </cell>
          <cell r="I995">
            <v>19939.0052661059</v>
          </cell>
          <cell r="J995">
            <v>19976.2454389292</v>
          </cell>
          <cell r="K995">
            <v>19936.8306000709</v>
          </cell>
          <cell r="L995">
            <v>19962.9312229848</v>
          </cell>
          <cell r="M995">
            <v>19897.1363746662</v>
          </cell>
          <cell r="N995">
            <v>19921.0922758084</v>
          </cell>
          <cell r="O995">
            <v>19948.5611869563</v>
          </cell>
        </row>
        <row r="996">
          <cell r="A996">
            <v>19919.0111872187</v>
          </cell>
          <cell r="B996">
            <v>19957.2956138239</v>
          </cell>
          <cell r="C996">
            <v>19958.9965136294</v>
          </cell>
          <cell r="D996">
            <v>19945.8904878137</v>
          </cell>
          <cell r="E996">
            <v>19980.7259743588</v>
          </cell>
          <cell r="F996">
            <v>19953.3432744608</v>
          </cell>
          <cell r="G996">
            <v>19963.6647694624</v>
          </cell>
          <cell r="H996">
            <v>19972.8962921128</v>
          </cell>
          <cell r="I996">
            <v>19957.736031846</v>
          </cell>
          <cell r="J996">
            <v>19958.173205906</v>
          </cell>
          <cell r="K996">
            <v>19943.8862936536</v>
          </cell>
          <cell r="L996">
            <v>19979.2369113604</v>
          </cell>
          <cell r="M996">
            <v>19902.8766207751</v>
          </cell>
          <cell r="N996">
            <v>19928.1144699855</v>
          </cell>
          <cell r="O996">
            <v>19975.5851218219</v>
          </cell>
        </row>
        <row r="997">
          <cell r="A997">
            <v>19934.1858168559</v>
          </cell>
          <cell r="B997">
            <v>19933.8144066973</v>
          </cell>
          <cell r="C997">
            <v>19910.6190020156</v>
          </cell>
          <cell r="D997">
            <v>19939.473585126</v>
          </cell>
          <cell r="E997">
            <v>19939.4054927416</v>
          </cell>
          <cell r="F997">
            <v>19941.6575504006</v>
          </cell>
          <cell r="G997">
            <v>19944.8518932593</v>
          </cell>
          <cell r="H997">
            <v>19947.2707757576</v>
          </cell>
          <cell r="I997">
            <v>19981.3866008009</v>
          </cell>
          <cell r="J997">
            <v>19959.1279464388</v>
          </cell>
          <cell r="K997">
            <v>19926.8265041746</v>
          </cell>
          <cell r="L997">
            <v>19940.2125914726</v>
          </cell>
          <cell r="M997">
            <v>19981.1571513784</v>
          </cell>
          <cell r="N997">
            <v>19948.9368389751</v>
          </cell>
          <cell r="O997">
            <v>19934.3977647458</v>
          </cell>
        </row>
        <row r="998">
          <cell r="A998">
            <v>19943.7590984343</v>
          </cell>
          <cell r="B998">
            <v>19958.7116613976</v>
          </cell>
          <cell r="C998">
            <v>19970.2256030944</v>
          </cell>
          <cell r="D998">
            <v>19926.1403372769</v>
          </cell>
          <cell r="E998">
            <v>19945.7606853362</v>
          </cell>
          <cell r="F998">
            <v>19922.1304768467</v>
          </cell>
          <cell r="G998">
            <v>19948.6915643047</v>
          </cell>
          <cell r="H998">
            <v>19956.6023968888</v>
          </cell>
          <cell r="I998">
            <v>19960.243570551</v>
          </cell>
          <cell r="J998">
            <v>19943.1492436709</v>
          </cell>
          <cell r="K998">
            <v>19976.8157248602</v>
          </cell>
          <cell r="L998">
            <v>19953.2195527521</v>
          </cell>
          <cell r="M998">
            <v>19966.4007652711</v>
          </cell>
          <cell r="N998">
            <v>19937.81384649</v>
          </cell>
          <cell r="O998">
            <v>19946.7091079288</v>
          </cell>
        </row>
        <row r="999">
          <cell r="A999">
            <v>19927.8777627443</v>
          </cell>
          <cell r="B999">
            <v>19926.9691537023</v>
          </cell>
          <cell r="C999">
            <v>19954.9463912536</v>
          </cell>
          <cell r="D999">
            <v>19932.5689479674</v>
          </cell>
          <cell r="E999">
            <v>19944.9535713231</v>
          </cell>
          <cell r="F999">
            <v>19933.4972076493</v>
          </cell>
          <cell r="G999">
            <v>19921.014271988</v>
          </cell>
          <cell r="H999">
            <v>19919.9798666099</v>
          </cell>
          <cell r="I999">
            <v>19956.9804331356</v>
          </cell>
          <cell r="J999">
            <v>19950.3369236272</v>
          </cell>
          <cell r="K999">
            <v>19935.8388593529</v>
          </cell>
          <cell r="L999">
            <v>19951.6997451631</v>
          </cell>
          <cell r="M999">
            <v>19945.2762216561</v>
          </cell>
          <cell r="N999">
            <v>19946.5291893375</v>
          </cell>
          <cell r="O999">
            <v>19936.9807360959</v>
          </cell>
        </row>
        <row r="1000">
          <cell r="A1000">
            <v>19965.8896336876</v>
          </cell>
          <cell r="B1000">
            <v>19929.7617252144</v>
          </cell>
          <cell r="C1000">
            <v>19977.210145851</v>
          </cell>
          <cell r="D1000">
            <v>19932.9006107597</v>
          </cell>
          <cell r="E1000">
            <v>19966.6359731508</v>
          </cell>
          <cell r="F1000">
            <v>19922.8500633668</v>
          </cell>
          <cell r="G1000">
            <v>19942.8251731838</v>
          </cell>
          <cell r="H1000">
            <v>19949.4545209972</v>
          </cell>
          <cell r="I1000">
            <v>19949.1629947501</v>
          </cell>
          <cell r="J1000">
            <v>19939.1018485001</v>
          </cell>
          <cell r="K1000">
            <v>19982.2164982564</v>
          </cell>
          <cell r="L1000">
            <v>19957.2586642837</v>
          </cell>
          <cell r="M1000">
            <v>19929.0342321301</v>
          </cell>
          <cell r="N1000">
            <v>19974.2825712421</v>
          </cell>
          <cell r="O1000">
            <v>19970.1987148997</v>
          </cell>
        </row>
        <row r="1001">
          <cell r="A1001">
            <v>19950.8641515688</v>
          </cell>
          <cell r="B1001">
            <v>19935.2557948656</v>
          </cell>
          <cell r="C1001">
            <v>19947.607079627</v>
          </cell>
          <cell r="D1001">
            <v>19942.1213182052</v>
          </cell>
          <cell r="E1001">
            <v>19955.2161081804</v>
          </cell>
          <cell r="F1001">
            <v>19934.3449321919</v>
          </cell>
          <cell r="G1001">
            <v>19954.6585425615</v>
          </cell>
          <cell r="H1001">
            <v>19951.3632812074</v>
          </cell>
          <cell r="I1001">
            <v>19940.6438710237</v>
          </cell>
          <cell r="J1001">
            <v>19961.2973657145</v>
          </cell>
          <cell r="K1001">
            <v>19968.5980219733</v>
          </cell>
          <cell r="L1001">
            <v>19927.0728720342</v>
          </cell>
          <cell r="M1001">
            <v>19945.3841607458</v>
          </cell>
          <cell r="N1001">
            <v>19956.0536476769</v>
          </cell>
          <cell r="O1001">
            <v>19943.9791385443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-1984.78406027793</v>
          </cell>
          <cell r="B2">
            <v>-5810.09899834367</v>
          </cell>
          <cell r="C2">
            <v>-6508.56723320417</v>
          </cell>
          <cell r="D2">
            <v>-5565.49503835196</v>
          </cell>
          <cell r="E2">
            <v>-4555.87603715925</v>
          </cell>
          <cell r="F2">
            <v>-3494.06103500115</v>
          </cell>
          <cell r="G2">
            <v>-2355.79906472459</v>
          </cell>
          <cell r="H2">
            <v>-1105.1579889448</v>
          </cell>
          <cell r="I2">
            <v>273.973961427164</v>
          </cell>
          <cell r="J2">
            <v>1793.69323473242</v>
          </cell>
          <cell r="K2">
            <v>3452.81922751589</v>
          </cell>
          <cell r="L2">
            <v>5270.98175361869</v>
          </cell>
          <cell r="M2">
            <v>7287.68952757661</v>
          </cell>
          <cell r="N2">
            <v>9507.29387391835</v>
          </cell>
          <cell r="O2">
            <v>11940.3916540631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-2393.58960232088</v>
          </cell>
          <cell r="B3">
            <v>-7375.22409269564</v>
          </cell>
          <cell r="C3">
            <v>-8313.51130416014</v>
          </cell>
          <cell r="D3">
            <v>-7501.4672052717</v>
          </cell>
          <cell r="E3">
            <v>-6653.94897922428</v>
          </cell>
          <cell r="F3">
            <v>-5742.10208810439</v>
          </cell>
          <cell r="G3">
            <v>-4764.76238695328</v>
          </cell>
          <cell r="H3">
            <v>-3712.90528129761</v>
          </cell>
          <cell r="I3">
            <v>-2564.66054817999</v>
          </cell>
          <cell r="J3">
            <v>-1296.02929689394</v>
          </cell>
          <cell r="K3">
            <v>89.8392864796358</v>
          </cell>
          <cell r="L3">
            <v>1610.46488476737</v>
          </cell>
          <cell r="M3">
            <v>3287.79926350457</v>
          </cell>
          <cell r="N3">
            <v>5142.58543962122</v>
          </cell>
          <cell r="O3">
            <v>7178.59670711095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-2352.07036662489</v>
          </cell>
          <cell r="B4">
            <v>-7220.25057025657</v>
          </cell>
          <cell r="C4">
            <v>-8145.67924265836</v>
          </cell>
          <cell r="D4">
            <v>-7307.99800143773</v>
          </cell>
          <cell r="E4">
            <v>-6423.52612293735</v>
          </cell>
          <cell r="F4">
            <v>-5489.98888349732</v>
          </cell>
          <cell r="G4">
            <v>-4491.62920259131</v>
          </cell>
          <cell r="H4">
            <v>-3424.21123074248</v>
          </cell>
          <cell r="I4">
            <v>-2257.53807723487</v>
          </cell>
          <cell r="J4">
            <v>-963.266479349475</v>
          </cell>
          <cell r="K4">
            <v>455.796551867145</v>
          </cell>
          <cell r="L4">
            <v>2019.56320738155</v>
          </cell>
          <cell r="M4">
            <v>3750.96504456668</v>
          </cell>
          <cell r="N4">
            <v>5652.45430808827</v>
          </cell>
          <cell r="O4">
            <v>7736.56113513583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-2194.00881816547</v>
          </cell>
          <cell r="B5">
            <v>-6607.65349965429</v>
          </cell>
          <cell r="C5">
            <v>-7425.19139345988</v>
          </cell>
          <cell r="D5">
            <v>-6548.01301277016</v>
          </cell>
          <cell r="E5">
            <v>-5621.5493077908</v>
          </cell>
          <cell r="F5">
            <v>-4627.77979322487</v>
          </cell>
          <cell r="G5">
            <v>-3565.40888496507</v>
          </cell>
          <cell r="H5">
            <v>-2414.52419286639</v>
          </cell>
          <cell r="I5">
            <v>-1147.7102252527</v>
          </cell>
          <cell r="J5">
            <v>241.44650157342</v>
          </cell>
          <cell r="K5">
            <v>1775.165754889</v>
          </cell>
          <cell r="L5">
            <v>3466.83671350315</v>
          </cell>
          <cell r="M5">
            <v>5315.94903925018</v>
          </cell>
          <cell r="N5">
            <v>7348.13919015561</v>
          </cell>
          <cell r="O5">
            <v>9580.78882114297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-2319.85425935605</v>
          </cell>
          <cell r="B6">
            <v>-7094.45404811455</v>
          </cell>
          <cell r="C6">
            <v>-7996.14963046769</v>
          </cell>
          <cell r="D6">
            <v>-7150.9428115734</v>
          </cell>
          <cell r="E6">
            <v>-6268.35257302256</v>
          </cell>
          <cell r="F6">
            <v>-5333.52771872478</v>
          </cell>
          <cell r="G6">
            <v>-4339.59947933598</v>
          </cell>
          <cell r="H6">
            <v>-3256.47372290288</v>
          </cell>
          <cell r="I6">
            <v>-2084.37927856946</v>
          </cell>
          <cell r="J6">
            <v>-779.40160265817</v>
          </cell>
          <cell r="K6">
            <v>664.045485899159</v>
          </cell>
          <cell r="L6">
            <v>2243.71977892</v>
          </cell>
          <cell r="M6">
            <v>3984.37615013468</v>
          </cell>
          <cell r="N6">
            <v>5898.2965442619</v>
          </cell>
          <cell r="O6">
            <v>7999.62469858807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-2308.6672303095</v>
          </cell>
          <cell r="B7">
            <v>-7054.1685374038</v>
          </cell>
          <cell r="C7">
            <v>-7949.77057603308</v>
          </cell>
          <cell r="D7">
            <v>-7113.96750444569</v>
          </cell>
          <cell r="E7">
            <v>-6229.82455002341</v>
          </cell>
          <cell r="F7">
            <v>-5295.15758005228</v>
          </cell>
          <cell r="G7">
            <v>-4298.15846684449</v>
          </cell>
          <cell r="H7">
            <v>-3209.99871401826</v>
          </cell>
          <cell r="I7">
            <v>-2009.75795336204</v>
          </cell>
          <cell r="J7">
            <v>-683.02024679685</v>
          </cell>
          <cell r="K7">
            <v>769.67029748605</v>
          </cell>
          <cell r="L7">
            <v>2383.74461855795</v>
          </cell>
          <cell r="M7">
            <v>4149.8662755664</v>
          </cell>
          <cell r="N7">
            <v>6082.24745099072</v>
          </cell>
          <cell r="O7">
            <v>8204.08382272761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-2173.41035749815</v>
          </cell>
          <cell r="B8">
            <v>-6525.30288083523</v>
          </cell>
          <cell r="C8">
            <v>-7335.38899565889</v>
          </cell>
          <cell r="D8">
            <v>-6456.57516888824</v>
          </cell>
          <cell r="E8">
            <v>-5517.10341680756</v>
          </cell>
          <cell r="F8">
            <v>-4522.97093481851</v>
          </cell>
          <cell r="G8">
            <v>-3450.82804521898</v>
          </cell>
          <cell r="H8">
            <v>-2268.31335328753</v>
          </cell>
          <cell r="I8">
            <v>-969.703670396023</v>
          </cell>
          <cell r="J8">
            <v>451.658166615457</v>
          </cell>
          <cell r="K8">
            <v>2007.20649228334</v>
          </cell>
          <cell r="L8">
            <v>3712.71986178505</v>
          </cell>
          <cell r="M8">
            <v>5587.59013240841</v>
          </cell>
          <cell r="N8">
            <v>7654.18879585454</v>
          </cell>
          <cell r="O8">
            <v>9922.33371198027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-2250.14524511254</v>
          </cell>
          <cell r="B9">
            <v>-6831.44544480726</v>
          </cell>
          <cell r="C9">
            <v>-7691.93616004531</v>
          </cell>
          <cell r="D9">
            <v>-6831.23640194977</v>
          </cell>
          <cell r="E9">
            <v>-5924.36067540089</v>
          </cell>
          <cell r="F9">
            <v>-4963.37994494555</v>
          </cell>
          <cell r="G9">
            <v>-3932.38083149791</v>
          </cell>
          <cell r="H9">
            <v>-2804.22457935942</v>
          </cell>
          <cell r="I9">
            <v>-1576.32321064757</v>
          </cell>
          <cell r="J9">
            <v>-226.060481559723</v>
          </cell>
          <cell r="K9">
            <v>1270.55096031209</v>
          </cell>
          <cell r="L9">
            <v>2915.27017620662</v>
          </cell>
          <cell r="M9">
            <v>4728.64958367332</v>
          </cell>
          <cell r="N9">
            <v>6717.10556054945</v>
          </cell>
          <cell r="O9">
            <v>8898.61205834295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-2281.65634890285</v>
          </cell>
          <cell r="B10">
            <v>-6952.6866822538</v>
          </cell>
          <cell r="C10">
            <v>-7830.92273757129</v>
          </cell>
          <cell r="D10">
            <v>-6982.15187729857</v>
          </cell>
          <cell r="E10">
            <v>-6080.07592820114</v>
          </cell>
          <cell r="F10">
            <v>-5128.96926228209</v>
          </cell>
          <cell r="G10">
            <v>-4113.84860952682</v>
          </cell>
          <cell r="H10">
            <v>-3017.95962841382</v>
          </cell>
          <cell r="I10">
            <v>-1802.55120747873</v>
          </cell>
          <cell r="J10">
            <v>-451.880246540834</v>
          </cell>
          <cell r="K10">
            <v>1016.67968167594</v>
          </cell>
          <cell r="L10">
            <v>2643.75547360388</v>
          </cell>
          <cell r="M10">
            <v>4441.76508481854</v>
          </cell>
          <cell r="N10">
            <v>6411.92942880894</v>
          </cell>
          <cell r="O10">
            <v>8572.55978829228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-2338.02127926993</v>
          </cell>
          <cell r="B11">
            <v>-7169.50712649646</v>
          </cell>
          <cell r="C11">
            <v>-8099.24211258038</v>
          </cell>
          <cell r="D11">
            <v>-7285.47376189196</v>
          </cell>
          <cell r="E11">
            <v>-6421.44963224578</v>
          </cell>
          <cell r="F11">
            <v>-5501.52620824602</v>
          </cell>
          <cell r="G11">
            <v>-4519.3873178747</v>
          </cell>
          <cell r="H11">
            <v>-3447.42928554828</v>
          </cell>
          <cell r="I11">
            <v>-2268.16649010425</v>
          </cell>
          <cell r="J11">
            <v>-972.392689016575</v>
          </cell>
          <cell r="K11">
            <v>468.045928215147</v>
          </cell>
          <cell r="L11">
            <v>2044.7684428297</v>
          </cell>
          <cell r="M11">
            <v>3767.42675633542</v>
          </cell>
          <cell r="N11">
            <v>5665.13679232498</v>
          </cell>
          <cell r="O11">
            <v>7773.57191592816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-2091.47366248076</v>
          </cell>
          <cell r="B12">
            <v>-6230.75359195485</v>
          </cell>
          <cell r="C12">
            <v>-6984.28480567352</v>
          </cell>
          <cell r="D12">
            <v>-6066.0766909704</v>
          </cell>
          <cell r="E12">
            <v>-5108.22252724786</v>
          </cell>
          <cell r="F12">
            <v>-4087.06365694835</v>
          </cell>
          <cell r="G12">
            <v>-2989.87750553564</v>
          </cell>
          <cell r="H12">
            <v>-1785.63030360704</v>
          </cell>
          <cell r="I12">
            <v>-469.913612779087</v>
          </cell>
          <cell r="J12">
            <v>978.966042551904</v>
          </cell>
          <cell r="K12">
            <v>2569.53902872759</v>
          </cell>
          <cell r="L12">
            <v>4313.96220220816</v>
          </cell>
          <cell r="M12">
            <v>6239.88726795224</v>
          </cell>
          <cell r="N12">
            <v>8348.6081395611</v>
          </cell>
          <cell r="O12">
            <v>10672.5168447603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-2172.51213054126</v>
          </cell>
          <cell r="B13">
            <v>-6532.87098419081</v>
          </cell>
          <cell r="C13">
            <v>-7346.92801934318</v>
          </cell>
          <cell r="D13">
            <v>-6468.20471019504</v>
          </cell>
          <cell r="E13">
            <v>-5527.08330429494</v>
          </cell>
          <cell r="F13">
            <v>-4526.90412690334</v>
          </cell>
          <cell r="G13">
            <v>-3452.1520427191</v>
          </cell>
          <cell r="H13">
            <v>-2287.80095773431</v>
          </cell>
          <cell r="I13">
            <v>-1004.48458624172</v>
          </cell>
          <cell r="J13">
            <v>409.907955520826</v>
          </cell>
          <cell r="K13">
            <v>1965.0821801621</v>
          </cell>
          <cell r="L13">
            <v>3670.33504121203</v>
          </cell>
          <cell r="M13">
            <v>5535.16917251765</v>
          </cell>
          <cell r="N13">
            <v>7592.0596152636</v>
          </cell>
          <cell r="O13">
            <v>9863.65891765708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-2026.51911641587</v>
          </cell>
          <cell r="B14">
            <v>-5981.20836834239</v>
          </cell>
          <cell r="C14">
            <v>-6710.37586731724</v>
          </cell>
          <cell r="D14">
            <v>-5767.83019613739</v>
          </cell>
          <cell r="E14">
            <v>-4784.09078603068</v>
          </cell>
          <cell r="F14">
            <v>-3735.24836383379</v>
          </cell>
          <cell r="G14">
            <v>-2612.76743326058</v>
          </cell>
          <cell r="H14">
            <v>-1386.56830094905</v>
          </cell>
          <cell r="I14">
            <v>-33.3908443493716</v>
          </cell>
          <cell r="J14">
            <v>1447.96828722674</v>
          </cell>
          <cell r="K14">
            <v>3098.25448441956</v>
          </cell>
          <cell r="L14">
            <v>4904.09880726519</v>
          </cell>
          <cell r="M14">
            <v>6877.26392387554</v>
          </cell>
          <cell r="N14">
            <v>9061.83760163136</v>
          </cell>
          <cell r="O14">
            <v>11475.9090827284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-2022.85242252386</v>
          </cell>
          <cell r="B15">
            <v>-5956.84891459699</v>
          </cell>
          <cell r="C15">
            <v>-6688.78563958314</v>
          </cell>
          <cell r="D15">
            <v>-5761.605415972</v>
          </cell>
          <cell r="E15">
            <v>-4767.95015299929</v>
          </cell>
          <cell r="F15">
            <v>-3713.19461330209</v>
          </cell>
          <cell r="G15">
            <v>-2575.15394923094</v>
          </cell>
          <cell r="H15">
            <v>-1340.94349020069</v>
          </cell>
          <cell r="I15">
            <v>1.14078944821335</v>
          </cell>
          <cell r="J15">
            <v>1482.80741452212</v>
          </cell>
          <cell r="K15">
            <v>3136.55490062474</v>
          </cell>
          <cell r="L15">
            <v>4937.00451795159</v>
          </cell>
          <cell r="M15">
            <v>6906.28332432918</v>
          </cell>
          <cell r="N15">
            <v>9082.33927454616</v>
          </cell>
          <cell r="O15">
            <v>11470.3217318215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-2286.53732321797</v>
          </cell>
          <cell r="B16">
            <v>-6962.10532959749</v>
          </cell>
          <cell r="C16">
            <v>-7830.66669484508</v>
          </cell>
          <cell r="D16">
            <v>-6984.8069689683</v>
          </cell>
          <cell r="E16">
            <v>-6098.86884517865</v>
          </cell>
          <cell r="F16">
            <v>-5150.72323336817</v>
          </cell>
          <cell r="G16">
            <v>-4148.78500639032</v>
          </cell>
          <cell r="H16">
            <v>-3054.65294534472</v>
          </cell>
          <cell r="I16">
            <v>-1855.56321634637</v>
          </cell>
          <cell r="J16">
            <v>-531.022761264611</v>
          </cell>
          <cell r="K16">
            <v>931.092992699124</v>
          </cell>
          <cell r="L16">
            <v>2551.99269822854</v>
          </cell>
          <cell r="M16">
            <v>4338.77235621548</v>
          </cell>
          <cell r="N16">
            <v>6289.28397086018</v>
          </cell>
          <cell r="O16">
            <v>8431.34720385197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-2361.08193270983</v>
          </cell>
          <cell r="B17">
            <v>-7254.46293212832</v>
          </cell>
          <cell r="C17">
            <v>-8174.78369210846</v>
          </cell>
          <cell r="D17">
            <v>-7346.49504541535</v>
          </cell>
          <cell r="E17">
            <v>-6478.31861464461</v>
          </cell>
          <cell r="F17">
            <v>-5534.21458278087</v>
          </cell>
          <cell r="G17">
            <v>-4525.38319274227</v>
          </cell>
          <cell r="H17">
            <v>-3447.84092511009</v>
          </cell>
          <cell r="I17">
            <v>-2262.69611698862</v>
          </cell>
          <cell r="J17">
            <v>-953.114118387839</v>
          </cell>
          <cell r="K17">
            <v>484.211270179377</v>
          </cell>
          <cell r="L17">
            <v>2065.90076763328</v>
          </cell>
          <cell r="M17">
            <v>3796.444592612</v>
          </cell>
          <cell r="N17">
            <v>5693.28032053679</v>
          </cell>
          <cell r="O17">
            <v>7778.19414474433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-1993.79352219731</v>
          </cell>
          <cell r="B18">
            <v>-5845.2357186322</v>
          </cell>
          <cell r="C18">
            <v>-6546.58397812457</v>
          </cell>
          <cell r="D18">
            <v>-5617.78048283709</v>
          </cell>
          <cell r="E18">
            <v>-4622.80253799586</v>
          </cell>
          <cell r="F18">
            <v>-3555.63392826974</v>
          </cell>
          <cell r="G18">
            <v>-2402.58023685876</v>
          </cell>
          <cell r="H18">
            <v>-1152.44328730408</v>
          </cell>
          <cell r="I18">
            <v>208.977365174707</v>
          </cell>
          <cell r="J18">
            <v>1717.65917744346</v>
          </cell>
          <cell r="K18">
            <v>3367.22657332845</v>
          </cell>
          <cell r="L18">
            <v>5203.1986278064</v>
          </cell>
          <cell r="M18">
            <v>7223.50717767343</v>
          </cell>
          <cell r="N18">
            <v>9432.37176770525</v>
          </cell>
          <cell r="O18">
            <v>11884.1243381824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-2093.27536008589</v>
          </cell>
          <cell r="B19">
            <v>-6230.6537102411</v>
          </cell>
          <cell r="C19">
            <v>-7002.77463215826</v>
          </cell>
          <cell r="D19">
            <v>-6113.48266361961</v>
          </cell>
          <cell r="E19">
            <v>-5177.71514886123</v>
          </cell>
          <cell r="F19">
            <v>-4169.90575317785</v>
          </cell>
          <cell r="G19">
            <v>-3084.58315713247</v>
          </cell>
          <cell r="H19">
            <v>-1899.84407276039</v>
          </cell>
          <cell r="I19">
            <v>-599.900684541013</v>
          </cell>
          <cell r="J19">
            <v>819.305746559775</v>
          </cell>
          <cell r="K19">
            <v>2377.71956584806</v>
          </cell>
          <cell r="L19">
            <v>4113.46970383008</v>
          </cell>
          <cell r="M19">
            <v>6020.73107450744</v>
          </cell>
          <cell r="N19">
            <v>8119.68397451987</v>
          </cell>
          <cell r="O19">
            <v>10439.8701947347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-2306.73654772962</v>
          </cell>
          <cell r="B20">
            <v>-7041.61430911062</v>
          </cell>
          <cell r="C20">
            <v>-7930.34172822017</v>
          </cell>
          <cell r="D20">
            <v>-7094.92739295127</v>
          </cell>
          <cell r="E20">
            <v>-6216.21728641497</v>
          </cell>
          <cell r="F20">
            <v>-5259.40786728543</v>
          </cell>
          <cell r="G20">
            <v>-4233.95989752919</v>
          </cell>
          <cell r="H20">
            <v>-3143.82433452641</v>
          </cell>
          <cell r="I20">
            <v>-1939.94068491953</v>
          </cell>
          <cell r="J20">
            <v>-611.583680919368</v>
          </cell>
          <cell r="K20">
            <v>852.08271320863</v>
          </cell>
          <cell r="L20">
            <v>2469.63581056801</v>
          </cell>
          <cell r="M20">
            <v>4243.13211610435</v>
          </cell>
          <cell r="N20">
            <v>6182.4753412701</v>
          </cell>
          <cell r="O20">
            <v>8313.22606332811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-2153.17724587689</v>
          </cell>
          <cell r="B21">
            <v>-6445.17638356463</v>
          </cell>
          <cell r="C21">
            <v>-7236.56149612694</v>
          </cell>
          <cell r="D21">
            <v>-6346.07905404665</v>
          </cell>
          <cell r="E21">
            <v>-5402.92182041236</v>
          </cell>
          <cell r="F21">
            <v>-4386.79058201053</v>
          </cell>
          <cell r="G21">
            <v>-3309.44003075412</v>
          </cell>
          <cell r="H21">
            <v>-2148.23699243433</v>
          </cell>
          <cell r="I21">
            <v>-861.473197891484</v>
          </cell>
          <cell r="J21">
            <v>546.543170512594</v>
          </cell>
          <cell r="K21">
            <v>2096.33126595301</v>
          </cell>
          <cell r="L21">
            <v>3803.86962834875</v>
          </cell>
          <cell r="M21">
            <v>5664.1867361946</v>
          </cell>
          <cell r="N21">
            <v>7746.22043445347</v>
          </cell>
          <cell r="O21">
            <v>10017.9995130079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-2171.13369285834</v>
          </cell>
          <cell r="B22">
            <v>-6530.53928118227</v>
          </cell>
          <cell r="C22">
            <v>-7344.90473858729</v>
          </cell>
          <cell r="D22">
            <v>-6459.79511104782</v>
          </cell>
          <cell r="E22">
            <v>-5528.84730979272</v>
          </cell>
          <cell r="F22">
            <v>-4525.96489357795</v>
          </cell>
          <cell r="G22">
            <v>-3456.44526915284</v>
          </cell>
          <cell r="H22">
            <v>-2297.74743820714</v>
          </cell>
          <cell r="I22">
            <v>-1013.29657784755</v>
          </cell>
          <cell r="J22">
            <v>393.120480122215</v>
          </cell>
          <cell r="K22">
            <v>1930.84483484106</v>
          </cell>
          <cell r="L22">
            <v>3631.90479847855</v>
          </cell>
          <cell r="M22">
            <v>5505.45612994874</v>
          </cell>
          <cell r="N22">
            <v>7556.1567524959</v>
          </cell>
          <cell r="O22">
            <v>9807.83910036843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-2364.67011235295</v>
          </cell>
          <cell r="B23">
            <v>-7270.58699681202</v>
          </cell>
          <cell r="C23">
            <v>-8207.35343568784</v>
          </cell>
          <cell r="D23">
            <v>-7378.35386881039</v>
          </cell>
          <cell r="E23">
            <v>-6514.38613045778</v>
          </cell>
          <cell r="F23">
            <v>-5596.11192957201</v>
          </cell>
          <cell r="G23">
            <v>-4615.01974546832</v>
          </cell>
          <cell r="H23">
            <v>-3560.71039442947</v>
          </cell>
          <cell r="I23">
            <v>-2392.80314660461</v>
          </cell>
          <cell r="J23">
            <v>-1104.12864725687</v>
          </cell>
          <cell r="K23">
            <v>312.746452932542</v>
          </cell>
          <cell r="L23">
            <v>1871.28310221247</v>
          </cell>
          <cell r="M23">
            <v>3598.25932948622</v>
          </cell>
          <cell r="N23">
            <v>5500.03752225832</v>
          </cell>
          <cell r="O23">
            <v>7600.67172114444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-2136.06982876953</v>
          </cell>
          <cell r="B24">
            <v>-6383.88715255387</v>
          </cell>
          <cell r="C24">
            <v>-7162.38116825982</v>
          </cell>
          <cell r="D24">
            <v>-6261.43573271692</v>
          </cell>
          <cell r="E24">
            <v>-5297.48160977283</v>
          </cell>
          <cell r="F24">
            <v>-4285.6418260796</v>
          </cell>
          <cell r="G24">
            <v>-3200.74763292377</v>
          </cell>
          <cell r="H24">
            <v>-2022.00715991734</v>
          </cell>
          <cell r="I24">
            <v>-728.171651610086</v>
          </cell>
          <cell r="J24">
            <v>698.013841549383</v>
          </cell>
          <cell r="K24">
            <v>2263.60503781001</v>
          </cell>
          <cell r="L24">
            <v>3984.88979373012</v>
          </cell>
          <cell r="M24">
            <v>5876.42317523739</v>
          </cell>
          <cell r="N24">
            <v>7953.97970509454</v>
          </cell>
          <cell r="O24">
            <v>10246.6182029534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-2048.72125540936</v>
          </cell>
          <cell r="B25">
            <v>-6055.69841098254</v>
          </cell>
          <cell r="C25">
            <v>-6785.56058088515</v>
          </cell>
          <cell r="D25">
            <v>-5874.5133147368</v>
          </cell>
          <cell r="E25">
            <v>-4905.09571505957</v>
          </cell>
          <cell r="F25">
            <v>-3872.46075140038</v>
          </cell>
          <cell r="G25">
            <v>-2758.52434953217</v>
          </cell>
          <cell r="H25">
            <v>-1525.93575736332</v>
          </cell>
          <cell r="I25">
            <v>-188.420696213962</v>
          </cell>
          <cell r="J25">
            <v>1278.54242701072</v>
          </cell>
          <cell r="K25">
            <v>2896.70209239406</v>
          </cell>
          <cell r="L25">
            <v>4680.03627915434</v>
          </cell>
          <cell r="M25">
            <v>6642.34994429754</v>
          </cell>
          <cell r="N25">
            <v>8791.2901656884</v>
          </cell>
          <cell r="O25">
            <v>11151.5716308994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-2321.11914563364</v>
          </cell>
          <cell r="B26">
            <v>-7092.40895211118</v>
          </cell>
          <cell r="C26">
            <v>-7995.82908743402</v>
          </cell>
          <cell r="D26">
            <v>-7163.52873372077</v>
          </cell>
          <cell r="E26">
            <v>-6285.71208577952</v>
          </cell>
          <cell r="F26">
            <v>-5352.44140478941</v>
          </cell>
          <cell r="G26">
            <v>-4349.28407503909</v>
          </cell>
          <cell r="H26">
            <v>-3279.16989196855</v>
          </cell>
          <cell r="I26">
            <v>-2091.5922400974</v>
          </cell>
          <cell r="J26">
            <v>-784.933747832232</v>
          </cell>
          <cell r="K26">
            <v>649.741260455601</v>
          </cell>
          <cell r="L26">
            <v>2235.620912311</v>
          </cell>
          <cell r="M26">
            <v>3975.95512541862</v>
          </cell>
          <cell r="N26">
            <v>5905.58378412956</v>
          </cell>
          <cell r="O26">
            <v>8019.05590688002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-2372.14798011741</v>
          </cell>
          <cell r="B27">
            <v>-7296.86955260952</v>
          </cell>
          <cell r="C27">
            <v>-8233.84985149806</v>
          </cell>
          <cell r="D27">
            <v>-7425.76831740579</v>
          </cell>
          <cell r="E27">
            <v>-6567.02611495088</v>
          </cell>
          <cell r="F27">
            <v>-5653.02814637935</v>
          </cell>
          <cell r="G27">
            <v>-4655.89687667518</v>
          </cell>
          <cell r="H27">
            <v>-3589.00190209345</v>
          </cell>
          <cell r="I27">
            <v>-2426.94318287268</v>
          </cell>
          <cell r="J27">
            <v>-1155.08867041945</v>
          </cell>
          <cell r="K27">
            <v>243.096884686534</v>
          </cell>
          <cell r="L27">
            <v>1777.91125387983</v>
          </cell>
          <cell r="M27">
            <v>3461.02912505234</v>
          </cell>
          <cell r="N27">
            <v>5320.92288621184</v>
          </cell>
          <cell r="O27">
            <v>7375.42462343702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-2301.58010433762</v>
          </cell>
          <cell r="B28">
            <v>-7021.65158040665</v>
          </cell>
          <cell r="C28">
            <v>-7909.08995120067</v>
          </cell>
          <cell r="D28">
            <v>-7058.60158052191</v>
          </cell>
          <cell r="E28">
            <v>-6158.42803042058</v>
          </cell>
          <cell r="F28">
            <v>-5211.7058437409</v>
          </cell>
          <cell r="G28">
            <v>-4199.63020924185</v>
          </cell>
          <cell r="H28">
            <v>-3098.60589322619</v>
          </cell>
          <cell r="I28">
            <v>-1880.41520558274</v>
          </cell>
          <cell r="J28">
            <v>-547.344185657178</v>
          </cell>
          <cell r="K28">
            <v>908.419186307731</v>
          </cell>
          <cell r="L28">
            <v>2515.72579062888</v>
          </cell>
          <cell r="M28">
            <v>4287.85452673399</v>
          </cell>
          <cell r="N28">
            <v>6244.21835410035</v>
          </cell>
          <cell r="O28">
            <v>8381.46283628343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-2019.5494464741</v>
          </cell>
          <cell r="B29">
            <v>-5946.92748058995</v>
          </cell>
          <cell r="C29">
            <v>-6676.34284947814</v>
          </cell>
          <cell r="D29">
            <v>-5768.76283906332</v>
          </cell>
          <cell r="E29">
            <v>-4799.30756337939</v>
          </cell>
          <cell r="F29">
            <v>-3766.49044106188</v>
          </cell>
          <cell r="G29">
            <v>-2646.1483266835</v>
          </cell>
          <cell r="H29">
            <v>-1423.0822491619</v>
          </cell>
          <cell r="I29">
            <v>-85.4797519475953</v>
          </cell>
          <cell r="J29">
            <v>1407.13352738521</v>
          </cell>
          <cell r="K29">
            <v>3044.91109457666</v>
          </cell>
          <cell r="L29">
            <v>4840.91160649516</v>
          </cell>
          <cell r="M29">
            <v>6823.09385460199</v>
          </cell>
          <cell r="N29">
            <v>8985.8903002177</v>
          </cell>
          <cell r="O29">
            <v>11359.7933699347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-2222.32497626995</v>
          </cell>
          <cell r="B30">
            <v>-6720.36191580369</v>
          </cell>
          <cell r="C30">
            <v>-7554.74215212736</v>
          </cell>
          <cell r="D30">
            <v>-6703.09985449477</v>
          </cell>
          <cell r="E30">
            <v>-5804.51794376794</v>
          </cell>
          <cell r="F30">
            <v>-4832.09431519041</v>
          </cell>
          <cell r="G30">
            <v>-3789.27421297808</v>
          </cell>
          <cell r="H30">
            <v>-2658.13868206096</v>
          </cell>
          <cell r="I30">
            <v>-1410.35257132881</v>
          </cell>
          <cell r="J30">
            <v>-48.6276004330406</v>
          </cell>
          <cell r="K30">
            <v>1446.6027857956</v>
          </cell>
          <cell r="L30">
            <v>3092.68307054188</v>
          </cell>
          <cell r="M30">
            <v>4910.483910594</v>
          </cell>
          <cell r="N30">
            <v>6912.03625172388</v>
          </cell>
          <cell r="O30">
            <v>9110.58884453159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-2180.4871951538</v>
          </cell>
          <cell r="B31">
            <v>-6562.93828556843</v>
          </cell>
          <cell r="C31">
            <v>-7391.89423015851</v>
          </cell>
          <cell r="D31">
            <v>-6528.48054261257</v>
          </cell>
          <cell r="E31">
            <v>-5600.80188866626</v>
          </cell>
          <cell r="F31">
            <v>-4604.14172902865</v>
          </cell>
          <cell r="G31">
            <v>-3546.28817482877</v>
          </cell>
          <cell r="H31">
            <v>-2392.0328350598</v>
          </cell>
          <cell r="I31">
            <v>-1125.58573758745</v>
          </cell>
          <cell r="J31">
            <v>270.627343079653</v>
          </cell>
          <cell r="K31">
            <v>1798.49786974586</v>
          </cell>
          <cell r="L31">
            <v>3474.67828527411</v>
          </cell>
          <cell r="M31">
            <v>5330.75357723281</v>
          </cell>
          <cell r="N31">
            <v>7382.10807980511</v>
          </cell>
          <cell r="O31">
            <v>9645.68606963007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-2243.14631909105</v>
          </cell>
          <cell r="B32">
            <v>-6801.38507733952</v>
          </cell>
          <cell r="C32">
            <v>-7662.33286262688</v>
          </cell>
          <cell r="D32">
            <v>-6807.29418682165</v>
          </cell>
          <cell r="E32">
            <v>-5905.4892532207</v>
          </cell>
          <cell r="F32">
            <v>-4931.83980084634</v>
          </cell>
          <cell r="G32">
            <v>-3888.58718313709</v>
          </cell>
          <cell r="H32">
            <v>-2762.48308367271</v>
          </cell>
          <cell r="I32">
            <v>-1528.86365028764</v>
          </cell>
          <cell r="J32">
            <v>-177.65550238172</v>
          </cell>
          <cell r="K32">
            <v>1321.19697799809</v>
          </cell>
          <cell r="L32">
            <v>2962.16780643419</v>
          </cell>
          <cell r="M32">
            <v>4760.04477881167</v>
          </cell>
          <cell r="N32">
            <v>6742.18061776136</v>
          </cell>
          <cell r="O32">
            <v>8923.23568092275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-2271.1586829882</v>
          </cell>
          <cell r="B33">
            <v>-6912.3924335647</v>
          </cell>
          <cell r="C33">
            <v>-7796.67757749933</v>
          </cell>
          <cell r="D33">
            <v>-6960.03128002566</v>
          </cell>
          <cell r="E33">
            <v>-6064.53206424597</v>
          </cell>
          <cell r="F33">
            <v>-5127.61626244533</v>
          </cell>
          <cell r="G33">
            <v>-4121.68126674626</v>
          </cell>
          <cell r="H33">
            <v>-3016.6726602698</v>
          </cell>
          <cell r="I33">
            <v>-1797.36807932294</v>
          </cell>
          <cell r="J33">
            <v>-459.302881795542</v>
          </cell>
          <cell r="K33">
            <v>1016.43070496209</v>
          </cell>
          <cell r="L33">
            <v>2636.80215436701</v>
          </cell>
          <cell r="M33">
            <v>4408.00938442558</v>
          </cell>
          <cell r="N33">
            <v>6367.32279976633</v>
          </cell>
          <cell r="O33">
            <v>8541.17723202987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-2236.91693991743</v>
          </cell>
          <cell r="B34">
            <v>-6779.44128598762</v>
          </cell>
          <cell r="C34">
            <v>-7641.73532309688</v>
          </cell>
          <cell r="D34">
            <v>-6795.58680982957</v>
          </cell>
          <cell r="E34">
            <v>-5894.41692739721</v>
          </cell>
          <cell r="F34">
            <v>-4939.45837099687</v>
          </cell>
          <cell r="G34">
            <v>-3893.16882887346</v>
          </cell>
          <cell r="H34">
            <v>-2771.14236719469</v>
          </cell>
          <cell r="I34">
            <v>-1549.40695894858</v>
          </cell>
          <cell r="J34">
            <v>-188.899084904185</v>
          </cell>
          <cell r="K34">
            <v>1314.73506448134</v>
          </cell>
          <cell r="L34">
            <v>2966.51503924053</v>
          </cell>
          <cell r="M34">
            <v>4775.22935612924</v>
          </cell>
          <cell r="N34">
            <v>6758.46990938061</v>
          </cell>
          <cell r="O34">
            <v>8941.38209126209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-2330.26545297727</v>
          </cell>
          <cell r="B35">
            <v>-7116.76807347779</v>
          </cell>
          <cell r="C35">
            <v>-8013.26159361815</v>
          </cell>
          <cell r="D35">
            <v>-7192.58598025878</v>
          </cell>
          <cell r="E35">
            <v>-6324.96781527848</v>
          </cell>
          <cell r="F35">
            <v>-5390.79754297875</v>
          </cell>
          <cell r="G35">
            <v>-4390.25876731976</v>
          </cell>
          <cell r="H35">
            <v>-3322.58559918169</v>
          </cell>
          <cell r="I35">
            <v>-2145.89875780324</v>
          </cell>
          <cell r="J35">
            <v>-840.587490583778</v>
          </cell>
          <cell r="K35">
            <v>603.634637001421</v>
          </cell>
          <cell r="L35">
            <v>2191.4378173739</v>
          </cell>
          <cell r="M35">
            <v>3942.85533263249</v>
          </cell>
          <cell r="N35">
            <v>5864.22278054287</v>
          </cell>
          <cell r="O35">
            <v>7974.84072905917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-2360.16847576781</v>
          </cell>
          <cell r="B36">
            <v>-7241.16503412102</v>
          </cell>
          <cell r="C36">
            <v>-8175.31617643451</v>
          </cell>
          <cell r="D36">
            <v>-7354.68121282145</v>
          </cell>
          <cell r="E36">
            <v>-6495.29404851437</v>
          </cell>
          <cell r="F36">
            <v>-5585.43561126015</v>
          </cell>
          <cell r="G36">
            <v>-4605.15664668297</v>
          </cell>
          <cell r="H36">
            <v>-3544.76852526488</v>
          </cell>
          <cell r="I36">
            <v>-2383.75244613976</v>
          </cell>
          <cell r="J36">
            <v>-1108.75579049373</v>
          </cell>
          <cell r="K36">
            <v>291.597051632654</v>
          </cell>
          <cell r="L36">
            <v>1843.37674728296</v>
          </cell>
          <cell r="M36">
            <v>3554.3744387569</v>
          </cell>
          <cell r="N36">
            <v>5430.24121377947</v>
          </cell>
          <cell r="O36">
            <v>7485.73891181313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-2155.91757980485</v>
          </cell>
          <cell r="B37">
            <v>-6475.29963161904</v>
          </cell>
          <cell r="C37">
            <v>-7283.59535903492</v>
          </cell>
          <cell r="D37">
            <v>-6395.2780989305</v>
          </cell>
          <cell r="E37">
            <v>-5459.81970220248</v>
          </cell>
          <cell r="F37">
            <v>-4454.51256954103</v>
          </cell>
          <cell r="G37">
            <v>-3381.28206092949</v>
          </cell>
          <cell r="H37">
            <v>-2222.06891871027</v>
          </cell>
          <cell r="I37">
            <v>-946.38782838843</v>
          </cell>
          <cell r="J37">
            <v>466.917210514852</v>
          </cell>
          <cell r="K37">
            <v>2017.53803097364</v>
          </cell>
          <cell r="L37">
            <v>3707.47750989067</v>
          </cell>
          <cell r="M37">
            <v>5573.06639458803</v>
          </cell>
          <cell r="N37">
            <v>7632.58616156972</v>
          </cell>
          <cell r="O37">
            <v>9904.44785803328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-1965.8254120564</v>
          </cell>
          <cell r="B38">
            <v>-5726.45148804069</v>
          </cell>
          <cell r="C38">
            <v>-6409.15187543944</v>
          </cell>
          <cell r="D38">
            <v>-5478.26190813867</v>
          </cell>
          <cell r="E38">
            <v>-4474.67600440937</v>
          </cell>
          <cell r="F38">
            <v>-3401.53831105125</v>
          </cell>
          <cell r="G38">
            <v>-2255.3943272911</v>
          </cell>
          <cell r="H38">
            <v>-993.989688014904</v>
          </cell>
          <cell r="I38">
            <v>375.949189524818</v>
          </cell>
          <cell r="J38">
            <v>1883.31656844646</v>
          </cell>
          <cell r="K38">
            <v>3556.04392276175</v>
          </cell>
          <cell r="L38">
            <v>5383.74766116526</v>
          </cell>
          <cell r="M38">
            <v>7400.95584926725</v>
          </cell>
          <cell r="N38">
            <v>9615.00683015116</v>
          </cell>
          <cell r="O38">
            <v>12056.5255016251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-2232.56921617426</v>
          </cell>
          <cell r="B39">
            <v>-6761.53536257589</v>
          </cell>
          <cell r="C39">
            <v>-7601.24250774856</v>
          </cell>
          <cell r="D39">
            <v>-6733.14065225212</v>
          </cell>
          <cell r="E39">
            <v>-5812.85573336227</v>
          </cell>
          <cell r="F39">
            <v>-4839.32258713977</v>
          </cell>
          <cell r="G39">
            <v>-3800.0230424017</v>
          </cell>
          <cell r="H39">
            <v>-2676.95672132517</v>
          </cell>
          <cell r="I39">
            <v>-1442.59834278385</v>
          </cell>
          <cell r="J39">
            <v>-65.7218686829674</v>
          </cell>
          <cell r="K39">
            <v>1448.82575825829</v>
          </cell>
          <cell r="L39">
            <v>3097.55136455511</v>
          </cell>
          <cell r="M39">
            <v>4913.99065391352</v>
          </cell>
          <cell r="N39">
            <v>6920.95096986726</v>
          </cell>
          <cell r="O39">
            <v>9129.11101309074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-2192.04239400021</v>
          </cell>
          <cell r="B40">
            <v>-6603.66529176247</v>
          </cell>
          <cell r="C40">
            <v>-7420.85499287593</v>
          </cell>
          <cell r="D40">
            <v>-6559.36788899</v>
          </cell>
          <cell r="E40">
            <v>-5635.58448582245</v>
          </cell>
          <cell r="F40">
            <v>-4658.98852260185</v>
          </cell>
          <cell r="G40">
            <v>-3607.72299031084</v>
          </cell>
          <cell r="H40">
            <v>-2452.51619608363</v>
          </cell>
          <cell r="I40">
            <v>-1166.82701267414</v>
          </cell>
          <cell r="J40">
            <v>233.232342667472</v>
          </cell>
          <cell r="K40">
            <v>1757.14602376206</v>
          </cell>
          <cell r="L40">
            <v>3433.07373538713</v>
          </cell>
          <cell r="M40">
            <v>5278.77146015255</v>
          </cell>
          <cell r="N40">
            <v>7319.60974179619</v>
          </cell>
          <cell r="O40">
            <v>9561.95939784665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-1977.99702049834</v>
          </cell>
          <cell r="B41">
            <v>-5776.5736810055</v>
          </cell>
          <cell r="C41">
            <v>-6458.48117160774</v>
          </cell>
          <cell r="D41">
            <v>-5522.82424877865</v>
          </cell>
          <cell r="E41">
            <v>-4512.30895086013</v>
          </cell>
          <cell r="F41">
            <v>-3434.90128247893</v>
          </cell>
          <cell r="G41">
            <v>-2266.18987823545</v>
          </cell>
          <cell r="H41">
            <v>-1005.62138883248</v>
          </cell>
          <cell r="I41">
            <v>378.200395568279</v>
          </cell>
          <cell r="J41">
            <v>1903.35740156008</v>
          </cell>
          <cell r="K41">
            <v>3580.94906774653</v>
          </cell>
          <cell r="L41">
            <v>5410.11665811713</v>
          </cell>
          <cell r="M41">
            <v>7414.48362876565</v>
          </cell>
          <cell r="N41">
            <v>9621.29021362623</v>
          </cell>
          <cell r="O41">
            <v>12066.1505259657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-2256.31344128652</v>
          </cell>
          <cell r="B42">
            <v>-6847.11807227796</v>
          </cell>
          <cell r="C42">
            <v>-7702.015606617</v>
          </cell>
          <cell r="D42">
            <v>-6848.4838098904</v>
          </cell>
          <cell r="E42">
            <v>-5944.85621106369</v>
          </cell>
          <cell r="F42">
            <v>-4981.3202867465</v>
          </cell>
          <cell r="G42">
            <v>-3961.11275516609</v>
          </cell>
          <cell r="H42">
            <v>-2845.67190206282</v>
          </cell>
          <cell r="I42">
            <v>-1614.83652398991</v>
          </cell>
          <cell r="J42">
            <v>-259.685567065578</v>
          </cell>
          <cell r="K42">
            <v>1234.22232000858</v>
          </cell>
          <cell r="L42">
            <v>2859.82330036133</v>
          </cell>
          <cell r="M42">
            <v>4657.78395418928</v>
          </cell>
          <cell r="N42">
            <v>6640.76799120397</v>
          </cell>
          <cell r="O42">
            <v>8816.01119553968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-2115.35038140261</v>
          </cell>
          <cell r="B43">
            <v>-6308.36028375473</v>
          </cell>
          <cell r="C43">
            <v>-7085.75029714454</v>
          </cell>
          <cell r="D43">
            <v>-6186.72628238052</v>
          </cell>
          <cell r="E43">
            <v>-5233.77644310591</v>
          </cell>
          <cell r="F43">
            <v>-4212.20047168036</v>
          </cell>
          <cell r="G43">
            <v>-3123.05989942172</v>
          </cell>
          <cell r="H43">
            <v>-1930.40674541704</v>
          </cell>
          <cell r="I43">
            <v>-617.417781845404</v>
          </cell>
          <cell r="J43">
            <v>824.870810577288</v>
          </cell>
          <cell r="K43">
            <v>2408.97009958429</v>
          </cell>
          <cell r="L43">
            <v>4147.35794666148</v>
          </cell>
          <cell r="M43">
            <v>6061.57981730668</v>
          </cell>
          <cell r="N43">
            <v>8171.80211392382</v>
          </cell>
          <cell r="O43">
            <v>10487.9914605825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-2042.67496358208</v>
          </cell>
          <cell r="B44">
            <v>-6025.66270275655</v>
          </cell>
          <cell r="C44">
            <v>-6748.08325247586</v>
          </cell>
          <cell r="D44">
            <v>-5832.00233253196</v>
          </cell>
          <cell r="E44">
            <v>-4864.04185384798</v>
          </cell>
          <cell r="F44">
            <v>-3824.60886199619</v>
          </cell>
          <cell r="G44">
            <v>-2699.2999796778</v>
          </cell>
          <cell r="H44">
            <v>-1478.97517228975</v>
          </cell>
          <cell r="I44">
            <v>-145.394165026108</v>
          </cell>
          <cell r="J44">
            <v>1324.66073193382</v>
          </cell>
          <cell r="K44">
            <v>2954.89613515834</v>
          </cell>
          <cell r="L44">
            <v>4741.04811026688</v>
          </cell>
          <cell r="M44">
            <v>6707.92126025534</v>
          </cell>
          <cell r="N44">
            <v>8853.80652804475</v>
          </cell>
          <cell r="O44">
            <v>11231.6114539619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-2085.41222392498</v>
          </cell>
          <cell r="B45">
            <v>-6199.36264999667</v>
          </cell>
          <cell r="C45">
            <v>-6961.39311031958</v>
          </cell>
          <cell r="D45">
            <v>-6055.96828026935</v>
          </cell>
          <cell r="E45">
            <v>-5094.83240488262</v>
          </cell>
          <cell r="F45">
            <v>-4067.46973080138</v>
          </cell>
          <cell r="G45">
            <v>-2955.10935685376</v>
          </cell>
          <cell r="H45">
            <v>-1755.4357506126</v>
          </cell>
          <cell r="I45">
            <v>-436.703659135954</v>
          </cell>
          <cell r="J45">
            <v>1021.87685108547</v>
          </cell>
          <cell r="K45">
            <v>2623.73441386642</v>
          </cell>
          <cell r="L45">
            <v>4387.19126530512</v>
          </cell>
          <cell r="M45">
            <v>6318.42826168851</v>
          </cell>
          <cell r="N45">
            <v>8439.08609688774</v>
          </cell>
          <cell r="O45">
            <v>10769.089493523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-2126.42462219912</v>
          </cell>
          <cell r="B46">
            <v>-6356.61430957705</v>
          </cell>
          <cell r="C46">
            <v>-7144.02568529527</v>
          </cell>
          <cell r="D46">
            <v>-6256.02178998825</v>
          </cell>
          <cell r="E46">
            <v>-5315.61945527024</v>
          </cell>
          <cell r="F46">
            <v>-4315.47961456787</v>
          </cell>
          <cell r="G46">
            <v>-3235.49249299877</v>
          </cell>
          <cell r="H46">
            <v>-2074.5842104277</v>
          </cell>
          <cell r="I46">
            <v>-788.108045905889</v>
          </cell>
          <cell r="J46">
            <v>636.493542774761</v>
          </cell>
          <cell r="K46">
            <v>2201.80614114215</v>
          </cell>
          <cell r="L46">
            <v>3930.59726938905</v>
          </cell>
          <cell r="M46">
            <v>5833.4797093905</v>
          </cell>
          <cell r="N46">
            <v>7906.47221690063</v>
          </cell>
          <cell r="O46">
            <v>10189.7847957127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-2283.29934530967</v>
          </cell>
          <cell r="B47">
            <v>-6954.83853226334</v>
          </cell>
          <cell r="C47">
            <v>-7842.12481723389</v>
          </cell>
          <cell r="D47">
            <v>-7011.66259705344</v>
          </cell>
          <cell r="E47">
            <v>-6121.4554010646</v>
          </cell>
          <cell r="F47">
            <v>-5162.68440532551</v>
          </cell>
          <cell r="G47">
            <v>-4134.1681655652</v>
          </cell>
          <cell r="H47">
            <v>-3018.5203414978</v>
          </cell>
          <cell r="I47">
            <v>-1786.37614673013</v>
          </cell>
          <cell r="J47">
            <v>-436.476899927486</v>
          </cell>
          <cell r="K47">
            <v>1026.40096648691</v>
          </cell>
          <cell r="L47">
            <v>2626.80310969436</v>
          </cell>
          <cell r="M47">
            <v>4396.44347568916</v>
          </cell>
          <cell r="N47">
            <v>6343.92120436982</v>
          </cell>
          <cell r="O47">
            <v>8499.70926535241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-2041.98155468858</v>
          </cell>
          <cell r="B48">
            <v>-6027.6455670046</v>
          </cell>
          <cell r="C48">
            <v>-6760.83543731814</v>
          </cell>
          <cell r="D48">
            <v>-5837.88849425484</v>
          </cell>
          <cell r="E48">
            <v>-4852.88264456289</v>
          </cell>
          <cell r="F48">
            <v>-3792.97047317512</v>
          </cell>
          <cell r="G48">
            <v>-2672.01365218055</v>
          </cell>
          <cell r="H48">
            <v>-1461.15488510854</v>
          </cell>
          <cell r="I48">
            <v>-118.098157086487</v>
          </cell>
          <cell r="J48">
            <v>1367.56680468477</v>
          </cell>
          <cell r="K48">
            <v>2996.47947843549</v>
          </cell>
          <cell r="L48">
            <v>4779.62371720711</v>
          </cell>
          <cell r="M48">
            <v>6750.20570956405</v>
          </cell>
          <cell r="N48">
            <v>8922.24604328893</v>
          </cell>
          <cell r="O48">
            <v>11307.7479379941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-2226.03640103995</v>
          </cell>
          <cell r="B49">
            <v>-6736.90997942814</v>
          </cell>
          <cell r="C49">
            <v>-7587.21082377059</v>
          </cell>
          <cell r="D49">
            <v>-6737.90306202728</v>
          </cell>
          <cell r="E49">
            <v>-5830.80992626667</v>
          </cell>
          <cell r="F49">
            <v>-4847.32814457458</v>
          </cell>
          <cell r="G49">
            <v>-3809.81175616922</v>
          </cell>
          <cell r="H49">
            <v>-2679.74746107001</v>
          </cell>
          <cell r="I49">
            <v>-1443.42851821259</v>
          </cell>
          <cell r="J49">
            <v>-78.5806973061814</v>
          </cell>
          <cell r="K49">
            <v>1423.47845134142</v>
          </cell>
          <cell r="L49">
            <v>3078.72306100164</v>
          </cell>
          <cell r="M49">
            <v>4884.0966826094</v>
          </cell>
          <cell r="N49">
            <v>6860.67054901374</v>
          </cell>
          <cell r="O49">
            <v>9046.90451596664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-2010.07536830168</v>
          </cell>
          <cell r="B50">
            <v>-5908.24549729625</v>
          </cell>
          <cell r="C50">
            <v>-6619.96101945255</v>
          </cell>
          <cell r="D50">
            <v>-5678.59142257614</v>
          </cell>
          <cell r="E50">
            <v>-4681.42903233627</v>
          </cell>
          <cell r="F50">
            <v>-3625.175828249</v>
          </cell>
          <cell r="G50">
            <v>-2489.97326721905</v>
          </cell>
          <cell r="H50">
            <v>-1253.04215299059</v>
          </cell>
          <cell r="I50">
            <v>116.362631925094</v>
          </cell>
          <cell r="J50">
            <v>1622.54583774739</v>
          </cell>
          <cell r="K50">
            <v>3268.25860395505</v>
          </cell>
          <cell r="L50">
            <v>5091.06683878527</v>
          </cell>
          <cell r="M50">
            <v>7086.01781627488</v>
          </cell>
          <cell r="N50">
            <v>9290.78293373253</v>
          </cell>
          <cell r="O50">
            <v>11703.5692680833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-2323.37351665053</v>
          </cell>
          <cell r="B51">
            <v>-7108.42517334781</v>
          </cell>
          <cell r="C51">
            <v>-8021.99440851644</v>
          </cell>
          <cell r="D51">
            <v>-7186.11644106303</v>
          </cell>
          <cell r="E51">
            <v>-6301.97743885658</v>
          </cell>
          <cell r="F51">
            <v>-5370.86336220618</v>
          </cell>
          <cell r="G51">
            <v>-4374.65924167185</v>
          </cell>
          <cell r="H51">
            <v>-3271.29217790568</v>
          </cell>
          <cell r="I51">
            <v>-2076.72873005576</v>
          </cell>
          <cell r="J51">
            <v>-772.832325622927</v>
          </cell>
          <cell r="K51">
            <v>667.756534994129</v>
          </cell>
          <cell r="L51">
            <v>2258.74717386331</v>
          </cell>
          <cell r="M51">
            <v>4010.20311508093</v>
          </cell>
          <cell r="N51">
            <v>5922.08934217469</v>
          </cell>
          <cell r="O51">
            <v>8041.72718237658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-1958.69890056148</v>
          </cell>
          <cell r="B52">
            <v>-5713.27749471905</v>
          </cell>
          <cell r="C52">
            <v>-6406.42211329224</v>
          </cell>
          <cell r="D52">
            <v>-5466.61064402152</v>
          </cell>
          <cell r="E52">
            <v>-4453.66694595309</v>
          </cell>
          <cell r="F52">
            <v>-3371.218884874</v>
          </cell>
          <cell r="G52">
            <v>-2205.79909509771</v>
          </cell>
          <cell r="H52">
            <v>-942.504067579868</v>
          </cell>
          <cell r="I52">
            <v>449.061837863954</v>
          </cell>
          <cell r="J52">
            <v>1977.81795309076</v>
          </cell>
          <cell r="K52">
            <v>3661.1628865262</v>
          </cell>
          <cell r="L52">
            <v>5509.85556964091</v>
          </cell>
          <cell r="M52">
            <v>7543.70724594893</v>
          </cell>
          <cell r="N52">
            <v>9782.44837082069</v>
          </cell>
          <cell r="O52">
            <v>12248.3490647648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-2186.33670009874</v>
          </cell>
          <cell r="B53">
            <v>-6585.33637017237</v>
          </cell>
          <cell r="C53">
            <v>-7404.21061388695</v>
          </cell>
          <cell r="D53">
            <v>-6524.85003307437</v>
          </cell>
          <cell r="E53">
            <v>-5599.50770967325</v>
          </cell>
          <cell r="F53">
            <v>-4605.86781824212</v>
          </cell>
          <cell r="G53">
            <v>-3552.94511209298</v>
          </cell>
          <cell r="H53">
            <v>-2409.81919120479</v>
          </cell>
          <cell r="I53">
            <v>-1146.66832504021</v>
          </cell>
          <cell r="J53">
            <v>238.448816310184</v>
          </cell>
          <cell r="K53">
            <v>1768.46301792148</v>
          </cell>
          <cell r="L53">
            <v>3450.61352768438</v>
          </cell>
          <cell r="M53">
            <v>5292.28231008399</v>
          </cell>
          <cell r="N53">
            <v>7315.57297051679</v>
          </cell>
          <cell r="O53">
            <v>9543.69111110761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-2266.99080876037</v>
          </cell>
          <cell r="B54">
            <v>-6888.49652550258</v>
          </cell>
          <cell r="C54">
            <v>-7740.14169001091</v>
          </cell>
          <cell r="D54">
            <v>-6871.33705360319</v>
          </cell>
          <cell r="E54">
            <v>-5974.58717330193</v>
          </cell>
          <cell r="F54">
            <v>-5028.3944286265</v>
          </cell>
          <cell r="G54">
            <v>-4003.55129062693</v>
          </cell>
          <cell r="H54">
            <v>-2888.10662178273</v>
          </cell>
          <cell r="I54">
            <v>-1660.74944586691</v>
          </cell>
          <cell r="J54">
            <v>-322.627883294569</v>
          </cell>
          <cell r="K54">
            <v>1155.85268365197</v>
          </cell>
          <cell r="L54">
            <v>2787.63011878172</v>
          </cell>
          <cell r="M54">
            <v>4589.17859092893</v>
          </cell>
          <cell r="N54">
            <v>6558.9259258984</v>
          </cell>
          <cell r="O54">
            <v>8723.73851901534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-2379.3927433231</v>
          </cell>
          <cell r="B55">
            <v>-7325.54473405621</v>
          </cell>
          <cell r="C55">
            <v>-8279.43047653229</v>
          </cell>
          <cell r="D55">
            <v>-7468.95106666202</v>
          </cell>
          <cell r="E55">
            <v>-6611.46757177207</v>
          </cell>
          <cell r="F55">
            <v>-5715.47301893834</v>
          </cell>
          <cell r="G55">
            <v>-4763.5021935885</v>
          </cell>
          <cell r="H55">
            <v>-3715.44800463209</v>
          </cell>
          <cell r="I55">
            <v>-2555.0416717917</v>
          </cell>
          <cell r="J55">
            <v>-1273.35016985218</v>
          </cell>
          <cell r="K55">
            <v>125.987379080869</v>
          </cell>
          <cell r="L55">
            <v>1670.68112229156</v>
          </cell>
          <cell r="M55">
            <v>3366.05035118302</v>
          </cell>
          <cell r="N55">
            <v>5237.96880554468</v>
          </cell>
          <cell r="O55">
            <v>7284.13567619362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-2290.95226608641</v>
          </cell>
          <cell r="B56">
            <v>-6983.56396799455</v>
          </cell>
          <cell r="C56">
            <v>-7861.3001401748</v>
          </cell>
          <cell r="D56">
            <v>-7006.61336132928</v>
          </cell>
          <cell r="E56">
            <v>-6103.99163903107</v>
          </cell>
          <cell r="F56">
            <v>-5154.95338358308</v>
          </cell>
          <cell r="G56">
            <v>-4137.47465982052</v>
          </cell>
          <cell r="H56">
            <v>-3044.0189344477</v>
          </cell>
          <cell r="I56">
            <v>-1835.07057671908</v>
          </cell>
          <cell r="J56">
            <v>-502.453645660107</v>
          </cell>
          <cell r="K56">
            <v>960.564782365749</v>
          </cell>
          <cell r="L56">
            <v>2579.06081296926</v>
          </cell>
          <cell r="M56">
            <v>4359.21973771608</v>
          </cell>
          <cell r="N56">
            <v>6327.11424557361</v>
          </cell>
          <cell r="O56">
            <v>8487.00890677762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-2342.61790165321</v>
          </cell>
          <cell r="B57">
            <v>-7174.88048623014</v>
          </cell>
          <cell r="C57">
            <v>-8094.23993882961</v>
          </cell>
          <cell r="D57">
            <v>-7266.16561516878</v>
          </cell>
          <cell r="E57">
            <v>-6385.18575071817</v>
          </cell>
          <cell r="F57">
            <v>-5457.87371619922</v>
          </cell>
          <cell r="G57">
            <v>-4477.36907866868</v>
          </cell>
          <cell r="H57">
            <v>-3403.39178016245</v>
          </cell>
          <cell r="I57">
            <v>-2233.23668039647</v>
          </cell>
          <cell r="J57">
            <v>-948.246563876372</v>
          </cell>
          <cell r="K57">
            <v>468.997980353637</v>
          </cell>
          <cell r="L57">
            <v>2020.3205626809</v>
          </cell>
          <cell r="M57">
            <v>3729.24158664359</v>
          </cell>
          <cell r="N57">
            <v>5617.60859329722</v>
          </cell>
          <cell r="O57">
            <v>7708.56725955108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-1993.10610112381</v>
          </cell>
          <cell r="B58">
            <v>-5842.67421854785</v>
          </cell>
          <cell r="C58">
            <v>-6537.85117516206</v>
          </cell>
          <cell r="D58">
            <v>-5615.84761200814</v>
          </cell>
          <cell r="E58">
            <v>-4632.1828853064</v>
          </cell>
          <cell r="F58">
            <v>-3573.06800823376</v>
          </cell>
          <cell r="G58">
            <v>-2426.18711241001</v>
          </cell>
          <cell r="H58">
            <v>-1167.55377467748</v>
          </cell>
          <cell r="I58">
            <v>209.352944761543</v>
          </cell>
          <cell r="J58">
            <v>1733.50573414834</v>
          </cell>
          <cell r="K58">
            <v>3408.5804539401</v>
          </cell>
          <cell r="L58">
            <v>5250.59223005921</v>
          </cell>
          <cell r="M58">
            <v>7268.59534620299</v>
          </cell>
          <cell r="N58">
            <v>9489.98377525013</v>
          </cell>
          <cell r="O58">
            <v>11928.1222274487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-2043.30283647646</v>
          </cell>
          <cell r="B59">
            <v>-6029.30909141082</v>
          </cell>
          <cell r="C59">
            <v>-6762.09147691217</v>
          </cell>
          <cell r="D59">
            <v>-5843.61899144533</v>
          </cell>
          <cell r="E59">
            <v>-4864.49447843093</v>
          </cell>
          <cell r="F59">
            <v>-3820.10235878032</v>
          </cell>
          <cell r="G59">
            <v>-2695.59684110364</v>
          </cell>
          <cell r="H59">
            <v>-1471.80595600068</v>
          </cell>
          <cell r="I59">
            <v>-121.433297851188</v>
          </cell>
          <cell r="J59">
            <v>1350.3338248554</v>
          </cell>
          <cell r="K59">
            <v>2960.99064559468</v>
          </cell>
          <cell r="L59">
            <v>4731.47550376474</v>
          </cell>
          <cell r="M59">
            <v>6680.56746847812</v>
          </cell>
          <cell r="N59">
            <v>8835.18269968129</v>
          </cell>
          <cell r="O59">
            <v>11198.8994839959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-2197.90412471006</v>
          </cell>
          <cell r="B60">
            <v>-6637.47161711977</v>
          </cell>
          <cell r="C60">
            <v>-7485.53270405572</v>
          </cell>
          <cell r="D60">
            <v>-6615.37635657628</v>
          </cell>
          <cell r="E60">
            <v>-5684.36128187808</v>
          </cell>
          <cell r="F60">
            <v>-4694.27577800762</v>
          </cell>
          <cell r="G60">
            <v>-3653.27073553935</v>
          </cell>
          <cell r="H60">
            <v>-2513.16399150362</v>
          </cell>
          <cell r="I60">
            <v>-1264.69076807965</v>
          </cell>
          <cell r="J60">
            <v>123.685395441966</v>
          </cell>
          <cell r="K60">
            <v>1651.39280311729</v>
          </cell>
          <cell r="L60">
            <v>3330.16339928145</v>
          </cell>
          <cell r="M60">
            <v>5172.00101378554</v>
          </cell>
          <cell r="N60">
            <v>7169.34597599858</v>
          </cell>
          <cell r="O60">
            <v>9381.21817533544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-2130.5149366727</v>
          </cell>
          <cell r="B61">
            <v>-6377.43157788238</v>
          </cell>
          <cell r="C61">
            <v>-7181.72581708991</v>
          </cell>
          <cell r="D61">
            <v>-6289.32622707285</v>
          </cell>
          <cell r="E61">
            <v>-5348.2872415624</v>
          </cell>
          <cell r="F61">
            <v>-4346.40009336788</v>
          </cell>
          <cell r="G61">
            <v>-3267.11513226195</v>
          </cell>
          <cell r="H61">
            <v>-2096.80944630533</v>
          </cell>
          <cell r="I61">
            <v>-811.002772744221</v>
          </cell>
          <cell r="J61">
            <v>611.626634633588</v>
          </cell>
          <cell r="K61">
            <v>2169.37232021067</v>
          </cell>
          <cell r="L61">
            <v>3894.40414175245</v>
          </cell>
          <cell r="M61">
            <v>5797.86544097112</v>
          </cell>
          <cell r="N61">
            <v>7875.19101823089</v>
          </cell>
          <cell r="O61">
            <v>10168.8731790065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-2067.57430383359</v>
          </cell>
          <cell r="B62">
            <v>-6123.36635730659</v>
          </cell>
          <cell r="C62">
            <v>-6865.76600693496</v>
          </cell>
          <cell r="D62">
            <v>-5953.97136591178</v>
          </cell>
          <cell r="E62">
            <v>-4984.95097913846</v>
          </cell>
          <cell r="F62">
            <v>-3957.45392125256</v>
          </cell>
          <cell r="G62">
            <v>-2848.84675226075</v>
          </cell>
          <cell r="H62">
            <v>-1614.48648041309</v>
          </cell>
          <cell r="I62">
            <v>-279.196561525913</v>
          </cell>
          <cell r="J62">
            <v>1183.68669581746</v>
          </cell>
          <cell r="K62">
            <v>2787.7890173476</v>
          </cell>
          <cell r="L62">
            <v>4569.56629109942</v>
          </cell>
          <cell r="M62">
            <v>6536.6088203017</v>
          </cell>
          <cell r="N62">
            <v>8687.34577521124</v>
          </cell>
          <cell r="O62">
            <v>11040.2486665057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-2033.0552002416</v>
          </cell>
          <cell r="B63">
            <v>-5992.38896750939</v>
          </cell>
          <cell r="C63">
            <v>-6724.94557089724</v>
          </cell>
          <cell r="D63">
            <v>-5814.84089477323</v>
          </cell>
          <cell r="E63">
            <v>-4832.82840593926</v>
          </cell>
          <cell r="F63">
            <v>-3772.55691056216</v>
          </cell>
          <cell r="G63">
            <v>-2631.47131996759</v>
          </cell>
          <cell r="H63">
            <v>-1396.63177328148</v>
          </cell>
          <cell r="I63">
            <v>-51.6083857326078</v>
          </cell>
          <cell r="J63">
            <v>1438.83541070736</v>
          </cell>
          <cell r="K63">
            <v>3086.15335833564</v>
          </cell>
          <cell r="L63">
            <v>4891.74583765017</v>
          </cell>
          <cell r="M63">
            <v>6871.91871513167</v>
          </cell>
          <cell r="N63">
            <v>9037.43121214174</v>
          </cell>
          <cell r="O63">
            <v>11412.0805005574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-2182.83686564527</v>
          </cell>
          <cell r="B64">
            <v>-6570.94664299214</v>
          </cell>
          <cell r="C64">
            <v>-7386.97881314485</v>
          </cell>
          <cell r="D64">
            <v>-6493.8680760473</v>
          </cell>
          <cell r="E64">
            <v>-5547.51999893994</v>
          </cell>
          <cell r="F64">
            <v>-4542.78397826319</v>
          </cell>
          <cell r="G64">
            <v>-3461.08956705811</v>
          </cell>
          <cell r="H64">
            <v>-2292.06386474177</v>
          </cell>
          <cell r="I64">
            <v>-1000.47617589153</v>
          </cell>
          <cell r="J64">
            <v>395.037277635033</v>
          </cell>
          <cell r="K64">
            <v>1937.07556359768</v>
          </cell>
          <cell r="L64">
            <v>3639.2265701257</v>
          </cell>
          <cell r="M64">
            <v>5518.83350909998</v>
          </cell>
          <cell r="N64">
            <v>7584.84700733821</v>
          </cell>
          <cell r="O64">
            <v>9850.66909855771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-2054.58362776048</v>
          </cell>
          <cell r="B65">
            <v>-6077.60261102437</v>
          </cell>
          <cell r="C65">
            <v>-6821.90954263323</v>
          </cell>
          <cell r="D65">
            <v>-5912.89159232386</v>
          </cell>
          <cell r="E65">
            <v>-4937.01486073326</v>
          </cell>
          <cell r="F65">
            <v>-3902.74066698709</v>
          </cell>
          <cell r="G65">
            <v>-2795.03795137183</v>
          </cell>
          <cell r="H65">
            <v>-1586.46122614304</v>
          </cell>
          <cell r="I65">
            <v>-254.113619055668</v>
          </cell>
          <cell r="J65">
            <v>1207.02877923266</v>
          </cell>
          <cell r="K65">
            <v>2809.17505667997</v>
          </cell>
          <cell r="L65">
            <v>4584.39778792053</v>
          </cell>
          <cell r="M65">
            <v>6539.74194613694</v>
          </cell>
          <cell r="N65">
            <v>8683.36129871427</v>
          </cell>
          <cell r="O65">
            <v>11034.8532510103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-2390.32372026311</v>
          </cell>
          <cell r="B66">
            <v>-7354.228900311</v>
          </cell>
          <cell r="C66">
            <v>-8289.36482928889</v>
          </cell>
          <cell r="D66">
            <v>-7467.27547801056</v>
          </cell>
          <cell r="E66">
            <v>-6593.77730329999</v>
          </cell>
          <cell r="F66">
            <v>-5664.37511126494</v>
          </cell>
          <cell r="G66">
            <v>-4667.27169695967</v>
          </cell>
          <cell r="H66">
            <v>-3598.01548903916</v>
          </cell>
          <cell r="I66">
            <v>-2438.07867331396</v>
          </cell>
          <cell r="J66">
            <v>-1151.46690652308</v>
          </cell>
          <cell r="K66">
            <v>263.533828581896</v>
          </cell>
          <cell r="L66">
            <v>1825.23152799973</v>
          </cell>
          <cell r="M66">
            <v>3537.51144833791</v>
          </cell>
          <cell r="N66">
            <v>5415.07758076433</v>
          </cell>
          <cell r="O66">
            <v>7478.56366411487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-2137.84415647555</v>
          </cell>
          <cell r="B67">
            <v>-6401.02598073816</v>
          </cell>
          <cell r="C67">
            <v>-7200.24023403084</v>
          </cell>
          <cell r="D67">
            <v>-6308.71807766724</v>
          </cell>
          <cell r="E67">
            <v>-5355.5278155022</v>
          </cell>
          <cell r="F67">
            <v>-4340.51039423167</v>
          </cell>
          <cell r="G67">
            <v>-3262.41897033357</v>
          </cell>
          <cell r="H67">
            <v>-2076.96580812236</v>
          </cell>
          <cell r="I67">
            <v>-790.621153323952</v>
          </cell>
          <cell r="J67">
            <v>625.343174098932</v>
          </cell>
          <cell r="K67">
            <v>2186.60602733901</v>
          </cell>
          <cell r="L67">
            <v>3899.90944801233</v>
          </cell>
          <cell r="M67">
            <v>5788.0378044917</v>
          </cell>
          <cell r="N67">
            <v>7870.02097603227</v>
          </cell>
          <cell r="O67">
            <v>10171.2896300003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-2257.32110036536</v>
          </cell>
          <cell r="B68">
            <v>-6855.23556350822</v>
          </cell>
          <cell r="C68">
            <v>-7719.15152625955</v>
          </cell>
          <cell r="D68">
            <v>-6862.9041453047</v>
          </cell>
          <cell r="E68">
            <v>-5963.95130057221</v>
          </cell>
          <cell r="F68">
            <v>-5006.03522793055</v>
          </cell>
          <cell r="G68">
            <v>-3979.54994627846</v>
          </cell>
          <cell r="H68">
            <v>-2863.72926984847</v>
          </cell>
          <cell r="I68">
            <v>-1633.70979460321</v>
          </cell>
          <cell r="J68">
            <v>-288.905379627679</v>
          </cell>
          <cell r="K68">
            <v>1199.69392265705</v>
          </cell>
          <cell r="L68">
            <v>2845.30597723364</v>
          </cell>
          <cell r="M68">
            <v>4657.18123094185</v>
          </cell>
          <cell r="N68">
            <v>6632.919258153</v>
          </cell>
          <cell r="O68">
            <v>8800.6485291873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-2086.55516043837</v>
          </cell>
          <cell r="B69">
            <v>-6201.22499855341</v>
          </cell>
          <cell r="C69">
            <v>-6957.8474962416</v>
          </cell>
          <cell r="D69">
            <v>-6054.46596775517</v>
          </cell>
          <cell r="E69">
            <v>-5105.20382075485</v>
          </cell>
          <cell r="F69">
            <v>-4076.98025949405</v>
          </cell>
          <cell r="G69">
            <v>-2956.13638884695</v>
          </cell>
          <cell r="H69">
            <v>-1738.51102473085</v>
          </cell>
          <cell r="I69">
            <v>-416.188247495821</v>
          </cell>
          <cell r="J69">
            <v>1021.18018088754</v>
          </cell>
          <cell r="K69">
            <v>2598.43197527824</v>
          </cell>
          <cell r="L69">
            <v>4353.73443063896</v>
          </cell>
          <cell r="M69">
            <v>6292.26972930219</v>
          </cell>
          <cell r="N69">
            <v>8411.41089864413</v>
          </cell>
          <cell r="O69">
            <v>10747.407054227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-2110.62355222034</v>
          </cell>
          <cell r="B70">
            <v>-6294.15028968764</v>
          </cell>
          <cell r="C70">
            <v>-7064.69646738355</v>
          </cell>
          <cell r="D70">
            <v>-6161.29406258637</v>
          </cell>
          <cell r="E70">
            <v>-5206.46022276393</v>
          </cell>
          <cell r="F70">
            <v>-4204.64029885244</v>
          </cell>
          <cell r="G70">
            <v>-3122.736774477</v>
          </cell>
          <cell r="H70">
            <v>-1942.25913260151</v>
          </cell>
          <cell r="I70">
            <v>-653.232292063607</v>
          </cell>
          <cell r="J70">
            <v>772.57894530989</v>
          </cell>
          <cell r="K70">
            <v>2342.54787921802</v>
          </cell>
          <cell r="L70">
            <v>4074.34775574759</v>
          </cell>
          <cell r="M70">
            <v>5981.95548249776</v>
          </cell>
          <cell r="N70">
            <v>8072.4894961607</v>
          </cell>
          <cell r="O70">
            <v>10383.0913810538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-2173.08912332808</v>
          </cell>
          <cell r="B71">
            <v>-6531.67253176708</v>
          </cell>
          <cell r="C71">
            <v>-7333.9510767607</v>
          </cell>
          <cell r="D71">
            <v>-6459.48179387763</v>
          </cell>
          <cell r="E71">
            <v>-5537.92057575424</v>
          </cell>
          <cell r="F71">
            <v>-4547.57005032861</v>
          </cell>
          <cell r="G71">
            <v>-3471.59298818571</v>
          </cell>
          <cell r="H71">
            <v>-2314.76693000336</v>
          </cell>
          <cell r="I71">
            <v>-1052.03901622831</v>
          </cell>
          <cell r="J71">
            <v>342.718899711189</v>
          </cell>
          <cell r="K71">
            <v>1876.73393070851</v>
          </cell>
          <cell r="L71">
            <v>3559.77576813824</v>
          </cell>
          <cell r="M71">
            <v>5421.01602028149</v>
          </cell>
          <cell r="N71">
            <v>7469.08652722655</v>
          </cell>
          <cell r="O71">
            <v>9713.74962984795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-2322.47089486237</v>
          </cell>
          <cell r="B72">
            <v>-7110.36161738501</v>
          </cell>
          <cell r="C72">
            <v>-8018.95066512956</v>
          </cell>
          <cell r="D72">
            <v>-7192.28595033599</v>
          </cell>
          <cell r="E72">
            <v>-6319.67733413427</v>
          </cell>
          <cell r="F72">
            <v>-5382.54947500565</v>
          </cell>
          <cell r="G72">
            <v>-4381.61662910489</v>
          </cell>
          <cell r="H72">
            <v>-3290.19881669173</v>
          </cell>
          <cell r="I72">
            <v>-2093.32213272051</v>
          </cell>
          <cell r="J72">
            <v>-774.780919372136</v>
          </cell>
          <cell r="K72">
            <v>681.939817359236</v>
          </cell>
          <cell r="L72">
            <v>2264.11490972001</v>
          </cell>
          <cell r="M72">
            <v>4001.60856265644</v>
          </cell>
          <cell r="N72">
            <v>5931.93979748147</v>
          </cell>
          <cell r="O72">
            <v>8045.43426826749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-2240.46086958478</v>
          </cell>
          <cell r="B73">
            <v>-6793.14245718717</v>
          </cell>
          <cell r="C73">
            <v>-7639.20653079165</v>
          </cell>
          <cell r="D73">
            <v>-6778.32514607178</v>
          </cell>
          <cell r="E73">
            <v>-5878.95212568727</v>
          </cell>
          <cell r="F73">
            <v>-4905.46538536349</v>
          </cell>
          <cell r="G73">
            <v>-3866.21222799363</v>
          </cell>
          <cell r="H73">
            <v>-2743.57768725029</v>
          </cell>
          <cell r="I73">
            <v>-1519.71327675415</v>
          </cell>
          <cell r="J73">
            <v>-163.91708743463</v>
          </cell>
          <cell r="K73">
            <v>1329.66669920915</v>
          </cell>
          <cell r="L73">
            <v>2969.80355219577</v>
          </cell>
          <cell r="M73">
            <v>4767.29445355711</v>
          </cell>
          <cell r="N73">
            <v>6748.30223405186</v>
          </cell>
          <cell r="O73">
            <v>8934.53514664606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-2356.72000631656</v>
          </cell>
          <cell r="B74">
            <v>-7237.24858715274</v>
          </cell>
          <cell r="C74">
            <v>-8161.92126059168</v>
          </cell>
          <cell r="D74">
            <v>-7341.69124400948</v>
          </cell>
          <cell r="E74">
            <v>-6479.54855671501</v>
          </cell>
          <cell r="F74">
            <v>-5557.99824864699</v>
          </cell>
          <cell r="G74">
            <v>-4581.48748948151</v>
          </cell>
          <cell r="H74">
            <v>-3520.26093508912</v>
          </cell>
          <cell r="I74">
            <v>-2352.65004707492</v>
          </cell>
          <cell r="J74">
            <v>-1072.73125465411</v>
          </cell>
          <cell r="K74">
            <v>344.176194607732</v>
          </cell>
          <cell r="L74">
            <v>1911.78263372357</v>
          </cell>
          <cell r="M74">
            <v>3627.57172708322</v>
          </cell>
          <cell r="N74">
            <v>5513.17520635869</v>
          </cell>
          <cell r="O74">
            <v>7586.60818921301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-2209.49775204727</v>
          </cell>
          <cell r="B75">
            <v>-6672.18810131365</v>
          </cell>
          <cell r="C75">
            <v>-7521.00405305826</v>
          </cell>
          <cell r="D75">
            <v>-6657.03508469749</v>
          </cell>
          <cell r="E75">
            <v>-5742.61266472126</v>
          </cell>
          <cell r="F75">
            <v>-4776.48778415048</v>
          </cell>
          <cell r="G75">
            <v>-3752.5309044175</v>
          </cell>
          <cell r="H75">
            <v>-2637.05854796517</v>
          </cell>
          <cell r="I75">
            <v>-1399.81778462638</v>
          </cell>
          <cell r="J75">
            <v>-26.8061535456734</v>
          </cell>
          <cell r="K75">
            <v>1472.325414051</v>
          </cell>
          <cell r="L75">
            <v>3120.15252823703</v>
          </cell>
          <cell r="M75">
            <v>4935.38064106931</v>
          </cell>
          <cell r="N75">
            <v>6946.30640596783</v>
          </cell>
          <cell r="O75">
            <v>9153.59252508925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-2305.98707142881</v>
          </cell>
          <cell r="B76">
            <v>-7036.99219037927</v>
          </cell>
          <cell r="C76">
            <v>-7918.48298808099</v>
          </cell>
          <cell r="D76">
            <v>-7077.85279057717</v>
          </cell>
          <cell r="E76">
            <v>-6191.72166737197</v>
          </cell>
          <cell r="F76">
            <v>-5243.33226443799</v>
          </cell>
          <cell r="G76">
            <v>-4227.52509667099</v>
          </cell>
          <cell r="H76">
            <v>-3129.29158639447</v>
          </cell>
          <cell r="I76">
            <v>-1927.32203720739</v>
          </cell>
          <cell r="J76">
            <v>-614.038256710025</v>
          </cell>
          <cell r="K76">
            <v>836.102859087441</v>
          </cell>
          <cell r="L76">
            <v>2442.48858662291</v>
          </cell>
          <cell r="M76">
            <v>4205.28707337449</v>
          </cell>
          <cell r="N76">
            <v>6141.57106220212</v>
          </cell>
          <cell r="O76">
            <v>8263.81574947464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-2039.60937005372</v>
          </cell>
          <cell r="B77">
            <v>-6030.1806085339</v>
          </cell>
          <cell r="C77">
            <v>-6773.22550644851</v>
          </cell>
          <cell r="D77">
            <v>-5863.64862432459</v>
          </cell>
          <cell r="E77">
            <v>-4880.98221258029</v>
          </cell>
          <cell r="F77">
            <v>-3824.07145515985</v>
          </cell>
          <cell r="G77">
            <v>-2702.87687054781</v>
          </cell>
          <cell r="H77">
            <v>-1468.36458918397</v>
          </cell>
          <cell r="I77">
            <v>-119.117885200485</v>
          </cell>
          <cell r="J77">
            <v>1362.34315577925</v>
          </cell>
          <cell r="K77">
            <v>2983.00272881421</v>
          </cell>
          <cell r="L77">
            <v>4768.6244890347</v>
          </cell>
          <cell r="M77">
            <v>6735.18061096229</v>
          </cell>
          <cell r="N77">
            <v>8890.10986471169</v>
          </cell>
          <cell r="O77">
            <v>11255.4717903725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-2205.85766697541</v>
          </cell>
          <cell r="B78">
            <v>-6660.85858324303</v>
          </cell>
          <cell r="C78">
            <v>-7500.59373971845</v>
          </cell>
          <cell r="D78">
            <v>-6627.44666934067</v>
          </cell>
          <cell r="E78">
            <v>-5704.72662420692</v>
          </cell>
          <cell r="F78">
            <v>-4720.18661732416</v>
          </cell>
          <cell r="G78">
            <v>-3664.70890214644</v>
          </cell>
          <cell r="H78">
            <v>-2527.86018347248</v>
          </cell>
          <cell r="I78">
            <v>-1284.40266739047</v>
          </cell>
          <cell r="J78">
            <v>85.2842470861573</v>
          </cell>
          <cell r="K78">
            <v>1601.18153834931</v>
          </cell>
          <cell r="L78">
            <v>3278.10007843988</v>
          </cell>
          <cell r="M78">
            <v>5114.36154259924</v>
          </cell>
          <cell r="N78">
            <v>7138.01104653186</v>
          </cell>
          <cell r="O78">
            <v>9352.63973617835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-2004.30079251089</v>
          </cell>
          <cell r="B79">
            <v>-5886.7397543596</v>
          </cell>
          <cell r="C79">
            <v>-6601.71182417741</v>
          </cell>
          <cell r="D79">
            <v>-5675.98219960982</v>
          </cell>
          <cell r="E79">
            <v>-4688.63027756102</v>
          </cell>
          <cell r="F79">
            <v>-3629.39769000896</v>
          </cell>
          <cell r="G79">
            <v>-2464.28026381735</v>
          </cell>
          <cell r="H79">
            <v>-1207.34458624197</v>
          </cell>
          <cell r="I79">
            <v>167.237114143457</v>
          </cell>
          <cell r="J79">
            <v>1663.46976142659</v>
          </cell>
          <cell r="K79">
            <v>3315.22268868331</v>
          </cell>
          <cell r="L79">
            <v>5135.67872530562</v>
          </cell>
          <cell r="M79">
            <v>7140.39979808553</v>
          </cell>
          <cell r="N79">
            <v>9352.99763472211</v>
          </cell>
          <cell r="O79">
            <v>11779.3465405366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-2079.37624869948</v>
          </cell>
          <cell r="B80">
            <v>-6175.50174690289</v>
          </cell>
          <cell r="C80">
            <v>-6940.4570441201</v>
          </cell>
          <cell r="D80">
            <v>-6046.95562090827</v>
          </cell>
          <cell r="E80">
            <v>-5078.23416474988</v>
          </cell>
          <cell r="F80">
            <v>-4037.62581185244</v>
          </cell>
          <cell r="G80">
            <v>-2934.52481075093</v>
          </cell>
          <cell r="H80">
            <v>-1742.2843172437</v>
          </cell>
          <cell r="I80">
            <v>-429.959474734509</v>
          </cell>
          <cell r="J80">
            <v>1016.07413218822</v>
          </cell>
          <cell r="K80">
            <v>2604.68782814487</v>
          </cell>
          <cell r="L80">
            <v>4343.69427807856</v>
          </cell>
          <cell r="M80">
            <v>6269.9779877124</v>
          </cell>
          <cell r="N80">
            <v>8406.55099247385</v>
          </cell>
          <cell r="O80">
            <v>10754.8121730314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-1980.37013907541</v>
          </cell>
          <cell r="B81">
            <v>-5801.51966050874</v>
          </cell>
          <cell r="C81">
            <v>-6499.89153166958</v>
          </cell>
          <cell r="D81">
            <v>-5579.28835043932</v>
          </cell>
          <cell r="E81">
            <v>-4594.40827050254</v>
          </cell>
          <cell r="F81">
            <v>-3531.89708959165</v>
          </cell>
          <cell r="G81">
            <v>-2381.99634280604</v>
          </cell>
          <cell r="H81">
            <v>-1142.86559404397</v>
          </cell>
          <cell r="I81">
            <v>221.699789393394</v>
          </cell>
          <cell r="J81">
            <v>1745.42134676752</v>
          </cell>
          <cell r="K81">
            <v>3411.2202045764</v>
          </cell>
          <cell r="L81">
            <v>5234.18867588242</v>
          </cell>
          <cell r="M81">
            <v>7238.40419793055</v>
          </cell>
          <cell r="N81">
            <v>9440.56082991364</v>
          </cell>
          <cell r="O81">
            <v>11876.4622953362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-2279.14723655282</v>
          </cell>
          <cell r="B82">
            <v>-6938.28375326215</v>
          </cell>
          <cell r="C82">
            <v>-7815.71802478392</v>
          </cell>
          <cell r="D82">
            <v>-6959.21863815367</v>
          </cell>
          <cell r="E82">
            <v>-6040.28463093986</v>
          </cell>
          <cell r="F82">
            <v>-5065.94486715604</v>
          </cell>
          <cell r="G82">
            <v>-4028.40884845537</v>
          </cell>
          <cell r="H82">
            <v>-2902.42286056614</v>
          </cell>
          <cell r="I82">
            <v>-1660.72809835045</v>
          </cell>
          <cell r="J82">
            <v>-295.190619039799</v>
          </cell>
          <cell r="K82">
            <v>1191.15311603225</v>
          </cell>
          <cell r="L82">
            <v>2811.90857375063</v>
          </cell>
          <cell r="M82">
            <v>4600.90962199938</v>
          </cell>
          <cell r="N82">
            <v>6573.39623422803</v>
          </cell>
          <cell r="O82">
            <v>8747.46866229711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-2108.71585247638</v>
          </cell>
          <cell r="B83">
            <v>-6298.63790441346</v>
          </cell>
          <cell r="C83">
            <v>-7084.14335334428</v>
          </cell>
          <cell r="D83">
            <v>-6195.92146741435</v>
          </cell>
          <cell r="E83">
            <v>-5261.24902644052</v>
          </cell>
          <cell r="F83">
            <v>-4242.37154943564</v>
          </cell>
          <cell r="G83">
            <v>-3156.51621548844</v>
          </cell>
          <cell r="H83">
            <v>-1970.52240167259</v>
          </cell>
          <cell r="I83">
            <v>-664.388002198337</v>
          </cell>
          <cell r="J83">
            <v>763.628851721798</v>
          </cell>
          <cell r="K83">
            <v>2338.65065685159</v>
          </cell>
          <cell r="L83">
            <v>4067.20457343594</v>
          </cell>
          <cell r="M83">
            <v>5961.5184681181</v>
          </cell>
          <cell r="N83">
            <v>8040.5395763054</v>
          </cell>
          <cell r="O83">
            <v>10337.8240507723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-2277.58912224886</v>
          </cell>
          <cell r="B84">
            <v>-6941.58685627284</v>
          </cell>
          <cell r="C84">
            <v>-7827.19289029443</v>
          </cell>
          <cell r="D84">
            <v>-6965.70799844459</v>
          </cell>
          <cell r="E84">
            <v>-6070.24666258634</v>
          </cell>
          <cell r="F84">
            <v>-5118.55049997164</v>
          </cell>
          <cell r="G84">
            <v>-4093.79188389126</v>
          </cell>
          <cell r="H84">
            <v>-2979.24015335101</v>
          </cell>
          <cell r="I84">
            <v>-1761.11495685981</v>
          </cell>
          <cell r="J84">
            <v>-427.637451481598</v>
          </cell>
          <cell r="K84">
            <v>1050.49682388097</v>
          </cell>
          <cell r="L84">
            <v>2692.34480845439</v>
          </cell>
          <cell r="M84">
            <v>4482.5277178316</v>
          </cell>
          <cell r="N84">
            <v>6456.55687620873</v>
          </cell>
          <cell r="O84">
            <v>8627.91688826171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-2196.1844125619</v>
          </cell>
          <cell r="B85">
            <v>-6614.11395190881</v>
          </cell>
          <cell r="C85">
            <v>-7428.17112719046</v>
          </cell>
          <cell r="D85">
            <v>-6550.8264798682</v>
          </cell>
          <cell r="E85">
            <v>-5624.78357540916</v>
          </cell>
          <cell r="F85">
            <v>-4630.42942772948</v>
          </cell>
          <cell r="G85">
            <v>-3560.92324382421</v>
          </cell>
          <cell r="H85">
            <v>-2403.2167356215</v>
          </cell>
          <cell r="I85">
            <v>-1139.32332536474</v>
          </cell>
          <cell r="J85">
            <v>246.486452738573</v>
          </cell>
          <cell r="K85">
            <v>1774.00451294746</v>
          </cell>
          <cell r="L85">
            <v>3448.94014027915</v>
          </cell>
          <cell r="M85">
            <v>5295.40922407543</v>
          </cell>
          <cell r="N85">
            <v>7333.5749432369</v>
          </cell>
          <cell r="O85">
            <v>9571.8842871809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-2230.18518097011</v>
          </cell>
          <cell r="B86">
            <v>-6748.81263645114</v>
          </cell>
          <cell r="C86">
            <v>-7599.69787275375</v>
          </cell>
          <cell r="D86">
            <v>-6738.09802682847</v>
          </cell>
          <cell r="E86">
            <v>-5827.65612473952</v>
          </cell>
          <cell r="F86">
            <v>-4861.57342052071</v>
          </cell>
          <cell r="G86">
            <v>-3812.17145299598</v>
          </cell>
          <cell r="H86">
            <v>-2655.9233068647</v>
          </cell>
          <cell r="I86">
            <v>-1399.04668840856</v>
          </cell>
          <cell r="J86">
            <v>-21.5404211466435</v>
          </cell>
          <cell r="K86">
            <v>1494.78143121099</v>
          </cell>
          <cell r="L86">
            <v>3150.62842408515</v>
          </cell>
          <cell r="M86">
            <v>4963.24997964323</v>
          </cell>
          <cell r="N86">
            <v>6976.72482023663</v>
          </cell>
          <cell r="O86">
            <v>9200.88967818726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-2338.31968956652</v>
          </cell>
          <cell r="B87">
            <v>-7155.68844461969</v>
          </cell>
          <cell r="C87">
            <v>-8064.23039757239</v>
          </cell>
          <cell r="D87">
            <v>-7242.48766346182</v>
          </cell>
          <cell r="E87">
            <v>-6376.77731757135</v>
          </cell>
          <cell r="F87">
            <v>-5453.07431144136</v>
          </cell>
          <cell r="G87">
            <v>-4452.69998140696</v>
          </cell>
          <cell r="H87">
            <v>-3361.89938974973</v>
          </cell>
          <cell r="I87">
            <v>-2167.51146539388</v>
          </cell>
          <cell r="J87">
            <v>-859.508298344464</v>
          </cell>
          <cell r="K87">
            <v>569.105647550039</v>
          </cell>
          <cell r="L87">
            <v>2147.1251030715</v>
          </cell>
          <cell r="M87">
            <v>3883.30867718763</v>
          </cell>
          <cell r="N87">
            <v>5796.24833548275</v>
          </cell>
          <cell r="O87">
            <v>7899.39830983483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-1988.09272214322</v>
          </cell>
          <cell r="B88">
            <v>-5833.14544540926</v>
          </cell>
          <cell r="C88">
            <v>-6549.56584695382</v>
          </cell>
          <cell r="D88">
            <v>-5638.1623966157</v>
          </cell>
          <cell r="E88">
            <v>-4657.04376521043</v>
          </cell>
          <cell r="F88">
            <v>-3592.87231032385</v>
          </cell>
          <cell r="G88">
            <v>-2438.2611548383</v>
          </cell>
          <cell r="H88">
            <v>-1192.44053929278</v>
          </cell>
          <cell r="I88">
            <v>147.517122989337</v>
          </cell>
          <cell r="J88">
            <v>1627.62468165799</v>
          </cell>
          <cell r="K88">
            <v>3275.12148044052</v>
          </cell>
          <cell r="L88">
            <v>5079.96364123594</v>
          </cell>
          <cell r="M88">
            <v>7086.71737713066</v>
          </cell>
          <cell r="N88">
            <v>9281.02757277868</v>
          </cell>
          <cell r="O88">
            <v>11704.3965002966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-2153.33013394816</v>
          </cell>
          <cell r="B89">
            <v>-6449.30541131862</v>
          </cell>
          <cell r="C89">
            <v>-7238.43967268196</v>
          </cell>
          <cell r="D89">
            <v>-6350.80379129</v>
          </cell>
          <cell r="E89">
            <v>-5416.86214963353</v>
          </cell>
          <cell r="F89">
            <v>-4425.60457702172</v>
          </cell>
          <cell r="G89">
            <v>-3356.85703232086</v>
          </cell>
          <cell r="H89">
            <v>-2194.84530069748</v>
          </cell>
          <cell r="I89">
            <v>-916.432850584741</v>
          </cell>
          <cell r="J89">
            <v>490.461356266656</v>
          </cell>
          <cell r="K89">
            <v>2035.36671015142</v>
          </cell>
          <cell r="L89">
            <v>3746.94419041252</v>
          </cell>
          <cell r="M89">
            <v>5618.08199402121</v>
          </cell>
          <cell r="N89">
            <v>7664.88967342757</v>
          </cell>
          <cell r="O89">
            <v>9930.4444804156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-2027.76275591918</v>
          </cell>
          <cell r="B90">
            <v>-5978.33497157752</v>
          </cell>
          <cell r="C90">
            <v>-6699.32486606102</v>
          </cell>
          <cell r="D90">
            <v>-5791.85958273638</v>
          </cell>
          <cell r="E90">
            <v>-4813.33500510152</v>
          </cell>
          <cell r="F90">
            <v>-3762.07009666578</v>
          </cell>
          <cell r="G90">
            <v>-2639.0419768499</v>
          </cell>
          <cell r="H90">
            <v>-1416.74029040477</v>
          </cell>
          <cell r="I90">
            <v>-68.7973941024969</v>
          </cell>
          <cell r="J90">
            <v>1414.74351593437</v>
          </cell>
          <cell r="K90">
            <v>3056.57237109878</v>
          </cell>
          <cell r="L90">
            <v>4862.71974867837</v>
          </cell>
          <cell r="M90">
            <v>6843.14168052933</v>
          </cell>
          <cell r="N90">
            <v>9008.98189488587</v>
          </cell>
          <cell r="O90">
            <v>11390.8439281326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-2153.01511741292</v>
          </cell>
          <cell r="B91">
            <v>-6456.00100117942</v>
          </cell>
          <cell r="C91">
            <v>-7256.92798719275</v>
          </cell>
          <cell r="D91">
            <v>-6375.114311878</v>
          </cell>
          <cell r="E91">
            <v>-5426.36888183856</v>
          </cell>
          <cell r="F91">
            <v>-4409.64844233539</v>
          </cell>
          <cell r="G91">
            <v>-3327.68130468172</v>
          </cell>
          <cell r="H91">
            <v>-2147.46664666064</v>
          </cell>
          <cell r="I91">
            <v>-845.553010258326</v>
          </cell>
          <cell r="J91">
            <v>571.943729360476</v>
          </cell>
          <cell r="K91">
            <v>2118.4743492967</v>
          </cell>
          <cell r="L91">
            <v>3818.16911929984</v>
          </cell>
          <cell r="M91">
            <v>5698.8141572647</v>
          </cell>
          <cell r="N91">
            <v>7782.33567042844</v>
          </cell>
          <cell r="O91">
            <v>10079.5061065375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-2122.03498152186</v>
          </cell>
          <cell r="B92">
            <v>-6335.94216554828</v>
          </cell>
          <cell r="C92">
            <v>-7115.7442815558</v>
          </cell>
          <cell r="D92">
            <v>-6220.72691938665</v>
          </cell>
          <cell r="E92">
            <v>-5258.20672718397</v>
          </cell>
          <cell r="F92">
            <v>-4231.24744050194</v>
          </cell>
          <cell r="G92">
            <v>-3118.68294562309</v>
          </cell>
          <cell r="H92">
            <v>-1923.18517442936</v>
          </cell>
          <cell r="I92">
            <v>-630.259798014917</v>
          </cell>
          <cell r="J92">
            <v>801.261729982399</v>
          </cell>
          <cell r="K92">
            <v>2375.53590737957</v>
          </cell>
          <cell r="L92">
            <v>4113.08676716391</v>
          </cell>
          <cell r="M92">
            <v>6010.19157083626</v>
          </cell>
          <cell r="N92">
            <v>8097.80056667988</v>
          </cell>
          <cell r="O92">
            <v>10405.5257249418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-2017.96437937637</v>
          </cell>
          <cell r="B93">
            <v>-5935.7213627646</v>
          </cell>
          <cell r="C93">
            <v>-6656.84702322535</v>
          </cell>
          <cell r="D93">
            <v>-5736.94866495393</v>
          </cell>
          <cell r="E93">
            <v>-4750.42909235886</v>
          </cell>
          <cell r="F93">
            <v>-3695.30033059042</v>
          </cell>
          <cell r="G93">
            <v>-2551.44044051919</v>
          </cell>
          <cell r="H93">
            <v>-1308.91009816285</v>
          </cell>
          <cell r="I93">
            <v>39.5671204825027</v>
          </cell>
          <cell r="J93">
            <v>1528.09818868563</v>
          </cell>
          <cell r="K93">
            <v>3166.04786960975</v>
          </cell>
          <cell r="L93">
            <v>4970.60735875049</v>
          </cell>
          <cell r="M93">
            <v>6953.29709631868</v>
          </cell>
          <cell r="N93">
            <v>9120.50629493893</v>
          </cell>
          <cell r="O93">
            <v>11501.5510985995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-2376.52728639692</v>
          </cell>
          <cell r="B94">
            <v>-7303.46561053819</v>
          </cell>
          <cell r="C94">
            <v>-8230.36056643435</v>
          </cell>
          <cell r="D94">
            <v>-7412.07597297384</v>
          </cell>
          <cell r="E94">
            <v>-6550.3606878256</v>
          </cell>
          <cell r="F94">
            <v>-5633.54659929402</v>
          </cell>
          <cell r="G94">
            <v>-4639.92287659048</v>
          </cell>
          <cell r="H94">
            <v>-3574.87480873779</v>
          </cell>
          <cell r="I94">
            <v>-2416.40854417596</v>
          </cell>
          <cell r="J94">
            <v>-1139.05842204115</v>
          </cell>
          <cell r="K94">
            <v>268.222597483334</v>
          </cell>
          <cell r="L94">
            <v>1816.00601707055</v>
          </cell>
          <cell r="M94">
            <v>3518.9613583618</v>
          </cell>
          <cell r="N94">
            <v>5392.41883420311</v>
          </cell>
          <cell r="O94">
            <v>7458.62643370803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-2018.5953554692</v>
          </cell>
          <cell r="B95">
            <v>-5944.52032286673</v>
          </cell>
          <cell r="C95">
            <v>-6667.63015777038</v>
          </cell>
          <cell r="D95">
            <v>-5748.69885289576</v>
          </cell>
          <cell r="E95">
            <v>-4764.41425809834</v>
          </cell>
          <cell r="F95">
            <v>-3705.16151617409</v>
          </cell>
          <cell r="G95">
            <v>-2577.06663214375</v>
          </cell>
          <cell r="H95">
            <v>-1341.56813370125</v>
          </cell>
          <cell r="I95">
            <v>9.0001065813679</v>
          </cell>
          <cell r="J95">
            <v>1492.40340846561</v>
          </cell>
          <cell r="K95">
            <v>3110.41563187756</v>
          </cell>
          <cell r="L95">
            <v>4900.98479056399</v>
          </cell>
          <cell r="M95">
            <v>6876.62771315756</v>
          </cell>
          <cell r="N95">
            <v>9055.76071262877</v>
          </cell>
          <cell r="O95">
            <v>11457.8057304214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-2287.01192316098</v>
          </cell>
          <cell r="B96">
            <v>-6973.46133428889</v>
          </cell>
          <cell r="C96">
            <v>-7863.50806976475</v>
          </cell>
          <cell r="D96">
            <v>-7024.91617751095</v>
          </cell>
          <cell r="E96">
            <v>-6137.18596722394</v>
          </cell>
          <cell r="F96">
            <v>-5204.26016099518</v>
          </cell>
          <cell r="G96">
            <v>-4212.14716740799</v>
          </cell>
          <cell r="H96">
            <v>-3133.32880333421</v>
          </cell>
          <cell r="I96">
            <v>-1939.90897723183</v>
          </cell>
          <cell r="J96">
            <v>-608.869472798664</v>
          </cell>
          <cell r="K96">
            <v>849.75339736957</v>
          </cell>
          <cell r="L96">
            <v>2448.50077736694</v>
          </cell>
          <cell r="M96">
            <v>4225.71258105688</v>
          </cell>
          <cell r="N96">
            <v>6162.23861636193</v>
          </cell>
          <cell r="O96">
            <v>8300.85073734646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-2328.03239304671</v>
          </cell>
          <cell r="B97">
            <v>-7117.54097726769</v>
          </cell>
          <cell r="C97">
            <v>-8028.56569606301</v>
          </cell>
          <cell r="D97">
            <v>-7197.32690846999</v>
          </cell>
          <cell r="E97">
            <v>-6304.50775041548</v>
          </cell>
          <cell r="F97">
            <v>-5362.80457981717</v>
          </cell>
          <cell r="G97">
            <v>-4352.27940112579</v>
          </cell>
          <cell r="H97">
            <v>-3254.17464819124</v>
          </cell>
          <cell r="I97">
            <v>-2058.19571742425</v>
          </cell>
          <cell r="J97">
            <v>-747.982712491431</v>
          </cell>
          <cell r="K97">
            <v>690.202244272909</v>
          </cell>
          <cell r="L97">
            <v>2273.71014277469</v>
          </cell>
          <cell r="M97">
            <v>4032.47411547267</v>
          </cell>
          <cell r="N97">
            <v>5963.95186367678</v>
          </cell>
          <cell r="O97">
            <v>8085.36836164409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-2373.96178195664</v>
          </cell>
          <cell r="B98">
            <v>-7310.99709212742</v>
          </cell>
          <cell r="C98">
            <v>-8240.76953475918</v>
          </cell>
          <cell r="D98">
            <v>-7420.89752252334</v>
          </cell>
          <cell r="E98">
            <v>-6554.74361616688</v>
          </cell>
          <cell r="F98">
            <v>-5625.22493874348</v>
          </cell>
          <cell r="G98">
            <v>-4637.5569771554</v>
          </cell>
          <cell r="H98">
            <v>-3561.56493952098</v>
          </cell>
          <cell r="I98">
            <v>-2391.14727901994</v>
          </cell>
          <cell r="J98">
            <v>-1090.2772368264</v>
          </cell>
          <cell r="K98">
            <v>342.359258742114</v>
          </cell>
          <cell r="L98">
            <v>1898.30726608315</v>
          </cell>
          <cell r="M98">
            <v>3612.4039994572</v>
          </cell>
          <cell r="N98">
            <v>5514.43023302133</v>
          </cell>
          <cell r="O98">
            <v>7584.17199308724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-2235.37820660232</v>
          </cell>
          <cell r="B99">
            <v>-6771.50026923573</v>
          </cell>
          <cell r="C99">
            <v>-7617.65268914168</v>
          </cell>
          <cell r="D99">
            <v>-6750.26019047295</v>
          </cell>
          <cell r="E99">
            <v>-5832.17724223879</v>
          </cell>
          <cell r="F99">
            <v>-4866.7891184299</v>
          </cell>
          <cell r="G99">
            <v>-3843.39540291401</v>
          </cell>
          <cell r="H99">
            <v>-2714.76149042994</v>
          </cell>
          <cell r="I99">
            <v>-1486.14315543229</v>
          </cell>
          <cell r="J99">
            <v>-133.441048949761</v>
          </cell>
          <cell r="K99">
            <v>1357.27275926694</v>
          </cell>
          <cell r="L99">
            <v>2999.53775892907</v>
          </cell>
          <cell r="M99">
            <v>4805.04614644949</v>
          </cell>
          <cell r="N99">
            <v>6786.811596627</v>
          </cell>
          <cell r="O99">
            <v>8974.77494704616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-2296.87644638454</v>
          </cell>
          <cell r="B100">
            <v>-7005.65825595141</v>
          </cell>
          <cell r="C100">
            <v>-7896.9243434622</v>
          </cell>
          <cell r="D100">
            <v>-7055.29092726089</v>
          </cell>
          <cell r="E100">
            <v>-6169.60743168702</v>
          </cell>
          <cell r="F100">
            <v>-5227.68493404024</v>
          </cell>
          <cell r="G100">
            <v>-4228.22810454602</v>
          </cell>
          <cell r="H100">
            <v>-3135.99303242355</v>
          </cell>
          <cell r="I100">
            <v>-1938.25296147432</v>
          </cell>
          <cell r="J100">
            <v>-612.683213404737</v>
          </cell>
          <cell r="K100">
            <v>842.537289137663</v>
          </cell>
          <cell r="L100">
            <v>2443.17947397165</v>
          </cell>
          <cell r="M100">
            <v>4208.54003040241</v>
          </cell>
          <cell r="N100">
            <v>6135.27767427136</v>
          </cell>
          <cell r="O100">
            <v>8266.34557311022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-2385.11361801172</v>
          </cell>
          <cell r="B101">
            <v>-7344.78262624312</v>
          </cell>
          <cell r="C101">
            <v>-8284.13372327624</v>
          </cell>
          <cell r="D101">
            <v>-7455.2621747013</v>
          </cell>
          <cell r="E101">
            <v>-6595.85440045728</v>
          </cell>
          <cell r="F101">
            <v>-5689.71937609812</v>
          </cell>
          <cell r="G101">
            <v>-4725.90397111191</v>
          </cell>
          <cell r="H101">
            <v>-3677.70662901038</v>
          </cell>
          <cell r="I101">
            <v>-2519.32022678025</v>
          </cell>
          <cell r="J101">
            <v>-1254.24840937367</v>
          </cell>
          <cell r="K101">
            <v>138.918632317422</v>
          </cell>
          <cell r="L101">
            <v>1672.29874626573</v>
          </cell>
          <cell r="M101">
            <v>3369.54709799094</v>
          </cell>
          <cell r="N101">
            <v>5242.51791924657</v>
          </cell>
          <cell r="O101">
            <v>7301.12077384417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-2085.93940444742</v>
          </cell>
          <cell r="B102">
            <v>-6208.27565465152</v>
          </cell>
          <cell r="C102">
            <v>-6976.62455527346</v>
          </cell>
          <cell r="D102">
            <v>-6082.77736149278</v>
          </cell>
          <cell r="E102">
            <v>-5127.74441768284</v>
          </cell>
          <cell r="F102">
            <v>-4104.90955520388</v>
          </cell>
          <cell r="G102">
            <v>-3005.06295571687</v>
          </cell>
          <cell r="H102">
            <v>-1814.22394276474</v>
          </cell>
          <cell r="I102">
            <v>-506.593563347507</v>
          </cell>
          <cell r="J102">
            <v>937.246810942783</v>
          </cell>
          <cell r="K102">
            <v>2522.82836485733</v>
          </cell>
          <cell r="L102">
            <v>4276.21816877274</v>
          </cell>
          <cell r="M102">
            <v>6186.34923074559</v>
          </cell>
          <cell r="N102">
            <v>8291.92220202224</v>
          </cell>
          <cell r="O102">
            <v>10630.1336667646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-2033.52266660969</v>
          </cell>
          <cell r="B103">
            <v>-5995.21293479136</v>
          </cell>
          <cell r="C103">
            <v>-6725.44434223165</v>
          </cell>
          <cell r="D103">
            <v>-5800.81073249757</v>
          </cell>
          <cell r="E103">
            <v>-4828.84858797013</v>
          </cell>
          <cell r="F103">
            <v>-3788.28721451276</v>
          </cell>
          <cell r="G103">
            <v>-2673.08889560649</v>
          </cell>
          <cell r="H103">
            <v>-1471.67873157121</v>
          </cell>
          <cell r="I103">
            <v>-147.914145840757</v>
          </cell>
          <cell r="J103">
            <v>1331.50997313858</v>
          </cell>
          <cell r="K103">
            <v>2964.88016037343</v>
          </cell>
          <cell r="L103">
            <v>4757.75056725999</v>
          </cell>
          <cell r="M103">
            <v>6716.76116927031</v>
          </cell>
          <cell r="N103">
            <v>8870.75360041056</v>
          </cell>
          <cell r="O103">
            <v>11246.4213046892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-2193.29901808248</v>
          </cell>
          <cell r="B104">
            <v>-6612.87543712862</v>
          </cell>
          <cell r="C104">
            <v>-7434.9951305746</v>
          </cell>
          <cell r="D104">
            <v>-6572.49464359482</v>
          </cell>
          <cell r="E104">
            <v>-5656.85348136816</v>
          </cell>
          <cell r="F104">
            <v>-4673.32121532784</v>
          </cell>
          <cell r="G104">
            <v>-3621.33761805037</v>
          </cell>
          <cell r="H104">
            <v>-2481.26500093918</v>
          </cell>
          <cell r="I104">
            <v>-1233.49168058379</v>
          </cell>
          <cell r="J104">
            <v>149.985187266851</v>
          </cell>
          <cell r="K104">
            <v>1670.15292090786</v>
          </cell>
          <cell r="L104">
            <v>3344.65705479623</v>
          </cell>
          <cell r="M104">
            <v>5198.89639072455</v>
          </cell>
          <cell r="N104">
            <v>7233.28925444778</v>
          </cell>
          <cell r="O104">
            <v>9472.19677289973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-2076.10494342579</v>
          </cell>
          <cell r="B105">
            <v>-6175.75494521833</v>
          </cell>
          <cell r="C105">
            <v>-6957.2555909889</v>
          </cell>
          <cell r="D105">
            <v>-6064.48941657482</v>
          </cell>
          <cell r="E105">
            <v>-5117.70194368584</v>
          </cell>
          <cell r="F105">
            <v>-4099.28214067166</v>
          </cell>
          <cell r="G105">
            <v>-3002.68184945633</v>
          </cell>
          <cell r="H105">
            <v>-1820.0257264743</v>
          </cell>
          <cell r="I105">
            <v>-526.381926121701</v>
          </cell>
          <cell r="J105">
            <v>896.697516905133</v>
          </cell>
          <cell r="K105">
            <v>2473.21281335733</v>
          </cell>
          <cell r="L105">
            <v>4210.43910818757</v>
          </cell>
          <cell r="M105">
            <v>6118.12070090749</v>
          </cell>
          <cell r="N105">
            <v>8219.92459111814</v>
          </cell>
          <cell r="O105">
            <v>10536.9399719195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-2022.84081561151</v>
          </cell>
          <cell r="B106">
            <v>-5963.60028996993</v>
          </cell>
          <cell r="C106">
            <v>-6693.8032505799</v>
          </cell>
          <cell r="D106">
            <v>-5774.65122861309</v>
          </cell>
          <cell r="E106">
            <v>-4791.52582078181</v>
          </cell>
          <cell r="F106">
            <v>-3753.48602909276</v>
          </cell>
          <cell r="G106">
            <v>-2643.21733962731</v>
          </cell>
          <cell r="H106">
            <v>-1428.79793139744</v>
          </cell>
          <cell r="I106">
            <v>-86.0938654224748</v>
          </cell>
          <cell r="J106">
            <v>1394.8284598058</v>
          </cell>
          <cell r="K106">
            <v>3027.76011694654</v>
          </cell>
          <cell r="L106">
            <v>4825.95118992752</v>
          </cell>
          <cell r="M106">
            <v>6795.16205590934</v>
          </cell>
          <cell r="N106">
            <v>8959.06285404761</v>
          </cell>
          <cell r="O106">
            <v>11353.5273982344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-2330.69814095876</v>
          </cell>
          <cell r="B107">
            <v>-7135.57733538476</v>
          </cell>
          <cell r="C107">
            <v>-8058.28712199361</v>
          </cell>
          <cell r="D107">
            <v>-7243.74100990037</v>
          </cell>
          <cell r="E107">
            <v>-6373.49132301964</v>
          </cell>
          <cell r="F107">
            <v>-5425.70877724974</v>
          </cell>
          <cell r="G107">
            <v>-4427.12573692584</v>
          </cell>
          <cell r="H107">
            <v>-3341.40458040663</v>
          </cell>
          <cell r="I107">
            <v>-2152.66637206723</v>
          </cell>
          <cell r="J107">
            <v>-857.642897495849</v>
          </cell>
          <cell r="K107">
            <v>562.208212252453</v>
          </cell>
          <cell r="L107">
            <v>2128.27800305575</v>
          </cell>
          <cell r="M107">
            <v>3846.92730818098</v>
          </cell>
          <cell r="N107">
            <v>5747.81684478233</v>
          </cell>
          <cell r="O107">
            <v>7835.42236148842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-2312.57397870826</v>
          </cell>
          <cell r="B108">
            <v>-7067.5550179292</v>
          </cell>
          <cell r="C108">
            <v>-7978.20143414476</v>
          </cell>
          <cell r="D108">
            <v>-7152.51930725502</v>
          </cell>
          <cell r="E108">
            <v>-6270.8811127087</v>
          </cell>
          <cell r="F108">
            <v>-5339.29094138521</v>
          </cell>
          <cell r="G108">
            <v>-4335.77572822281</v>
          </cell>
          <cell r="H108">
            <v>-3246.78491817826</v>
          </cell>
          <cell r="I108">
            <v>-2060.60135249121</v>
          </cell>
          <cell r="J108">
            <v>-754.649320265309</v>
          </cell>
          <cell r="K108">
            <v>684.159903690903</v>
          </cell>
          <cell r="L108">
            <v>2265.40370495595</v>
          </cell>
          <cell r="M108">
            <v>4003.35805136241</v>
          </cell>
          <cell r="N108">
            <v>5917.65112381267</v>
          </cell>
          <cell r="O108">
            <v>8024.25797025402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-2000.82237497243</v>
          </cell>
          <cell r="B109">
            <v>-5869.97930728142</v>
          </cell>
          <cell r="C109">
            <v>-6571.24347678132</v>
          </cell>
          <cell r="D109">
            <v>-5640.00833813046</v>
          </cell>
          <cell r="E109">
            <v>-4640.34495384301</v>
          </cell>
          <cell r="F109">
            <v>-3584.81645425699</v>
          </cell>
          <cell r="G109">
            <v>-2441.34894011604</v>
          </cell>
          <cell r="H109">
            <v>-1187.1644715578</v>
          </cell>
          <cell r="I109">
            <v>198.105366739439</v>
          </cell>
          <cell r="J109">
            <v>1698.52032134989</v>
          </cell>
          <cell r="K109">
            <v>3340.63376747824</v>
          </cell>
          <cell r="L109">
            <v>5155.59171068758</v>
          </cell>
          <cell r="M109">
            <v>7164.02059827235</v>
          </cell>
          <cell r="N109">
            <v>9377.89090700292</v>
          </cell>
          <cell r="O109">
            <v>11807.3606288304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-2231.26297914959</v>
          </cell>
          <cell r="B110">
            <v>-6751.26888005724</v>
          </cell>
          <cell r="C110">
            <v>-7579.22297235325</v>
          </cell>
          <cell r="D110">
            <v>-6701.37883036642</v>
          </cell>
          <cell r="E110">
            <v>-5778.51487046548</v>
          </cell>
          <cell r="F110">
            <v>-4806.24925665201</v>
          </cell>
          <cell r="G110">
            <v>-3758.74588989698</v>
          </cell>
          <cell r="H110">
            <v>-2618.10875383068</v>
          </cell>
          <cell r="I110">
            <v>-1364.97706693386</v>
          </cell>
          <cell r="J110">
            <v>12.3347471340474</v>
          </cell>
          <cell r="K110">
            <v>1520.50896398057</v>
          </cell>
          <cell r="L110">
            <v>3183.36169017216</v>
          </cell>
          <cell r="M110">
            <v>5017.29278975819</v>
          </cell>
          <cell r="N110">
            <v>7033.73593511244</v>
          </cell>
          <cell r="O110">
            <v>9245.32296584065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-1959.87170250034</v>
          </cell>
          <cell r="B111">
            <v>-5718.54895116239</v>
          </cell>
          <cell r="C111">
            <v>-6392.03913941887</v>
          </cell>
          <cell r="D111">
            <v>-5451.38355234311</v>
          </cell>
          <cell r="E111">
            <v>-4454.06477437378</v>
          </cell>
          <cell r="F111">
            <v>-3379.63908650778</v>
          </cell>
          <cell r="G111">
            <v>-2207.45401953368</v>
          </cell>
          <cell r="H111">
            <v>-935.415481950106</v>
          </cell>
          <cell r="I111">
            <v>455.566832722391</v>
          </cell>
          <cell r="J111">
            <v>1998.23411797283</v>
          </cell>
          <cell r="K111">
            <v>3687.55112268248</v>
          </cell>
          <cell r="L111">
            <v>5539.59364317414</v>
          </cell>
          <cell r="M111">
            <v>7572.8757496397</v>
          </cell>
          <cell r="N111">
            <v>9800.8765686445</v>
          </cell>
          <cell r="O111">
            <v>12246.4709977726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-2215.68665255404</v>
          </cell>
          <cell r="B112">
            <v>-6685.9566828877</v>
          </cell>
          <cell r="C112">
            <v>-7519.24407107316</v>
          </cell>
          <cell r="D112">
            <v>-6655.64057957415</v>
          </cell>
          <cell r="E112">
            <v>-5744.45210940611</v>
          </cell>
          <cell r="F112">
            <v>-4763.33194030103</v>
          </cell>
          <cell r="G112">
            <v>-3719.10669205723</v>
          </cell>
          <cell r="H112">
            <v>-2582.52477054667</v>
          </cell>
          <cell r="I112">
            <v>-1332.90148176961</v>
          </cell>
          <cell r="J112">
            <v>34.4094643766985</v>
          </cell>
          <cell r="K112">
            <v>1543.2303980585</v>
          </cell>
          <cell r="L112">
            <v>3197.95561632799</v>
          </cell>
          <cell r="M112">
            <v>5014.98318773703</v>
          </cell>
          <cell r="N112">
            <v>7026.90101505534</v>
          </cell>
          <cell r="O112">
            <v>9253.55219726951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-1964.09332477449</v>
          </cell>
          <cell r="B113">
            <v>-5735.99788432764</v>
          </cell>
          <cell r="C113">
            <v>-6428.21858739108</v>
          </cell>
          <cell r="D113">
            <v>-5498.56504204194</v>
          </cell>
          <cell r="E113">
            <v>-4491.9835921773</v>
          </cell>
          <cell r="F113">
            <v>-3410.50570008177</v>
          </cell>
          <cell r="G113">
            <v>-2247.5404274751</v>
          </cell>
          <cell r="H113">
            <v>-991.804461630031</v>
          </cell>
          <cell r="I113">
            <v>393.046715081257</v>
          </cell>
          <cell r="J113">
            <v>1900.3967259255</v>
          </cell>
          <cell r="K113">
            <v>3571.09041643389</v>
          </cell>
          <cell r="L113">
            <v>5420.22199101539</v>
          </cell>
          <cell r="M113">
            <v>7446.02678447477</v>
          </cell>
          <cell r="N113">
            <v>9688.38700498149</v>
          </cell>
          <cell r="O113">
            <v>12141.2857318314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-2209.53460267155</v>
          </cell>
          <cell r="B114">
            <v>-6667.61746019186</v>
          </cell>
          <cell r="C114">
            <v>-7484.10621571122</v>
          </cell>
          <cell r="D114">
            <v>-6611.03810116134</v>
          </cell>
          <cell r="E114">
            <v>-5706.09069510688</v>
          </cell>
          <cell r="F114">
            <v>-4723.69677695261</v>
          </cell>
          <cell r="G114">
            <v>-3664.48404839417</v>
          </cell>
          <cell r="H114">
            <v>-2517.27029349758</v>
          </cell>
          <cell r="I114">
            <v>-1259.08668783192</v>
          </cell>
          <cell r="J114">
            <v>144.03049339853</v>
          </cell>
          <cell r="K114">
            <v>1695.0614042638</v>
          </cell>
          <cell r="L114">
            <v>3397.47930050393</v>
          </cell>
          <cell r="M114">
            <v>5254.0266761616</v>
          </cell>
          <cell r="N114">
            <v>7279.80685549428</v>
          </cell>
          <cell r="O114">
            <v>9496.04560648342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-2384.88482236988</v>
          </cell>
          <cell r="B115">
            <v>-7341.75328715466</v>
          </cell>
          <cell r="C115">
            <v>-8277.82125536273</v>
          </cell>
          <cell r="D115">
            <v>-7449.71974279774</v>
          </cell>
          <cell r="E115">
            <v>-6583.06552970639</v>
          </cell>
          <cell r="F115">
            <v>-5669.88483764062</v>
          </cell>
          <cell r="G115">
            <v>-4678.01465392639</v>
          </cell>
          <cell r="H115">
            <v>-3604.12437139151</v>
          </cell>
          <cell r="I115">
            <v>-2436.94625885575</v>
          </cell>
          <cell r="J115">
            <v>-1160.20302355266</v>
          </cell>
          <cell r="K115">
            <v>250.41120635029</v>
          </cell>
          <cell r="L115">
            <v>1782.56196769363</v>
          </cell>
          <cell r="M115">
            <v>3468.7539481232</v>
          </cell>
          <cell r="N115">
            <v>5344.3114154014</v>
          </cell>
          <cell r="O115">
            <v>7413.20540906845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-2305.25534799767</v>
          </cell>
          <cell r="B116">
            <v>-7039.32429638005</v>
          </cell>
          <cell r="C116">
            <v>-7924.93104248153</v>
          </cell>
          <cell r="D116">
            <v>-7084.40521237654</v>
          </cell>
          <cell r="E116">
            <v>-6192.12330432138</v>
          </cell>
          <cell r="F116">
            <v>-5251.36408662989</v>
          </cell>
          <cell r="G116">
            <v>-4253.12968479336</v>
          </cell>
          <cell r="H116">
            <v>-3175.44975506342</v>
          </cell>
          <cell r="I116">
            <v>-1987.06527838484</v>
          </cell>
          <cell r="J116">
            <v>-680.148379639016</v>
          </cell>
          <cell r="K116">
            <v>760.133644767448</v>
          </cell>
          <cell r="L116">
            <v>2345.47756880274</v>
          </cell>
          <cell r="M116">
            <v>4105.9833682749</v>
          </cell>
          <cell r="N116">
            <v>6038.2589379423</v>
          </cell>
          <cell r="O116">
            <v>8160.61657030902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-2205.91035962442</v>
          </cell>
          <cell r="B117">
            <v>-6656.18107382582</v>
          </cell>
          <cell r="C117">
            <v>-7488.31501292292</v>
          </cell>
          <cell r="D117">
            <v>-6613.18024649192</v>
          </cell>
          <cell r="E117">
            <v>-5688.6562889554</v>
          </cell>
          <cell r="F117">
            <v>-4706.34394597647</v>
          </cell>
          <cell r="G117">
            <v>-3639.75140244099</v>
          </cell>
          <cell r="H117">
            <v>-2491.36084362678</v>
          </cell>
          <cell r="I117">
            <v>-1225.7493490023</v>
          </cell>
          <cell r="J117">
            <v>159.256010580419</v>
          </cell>
          <cell r="K117">
            <v>1674.98938102935</v>
          </cell>
          <cell r="L117">
            <v>3340.05978921079</v>
          </cell>
          <cell r="M117">
            <v>5175.27216823107</v>
          </cell>
          <cell r="N117">
            <v>7204.49106492443</v>
          </cell>
          <cell r="O117">
            <v>9428.06089779012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-2219.40527467417</v>
          </cell>
          <cell r="B118">
            <v>-6704.61274905085</v>
          </cell>
          <cell r="C118">
            <v>-7542.33012431987</v>
          </cell>
          <cell r="D118">
            <v>-6680.43454238532</v>
          </cell>
          <cell r="E118">
            <v>-5761.65831480337</v>
          </cell>
          <cell r="F118">
            <v>-4783.6349660662</v>
          </cell>
          <cell r="G118">
            <v>-3737.44324586645</v>
          </cell>
          <cell r="H118">
            <v>-2612.45228869771</v>
          </cell>
          <cell r="I118">
            <v>-1374.42832110691</v>
          </cell>
          <cell r="J118">
            <v>-2.92028631761194</v>
          </cell>
          <cell r="K118">
            <v>1517.98461614513</v>
          </cell>
          <cell r="L118">
            <v>3186.04067130639</v>
          </cell>
          <cell r="M118">
            <v>5025.40103312329</v>
          </cell>
          <cell r="N118">
            <v>7047.84628252279</v>
          </cell>
          <cell r="O118">
            <v>9258.69932980878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-2038.21197327566</v>
          </cell>
          <cell r="B119">
            <v>-6012.66966232331</v>
          </cell>
          <cell r="C119">
            <v>-6747.76965614179</v>
          </cell>
          <cell r="D119">
            <v>-5830.47166084814</v>
          </cell>
          <cell r="E119">
            <v>-4852.64624607957</v>
          </cell>
          <cell r="F119">
            <v>-3801.93207047985</v>
          </cell>
          <cell r="G119">
            <v>-2667.15102218727</v>
          </cell>
          <cell r="H119">
            <v>-1457.46978167697</v>
          </cell>
          <cell r="I119">
            <v>-124.887186401454</v>
          </cell>
          <cell r="J119">
            <v>1347.31453917983</v>
          </cell>
          <cell r="K119">
            <v>2961.84387997294</v>
          </cell>
          <cell r="L119">
            <v>4743.31720188026</v>
          </cell>
          <cell r="M119">
            <v>6707.61187853535</v>
          </cell>
          <cell r="N119">
            <v>8867.01122014021</v>
          </cell>
          <cell r="O119">
            <v>11243.7856023724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-2203.73116080265</v>
          </cell>
          <cell r="B120">
            <v>-6652.62479980524</v>
          </cell>
          <cell r="C120">
            <v>-7489.91502921132</v>
          </cell>
          <cell r="D120">
            <v>-6619.99392867781</v>
          </cell>
          <cell r="E120">
            <v>-5684.06889220005</v>
          </cell>
          <cell r="F120">
            <v>-4700.63514110173</v>
          </cell>
          <cell r="G120">
            <v>-3639.39935310602</v>
          </cell>
          <cell r="H120">
            <v>-2485.39367763558</v>
          </cell>
          <cell r="I120">
            <v>-1231.69410150766</v>
          </cell>
          <cell r="J120">
            <v>159.943292418495</v>
          </cell>
          <cell r="K120">
            <v>1691.24951782421</v>
          </cell>
          <cell r="L120">
            <v>3376.46246111401</v>
          </cell>
          <cell r="M120">
            <v>5221.55762550599</v>
          </cell>
          <cell r="N120">
            <v>7246.36480157901</v>
          </cell>
          <cell r="O120">
            <v>9485.10164660343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-2224.48097429265</v>
          </cell>
          <cell r="B121">
            <v>-6729.6854134125</v>
          </cell>
          <cell r="C121">
            <v>-7581.12589062063</v>
          </cell>
          <cell r="D121">
            <v>-6737.97632419492</v>
          </cell>
          <cell r="E121">
            <v>-5840.60159257062</v>
          </cell>
          <cell r="F121">
            <v>-4860.27186971723</v>
          </cell>
          <cell r="G121">
            <v>-3814.35271380795</v>
          </cell>
          <cell r="H121">
            <v>-2673.96959466286</v>
          </cell>
          <cell r="I121">
            <v>-1420.52744300573</v>
          </cell>
          <cell r="J121">
            <v>-41.8959839855414</v>
          </cell>
          <cell r="K121">
            <v>1469.03705489439</v>
          </cell>
          <cell r="L121">
            <v>3135.26801499419</v>
          </cell>
          <cell r="M121">
            <v>4972.63257074939</v>
          </cell>
          <cell r="N121">
            <v>6969.33383515738</v>
          </cell>
          <cell r="O121">
            <v>9170.93069085926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-2375.40910129378</v>
          </cell>
          <cell r="B122">
            <v>-7312.16134453697</v>
          </cell>
          <cell r="C122">
            <v>-8255.49682034737</v>
          </cell>
          <cell r="D122">
            <v>-7446.44491082592</v>
          </cell>
          <cell r="E122">
            <v>-6577.09508619168</v>
          </cell>
          <cell r="F122">
            <v>-5656.61915797442</v>
          </cell>
          <cell r="G122">
            <v>-4675.3501166608</v>
          </cell>
          <cell r="H122">
            <v>-3617.35843329603</v>
          </cell>
          <cell r="I122">
            <v>-2452.40034143597</v>
          </cell>
          <cell r="J122">
            <v>-1165.34276483544</v>
          </cell>
          <cell r="K122">
            <v>263.928072926431</v>
          </cell>
          <cell r="L122">
            <v>1819.26177343084</v>
          </cell>
          <cell r="M122">
            <v>3525.78012031363</v>
          </cell>
          <cell r="N122">
            <v>5400.22322244104</v>
          </cell>
          <cell r="O122">
            <v>7454.93944324507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-1972.9013689898</v>
          </cell>
          <cell r="B123">
            <v>-5765.31258722149</v>
          </cell>
          <cell r="C123">
            <v>-6451.0525625624</v>
          </cell>
          <cell r="D123">
            <v>-5501.23732264547</v>
          </cell>
          <cell r="E123">
            <v>-4490.34425378365</v>
          </cell>
          <cell r="F123">
            <v>-3404.8812188674</v>
          </cell>
          <cell r="G123">
            <v>-2246.71114886829</v>
          </cell>
          <cell r="H123">
            <v>-997.343306899538</v>
          </cell>
          <cell r="I123">
            <v>391.967174061484</v>
          </cell>
          <cell r="J123">
            <v>1941.97006842925</v>
          </cell>
          <cell r="K123">
            <v>3625.64816051644</v>
          </cell>
          <cell r="L123">
            <v>5476.6303956803</v>
          </cell>
          <cell r="M123">
            <v>7511.1286842513</v>
          </cell>
          <cell r="N123">
            <v>9744.36808733782</v>
          </cell>
          <cell r="O123">
            <v>12200.785236831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-2231.9240393352</v>
          </cell>
          <cell r="B124">
            <v>-6762.6885701595</v>
          </cell>
          <cell r="C124">
            <v>-7614.71550445527</v>
          </cell>
          <cell r="D124">
            <v>-6758.27145723892</v>
          </cell>
          <cell r="E124">
            <v>-5851.24449686219</v>
          </cell>
          <cell r="F124">
            <v>-4885.96412967431</v>
          </cell>
          <cell r="G124">
            <v>-3846.61075241828</v>
          </cell>
          <cell r="H124">
            <v>-2723.91330802053</v>
          </cell>
          <cell r="I124">
            <v>-1489.26167341984</v>
          </cell>
          <cell r="J124">
            <v>-150.726532472085</v>
          </cell>
          <cell r="K124">
            <v>1317.1538363582</v>
          </cell>
          <cell r="L124">
            <v>2963.26222577719</v>
          </cell>
          <cell r="M124">
            <v>4788.80553473903</v>
          </cell>
          <cell r="N124">
            <v>6785.91913154657</v>
          </cell>
          <cell r="O124">
            <v>8967.99007178759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-2293.86332211158</v>
          </cell>
          <cell r="B125">
            <v>-6987.85894445939</v>
          </cell>
          <cell r="C125">
            <v>-7865.69719731521</v>
          </cell>
          <cell r="D125">
            <v>-7037.65302927085</v>
          </cell>
          <cell r="E125">
            <v>-6164.22982823442</v>
          </cell>
          <cell r="F125">
            <v>-5237.86805331447</v>
          </cell>
          <cell r="G125">
            <v>-4228.86636700737</v>
          </cell>
          <cell r="H125">
            <v>-3118.15280640638</v>
          </cell>
          <cell r="I125">
            <v>-1898.48777630182</v>
          </cell>
          <cell r="J125">
            <v>-569.292244593229</v>
          </cell>
          <cell r="K125">
            <v>879.431883699907</v>
          </cell>
          <cell r="L125">
            <v>2476.07447920244</v>
          </cell>
          <cell r="M125">
            <v>4229.54638647799</v>
          </cell>
          <cell r="N125">
            <v>6164.83307846101</v>
          </cell>
          <cell r="O125">
            <v>8315.08054754646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-2335.62524027214</v>
          </cell>
          <cell r="B126">
            <v>-7149.49842204804</v>
          </cell>
          <cell r="C126">
            <v>-8062.00247713405</v>
          </cell>
          <cell r="D126">
            <v>-7235.13081051315</v>
          </cell>
          <cell r="E126">
            <v>-6358.32318616407</v>
          </cell>
          <cell r="F126">
            <v>-5432.13796957844</v>
          </cell>
          <cell r="G126">
            <v>-4452.76285080158</v>
          </cell>
          <cell r="H126">
            <v>-3381.93603319643</v>
          </cell>
          <cell r="I126">
            <v>-2193.18644173931</v>
          </cell>
          <cell r="J126">
            <v>-887.67617347657</v>
          </cell>
          <cell r="K126">
            <v>538.451064171045</v>
          </cell>
          <cell r="L126">
            <v>2095.19694344242</v>
          </cell>
          <cell r="M126">
            <v>3826.13634780217</v>
          </cell>
          <cell r="N126">
            <v>5737.76309363225</v>
          </cell>
          <cell r="O126">
            <v>7849.79994216097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-2053.38314652833</v>
          </cell>
          <cell r="B127">
            <v>-6072.36946257572</v>
          </cell>
          <cell r="C127">
            <v>-6809.84698800269</v>
          </cell>
          <cell r="D127">
            <v>-5898.99613692459</v>
          </cell>
          <cell r="E127">
            <v>-4925.04597990344</v>
          </cell>
          <cell r="F127">
            <v>-3885.770589872</v>
          </cell>
          <cell r="G127">
            <v>-2770.0111010938</v>
          </cell>
          <cell r="H127">
            <v>-1569.26482972871</v>
          </cell>
          <cell r="I127">
            <v>-242.411967097465</v>
          </cell>
          <cell r="J127">
            <v>1222.16671962527</v>
          </cell>
          <cell r="K127">
            <v>2835.41870035499</v>
          </cell>
          <cell r="L127">
            <v>4609.74855729957</v>
          </cell>
          <cell r="M127">
            <v>6562.52214538196</v>
          </cell>
          <cell r="N127">
            <v>8704.17939878788</v>
          </cell>
          <cell r="O127">
            <v>11064.2466460457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-2104.32646409946</v>
          </cell>
          <cell r="B128">
            <v>-6280.43447439102</v>
          </cell>
          <cell r="C128">
            <v>-7061.71182793269</v>
          </cell>
          <cell r="D128">
            <v>-6178.06842462933</v>
          </cell>
          <cell r="E128">
            <v>-5228.60986971331</v>
          </cell>
          <cell r="F128">
            <v>-4209.55044487083</v>
          </cell>
          <cell r="G128">
            <v>-3115.64741916654</v>
          </cell>
          <cell r="H128">
            <v>-1914.7054157253</v>
          </cell>
          <cell r="I128">
            <v>-597.778677788753</v>
          </cell>
          <cell r="J128">
            <v>827.843609930503</v>
          </cell>
          <cell r="K128">
            <v>2395.96237938788</v>
          </cell>
          <cell r="L128">
            <v>4136.40401403147</v>
          </cell>
          <cell r="M128">
            <v>6050.88079751343</v>
          </cell>
          <cell r="N128">
            <v>8156.12743926869</v>
          </cell>
          <cell r="O128">
            <v>10468.3553067862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-2064.25205433126</v>
          </cell>
          <cell r="B129">
            <v>-6112.87568914278</v>
          </cell>
          <cell r="C129">
            <v>-6864.91950055766</v>
          </cell>
          <cell r="D129">
            <v>-5962.62926011612</v>
          </cell>
          <cell r="E129">
            <v>-5004.35646554202</v>
          </cell>
          <cell r="F129">
            <v>-3965.69705018615</v>
          </cell>
          <cell r="G129">
            <v>-2845.30849938706</v>
          </cell>
          <cell r="H129">
            <v>-1614.26393216308</v>
          </cell>
          <cell r="I129">
            <v>-280.034060607276</v>
          </cell>
          <cell r="J129">
            <v>1185.81762528641</v>
          </cell>
          <cell r="K129">
            <v>2794.26619549282</v>
          </cell>
          <cell r="L129">
            <v>4553.60436925699</v>
          </cell>
          <cell r="M129">
            <v>6486.36276209179</v>
          </cell>
          <cell r="N129">
            <v>8619.23455859144</v>
          </cell>
          <cell r="O129">
            <v>10986.0528001478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-2239.36562632762</v>
          </cell>
          <cell r="B130">
            <v>-6775.69852397148</v>
          </cell>
          <cell r="C130">
            <v>-7613.48485318483</v>
          </cell>
          <cell r="D130">
            <v>-6738.09784425755</v>
          </cell>
          <cell r="E130">
            <v>-5818.96869762613</v>
          </cell>
          <cell r="F130">
            <v>-4857.4442180547</v>
          </cell>
          <cell r="G130">
            <v>-3813.6896375718</v>
          </cell>
          <cell r="H130">
            <v>-2666.74007003724</v>
          </cell>
          <cell r="I130">
            <v>-1410.13265608963</v>
          </cell>
          <cell r="J130">
            <v>-32.4527168547059</v>
          </cell>
          <cell r="K130">
            <v>1473.29491032601</v>
          </cell>
          <cell r="L130">
            <v>3119.62188879918</v>
          </cell>
          <cell r="M130">
            <v>4927.15455828919</v>
          </cell>
          <cell r="N130">
            <v>6930.13123904511</v>
          </cell>
          <cell r="O130">
            <v>9133.11543568643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-2194.62879329821</v>
          </cell>
          <cell r="B131">
            <v>-6615.0089069273</v>
          </cell>
          <cell r="C131">
            <v>-7436.96897748086</v>
          </cell>
          <cell r="D131">
            <v>-6535.52475742194</v>
          </cell>
          <cell r="E131">
            <v>-5590.15331627717</v>
          </cell>
          <cell r="F131">
            <v>-4581.93301795087</v>
          </cell>
          <cell r="G131">
            <v>-3508.79491201999</v>
          </cell>
          <cell r="H131">
            <v>-2358.54505480359</v>
          </cell>
          <cell r="I131">
            <v>-1100.2744652824</v>
          </cell>
          <cell r="J131">
            <v>289.719328390341</v>
          </cell>
          <cell r="K131">
            <v>1826.35706379663</v>
          </cell>
          <cell r="L131">
            <v>3504.84043220443</v>
          </cell>
          <cell r="M131">
            <v>5358.42259988868</v>
          </cell>
          <cell r="N131">
            <v>7389.50021122729</v>
          </cell>
          <cell r="O131">
            <v>9619.9901896601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-2355.44146509594</v>
          </cell>
          <cell r="B132">
            <v>-7239.35115823935</v>
          </cell>
          <cell r="C132">
            <v>-8176.60478209219</v>
          </cell>
          <cell r="D132">
            <v>-7346.29815252981</v>
          </cell>
          <cell r="E132">
            <v>-6464.05514721052</v>
          </cell>
          <cell r="F132">
            <v>-5521.84631115859</v>
          </cell>
          <cell r="G132">
            <v>-4529.82656699479</v>
          </cell>
          <cell r="H132">
            <v>-3472.77770215474</v>
          </cell>
          <cell r="I132">
            <v>-2290.63391970774</v>
          </cell>
          <cell r="J132">
            <v>-984.362186227282</v>
          </cell>
          <cell r="K132">
            <v>441.062396461061</v>
          </cell>
          <cell r="L132">
            <v>2004.78509511468</v>
          </cell>
          <cell r="M132">
            <v>3721.00998215725</v>
          </cell>
          <cell r="N132">
            <v>5605.82648689899</v>
          </cell>
          <cell r="O132">
            <v>7679.44522136781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-2171.22388178413</v>
          </cell>
          <cell r="B133">
            <v>-6520.81263337725</v>
          </cell>
          <cell r="C133">
            <v>-7330.98656626845</v>
          </cell>
          <cell r="D133">
            <v>-6465.54439244121</v>
          </cell>
          <cell r="E133">
            <v>-5536.59633858871</v>
          </cell>
          <cell r="F133">
            <v>-4533.87722133054</v>
          </cell>
          <cell r="G133">
            <v>-3470.95407417647</v>
          </cell>
          <cell r="H133">
            <v>-2309.02437688517</v>
          </cell>
          <cell r="I133">
            <v>-1039.48910738225</v>
          </cell>
          <cell r="J133">
            <v>373.475182157642</v>
          </cell>
          <cell r="K133">
            <v>1936.49615422796</v>
          </cell>
          <cell r="L133">
            <v>3640.38397929294</v>
          </cell>
          <cell r="M133">
            <v>5507.84665459638</v>
          </cell>
          <cell r="N133">
            <v>7569.17823845633</v>
          </cell>
          <cell r="O133">
            <v>9831.99261632602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-1968.98837513002</v>
          </cell>
          <cell r="B134">
            <v>-5750.74688899641</v>
          </cell>
          <cell r="C134">
            <v>-6434.53184739459</v>
          </cell>
          <cell r="D134">
            <v>-5489.48940625331</v>
          </cell>
          <cell r="E134">
            <v>-4488.20237994086</v>
          </cell>
          <cell r="F134">
            <v>-3418.97054550158</v>
          </cell>
          <cell r="G134">
            <v>-2256.02449725625</v>
          </cell>
          <cell r="H134">
            <v>-991.863294038472</v>
          </cell>
          <cell r="I134">
            <v>397.901743501965</v>
          </cell>
          <cell r="J134">
            <v>1922.25066384126</v>
          </cell>
          <cell r="K134">
            <v>3592.37600453702</v>
          </cell>
          <cell r="L134">
            <v>5420.27462432387</v>
          </cell>
          <cell r="M134">
            <v>7439.28424400896</v>
          </cell>
          <cell r="N134">
            <v>9667.2547072241</v>
          </cell>
          <cell r="O134">
            <v>12120.6093870035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-2301.65134662265</v>
          </cell>
          <cell r="B135">
            <v>-7028.70910935871</v>
          </cell>
          <cell r="C135">
            <v>-7927.38767914339</v>
          </cell>
          <cell r="D135">
            <v>-7085.04933947765</v>
          </cell>
          <cell r="E135">
            <v>-6198.00490498621</v>
          </cell>
          <cell r="F135">
            <v>-5246.57684636784</v>
          </cell>
          <cell r="G135">
            <v>-4231.81448649521</v>
          </cell>
          <cell r="H135">
            <v>-3125.6492621887</v>
          </cell>
          <cell r="I135">
            <v>-1915.45422956548</v>
          </cell>
          <cell r="J135">
            <v>-598.7486620053</v>
          </cell>
          <cell r="K135">
            <v>852.744110464761</v>
          </cell>
          <cell r="L135">
            <v>2457.29135951167</v>
          </cell>
          <cell r="M135">
            <v>4223.89490658357</v>
          </cell>
          <cell r="N135">
            <v>6161.91181441694</v>
          </cell>
          <cell r="O135">
            <v>8281.59487722577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-2160.90171509096</v>
          </cell>
          <cell r="B136">
            <v>-6483.70869665107</v>
          </cell>
          <cell r="C136">
            <v>-7277.55207382509</v>
          </cell>
          <cell r="D136">
            <v>-6390.47475682584</v>
          </cell>
          <cell r="E136">
            <v>-5463.49599713167</v>
          </cell>
          <cell r="F136">
            <v>-4472.37221430942</v>
          </cell>
          <cell r="G136">
            <v>-3405.34195207226</v>
          </cell>
          <cell r="H136">
            <v>-2249.43784937628</v>
          </cell>
          <cell r="I136">
            <v>-977.029705860981</v>
          </cell>
          <cell r="J136">
            <v>441.498135179637</v>
          </cell>
          <cell r="K136">
            <v>1991.83917844211</v>
          </cell>
          <cell r="L136">
            <v>3690.980312229</v>
          </cell>
          <cell r="M136">
            <v>5575.60286094017</v>
          </cell>
          <cell r="N136">
            <v>7635.57530944282</v>
          </cell>
          <cell r="O136">
            <v>9897.88721640744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-2371.04990428032</v>
          </cell>
          <cell r="B137">
            <v>-7284.32081599441</v>
          </cell>
          <cell r="C137">
            <v>-8223.02515952503</v>
          </cell>
          <cell r="D137">
            <v>-7400.8066485772</v>
          </cell>
          <cell r="E137">
            <v>-6535.65581460267</v>
          </cell>
          <cell r="F137">
            <v>-5609.1741314975</v>
          </cell>
          <cell r="G137">
            <v>-4639.33400602079</v>
          </cell>
          <cell r="H137">
            <v>-3593.14081265989</v>
          </cell>
          <cell r="I137">
            <v>-2440.87690892921</v>
          </cell>
          <cell r="J137">
            <v>-1152.81175871321</v>
          </cell>
          <cell r="K137">
            <v>251.573444098946</v>
          </cell>
          <cell r="L137">
            <v>1798.08035206232</v>
          </cell>
          <cell r="M137">
            <v>3512.03069796559</v>
          </cell>
          <cell r="N137">
            <v>5410.71644225404</v>
          </cell>
          <cell r="O137">
            <v>7479.04481755018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-2300.59420393366</v>
          </cell>
          <cell r="B138">
            <v>-7024.949155</v>
          </cell>
          <cell r="C138">
            <v>-7919.83614434405</v>
          </cell>
          <cell r="D138">
            <v>-7078.1865666055</v>
          </cell>
          <cell r="E138">
            <v>-6191.87077272137</v>
          </cell>
          <cell r="F138">
            <v>-5232.09960739684</v>
          </cell>
          <cell r="G138">
            <v>-4214.46362089021</v>
          </cell>
          <cell r="H138">
            <v>-3114.19979745764</v>
          </cell>
          <cell r="I138">
            <v>-1893.50867119756</v>
          </cell>
          <cell r="J138">
            <v>-569.946842904831</v>
          </cell>
          <cell r="K138">
            <v>891.265108426213</v>
          </cell>
          <cell r="L138">
            <v>2495.00115582463</v>
          </cell>
          <cell r="M138">
            <v>4256.99274551053</v>
          </cell>
          <cell r="N138">
            <v>6186.74401672046</v>
          </cell>
          <cell r="O138">
            <v>8314.84568173728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-2297.02646321842</v>
          </cell>
          <cell r="B139">
            <v>-6992.53762403843</v>
          </cell>
          <cell r="C139">
            <v>-7860.47715487456</v>
          </cell>
          <cell r="D139">
            <v>-7019.44366894676</v>
          </cell>
          <cell r="E139">
            <v>-6142.06953700404</v>
          </cell>
          <cell r="F139">
            <v>-5205.02612818282</v>
          </cell>
          <cell r="G139">
            <v>-4191.78761213434</v>
          </cell>
          <cell r="H139">
            <v>-3094.4621179902</v>
          </cell>
          <cell r="I139">
            <v>-1889.4807142635</v>
          </cell>
          <cell r="J139">
            <v>-555.041560680945</v>
          </cell>
          <cell r="K139">
            <v>917.855998198473</v>
          </cell>
          <cell r="L139">
            <v>2537.29709846588</v>
          </cell>
          <cell r="M139">
            <v>4316.50258447459</v>
          </cell>
          <cell r="N139">
            <v>6258.8645238135</v>
          </cell>
          <cell r="O139">
            <v>8401.09498701666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-2123.25758672258</v>
          </cell>
          <cell r="B140">
            <v>-6348.90629749403</v>
          </cell>
          <cell r="C140">
            <v>-7149.31611008908</v>
          </cell>
          <cell r="D140">
            <v>-6261.33255495607</v>
          </cell>
          <cell r="E140">
            <v>-5311.98834421801</v>
          </cell>
          <cell r="F140">
            <v>-4308.41064707274</v>
          </cell>
          <cell r="G140">
            <v>-3223.69794345696</v>
          </cell>
          <cell r="H140">
            <v>-2039.63003290873</v>
          </cell>
          <cell r="I140">
            <v>-738.167771048588</v>
          </cell>
          <cell r="J140">
            <v>685.626228228321</v>
          </cell>
          <cell r="K140">
            <v>2251.78220729257</v>
          </cell>
          <cell r="L140">
            <v>3972.44419528052</v>
          </cell>
          <cell r="M140">
            <v>5871.71228514745</v>
          </cell>
          <cell r="N140">
            <v>7956.71346221025</v>
          </cell>
          <cell r="O140">
            <v>10251.364483074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-2348.578852297</v>
          </cell>
          <cell r="B141">
            <v>-7209.84964352373</v>
          </cell>
          <cell r="C141">
            <v>-8136.19180788958</v>
          </cell>
          <cell r="D141">
            <v>-7308.05837785359</v>
          </cell>
          <cell r="E141">
            <v>-6429.15031869864</v>
          </cell>
          <cell r="F141">
            <v>-5488.43780408431</v>
          </cell>
          <cell r="G141">
            <v>-4470.78833211771</v>
          </cell>
          <cell r="H141">
            <v>-3391.96749641502</v>
          </cell>
          <cell r="I141">
            <v>-2206.02671241066</v>
          </cell>
          <cell r="J141">
            <v>-894.790867187686</v>
          </cell>
          <cell r="K141">
            <v>534.352104270569</v>
          </cell>
          <cell r="L141">
            <v>2109.15838632165</v>
          </cell>
          <cell r="M141">
            <v>3841.16026934621</v>
          </cell>
          <cell r="N141">
            <v>5738.45835569531</v>
          </cell>
          <cell r="O141">
            <v>7832.41343193627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-2115.72753819556</v>
          </cell>
          <cell r="B142">
            <v>-6313.87239364996</v>
          </cell>
          <cell r="C142">
            <v>-7096.05609417284</v>
          </cell>
          <cell r="D142">
            <v>-6202.21519183436</v>
          </cell>
          <cell r="E142">
            <v>-5261.19512752262</v>
          </cell>
          <cell r="F142">
            <v>-4250.90913972746</v>
          </cell>
          <cell r="G142">
            <v>-3169.18088330362</v>
          </cell>
          <cell r="H142">
            <v>-1986.8307865025</v>
          </cell>
          <cell r="I142">
            <v>-678.13074274898</v>
          </cell>
          <cell r="J142">
            <v>762.367606764158</v>
          </cell>
          <cell r="K142">
            <v>2330.15441787421</v>
          </cell>
          <cell r="L142">
            <v>4049.74662157135</v>
          </cell>
          <cell r="M142">
            <v>5951.61925656342</v>
          </cell>
          <cell r="N142">
            <v>8044.44061020568</v>
          </cell>
          <cell r="O142">
            <v>10338.6558977902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-2280.45275082073</v>
          </cell>
          <cell r="B143">
            <v>-6945.18031500253</v>
          </cell>
          <cell r="C143">
            <v>-7830.95275742018</v>
          </cell>
          <cell r="D143">
            <v>-7001.55337348348</v>
          </cell>
          <cell r="E143">
            <v>-6113.9591706987</v>
          </cell>
          <cell r="F143">
            <v>-5162.9742336666</v>
          </cell>
          <cell r="G143">
            <v>-4131.84798847628</v>
          </cell>
          <cell r="H143">
            <v>-3025.32477178095</v>
          </cell>
          <cell r="I143">
            <v>-1803.5750010416</v>
          </cell>
          <cell r="J143">
            <v>-465.736083052709</v>
          </cell>
          <cell r="K143">
            <v>991.99544661357</v>
          </cell>
          <cell r="L143">
            <v>2599.58079829614</v>
          </cell>
          <cell r="M143">
            <v>4376.04523571257</v>
          </cell>
          <cell r="N143">
            <v>6310.38855332719</v>
          </cell>
          <cell r="O143">
            <v>8444.70259794685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-2131.43743351937</v>
          </cell>
          <cell r="B144">
            <v>-6375.61755588045</v>
          </cell>
          <cell r="C144">
            <v>-7163.03018333634</v>
          </cell>
          <cell r="D144">
            <v>-6273.35878015436</v>
          </cell>
          <cell r="E144">
            <v>-5341.83031539615</v>
          </cell>
          <cell r="F144">
            <v>-4342.32092858921</v>
          </cell>
          <cell r="G144">
            <v>-3269.81574511579</v>
          </cell>
          <cell r="H144">
            <v>-2112.5224121468</v>
          </cell>
          <cell r="I144">
            <v>-817.74718081711</v>
          </cell>
          <cell r="J144">
            <v>601.710208037886</v>
          </cell>
          <cell r="K144">
            <v>2151.71815786328</v>
          </cell>
          <cell r="L144">
            <v>3856.85898603146</v>
          </cell>
          <cell r="M144">
            <v>5739.26503503999</v>
          </cell>
          <cell r="N144">
            <v>7805.98010700789</v>
          </cell>
          <cell r="O144">
            <v>10084.014606094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-2294.25243950918</v>
          </cell>
          <cell r="B145">
            <v>-6984.91275674065</v>
          </cell>
          <cell r="C145">
            <v>-7871.00719286035</v>
          </cell>
          <cell r="D145">
            <v>-7040.19099880513</v>
          </cell>
          <cell r="E145">
            <v>-6152.85923378058</v>
          </cell>
          <cell r="F145">
            <v>-5207.49664478936</v>
          </cell>
          <cell r="G145">
            <v>-4202.72028301968</v>
          </cell>
          <cell r="H145">
            <v>-3105.29962838453</v>
          </cell>
          <cell r="I145">
            <v>-1904.70145948198</v>
          </cell>
          <cell r="J145">
            <v>-586.446898394793</v>
          </cell>
          <cell r="K145">
            <v>869.886973244268</v>
          </cell>
          <cell r="L145">
            <v>2469.59834396593</v>
          </cell>
          <cell r="M145">
            <v>4223.73780423519</v>
          </cell>
          <cell r="N145">
            <v>6162.70108532171</v>
          </cell>
          <cell r="O145">
            <v>8303.26836279572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-2016.38410304021</v>
          </cell>
          <cell r="B146">
            <v>-5928.8936737276</v>
          </cell>
          <cell r="C146">
            <v>-6644.06571638456</v>
          </cell>
          <cell r="D146">
            <v>-5727.49208288036</v>
          </cell>
          <cell r="E146">
            <v>-4737.43290294911</v>
          </cell>
          <cell r="F146">
            <v>-3663.62946073906</v>
          </cell>
          <cell r="G146">
            <v>-2518.80669644381</v>
          </cell>
          <cell r="H146">
            <v>-1277.40703487947</v>
          </cell>
          <cell r="I146">
            <v>84.0917164778663</v>
          </cell>
          <cell r="J146">
            <v>1576.3788494341</v>
          </cell>
          <cell r="K146">
            <v>3243.85801123692</v>
          </cell>
          <cell r="L146">
            <v>5063.60472538736</v>
          </cell>
          <cell r="M146">
            <v>7047.83608867053</v>
          </cell>
          <cell r="N146">
            <v>9240.63675408631</v>
          </cell>
          <cell r="O146">
            <v>11651.5677669007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-2055.23375141332</v>
          </cell>
          <cell r="B147">
            <v>-6079.84644528346</v>
          </cell>
          <cell r="C147">
            <v>-6813.46194218417</v>
          </cell>
          <cell r="D147">
            <v>-5891.4096028807</v>
          </cell>
          <cell r="E147">
            <v>-4916.93069527381</v>
          </cell>
          <cell r="F147">
            <v>-3874.39294625985</v>
          </cell>
          <cell r="G147">
            <v>-2761.82826814855</v>
          </cell>
          <cell r="H147">
            <v>-1558.35045345366</v>
          </cell>
          <cell r="I147">
            <v>-228.145486209355</v>
          </cell>
          <cell r="J147">
            <v>1240.61026113547</v>
          </cell>
          <cell r="K147">
            <v>2865.02957983028</v>
          </cell>
          <cell r="L147">
            <v>4646.01435166837</v>
          </cell>
          <cell r="M147">
            <v>6606.9143374846</v>
          </cell>
          <cell r="N147">
            <v>8768.53989870371</v>
          </cell>
          <cell r="O147">
            <v>11134.5548762537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-2109.71540852688</v>
          </cell>
          <cell r="B148">
            <v>-6290.91425577204</v>
          </cell>
          <cell r="C148">
            <v>-7066.99297893067</v>
          </cell>
          <cell r="D148">
            <v>-6158.24582258808</v>
          </cell>
          <cell r="E148">
            <v>-5215.44506083718</v>
          </cell>
          <cell r="F148">
            <v>-4207.86219599048</v>
          </cell>
          <cell r="G148">
            <v>-3109.303003065</v>
          </cell>
          <cell r="H148">
            <v>-1918.82992571467</v>
          </cell>
          <cell r="I148">
            <v>-614.232723688554</v>
          </cell>
          <cell r="J148">
            <v>818.982900040631</v>
          </cell>
          <cell r="K148">
            <v>2400.74826468385</v>
          </cell>
          <cell r="L148">
            <v>4144.84160315129</v>
          </cell>
          <cell r="M148">
            <v>6079.98581937878</v>
          </cell>
          <cell r="N148">
            <v>8211.79116374568</v>
          </cell>
          <cell r="O148">
            <v>10532.562279306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-2383.43204047422</v>
          </cell>
          <cell r="B149">
            <v>-7333.40662219162</v>
          </cell>
          <cell r="C149">
            <v>-8273.50470968902</v>
          </cell>
          <cell r="D149">
            <v>-7457.68619431702</v>
          </cell>
          <cell r="E149">
            <v>-6593.77234582486</v>
          </cell>
          <cell r="F149">
            <v>-5657.55890614156</v>
          </cell>
          <cell r="G149">
            <v>-4680.90167499579</v>
          </cell>
          <cell r="H149">
            <v>-3632.05201945855</v>
          </cell>
          <cell r="I149">
            <v>-2480.36598105446</v>
          </cell>
          <cell r="J149">
            <v>-1220.24893343027</v>
          </cell>
          <cell r="K149">
            <v>181.341761464449</v>
          </cell>
          <cell r="L149">
            <v>1735.49031080797</v>
          </cell>
          <cell r="M149">
            <v>3438.45911631052</v>
          </cell>
          <cell r="N149">
            <v>5295.82474443734</v>
          </cell>
          <cell r="O149">
            <v>7330.58767134842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-2320.90316910484</v>
          </cell>
          <cell r="B150">
            <v>-7093.02022137191</v>
          </cell>
          <cell r="C150">
            <v>-7993.98652386046</v>
          </cell>
          <cell r="D150">
            <v>-7154.70038099705</v>
          </cell>
          <cell r="E150">
            <v>-6281.14734828134</v>
          </cell>
          <cell r="F150">
            <v>-5364.62151665523</v>
          </cell>
          <cell r="G150">
            <v>-4373.97306314689</v>
          </cell>
          <cell r="H150">
            <v>-3296.82887796476</v>
          </cell>
          <cell r="I150">
            <v>-2117.97659681055</v>
          </cell>
          <cell r="J150">
            <v>-823.919574734815</v>
          </cell>
          <cell r="K150">
            <v>602.654435361766</v>
          </cell>
          <cell r="L150">
            <v>2170.98988738259</v>
          </cell>
          <cell r="M150">
            <v>3893.44043229124</v>
          </cell>
          <cell r="N150">
            <v>5803.34672189245</v>
          </cell>
          <cell r="O150">
            <v>7894.63162445384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-2014.51487826995</v>
          </cell>
          <cell r="B151">
            <v>-5925.94619785018</v>
          </cell>
          <cell r="C151">
            <v>-6639.78645739559</v>
          </cell>
          <cell r="D151">
            <v>-5724.91643992071</v>
          </cell>
          <cell r="E151">
            <v>-4748.93794205293</v>
          </cell>
          <cell r="F151">
            <v>-3699.14507501235</v>
          </cell>
          <cell r="G151">
            <v>-2563.654096887</v>
          </cell>
          <cell r="H151">
            <v>-1322.36911359809</v>
          </cell>
          <cell r="I151">
            <v>18.2370350485545</v>
          </cell>
          <cell r="J151">
            <v>1497.97166973236</v>
          </cell>
          <cell r="K151">
            <v>3131.84394483248</v>
          </cell>
          <cell r="L151">
            <v>4927.37713187298</v>
          </cell>
          <cell r="M151">
            <v>6896.40841813071</v>
          </cell>
          <cell r="N151">
            <v>9069.33252330352</v>
          </cell>
          <cell r="O151">
            <v>11468.5195257995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-2350.62925077375</v>
          </cell>
          <cell r="B152">
            <v>-7218.3438920553</v>
          </cell>
          <cell r="C152">
            <v>-8145.94298540145</v>
          </cell>
          <cell r="D152">
            <v>-7321.01562661981</v>
          </cell>
          <cell r="E152">
            <v>-6467.22498249182</v>
          </cell>
          <cell r="F152">
            <v>-5561.89951271258</v>
          </cell>
          <cell r="G152">
            <v>-4598.27223300157</v>
          </cell>
          <cell r="H152">
            <v>-3532.87319008754</v>
          </cell>
          <cell r="I152">
            <v>-2360.17766812906</v>
          </cell>
          <cell r="J152">
            <v>-1074.06579238789</v>
          </cell>
          <cell r="K152">
            <v>336.604924574789</v>
          </cell>
          <cell r="L152">
            <v>1879.69998386918</v>
          </cell>
          <cell r="M152">
            <v>3577.73037962716</v>
          </cell>
          <cell r="N152">
            <v>5460.20387416179</v>
          </cell>
          <cell r="O152">
            <v>7536.44824963275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-2036.575860586</v>
          </cell>
          <cell r="B153">
            <v>-6005.02824884055</v>
          </cell>
          <cell r="C153">
            <v>-6743.87104571815</v>
          </cell>
          <cell r="D153">
            <v>-5825.18440932812</v>
          </cell>
          <cell r="E153">
            <v>-4848.08517068219</v>
          </cell>
          <cell r="F153">
            <v>-3799.99902590902</v>
          </cell>
          <cell r="G153">
            <v>-2662.94966956757</v>
          </cell>
          <cell r="H153">
            <v>-1432.59517819421</v>
          </cell>
          <cell r="I153">
            <v>-76.4993231956</v>
          </cell>
          <cell r="J153">
            <v>1408.62463899015</v>
          </cell>
          <cell r="K153">
            <v>3046.96330268298</v>
          </cell>
          <cell r="L153">
            <v>4853.24675920735</v>
          </cell>
          <cell r="M153">
            <v>6835.85502454904</v>
          </cell>
          <cell r="N153">
            <v>9015.8201055182</v>
          </cell>
          <cell r="O153">
            <v>11393.4795023207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-2008.70373198974</v>
          </cell>
          <cell r="B154">
            <v>-5898.56468244214</v>
          </cell>
          <cell r="C154">
            <v>-6601.19676081371</v>
          </cell>
          <cell r="D154">
            <v>-5666.24420477901</v>
          </cell>
          <cell r="E154">
            <v>-4672.34688803125</v>
          </cell>
          <cell r="F154">
            <v>-3628.32774200373</v>
          </cell>
          <cell r="G154">
            <v>-2483.40270049329</v>
          </cell>
          <cell r="H154">
            <v>-1237.18907839483</v>
          </cell>
          <cell r="I154">
            <v>113.685862064936</v>
          </cell>
          <cell r="J154">
            <v>1626.93350933916</v>
          </cell>
          <cell r="K154">
            <v>3294.66478554512</v>
          </cell>
          <cell r="L154">
            <v>5118.06121546722</v>
          </cell>
          <cell r="M154">
            <v>7116.36657066817</v>
          </cell>
          <cell r="N154">
            <v>9315.84671861499</v>
          </cell>
          <cell r="O154">
            <v>11740.1048235653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-2042.14493046325</v>
          </cell>
          <cell r="B155">
            <v>-6033.65733524008</v>
          </cell>
          <cell r="C155">
            <v>-6767.59682251216</v>
          </cell>
          <cell r="D155">
            <v>-5845.43575569328</v>
          </cell>
          <cell r="E155">
            <v>-4859.19851689101</v>
          </cell>
          <cell r="F155">
            <v>-3798.98548558253</v>
          </cell>
          <cell r="G155">
            <v>-2659.34695580184</v>
          </cell>
          <cell r="H155">
            <v>-1438.14514364052</v>
          </cell>
          <cell r="I155">
            <v>-95.4497486812345</v>
          </cell>
          <cell r="J155">
            <v>1394.90042038938</v>
          </cell>
          <cell r="K155">
            <v>3029.40863186413</v>
          </cell>
          <cell r="L155">
            <v>4838.47311336613</v>
          </cell>
          <cell r="M155">
            <v>6824.19419001818</v>
          </cell>
          <cell r="N155">
            <v>9002.68943522819</v>
          </cell>
          <cell r="O155">
            <v>11405.3448156106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-2305.94343557728</v>
          </cell>
          <cell r="B156">
            <v>-7038.24978019223</v>
          </cell>
          <cell r="C156">
            <v>-7929.29102140558</v>
          </cell>
          <cell r="D156">
            <v>-7089.38495071833</v>
          </cell>
          <cell r="E156">
            <v>-6196.87879596441</v>
          </cell>
          <cell r="F156">
            <v>-5240.42250430968</v>
          </cell>
          <cell r="G156">
            <v>-4234.77276024217</v>
          </cell>
          <cell r="H156">
            <v>-3143.51733139627</v>
          </cell>
          <cell r="I156">
            <v>-1934.80009982671</v>
          </cell>
          <cell r="J156">
            <v>-606.789058618183</v>
          </cell>
          <cell r="K156">
            <v>843.396594712567</v>
          </cell>
          <cell r="L156">
            <v>2452.68721887039</v>
          </cell>
          <cell r="M156">
            <v>4230.647741336</v>
          </cell>
          <cell r="N156">
            <v>6181.37311029473</v>
          </cell>
          <cell r="O156">
            <v>8320.22144371871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-2365.62347686953</v>
          </cell>
          <cell r="B157">
            <v>-7267.16329957876</v>
          </cell>
          <cell r="C157">
            <v>-8187.86558572427</v>
          </cell>
          <cell r="D157">
            <v>-7363.70940699053</v>
          </cell>
          <cell r="E157">
            <v>-6492.85861999971</v>
          </cell>
          <cell r="F157">
            <v>-5561.80242510053</v>
          </cell>
          <cell r="G157">
            <v>-4565.0586632385</v>
          </cell>
          <cell r="H157">
            <v>-3504.33412095062</v>
          </cell>
          <cell r="I157">
            <v>-2339.1390520588</v>
          </cell>
          <cell r="J157">
            <v>-1048.76212212428</v>
          </cell>
          <cell r="K157">
            <v>358.365134482186</v>
          </cell>
          <cell r="L157">
            <v>1909.80273515929</v>
          </cell>
          <cell r="M157">
            <v>3619.88095326182</v>
          </cell>
          <cell r="N157">
            <v>5512.69893763684</v>
          </cell>
          <cell r="O157">
            <v>7598.82840366261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-1970.34098311346</v>
          </cell>
          <cell r="B158">
            <v>-5749.87744440357</v>
          </cell>
          <cell r="C158">
            <v>-6443.63090955677</v>
          </cell>
          <cell r="D158">
            <v>-5509.22217884007</v>
          </cell>
          <cell r="E158">
            <v>-4512.35731890149</v>
          </cell>
          <cell r="F158">
            <v>-3435.17987537617</v>
          </cell>
          <cell r="G158">
            <v>-2289.92295335876</v>
          </cell>
          <cell r="H158">
            <v>-1051.54977509806</v>
          </cell>
          <cell r="I158">
            <v>312.506983997192</v>
          </cell>
          <cell r="J158">
            <v>1816.14828242784</v>
          </cell>
          <cell r="K158">
            <v>3481.87841353961</v>
          </cell>
          <cell r="L158">
            <v>5310.69366207157</v>
          </cell>
          <cell r="M158">
            <v>7315.3568680805</v>
          </cell>
          <cell r="N158">
            <v>9535.73770164294</v>
          </cell>
          <cell r="O158">
            <v>11976.9435831231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-1953.67975431546</v>
          </cell>
          <cell r="B159">
            <v>-5680.11310730662</v>
          </cell>
          <cell r="C159">
            <v>-6360.95050184842</v>
          </cell>
          <cell r="D159">
            <v>-5419.05061474105</v>
          </cell>
          <cell r="E159">
            <v>-4404.34983553106</v>
          </cell>
          <cell r="F159">
            <v>-3310.79606520556</v>
          </cell>
          <cell r="G159">
            <v>-2145.05551951779</v>
          </cell>
          <cell r="H159">
            <v>-887.207311832985</v>
          </cell>
          <cell r="I159">
            <v>498.970093002077</v>
          </cell>
          <cell r="J159">
            <v>2032.05707665442</v>
          </cell>
          <cell r="K159">
            <v>3729.79017998222</v>
          </cell>
          <cell r="L159">
            <v>5588.8520630349</v>
          </cell>
          <cell r="M159">
            <v>7645.53680574129</v>
          </cell>
          <cell r="N159">
            <v>9909.76706882894</v>
          </cell>
          <cell r="O159">
            <v>12401.3372645051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-2136.77981163026</v>
          </cell>
          <cell r="B160">
            <v>-6401.03847679872</v>
          </cell>
          <cell r="C160">
            <v>-7201.76044280333</v>
          </cell>
          <cell r="D160">
            <v>-6312.72587121197</v>
          </cell>
          <cell r="E160">
            <v>-5364.4213527938</v>
          </cell>
          <cell r="F160">
            <v>-4361.30527769622</v>
          </cell>
          <cell r="G160">
            <v>-3286.23758178748</v>
          </cell>
          <cell r="H160">
            <v>-2121.37037308441</v>
          </cell>
          <cell r="I160">
            <v>-828.58984042514</v>
          </cell>
          <cell r="J160">
            <v>591.89054699032</v>
          </cell>
          <cell r="K160">
            <v>2159.27703829244</v>
          </cell>
          <cell r="L160">
            <v>3872.82357017201</v>
          </cell>
          <cell r="M160">
            <v>5761.02342025119</v>
          </cell>
          <cell r="N160">
            <v>7833.12032169717</v>
          </cell>
          <cell r="O160">
            <v>10113.0904739103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-2313.58492442637</v>
          </cell>
          <cell r="B161">
            <v>-7075.75767166721</v>
          </cell>
          <cell r="C161">
            <v>-7976.8375292036</v>
          </cell>
          <cell r="D161">
            <v>-7149.73539362094</v>
          </cell>
          <cell r="E161">
            <v>-6265.44611619737</v>
          </cell>
          <cell r="F161">
            <v>-5326.71791231327</v>
          </cell>
          <cell r="G161">
            <v>-4324.6636089217</v>
          </cell>
          <cell r="H161">
            <v>-3240.57209116956</v>
          </cell>
          <cell r="I161">
            <v>-2035.84563601984</v>
          </cell>
          <cell r="J161">
            <v>-717.645896708102</v>
          </cell>
          <cell r="K161">
            <v>718.741522762601</v>
          </cell>
          <cell r="L161">
            <v>2310.99706031356</v>
          </cell>
          <cell r="M161">
            <v>4056.74575137139</v>
          </cell>
          <cell r="N161">
            <v>5991.12988038978</v>
          </cell>
          <cell r="O161">
            <v>8108.17046392585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-2277.13330105074</v>
          </cell>
          <cell r="B162">
            <v>-6933.37736126136</v>
          </cell>
          <cell r="C162">
            <v>-7805.70438616031</v>
          </cell>
          <cell r="D162">
            <v>-6949.12227849427</v>
          </cell>
          <cell r="E162">
            <v>-6050.74186379176</v>
          </cell>
          <cell r="F162">
            <v>-5085.96204557756</v>
          </cell>
          <cell r="G162">
            <v>-4057.14813018256</v>
          </cell>
          <cell r="H162">
            <v>-2945.38869422754</v>
          </cell>
          <cell r="I162">
            <v>-1733.52912967919</v>
          </cell>
          <cell r="J162">
            <v>-388.864242262643</v>
          </cell>
          <cell r="K162">
            <v>1073.82355085253</v>
          </cell>
          <cell r="L162">
            <v>2696.74355070989</v>
          </cell>
          <cell r="M162">
            <v>4475.52798135806</v>
          </cell>
          <cell r="N162">
            <v>6447.0006098594</v>
          </cell>
          <cell r="O162">
            <v>8617.60575389643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-1984.7174998701</v>
          </cell>
          <cell r="B163">
            <v>-5807.48728231195</v>
          </cell>
          <cell r="C163">
            <v>-6510.7024897512</v>
          </cell>
          <cell r="D163">
            <v>-5583.41766377642</v>
          </cell>
          <cell r="E163">
            <v>-4597.45807859086</v>
          </cell>
          <cell r="F163">
            <v>-3534.44985313749</v>
          </cell>
          <cell r="G163">
            <v>-2387.68666965623</v>
          </cell>
          <cell r="H163">
            <v>-1143.57216573266</v>
          </cell>
          <cell r="I163">
            <v>227.115033699655</v>
          </cell>
          <cell r="J163">
            <v>1730.72942330241</v>
          </cell>
          <cell r="K163">
            <v>3383.9729256176</v>
          </cell>
          <cell r="L163">
            <v>5209.27590886001</v>
          </cell>
          <cell r="M163">
            <v>7210.70140908057</v>
          </cell>
          <cell r="N163">
            <v>9415.76381576691</v>
          </cell>
          <cell r="O163">
            <v>11843.234993085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-2304.63736843989</v>
          </cell>
          <cell r="B164">
            <v>-7033.62401009596</v>
          </cell>
          <cell r="C164">
            <v>-7931.97735039727</v>
          </cell>
          <cell r="D164">
            <v>-7099.45414197714</v>
          </cell>
          <cell r="E164">
            <v>-6210.22104465308</v>
          </cell>
          <cell r="F164">
            <v>-5265.84924279556</v>
          </cell>
          <cell r="G164">
            <v>-4263.8104017147</v>
          </cell>
          <cell r="H164">
            <v>-3186.66597221482</v>
          </cell>
          <cell r="I164">
            <v>-1998.23209832962</v>
          </cell>
          <cell r="J164">
            <v>-703.578825000557</v>
          </cell>
          <cell r="K164">
            <v>729.961533113637</v>
          </cell>
          <cell r="L164">
            <v>2317.46670601089</v>
          </cell>
          <cell r="M164">
            <v>4057.43097336888</v>
          </cell>
          <cell r="N164">
            <v>5972.83318519185</v>
          </cell>
          <cell r="O164">
            <v>8073.43026850937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-2012.26135517731</v>
          </cell>
          <cell r="B165">
            <v>-5919.47236000205</v>
          </cell>
          <cell r="C165">
            <v>-6640.01987693373</v>
          </cell>
          <cell r="D165">
            <v>-5725.1942385731</v>
          </cell>
          <cell r="E165">
            <v>-4744.31520243394</v>
          </cell>
          <cell r="F165">
            <v>-3701.0439309007</v>
          </cell>
          <cell r="G165">
            <v>-2576.13095501348</v>
          </cell>
          <cell r="H165">
            <v>-1357.94895780004</v>
          </cell>
          <cell r="I165">
            <v>-5.11998739720915</v>
          </cell>
          <cell r="J165">
            <v>1483.39659666388</v>
          </cell>
          <cell r="K165">
            <v>3106.01008687918</v>
          </cell>
          <cell r="L165">
            <v>4891.37256793229</v>
          </cell>
          <cell r="M165">
            <v>6863.72836586781</v>
          </cell>
          <cell r="N165">
            <v>9041.13034437606</v>
          </cell>
          <cell r="O165">
            <v>11447.140787396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-2356.16509937143</v>
          </cell>
          <cell r="B166">
            <v>-7220.64073516757</v>
          </cell>
          <cell r="C166">
            <v>-8137.19742266369</v>
          </cell>
          <cell r="D166">
            <v>-7310.55631013712</v>
          </cell>
          <cell r="E166">
            <v>-6442.58678069713</v>
          </cell>
          <cell r="F166">
            <v>-5515.67705788082</v>
          </cell>
          <cell r="G166">
            <v>-4537.67876834714</v>
          </cell>
          <cell r="H166">
            <v>-3478.44183428928</v>
          </cell>
          <cell r="I166">
            <v>-2293.67285091985</v>
          </cell>
          <cell r="J166">
            <v>-1000.48746766685</v>
          </cell>
          <cell r="K166">
            <v>424.698235029286</v>
          </cell>
          <cell r="L166">
            <v>2000.01321903447</v>
          </cell>
          <cell r="M166">
            <v>3725.74143058824</v>
          </cell>
          <cell r="N166">
            <v>5619.55553302336</v>
          </cell>
          <cell r="O166">
            <v>7710.62961530419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-2236.81611263066</v>
          </cell>
          <cell r="B167">
            <v>-6781.81229389497</v>
          </cell>
          <cell r="C167">
            <v>-7645.1355378151</v>
          </cell>
          <cell r="D167">
            <v>-6793.33273034669</v>
          </cell>
          <cell r="E167">
            <v>-5895.66042526987</v>
          </cell>
          <cell r="F167">
            <v>-4945.06954140462</v>
          </cell>
          <cell r="G167">
            <v>-3916.3468597686</v>
          </cell>
          <cell r="H167">
            <v>-2800.16082313765</v>
          </cell>
          <cell r="I167">
            <v>-1570.1453067553</v>
          </cell>
          <cell r="J167">
            <v>-202.842794413196</v>
          </cell>
          <cell r="K167">
            <v>1290.73733085386</v>
          </cell>
          <cell r="L167">
            <v>2921.79038672097</v>
          </cell>
          <cell r="M167">
            <v>4721.42895489955</v>
          </cell>
          <cell r="N167">
            <v>6696.84382889527</v>
          </cell>
          <cell r="O167">
            <v>8877.96738550775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-2136.01904500783</v>
          </cell>
          <cell r="B168">
            <v>-6389.50263803952</v>
          </cell>
          <cell r="C168">
            <v>-7182.96306018013</v>
          </cell>
          <cell r="D168">
            <v>-6292.10931176489</v>
          </cell>
          <cell r="E168">
            <v>-5352.95480013473</v>
          </cell>
          <cell r="F168">
            <v>-4348.27330497276</v>
          </cell>
          <cell r="G168">
            <v>-3266.28264702336</v>
          </cell>
          <cell r="H168">
            <v>-2084.46692949392</v>
          </cell>
          <cell r="I168">
            <v>-790.663689661132</v>
          </cell>
          <cell r="J168">
            <v>630.747544164783</v>
          </cell>
          <cell r="K168">
            <v>2190.41565519429</v>
          </cell>
          <cell r="L168">
            <v>3903.29544824279</v>
          </cell>
          <cell r="M168">
            <v>5795.62598033892</v>
          </cell>
          <cell r="N168">
            <v>7880.82602275382</v>
          </cell>
          <cell r="O168">
            <v>10176.7446140858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-2016.09953434247</v>
          </cell>
          <cell r="B169">
            <v>-5931.63307346715</v>
          </cell>
          <cell r="C169">
            <v>-6657.80526622599</v>
          </cell>
          <cell r="D169">
            <v>-5737.90767820472</v>
          </cell>
          <cell r="E169">
            <v>-4758.95948353806</v>
          </cell>
          <cell r="F169">
            <v>-3721.25977877929</v>
          </cell>
          <cell r="G169">
            <v>-2599.24821768586</v>
          </cell>
          <cell r="H169">
            <v>-1366.09991092535</v>
          </cell>
          <cell r="I169">
            <v>-17.6817573452552</v>
          </cell>
          <cell r="J169">
            <v>1468.69746277352</v>
          </cell>
          <cell r="K169">
            <v>3092.31502814426</v>
          </cell>
          <cell r="L169">
            <v>4894.73099717429</v>
          </cell>
          <cell r="M169">
            <v>6874.95967660563</v>
          </cell>
          <cell r="N169">
            <v>9059.47878007532</v>
          </cell>
          <cell r="O169">
            <v>11459.6635020155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-2273.98691016916</v>
          </cell>
          <cell r="B170">
            <v>-6926.93328438409</v>
          </cell>
          <cell r="C170">
            <v>-7809.14991530797</v>
          </cell>
          <cell r="D170">
            <v>-6967.96606812471</v>
          </cell>
          <cell r="E170">
            <v>-6077.1708860321</v>
          </cell>
          <cell r="F170">
            <v>-5129.25620862046</v>
          </cell>
          <cell r="G170">
            <v>-4120.66020879727</v>
          </cell>
          <cell r="H170">
            <v>-3018.94639146758</v>
          </cell>
          <cell r="I170">
            <v>-1800.37026391027</v>
          </cell>
          <cell r="J170">
            <v>-453.248160999535</v>
          </cell>
          <cell r="K170">
            <v>1016.68475955178</v>
          </cell>
          <cell r="L170">
            <v>2638.62151251906</v>
          </cell>
          <cell r="M170">
            <v>4422.4122998481</v>
          </cell>
          <cell r="N170">
            <v>6385.51912978011</v>
          </cell>
          <cell r="O170">
            <v>8549.47004252289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-2214.3305791476</v>
          </cell>
          <cell r="B171">
            <v>-6697.07213731179</v>
          </cell>
          <cell r="C171">
            <v>-7541.68821980282</v>
          </cell>
          <cell r="D171">
            <v>-6684.1344912843</v>
          </cell>
          <cell r="E171">
            <v>-5781.67139711586</v>
          </cell>
          <cell r="F171">
            <v>-4809.126947404</v>
          </cell>
          <cell r="G171">
            <v>-3769.63142879595</v>
          </cell>
          <cell r="H171">
            <v>-2646.38159342233</v>
          </cell>
          <cell r="I171">
            <v>-1419.75199822026</v>
          </cell>
          <cell r="J171">
            <v>-57.6265532110396</v>
          </cell>
          <cell r="K171">
            <v>1439.7998735838</v>
          </cell>
          <cell r="L171">
            <v>3089.74027290963</v>
          </cell>
          <cell r="M171">
            <v>4893.34637285764</v>
          </cell>
          <cell r="N171">
            <v>6888.35038073796</v>
          </cell>
          <cell r="O171">
            <v>9089.14598302798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-1993.71186990157</v>
          </cell>
          <cell r="B172">
            <v>-5852.78188200195</v>
          </cell>
          <cell r="C172">
            <v>-6572.02308547579</v>
          </cell>
          <cell r="D172">
            <v>-5645.02196715782</v>
          </cell>
          <cell r="E172">
            <v>-4654.18497821439</v>
          </cell>
          <cell r="F172">
            <v>-3588.90773167411</v>
          </cell>
          <cell r="G172">
            <v>-2450.74566230023</v>
          </cell>
          <cell r="H172">
            <v>-1211.12167915901</v>
          </cell>
          <cell r="I172">
            <v>147.373577832659</v>
          </cell>
          <cell r="J172">
            <v>1647.17575017052</v>
          </cell>
          <cell r="K172">
            <v>3297.72613459812</v>
          </cell>
          <cell r="L172">
            <v>5107.20083595783</v>
          </cell>
          <cell r="M172">
            <v>7096.24617800809</v>
          </cell>
          <cell r="N172">
            <v>9287.17858242603</v>
          </cell>
          <cell r="O172">
            <v>11701.9214145644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-1974.42417278243</v>
          </cell>
          <cell r="B173">
            <v>-5783.5966258219</v>
          </cell>
          <cell r="C173">
            <v>-6492.32401965273</v>
          </cell>
          <cell r="D173">
            <v>-5566.90582836291</v>
          </cell>
          <cell r="E173">
            <v>-4572.68984295769</v>
          </cell>
          <cell r="F173">
            <v>-3503.69276479416</v>
          </cell>
          <cell r="G173">
            <v>-2359.20301042589</v>
          </cell>
          <cell r="H173">
            <v>-1114.58355660226</v>
          </cell>
          <cell r="I173">
            <v>254.745495701161</v>
          </cell>
          <cell r="J173">
            <v>1751.57599074994</v>
          </cell>
          <cell r="K173">
            <v>3405.03429462967</v>
          </cell>
          <cell r="L173">
            <v>5231.93292977689</v>
          </cell>
          <cell r="M173">
            <v>7240.7927432904</v>
          </cell>
          <cell r="N173">
            <v>9459.36579624568</v>
          </cell>
          <cell r="O173">
            <v>11885.6947541177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-2148.16782891131</v>
          </cell>
          <cell r="B174">
            <v>-6430.40562329691</v>
          </cell>
          <cell r="C174">
            <v>-7234.3518744473</v>
          </cell>
          <cell r="D174">
            <v>-6363.04630717629</v>
          </cell>
          <cell r="E174">
            <v>-5415.69403444765</v>
          </cell>
          <cell r="F174">
            <v>-4387.01646587682</v>
          </cell>
          <cell r="G174">
            <v>-3282.94544448299</v>
          </cell>
          <cell r="H174">
            <v>-2109.67247217829</v>
          </cell>
          <cell r="I174">
            <v>-816.201149025575</v>
          </cell>
          <cell r="J174">
            <v>594.266272844184</v>
          </cell>
          <cell r="K174">
            <v>2141.75954785328</v>
          </cell>
          <cell r="L174">
            <v>3867.48425494501</v>
          </cell>
          <cell r="M174">
            <v>5751.64177639167</v>
          </cell>
          <cell r="N174">
            <v>7831.30589844292</v>
          </cell>
          <cell r="O174">
            <v>10128.8349090241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-1995.67702366758</v>
          </cell>
          <cell r="B175">
            <v>-5860.16564585008</v>
          </cell>
          <cell r="C175">
            <v>-6574.27032952999</v>
          </cell>
          <cell r="D175">
            <v>-5643.46195431266</v>
          </cell>
          <cell r="E175">
            <v>-4650.40575502202</v>
          </cell>
          <cell r="F175">
            <v>-3578.07597585088</v>
          </cell>
          <cell r="G175">
            <v>-2438.17963186659</v>
          </cell>
          <cell r="H175">
            <v>-1183.91399266138</v>
          </cell>
          <cell r="I175">
            <v>195.597495386751</v>
          </cell>
          <cell r="J175">
            <v>1710.48333774227</v>
          </cell>
          <cell r="K175">
            <v>3367.85791643022</v>
          </cell>
          <cell r="L175">
            <v>5181.64509662588</v>
          </cell>
          <cell r="M175">
            <v>7180.57262962616</v>
          </cell>
          <cell r="N175">
            <v>9370.65307179959</v>
          </cell>
          <cell r="O175">
            <v>11788.8342961259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-2068.13405120323</v>
          </cell>
          <cell r="B176">
            <v>-6136.70099764157</v>
          </cell>
          <cell r="C176">
            <v>-6896.92042496525</v>
          </cell>
          <cell r="D176">
            <v>-5993.18698162911</v>
          </cell>
          <cell r="E176">
            <v>-5029.05415385786</v>
          </cell>
          <cell r="F176">
            <v>-3996.86904506527</v>
          </cell>
          <cell r="G176">
            <v>-2880.99233950556</v>
          </cell>
          <cell r="H176">
            <v>-1676.72699256077</v>
          </cell>
          <cell r="I176">
            <v>-345.797512357178</v>
          </cell>
          <cell r="J176">
            <v>1116.71224519986</v>
          </cell>
          <cell r="K176">
            <v>2713.48427024201</v>
          </cell>
          <cell r="L176">
            <v>4461.65343884612</v>
          </cell>
          <cell r="M176">
            <v>6399.01031570116</v>
          </cell>
          <cell r="N176">
            <v>8538.11974386391</v>
          </cell>
          <cell r="O176">
            <v>10882.2292259485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-2084.34224352649</v>
          </cell>
          <cell r="B177">
            <v>-6187.18424624438</v>
          </cell>
          <cell r="C177">
            <v>-6945.95552241784</v>
          </cell>
          <cell r="D177">
            <v>-6047.72247859376</v>
          </cell>
          <cell r="E177">
            <v>-5083.68518156658</v>
          </cell>
          <cell r="F177">
            <v>-4048.89907956068</v>
          </cell>
          <cell r="G177">
            <v>-2934.87084583383</v>
          </cell>
          <cell r="H177">
            <v>-1720.6087593952</v>
          </cell>
          <cell r="I177">
            <v>-392.696921562251</v>
          </cell>
          <cell r="J177">
            <v>1062.09195592691</v>
          </cell>
          <cell r="K177">
            <v>2662.0752932125</v>
          </cell>
          <cell r="L177">
            <v>4413.59670368087</v>
          </cell>
          <cell r="M177">
            <v>6334.97254072376</v>
          </cell>
          <cell r="N177">
            <v>8451.40678248575</v>
          </cell>
          <cell r="O177">
            <v>10790.4594324826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-2252.86448151046</v>
          </cell>
          <cell r="B178">
            <v>-6837.28120021686</v>
          </cell>
          <cell r="C178">
            <v>-7685.05025827354</v>
          </cell>
          <cell r="D178">
            <v>-6832.13511084646</v>
          </cell>
          <cell r="E178">
            <v>-5925.02611711266</v>
          </cell>
          <cell r="F178">
            <v>-4958.73015265925</v>
          </cell>
          <cell r="G178">
            <v>-3925.35097155965</v>
          </cell>
          <cell r="H178">
            <v>-2801.58161898272</v>
          </cell>
          <cell r="I178">
            <v>-1566.93557392441</v>
          </cell>
          <cell r="J178">
            <v>-219.216961252059</v>
          </cell>
          <cell r="K178">
            <v>1272.24325426529</v>
          </cell>
          <cell r="L178">
            <v>2913.30174939138</v>
          </cell>
          <cell r="M178">
            <v>4723.07401634361</v>
          </cell>
          <cell r="N178">
            <v>6712.2382780082</v>
          </cell>
          <cell r="O178">
            <v>8888.72066791051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-2352.87188682753</v>
          </cell>
          <cell r="B179">
            <v>-7215.94259094508</v>
          </cell>
          <cell r="C179">
            <v>-8126.51207663114</v>
          </cell>
          <cell r="D179">
            <v>-7294.97080388973</v>
          </cell>
          <cell r="E179">
            <v>-6405.4675614413</v>
          </cell>
          <cell r="F179">
            <v>-5461.75542773348</v>
          </cell>
          <cell r="G179">
            <v>-4466.9217891936</v>
          </cell>
          <cell r="H179">
            <v>-3397.97037615537</v>
          </cell>
          <cell r="I179">
            <v>-2230.09618846208</v>
          </cell>
          <cell r="J179">
            <v>-932.209305742304</v>
          </cell>
          <cell r="K179">
            <v>514.530885119222</v>
          </cell>
          <cell r="L179">
            <v>2093.35649976134</v>
          </cell>
          <cell r="M179">
            <v>3831.0151460452</v>
          </cell>
          <cell r="N179">
            <v>5737.72079140012</v>
          </cell>
          <cell r="O179">
            <v>7838.47727917461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-2296.95613672383</v>
          </cell>
          <cell r="B180">
            <v>-7004.6202821569</v>
          </cell>
          <cell r="C180">
            <v>-7890.11326511484</v>
          </cell>
          <cell r="D180">
            <v>-7054.37921006959</v>
          </cell>
          <cell r="E180">
            <v>-6184.181573099</v>
          </cell>
          <cell r="F180">
            <v>-5240.42677996423</v>
          </cell>
          <cell r="G180">
            <v>-4228.52796395282</v>
          </cell>
          <cell r="H180">
            <v>-3127.90846264159</v>
          </cell>
          <cell r="I180">
            <v>-1916.05172588019</v>
          </cell>
          <cell r="J180">
            <v>-594.168868524926</v>
          </cell>
          <cell r="K180">
            <v>866.58950654763</v>
          </cell>
          <cell r="L180">
            <v>2468.89303344347</v>
          </cell>
          <cell r="M180">
            <v>4226.14042427538</v>
          </cell>
          <cell r="N180">
            <v>6164.77332680624</v>
          </cell>
          <cell r="O180">
            <v>8307.30854145317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-2277.41509759983</v>
          </cell>
          <cell r="B181">
            <v>-6926.93188131111</v>
          </cell>
          <cell r="C181">
            <v>-7810.79263854084</v>
          </cell>
          <cell r="D181">
            <v>-6967.4287421133</v>
          </cell>
          <cell r="E181">
            <v>-6064.62801882508</v>
          </cell>
          <cell r="F181">
            <v>-5099.14423130631</v>
          </cell>
          <cell r="G181">
            <v>-4059.65975111308</v>
          </cell>
          <cell r="H181">
            <v>-2929.19574616147</v>
          </cell>
          <cell r="I181">
            <v>-1704.74616530796</v>
          </cell>
          <cell r="J181">
            <v>-369.636103293322</v>
          </cell>
          <cell r="K181">
            <v>1102.74194752894</v>
          </cell>
          <cell r="L181">
            <v>2718.30794343384</v>
          </cell>
          <cell r="M181">
            <v>4494.66721744301</v>
          </cell>
          <cell r="N181">
            <v>6458.95342358832</v>
          </cell>
          <cell r="O181">
            <v>8617.25542011421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-2372.11563853515</v>
          </cell>
          <cell r="B182">
            <v>-7294.7289816124</v>
          </cell>
          <cell r="C182">
            <v>-8222.36654549323</v>
          </cell>
          <cell r="D182">
            <v>-7397.4579132332</v>
          </cell>
          <cell r="E182">
            <v>-6529.65374809247</v>
          </cell>
          <cell r="F182">
            <v>-5616.48737190791</v>
          </cell>
          <cell r="G182">
            <v>-4641.26567525179</v>
          </cell>
          <cell r="H182">
            <v>-3568.28914060991</v>
          </cell>
          <cell r="I182">
            <v>-2390.73435598425</v>
          </cell>
          <cell r="J182">
            <v>-1107.63837305137</v>
          </cell>
          <cell r="K182">
            <v>310.779819421168</v>
          </cell>
          <cell r="L182">
            <v>1863.28540115161</v>
          </cell>
          <cell r="M182">
            <v>3567.30079563256</v>
          </cell>
          <cell r="N182">
            <v>5453.17321447192</v>
          </cell>
          <cell r="O182">
            <v>7527.88331196521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-2049.7834963726</v>
          </cell>
          <cell r="B183">
            <v>-6056.94254799277</v>
          </cell>
          <cell r="C183">
            <v>-6794.74741785544</v>
          </cell>
          <cell r="D183">
            <v>-5877.5894464954</v>
          </cell>
          <cell r="E183">
            <v>-4901.74928033128</v>
          </cell>
          <cell r="F183">
            <v>-3855.25976559102</v>
          </cell>
          <cell r="G183">
            <v>-2738.49998530578</v>
          </cell>
          <cell r="H183">
            <v>-1520.9437086888</v>
          </cell>
          <cell r="I183">
            <v>-190.366292949165</v>
          </cell>
          <cell r="J183">
            <v>1274.60368736229</v>
          </cell>
          <cell r="K183">
            <v>2900.3456882999</v>
          </cell>
          <cell r="L183">
            <v>4676.46187027112</v>
          </cell>
          <cell r="M183">
            <v>6630.62257889649</v>
          </cell>
          <cell r="N183">
            <v>8789.56874153045</v>
          </cell>
          <cell r="O183">
            <v>11160.8360533352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-2068.66280751319</v>
          </cell>
          <cell r="B184">
            <v>-6135.58690142829</v>
          </cell>
          <cell r="C184">
            <v>-6881.35792106788</v>
          </cell>
          <cell r="D184">
            <v>-5966.65561441774</v>
          </cell>
          <cell r="E184">
            <v>-4994.39187546082</v>
          </cell>
          <cell r="F184">
            <v>-3958.05544919342</v>
          </cell>
          <cell r="G184">
            <v>-2849.03004585694</v>
          </cell>
          <cell r="H184">
            <v>-1628.69390362897</v>
          </cell>
          <cell r="I184">
            <v>-284.607620845487</v>
          </cell>
          <cell r="J184">
            <v>1194.42656940563</v>
          </cell>
          <cell r="K184">
            <v>2822.8367060621</v>
          </cell>
          <cell r="L184">
            <v>4602.83649431084</v>
          </cell>
          <cell r="M184">
            <v>6566.67223907285</v>
          </cell>
          <cell r="N184">
            <v>8720.88903319552</v>
          </cell>
          <cell r="O184">
            <v>11083.6026139738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-2254.17511555186</v>
          </cell>
          <cell r="B185">
            <v>-6836.97926933159</v>
          </cell>
          <cell r="C185">
            <v>-7701.32707106393</v>
          </cell>
          <cell r="D185">
            <v>-6855.89443509754</v>
          </cell>
          <cell r="E185">
            <v>-5956.84069980752</v>
          </cell>
          <cell r="F185">
            <v>-5007.3430506005</v>
          </cell>
          <cell r="G185">
            <v>-3983.8008800385</v>
          </cell>
          <cell r="H185">
            <v>-2862.6996391576</v>
          </cell>
          <cell r="I185">
            <v>-1636.58845253335</v>
          </cell>
          <cell r="J185">
            <v>-293.543062838154</v>
          </cell>
          <cell r="K185">
            <v>1178.93852027454</v>
          </cell>
          <cell r="L185">
            <v>2811.27186623212</v>
          </cell>
          <cell r="M185">
            <v>4599.5118930115</v>
          </cell>
          <cell r="N185">
            <v>6569.68907649043</v>
          </cell>
          <cell r="O185">
            <v>8741.54186878929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-1985.194507617</v>
          </cell>
          <cell r="B186">
            <v>-5812.55241316234</v>
          </cell>
          <cell r="C186">
            <v>-6512.34200137063</v>
          </cell>
          <cell r="D186">
            <v>-5573.84418794876</v>
          </cell>
          <cell r="E186">
            <v>-4565.8075338778</v>
          </cell>
          <cell r="F186">
            <v>-3479.32811425997</v>
          </cell>
          <cell r="G186">
            <v>-2312.44428216651</v>
          </cell>
          <cell r="H186">
            <v>-1055.66005812584</v>
          </cell>
          <cell r="I186">
            <v>326.403295570228</v>
          </cell>
          <cell r="J186">
            <v>1847.51485568915</v>
          </cell>
          <cell r="K186">
            <v>3514.26417527676</v>
          </cell>
          <cell r="L186">
            <v>5349.13652896701</v>
          </cell>
          <cell r="M186">
            <v>7375.38912785558</v>
          </cell>
          <cell r="N186">
            <v>9592.08967330915</v>
          </cell>
          <cell r="O186">
            <v>12043.2427229665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-2185.86478357604</v>
          </cell>
          <cell r="B187">
            <v>-6570.9443168713</v>
          </cell>
          <cell r="C187">
            <v>-7384.68625425773</v>
          </cell>
          <cell r="D187">
            <v>-6510.01614266879</v>
          </cell>
          <cell r="E187">
            <v>-5563.18991743664</v>
          </cell>
          <cell r="F187">
            <v>-4554.8225286983</v>
          </cell>
          <cell r="G187">
            <v>-3487.04143353193</v>
          </cell>
          <cell r="H187">
            <v>-2332.66602728452</v>
          </cell>
          <cell r="I187">
            <v>-1052.48579239369</v>
          </cell>
          <cell r="J187">
            <v>358.213484840524</v>
          </cell>
          <cell r="K187">
            <v>1890.94562937966</v>
          </cell>
          <cell r="L187">
            <v>3588.52718620826</v>
          </cell>
          <cell r="M187">
            <v>5445.46500836926</v>
          </cell>
          <cell r="N187">
            <v>7496.61621244552</v>
          </cell>
          <cell r="O187">
            <v>9761.87269729558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-2052.81589215178</v>
          </cell>
          <cell r="B188">
            <v>-6067.21403372583</v>
          </cell>
          <cell r="C188">
            <v>-6791.46967932795</v>
          </cell>
          <cell r="D188">
            <v>-5869.32925177942</v>
          </cell>
          <cell r="E188">
            <v>-4897.51589732288</v>
          </cell>
          <cell r="F188">
            <v>-3858.25084439031</v>
          </cell>
          <cell r="G188">
            <v>-2736.51402393005</v>
          </cell>
          <cell r="H188">
            <v>-1496.93236685469</v>
          </cell>
          <cell r="I188">
            <v>-148.613656205703</v>
          </cell>
          <cell r="J188">
            <v>1317.56396556085</v>
          </cell>
          <cell r="K188">
            <v>2925.27072604748</v>
          </cell>
          <cell r="L188">
            <v>4705.85740243316</v>
          </cell>
          <cell r="M188">
            <v>6667.3822311232</v>
          </cell>
          <cell r="N188">
            <v>8825.54752538178</v>
          </cell>
          <cell r="O188">
            <v>11206.1562682359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-2096.58374828303</v>
          </cell>
          <cell r="B189">
            <v>-6241.91898261306</v>
          </cell>
          <cell r="C189">
            <v>-7014.06313294026</v>
          </cell>
          <cell r="D189">
            <v>-6109.90207047154</v>
          </cell>
          <cell r="E189">
            <v>-5161.88450746654</v>
          </cell>
          <cell r="F189">
            <v>-4155.54304544612</v>
          </cell>
          <cell r="G189">
            <v>-3053.69908780004</v>
          </cell>
          <cell r="H189">
            <v>-1850.61879771939</v>
          </cell>
          <cell r="I189">
            <v>-540.895738882913</v>
          </cell>
          <cell r="J189">
            <v>900.889913378804</v>
          </cell>
          <cell r="K189">
            <v>2497.04119370953</v>
          </cell>
          <cell r="L189">
            <v>4263.93943178217</v>
          </cell>
          <cell r="M189">
            <v>6213.93098395214</v>
          </cell>
          <cell r="N189">
            <v>8354.73431378568</v>
          </cell>
          <cell r="O189">
            <v>10689.8993226859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-2142.08162354922</v>
          </cell>
          <cell r="B190">
            <v>-6414.93647473304</v>
          </cell>
          <cell r="C190">
            <v>-7212.99381321476</v>
          </cell>
          <cell r="D190">
            <v>-6325.76723976408</v>
          </cell>
          <cell r="E190">
            <v>-5382.88133400399</v>
          </cell>
          <cell r="F190">
            <v>-4375.6432587681</v>
          </cell>
          <cell r="G190">
            <v>-3294.92757580087</v>
          </cell>
          <cell r="H190">
            <v>-2115.05641571077</v>
          </cell>
          <cell r="I190">
            <v>-821.689930339074</v>
          </cell>
          <cell r="J190">
            <v>583.354735011288</v>
          </cell>
          <cell r="K190">
            <v>2127.53159233764</v>
          </cell>
          <cell r="L190">
            <v>3844.32132210616</v>
          </cell>
          <cell r="M190">
            <v>5732.57253584076</v>
          </cell>
          <cell r="N190">
            <v>7807.71982576608</v>
          </cell>
          <cell r="O190">
            <v>10085.1887976299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-2326.66483769515</v>
          </cell>
          <cell r="B191">
            <v>-7119.62123495084</v>
          </cell>
          <cell r="C191">
            <v>-8026.60036801053</v>
          </cell>
          <cell r="D191">
            <v>-7203.16400344282</v>
          </cell>
          <cell r="E191">
            <v>-6327.70868832773</v>
          </cell>
          <cell r="F191">
            <v>-5397.5064940297</v>
          </cell>
          <cell r="G191">
            <v>-4404.2811215591</v>
          </cell>
          <cell r="H191">
            <v>-3314.61991028964</v>
          </cell>
          <cell r="I191">
            <v>-2137.59157613058</v>
          </cell>
          <cell r="J191">
            <v>-838.49731717029</v>
          </cell>
          <cell r="K191">
            <v>610.147167210197</v>
          </cell>
          <cell r="L191">
            <v>2202.37200085107</v>
          </cell>
          <cell r="M191">
            <v>3941.05622661617</v>
          </cell>
          <cell r="N191">
            <v>5854.61377814474</v>
          </cell>
          <cell r="O191">
            <v>7961.61650462691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-2024.66519408881</v>
          </cell>
          <cell r="B192">
            <v>-5975.60402611252</v>
          </cell>
          <cell r="C192">
            <v>-6700.54100099458</v>
          </cell>
          <cell r="D192">
            <v>-5773.34749407751</v>
          </cell>
          <cell r="E192">
            <v>-4796.58392605409</v>
          </cell>
          <cell r="F192">
            <v>-3764.95268931811</v>
          </cell>
          <cell r="G192">
            <v>-2649.04520603964</v>
          </cell>
          <cell r="H192">
            <v>-1425.44851522488</v>
          </cell>
          <cell r="I192">
            <v>-72.1009703891487</v>
          </cell>
          <cell r="J192">
            <v>1420.91376333255</v>
          </cell>
          <cell r="K192">
            <v>3055.3952229253</v>
          </cell>
          <cell r="L192">
            <v>4849.62338523279</v>
          </cell>
          <cell r="M192">
            <v>6833.72209244411</v>
          </cell>
          <cell r="N192">
            <v>9012.44298789841</v>
          </cell>
          <cell r="O192">
            <v>11400.4099426022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-2079.0227454017</v>
          </cell>
          <cell r="B193">
            <v>-6171.96844028149</v>
          </cell>
          <cell r="C193">
            <v>-6934.03898682936</v>
          </cell>
          <cell r="D193">
            <v>-6039.56886150157</v>
          </cell>
          <cell r="E193">
            <v>-5060.76532405856</v>
          </cell>
          <cell r="F193">
            <v>-4023.30454812834</v>
          </cell>
          <cell r="G193">
            <v>-2917.52632769938</v>
          </cell>
          <cell r="H193">
            <v>-1729.66470838622</v>
          </cell>
          <cell r="I193">
            <v>-409.127385749695</v>
          </cell>
          <cell r="J193">
            <v>1047.96315513728</v>
          </cell>
          <cell r="K193">
            <v>2643.79953088514</v>
          </cell>
          <cell r="L193">
            <v>4402.64720242374</v>
          </cell>
          <cell r="M193">
            <v>6341.39682098421</v>
          </cell>
          <cell r="N193">
            <v>8467.72774473005</v>
          </cell>
          <cell r="O193">
            <v>10791.7250866476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-2286.52399413349</v>
          </cell>
          <cell r="B194">
            <v>-6966.13685358168</v>
          </cell>
          <cell r="C194">
            <v>-7835.84806241757</v>
          </cell>
          <cell r="D194">
            <v>-6985.49074990897</v>
          </cell>
          <cell r="E194">
            <v>-6077.18245262911</v>
          </cell>
          <cell r="F194">
            <v>-5132.57591142911</v>
          </cell>
          <cell r="G194">
            <v>-4138.55013687825</v>
          </cell>
          <cell r="H194">
            <v>-3042.35013050264</v>
          </cell>
          <cell r="I194">
            <v>-1829.50154754995</v>
          </cell>
          <cell r="J194">
            <v>-505.079665858888</v>
          </cell>
          <cell r="K194">
            <v>965.424560990173</v>
          </cell>
          <cell r="L194">
            <v>2575.54703367763</v>
          </cell>
          <cell r="M194">
            <v>4352.29862975984</v>
          </cell>
          <cell r="N194">
            <v>6325.01552386763</v>
          </cell>
          <cell r="O194">
            <v>8502.11141702642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-1953.7007146364</v>
          </cell>
          <cell r="B195">
            <v>-5693.733419724</v>
          </cell>
          <cell r="C195">
            <v>-6386.98337548243</v>
          </cell>
          <cell r="D195">
            <v>-5460.73070081607</v>
          </cell>
          <cell r="E195">
            <v>-4455.73454690304</v>
          </cell>
          <cell r="F195">
            <v>-3377.35827308729</v>
          </cell>
          <cell r="G195">
            <v>-2215.71662677728</v>
          </cell>
          <cell r="H195">
            <v>-948.240463960323</v>
          </cell>
          <cell r="I195">
            <v>431.666794837185</v>
          </cell>
          <cell r="J195">
            <v>1952.97678898397</v>
          </cell>
          <cell r="K195">
            <v>3633.20739429302</v>
          </cell>
          <cell r="L195">
            <v>5476.94031349383</v>
          </cell>
          <cell r="M195">
            <v>7507.99465340696</v>
          </cell>
          <cell r="N195">
            <v>9740.98139071387</v>
          </cell>
          <cell r="O195">
            <v>12200.0882134621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-2072.54750145047</v>
          </cell>
          <cell r="B196">
            <v>-6152.01420596602</v>
          </cell>
          <cell r="C196">
            <v>-6897.8685996921</v>
          </cell>
          <cell r="D196">
            <v>-5982.66383758454</v>
          </cell>
          <cell r="E196">
            <v>-5013.09206781713</v>
          </cell>
          <cell r="F196">
            <v>-3990.40050997461</v>
          </cell>
          <cell r="G196">
            <v>-2885.81292893724</v>
          </cell>
          <cell r="H196">
            <v>-1678.21781465884</v>
          </cell>
          <cell r="I196">
            <v>-348.676045508997</v>
          </cell>
          <cell r="J196">
            <v>1117.07664668201</v>
          </cell>
          <cell r="K196">
            <v>2727.58966231408</v>
          </cell>
          <cell r="L196">
            <v>4494.06069154031</v>
          </cell>
          <cell r="M196">
            <v>6425.38383725174</v>
          </cell>
          <cell r="N196">
            <v>8552.76786392172</v>
          </cell>
          <cell r="O196">
            <v>10884.6664391502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-2146.96289021178</v>
          </cell>
          <cell r="B197">
            <v>-6436.21800086593</v>
          </cell>
          <cell r="C197">
            <v>-7236.92304139322</v>
          </cell>
          <cell r="D197">
            <v>-6362.87191706858</v>
          </cell>
          <cell r="E197">
            <v>-5433.58664038737</v>
          </cell>
          <cell r="F197">
            <v>-4426.77664138232</v>
          </cell>
          <cell r="G197">
            <v>-3337.75859540749</v>
          </cell>
          <cell r="H197">
            <v>-2157.67936074329</v>
          </cell>
          <cell r="I197">
            <v>-878.004697340728</v>
          </cell>
          <cell r="J197">
            <v>555.31235028586</v>
          </cell>
          <cell r="K197">
            <v>2122.77464559157</v>
          </cell>
          <cell r="L197">
            <v>3840.28304939022</v>
          </cell>
          <cell r="M197">
            <v>5735.1685406228</v>
          </cell>
          <cell r="N197">
            <v>7806.95359481454</v>
          </cell>
          <cell r="O197">
            <v>10080.8624267674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-2331.81088833129</v>
          </cell>
          <cell r="B198">
            <v>-7136.02858129542</v>
          </cell>
          <cell r="C198">
            <v>-8054.24947586849</v>
          </cell>
          <cell r="D198">
            <v>-7234.00738838452</v>
          </cell>
          <cell r="E198">
            <v>-6361.09263156331</v>
          </cell>
          <cell r="F198">
            <v>-5414.11224008726</v>
          </cell>
          <cell r="G198">
            <v>-4413.39923505628</v>
          </cell>
          <cell r="H198">
            <v>-3333.41966284348</v>
          </cell>
          <cell r="I198">
            <v>-2157.78505788023</v>
          </cell>
          <cell r="J198">
            <v>-854.65614380179</v>
          </cell>
          <cell r="K198">
            <v>603.293848333858</v>
          </cell>
          <cell r="L198">
            <v>2185.99218875212</v>
          </cell>
          <cell r="M198">
            <v>3916.46355336715</v>
          </cell>
          <cell r="N198">
            <v>5810.86381647903</v>
          </cell>
          <cell r="O198">
            <v>7909.64589870711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-2361.58313127339</v>
          </cell>
          <cell r="B199">
            <v>-7258.93003316528</v>
          </cell>
          <cell r="C199">
            <v>-8203.1128688708</v>
          </cell>
          <cell r="D199">
            <v>-7397.24309917709</v>
          </cell>
          <cell r="E199">
            <v>-6532.40680196891</v>
          </cell>
          <cell r="F199">
            <v>-5612.99712527347</v>
          </cell>
          <cell r="G199">
            <v>-4636.61306603073</v>
          </cell>
          <cell r="H199">
            <v>-3581.68008635921</v>
          </cell>
          <cell r="I199">
            <v>-2426.07164085408</v>
          </cell>
          <cell r="J199">
            <v>-1152.26860628618</v>
          </cell>
          <cell r="K199">
            <v>261.623089558693</v>
          </cell>
          <cell r="L199">
            <v>1813.65174829722</v>
          </cell>
          <cell r="M199">
            <v>3530.14144599833</v>
          </cell>
          <cell r="N199">
            <v>5415.22584165573</v>
          </cell>
          <cell r="O199">
            <v>7485.49912630947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-2009.71550255297</v>
          </cell>
          <cell r="B200">
            <v>-5905.7870179832</v>
          </cell>
          <cell r="C200">
            <v>-6613.99845399142</v>
          </cell>
          <cell r="D200">
            <v>-5681.68089394394</v>
          </cell>
          <cell r="E200">
            <v>-4694.86651374979</v>
          </cell>
          <cell r="F200">
            <v>-3633.28564264541</v>
          </cell>
          <cell r="G200">
            <v>-2492.83929750241</v>
          </cell>
          <cell r="H200">
            <v>-1256.33357251787</v>
          </cell>
          <cell r="I200">
            <v>107.000476020883</v>
          </cell>
          <cell r="J200">
            <v>1601.3243926772</v>
          </cell>
          <cell r="K200">
            <v>3248.53798107399</v>
          </cell>
          <cell r="L200">
            <v>5061.18397101336</v>
          </cell>
          <cell r="M200">
            <v>7063.87519034485</v>
          </cell>
          <cell r="N200">
            <v>9261.41360999116</v>
          </cell>
          <cell r="O200">
            <v>11677.0115195557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-2333.02439857423</v>
          </cell>
          <cell r="B201">
            <v>-7150.02231592808</v>
          </cell>
          <cell r="C201">
            <v>-8056.90354219207</v>
          </cell>
          <cell r="D201">
            <v>-7235.9418158201</v>
          </cell>
          <cell r="E201">
            <v>-6367.42847343025</v>
          </cell>
          <cell r="F201">
            <v>-5436.84606447363</v>
          </cell>
          <cell r="G201">
            <v>-4448.03744497612</v>
          </cell>
          <cell r="H201">
            <v>-3372.80389074547</v>
          </cell>
          <cell r="I201">
            <v>-2187.97607592224</v>
          </cell>
          <cell r="J201">
            <v>-902.413858264915</v>
          </cell>
          <cell r="K201">
            <v>515.912454459525</v>
          </cell>
          <cell r="L201">
            <v>2086.3025845417</v>
          </cell>
          <cell r="M201">
            <v>3826.66529389177</v>
          </cell>
          <cell r="N201">
            <v>5734.28491525602</v>
          </cell>
          <cell r="O201">
            <v>7831.42253501446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-2104.36337825682</v>
          </cell>
          <cell r="B202">
            <v>-6271.88466193348</v>
          </cell>
          <cell r="C202">
            <v>-7050.97293646715</v>
          </cell>
          <cell r="D202">
            <v>-6158.50944996227</v>
          </cell>
          <cell r="E202">
            <v>-5212.97980312602</v>
          </cell>
          <cell r="F202">
            <v>-4208.20046949506</v>
          </cell>
          <cell r="G202">
            <v>-3130.94893640908</v>
          </cell>
          <cell r="H202">
            <v>-1950.7781839505</v>
          </cell>
          <cell r="I202">
            <v>-653.741253873242</v>
          </cell>
          <cell r="J202">
            <v>780.563795070227</v>
          </cell>
          <cell r="K202">
            <v>2357.96451245673</v>
          </cell>
          <cell r="L202">
            <v>4099.7279232951</v>
          </cell>
          <cell r="M202">
            <v>6007.92680327986</v>
          </cell>
          <cell r="N202">
            <v>8110.88804210553</v>
          </cell>
          <cell r="O202">
            <v>10430.0554846856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-2027.19123201693</v>
          </cell>
          <cell r="B203">
            <v>-5974.20326157681</v>
          </cell>
          <cell r="C203">
            <v>-6701.69792589114</v>
          </cell>
          <cell r="D203">
            <v>-5785.7714297002</v>
          </cell>
          <cell r="E203">
            <v>-4804.38305046204</v>
          </cell>
          <cell r="F203">
            <v>-3762.18164070117</v>
          </cell>
          <cell r="G203">
            <v>-2632.67195550673</v>
          </cell>
          <cell r="H203">
            <v>-1408.42145563264</v>
          </cell>
          <cell r="I203">
            <v>-58.1707992436023</v>
          </cell>
          <cell r="J203">
            <v>1428.47938997999</v>
          </cell>
          <cell r="K203">
            <v>3064.33391907891</v>
          </cell>
          <cell r="L203">
            <v>4862.71860282876</v>
          </cell>
          <cell r="M203">
            <v>6827.97710759459</v>
          </cell>
          <cell r="N203">
            <v>8986.07443534825</v>
          </cell>
          <cell r="O203">
            <v>11361.1108462169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-2247.72211345463</v>
          </cell>
          <cell r="B204">
            <v>-6808.67991377443</v>
          </cell>
          <cell r="C204">
            <v>-7658.05945491453</v>
          </cell>
          <cell r="D204">
            <v>-6799.1736653432</v>
          </cell>
          <cell r="E204">
            <v>-5888.06453699541</v>
          </cell>
          <cell r="F204">
            <v>-4909.71580548565</v>
          </cell>
          <cell r="G204">
            <v>-3861.46167521883</v>
          </cell>
          <cell r="H204">
            <v>-2724.11989174399</v>
          </cell>
          <cell r="I204">
            <v>-1472.1057524535</v>
          </cell>
          <cell r="J204">
            <v>-98.5546435109744</v>
          </cell>
          <cell r="K204">
            <v>1392.49340550854</v>
          </cell>
          <cell r="L204">
            <v>3043.29960279401</v>
          </cell>
          <cell r="M204">
            <v>4849.13387179834</v>
          </cell>
          <cell r="N204">
            <v>6837.47671013026</v>
          </cell>
          <cell r="O204">
            <v>9025.53577376877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-2253.6540170737</v>
          </cell>
          <cell r="B205">
            <v>-6848.80606345034</v>
          </cell>
          <cell r="C205">
            <v>-7721.66573124088</v>
          </cell>
          <cell r="D205">
            <v>-6877.08635141338</v>
          </cell>
          <cell r="E205">
            <v>-5977.27918462127</v>
          </cell>
          <cell r="F205">
            <v>-5032.18812644566</v>
          </cell>
          <cell r="G205">
            <v>-4010.97235917776</v>
          </cell>
          <cell r="H205">
            <v>-2899.5515290305</v>
          </cell>
          <cell r="I205">
            <v>-1678.40985373562</v>
          </cell>
          <cell r="J205">
            <v>-334.379066220457</v>
          </cell>
          <cell r="K205">
            <v>1154.55415738951</v>
          </cell>
          <cell r="L205">
            <v>2802.42723932745</v>
          </cell>
          <cell r="M205">
            <v>4605.17590641873</v>
          </cell>
          <cell r="N205">
            <v>6583.3373060211</v>
          </cell>
          <cell r="O205">
            <v>8756.78736018784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-2199.21538372013</v>
          </cell>
          <cell r="B206">
            <v>-6637.51310356707</v>
          </cell>
          <cell r="C206">
            <v>-7469.9550295271</v>
          </cell>
          <cell r="D206">
            <v>-6585.43112755396</v>
          </cell>
          <cell r="E206">
            <v>-5661.26419408001</v>
          </cell>
          <cell r="F206">
            <v>-4667.26650115248</v>
          </cell>
          <cell r="G206">
            <v>-3599.03461661466</v>
          </cell>
          <cell r="H206">
            <v>-2440.41345135777</v>
          </cell>
          <cell r="I206">
            <v>-1180.44201895992</v>
          </cell>
          <cell r="J206">
            <v>205.144818851438</v>
          </cell>
          <cell r="K206">
            <v>1734.4000640202</v>
          </cell>
          <cell r="L206">
            <v>3419.67016522795</v>
          </cell>
          <cell r="M206">
            <v>5275.8905289832</v>
          </cell>
          <cell r="N206">
            <v>7315.05643362473</v>
          </cell>
          <cell r="O206">
            <v>9558.40122636376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-2160.42391319032</v>
          </cell>
          <cell r="B207">
            <v>-6486.48777780943</v>
          </cell>
          <cell r="C207">
            <v>-7283.29611490831</v>
          </cell>
          <cell r="D207">
            <v>-6390.29582189235</v>
          </cell>
          <cell r="E207">
            <v>-5437.6640813844</v>
          </cell>
          <cell r="F207">
            <v>-4418.94693132153</v>
          </cell>
          <cell r="G207">
            <v>-3341.02116804086</v>
          </cell>
          <cell r="H207">
            <v>-2180.87755680571</v>
          </cell>
          <cell r="I207">
            <v>-898.140198599263</v>
          </cell>
          <cell r="J207">
            <v>533.40137511761</v>
          </cell>
          <cell r="K207">
            <v>2106.00095294389</v>
          </cell>
          <cell r="L207">
            <v>3830.77833669112</v>
          </cell>
          <cell r="M207">
            <v>5713.62524672312</v>
          </cell>
          <cell r="N207">
            <v>7786.10216362299</v>
          </cell>
          <cell r="O207">
            <v>10068.8253066957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-2069.2726009062</v>
          </cell>
          <cell r="B208">
            <v>-6130.5933321786</v>
          </cell>
          <cell r="C208">
            <v>-6870.70919638594</v>
          </cell>
          <cell r="D208">
            <v>-5946.53696038977</v>
          </cell>
          <cell r="E208">
            <v>-4968.40664610321</v>
          </cell>
          <cell r="F208">
            <v>-3933.48226705923</v>
          </cell>
          <cell r="G208">
            <v>-2821.64197403629</v>
          </cell>
          <cell r="H208">
            <v>-1609.14445765294</v>
          </cell>
          <cell r="I208">
            <v>-285.96122565316</v>
          </cell>
          <cell r="J208">
            <v>1176.31822972624</v>
          </cell>
          <cell r="K208">
            <v>2795.96757776558</v>
          </cell>
          <cell r="L208">
            <v>4584.69746512371</v>
          </cell>
          <cell r="M208">
            <v>6542.74158006227</v>
          </cell>
          <cell r="N208">
            <v>8701.22467944759</v>
          </cell>
          <cell r="O208">
            <v>11075.2231964944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-2217.45665783402</v>
          </cell>
          <cell r="B209">
            <v>-6693.33870012967</v>
          </cell>
          <cell r="C209">
            <v>-7538.04188390134</v>
          </cell>
          <cell r="D209">
            <v>-6689.05473204108</v>
          </cell>
          <cell r="E209">
            <v>-5781.71332967469</v>
          </cell>
          <cell r="F209">
            <v>-4812.49476578925</v>
          </cell>
          <cell r="G209">
            <v>-3770.6459498176</v>
          </cell>
          <cell r="H209">
            <v>-2636.08684053765</v>
          </cell>
          <cell r="I209">
            <v>-1380.35524474026</v>
          </cell>
          <cell r="J209">
            <v>-2.16922601793982</v>
          </cell>
          <cell r="K209">
            <v>1515.58564364632</v>
          </cell>
          <cell r="L209">
            <v>3186.41196849936</v>
          </cell>
          <cell r="M209">
            <v>5023.98726253781</v>
          </cell>
          <cell r="N209">
            <v>7025.41677597777</v>
          </cell>
          <cell r="O209">
            <v>9226.47682609108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-2278.33512347417</v>
          </cell>
          <cell r="B210">
            <v>-6929.83281546598</v>
          </cell>
          <cell r="C210">
            <v>-7801.28499620378</v>
          </cell>
          <cell r="D210">
            <v>-6944.40668613</v>
          </cell>
          <cell r="E210">
            <v>-6040.66404695811</v>
          </cell>
          <cell r="F210">
            <v>-5077.02850606731</v>
          </cell>
          <cell r="G210">
            <v>-4046.38371884507</v>
          </cell>
          <cell r="H210">
            <v>-2917.2509340402</v>
          </cell>
          <cell r="I210">
            <v>-1680.77164772218</v>
          </cell>
          <cell r="J210">
            <v>-333.396642064238</v>
          </cell>
          <cell r="K210">
            <v>1157.20884696345</v>
          </cell>
          <cell r="L210">
            <v>2789.22869111173</v>
          </cell>
          <cell r="M210">
            <v>4586.33411788409</v>
          </cell>
          <cell r="N210">
            <v>6560.55508844854</v>
          </cell>
          <cell r="O210">
            <v>8736.21871418152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-2133.99394243933</v>
          </cell>
          <cell r="B211">
            <v>-6373.69672978555</v>
          </cell>
          <cell r="C211">
            <v>-7164.20507335339</v>
          </cell>
          <cell r="D211">
            <v>-6282.04523630746</v>
          </cell>
          <cell r="E211">
            <v>-5333.60418507035</v>
          </cell>
          <cell r="F211">
            <v>-4323.83375230585</v>
          </cell>
          <cell r="G211">
            <v>-3235.58926912511</v>
          </cell>
          <cell r="H211">
            <v>-2038.78702911343</v>
          </cell>
          <cell r="I211">
            <v>-740.706829110132</v>
          </cell>
          <cell r="J211">
            <v>694.858295657512</v>
          </cell>
          <cell r="K211">
            <v>2266.73682697836</v>
          </cell>
          <cell r="L211">
            <v>3999.2829967291</v>
          </cell>
          <cell r="M211">
            <v>5890.20384815308</v>
          </cell>
          <cell r="N211">
            <v>7975.34599284328</v>
          </cell>
          <cell r="O211">
            <v>10267.8437882506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-2315.25751517646</v>
          </cell>
          <cell r="B212">
            <v>-7080.59539362668</v>
          </cell>
          <cell r="C212">
            <v>-7988.47093705584</v>
          </cell>
          <cell r="D212">
            <v>-7160.41973830452</v>
          </cell>
          <cell r="E212">
            <v>-6272.86299156908</v>
          </cell>
          <cell r="F212">
            <v>-5325.10998437249</v>
          </cell>
          <cell r="G212">
            <v>-4319.04549420315</v>
          </cell>
          <cell r="H212">
            <v>-3227.86226355463</v>
          </cell>
          <cell r="I212">
            <v>-2027.59865437653</v>
          </cell>
          <cell r="J212">
            <v>-710.303212007762</v>
          </cell>
          <cell r="K212">
            <v>735.285649514627</v>
          </cell>
          <cell r="L212">
            <v>2317.85454065306</v>
          </cell>
          <cell r="M212">
            <v>4070.96208783276</v>
          </cell>
          <cell r="N212">
            <v>6003.90096125995</v>
          </cell>
          <cell r="O212">
            <v>8118.98765560628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-2245.68335864498</v>
          </cell>
          <cell r="B213">
            <v>-6805.31500043436</v>
          </cell>
          <cell r="C213">
            <v>-7655.42546719756</v>
          </cell>
          <cell r="D213">
            <v>-6809.87174936194</v>
          </cell>
          <cell r="E213">
            <v>-5912.52894355338</v>
          </cell>
          <cell r="F213">
            <v>-4947.82073905564</v>
          </cell>
          <cell r="G213">
            <v>-3926.68114462577</v>
          </cell>
          <cell r="H213">
            <v>-2823.27237932577</v>
          </cell>
          <cell r="I213">
            <v>-1600.24264423303</v>
          </cell>
          <cell r="J213">
            <v>-260.628131477322</v>
          </cell>
          <cell r="K213">
            <v>1221.86005849646</v>
          </cell>
          <cell r="L213">
            <v>2867.42659635852</v>
          </cell>
          <cell r="M213">
            <v>4685.43506762509</v>
          </cell>
          <cell r="N213">
            <v>6668.60686362782</v>
          </cell>
          <cell r="O213">
            <v>8834.85851238735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-2084.46676778305</v>
          </cell>
          <cell r="B214">
            <v>-6197.1039533843</v>
          </cell>
          <cell r="C214">
            <v>-6953.02521409165</v>
          </cell>
          <cell r="D214">
            <v>-6051.06498893258</v>
          </cell>
          <cell r="E214">
            <v>-5098.83180196443</v>
          </cell>
          <cell r="F214">
            <v>-4076.37712731765</v>
          </cell>
          <cell r="G214">
            <v>-2974.85049812213</v>
          </cell>
          <cell r="H214">
            <v>-1790.14059384302</v>
          </cell>
          <cell r="I214">
            <v>-480.04166408895</v>
          </cell>
          <cell r="J214">
            <v>981.805500358895</v>
          </cell>
          <cell r="K214">
            <v>2567.54997509406</v>
          </cell>
          <cell r="L214">
            <v>4308.98075901807</v>
          </cell>
          <cell r="M214">
            <v>6224.94385447969</v>
          </cell>
          <cell r="N214">
            <v>8356.86712261848</v>
          </cell>
          <cell r="O214">
            <v>10687.0998231675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-1972.14289347456</v>
          </cell>
          <cell r="B215">
            <v>-5773.65783038195</v>
          </cell>
          <cell r="C215">
            <v>-6481.66384452368</v>
          </cell>
          <cell r="D215">
            <v>-5539.44839064928</v>
          </cell>
          <cell r="E215">
            <v>-4543.90327881823</v>
          </cell>
          <cell r="F215">
            <v>-3479.69197599263</v>
          </cell>
          <cell r="G215">
            <v>-2331.95890072801</v>
          </cell>
          <cell r="H215">
            <v>-1073.36963917613</v>
          </cell>
          <cell r="I215">
            <v>300.661802766599</v>
          </cell>
          <cell r="J215">
            <v>1809.97022599026</v>
          </cell>
          <cell r="K215">
            <v>3485.70606628653</v>
          </cell>
          <cell r="L215">
            <v>5328.29544742372</v>
          </cell>
          <cell r="M215">
            <v>7352.93948121723</v>
          </cell>
          <cell r="N215">
            <v>9570.56144342615</v>
          </cell>
          <cell r="O215">
            <v>12002.7328478804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-2382.23759248129</v>
          </cell>
          <cell r="B216">
            <v>-7336.05898812094</v>
          </cell>
          <cell r="C216">
            <v>-8274.8676541147</v>
          </cell>
          <cell r="D216">
            <v>-7467.77571562837</v>
          </cell>
          <cell r="E216">
            <v>-6610.55083200964</v>
          </cell>
          <cell r="F216">
            <v>-5708.30189708323</v>
          </cell>
          <cell r="G216">
            <v>-4743.24078853612</v>
          </cell>
          <cell r="H216">
            <v>-3681.18622930017</v>
          </cell>
          <cell r="I216">
            <v>-2524.76313559283</v>
          </cell>
          <cell r="J216">
            <v>-1243.87517031459</v>
          </cell>
          <cell r="K216">
            <v>152.369759949664</v>
          </cell>
          <cell r="L216">
            <v>1692.67714905943</v>
          </cell>
          <cell r="M216">
            <v>3400.02512979635</v>
          </cell>
          <cell r="N216">
            <v>5270.66935240257</v>
          </cell>
          <cell r="O216">
            <v>7320.96611092666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-2329.18919258619</v>
          </cell>
          <cell r="B217">
            <v>-7123.48793260659</v>
          </cell>
          <cell r="C217">
            <v>-8028.76241344445</v>
          </cell>
          <cell r="D217">
            <v>-7207.72586190631</v>
          </cell>
          <cell r="E217">
            <v>-6334.43160600574</v>
          </cell>
          <cell r="F217">
            <v>-5417.3375489754</v>
          </cell>
          <cell r="G217">
            <v>-4430.61529724178</v>
          </cell>
          <cell r="H217">
            <v>-3361.4450616253</v>
          </cell>
          <cell r="I217">
            <v>-2182.3945291807</v>
          </cell>
          <cell r="J217">
            <v>-887.499191036142</v>
          </cell>
          <cell r="K217">
            <v>533.884666873831</v>
          </cell>
          <cell r="L217">
            <v>2101.49374008349</v>
          </cell>
          <cell r="M217">
            <v>3832.78730304603</v>
          </cell>
          <cell r="N217">
            <v>5732.3856004598</v>
          </cell>
          <cell r="O217">
            <v>7819.04870680813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-1956.31955739556</v>
          </cell>
          <cell r="B218">
            <v>-5698.08968934796</v>
          </cell>
          <cell r="C218">
            <v>-6382.99722335101</v>
          </cell>
          <cell r="D218">
            <v>-5444.51457654774</v>
          </cell>
          <cell r="E218">
            <v>-4431.41517438124</v>
          </cell>
          <cell r="F218">
            <v>-3346.55190430086</v>
          </cell>
          <cell r="G218">
            <v>-2183.78056913239</v>
          </cell>
          <cell r="H218">
            <v>-924.702385177221</v>
          </cell>
          <cell r="I218">
            <v>464.18613202154</v>
          </cell>
          <cell r="J218">
            <v>1993.99342881324</v>
          </cell>
          <cell r="K218">
            <v>3677.97299782606</v>
          </cell>
          <cell r="L218">
            <v>5518.23863238705</v>
          </cell>
          <cell r="M218">
            <v>7539.48038815559</v>
          </cell>
          <cell r="N218">
            <v>9782.67100504506</v>
          </cell>
          <cell r="O218">
            <v>12248.0484302224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-1976.98803716291</v>
          </cell>
          <cell r="B219">
            <v>-5777.94823663639</v>
          </cell>
          <cell r="C219">
            <v>-6468.46514988835</v>
          </cell>
          <cell r="D219">
            <v>-5530.25077988893</v>
          </cell>
          <cell r="E219">
            <v>-4535.0048630424</v>
          </cell>
          <cell r="F219">
            <v>-3470.47010620916</v>
          </cell>
          <cell r="G219">
            <v>-2318.49056621858</v>
          </cell>
          <cell r="H219">
            <v>-1058.65683134799</v>
          </cell>
          <cell r="I219">
            <v>311.693368625842</v>
          </cell>
          <cell r="J219">
            <v>1821.99671071994</v>
          </cell>
          <cell r="K219">
            <v>3476.6019652397</v>
          </cell>
          <cell r="L219">
            <v>5306.32597185187</v>
          </cell>
          <cell r="M219">
            <v>7329.3258528522</v>
          </cell>
          <cell r="N219">
            <v>9547.67503743915</v>
          </cell>
          <cell r="O219">
            <v>11959.1046424905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-2006.76286843181</v>
          </cell>
          <cell r="B220">
            <v>-5895.32652287883</v>
          </cell>
          <cell r="C220">
            <v>-6617.89310049237</v>
          </cell>
          <cell r="D220">
            <v>-5699.26469774792</v>
          </cell>
          <cell r="E220">
            <v>-4714.09385400334</v>
          </cell>
          <cell r="F220">
            <v>-3652.4410695992</v>
          </cell>
          <cell r="G220">
            <v>-2500.54161280956</v>
          </cell>
          <cell r="H220">
            <v>-1250.72128687334</v>
          </cell>
          <cell r="I220">
            <v>107.798480827662</v>
          </cell>
          <cell r="J220">
            <v>1599.16822896906</v>
          </cell>
          <cell r="K220">
            <v>3246.31763724931</v>
          </cell>
          <cell r="L220">
            <v>5060.84338938231</v>
          </cell>
          <cell r="M220">
            <v>7053.64717042505</v>
          </cell>
          <cell r="N220">
            <v>9251.85375024777</v>
          </cell>
          <cell r="O220">
            <v>11676.2640233949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-2362.77041150519</v>
          </cell>
          <cell r="B221">
            <v>-7270.71322361569</v>
          </cell>
          <cell r="C221">
            <v>-8216.19418385994</v>
          </cell>
          <cell r="D221">
            <v>-7405.23565599855</v>
          </cell>
          <cell r="E221">
            <v>-6530.49668159586</v>
          </cell>
          <cell r="F221">
            <v>-5601.6717772011</v>
          </cell>
          <cell r="G221">
            <v>-4603.8572836917</v>
          </cell>
          <cell r="H221">
            <v>-3518.67080466252</v>
          </cell>
          <cell r="I221">
            <v>-2339.2122084239</v>
          </cell>
          <cell r="J221">
            <v>-1047.25380692893</v>
          </cell>
          <cell r="K221">
            <v>362.013095771844</v>
          </cell>
          <cell r="L221">
            <v>1926.76525000004</v>
          </cell>
          <cell r="M221">
            <v>3651.05191657042</v>
          </cell>
          <cell r="N221">
            <v>5530.44831125714</v>
          </cell>
          <cell r="O221">
            <v>7587.62451223408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-2313.85909457343</v>
          </cell>
          <cell r="B222">
            <v>-7080.16514020893</v>
          </cell>
          <cell r="C222">
            <v>-7995.45641408258</v>
          </cell>
          <cell r="D222">
            <v>-7168.89894256799</v>
          </cell>
          <cell r="E222">
            <v>-6295.739400107</v>
          </cell>
          <cell r="F222">
            <v>-5365.243282667</v>
          </cell>
          <cell r="G222">
            <v>-4367.46264592673</v>
          </cell>
          <cell r="H222">
            <v>-3277.4293604314</v>
          </cell>
          <cell r="I222">
            <v>-2072.64532163244</v>
          </cell>
          <cell r="J222">
            <v>-765.510686693025</v>
          </cell>
          <cell r="K222">
            <v>659.966735627282</v>
          </cell>
          <cell r="L222">
            <v>2237.03942974522</v>
          </cell>
          <cell r="M222">
            <v>3977.09995188252</v>
          </cell>
          <cell r="N222">
            <v>5895.32854365472</v>
          </cell>
          <cell r="O222">
            <v>8015.00670109217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-2243.85000334037</v>
          </cell>
          <cell r="B223">
            <v>-6807.52224516287</v>
          </cell>
          <cell r="C223">
            <v>-7672.85935250378</v>
          </cell>
          <cell r="D223">
            <v>-6805.69060540395</v>
          </cell>
          <cell r="E223">
            <v>-5896.80819694729</v>
          </cell>
          <cell r="F223">
            <v>-4914.37365341836</v>
          </cell>
          <cell r="G223">
            <v>-3867.78825190953</v>
          </cell>
          <cell r="H223">
            <v>-2743.16524676489</v>
          </cell>
          <cell r="I223">
            <v>-1514.72521495164</v>
          </cell>
          <cell r="J223">
            <v>-159.804424560121</v>
          </cell>
          <cell r="K223">
            <v>1342.61113621281</v>
          </cell>
          <cell r="L223">
            <v>2991.01040599942</v>
          </cell>
          <cell r="M223">
            <v>4810.03973443536</v>
          </cell>
          <cell r="N223">
            <v>6806.95370765323</v>
          </cell>
          <cell r="O223">
            <v>9017.17748876807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-2209.43572385555</v>
          </cell>
          <cell r="B224">
            <v>-6656.66667788271</v>
          </cell>
          <cell r="C224">
            <v>-7477.96146975718</v>
          </cell>
          <cell r="D224">
            <v>-6611.04425069369</v>
          </cell>
          <cell r="E224">
            <v>-5691.38697063315</v>
          </cell>
          <cell r="F224">
            <v>-4703.77554814492</v>
          </cell>
          <cell r="G224">
            <v>-3663.50205099152</v>
          </cell>
          <cell r="H224">
            <v>-2525.9163406875</v>
          </cell>
          <cell r="I224">
            <v>-1265.92871642633</v>
          </cell>
          <cell r="J224">
            <v>117.830495203715</v>
          </cell>
          <cell r="K224">
            <v>1625.36625862278</v>
          </cell>
          <cell r="L224">
            <v>3288.68037117644</v>
          </cell>
          <cell r="M224">
            <v>5129.46930740824</v>
          </cell>
          <cell r="N224">
            <v>7164.32555955085</v>
          </cell>
          <cell r="O224">
            <v>9405.17949953373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-2030.26829647181</v>
          </cell>
          <cell r="B225">
            <v>-5979.14401542285</v>
          </cell>
          <cell r="C225">
            <v>-6701.71100419692</v>
          </cell>
          <cell r="D225">
            <v>-5783.94255787274</v>
          </cell>
          <cell r="E225">
            <v>-4808.75182019407</v>
          </cell>
          <cell r="F225">
            <v>-3767.92136467883</v>
          </cell>
          <cell r="G225">
            <v>-2629.09499044162</v>
          </cell>
          <cell r="H225">
            <v>-1385.40162171333</v>
          </cell>
          <cell r="I225">
            <v>-31.1931758842464</v>
          </cell>
          <cell r="J225">
            <v>1441.79588884908</v>
          </cell>
          <cell r="K225">
            <v>3065.21855993693</v>
          </cell>
          <cell r="L225">
            <v>4865.48961658088</v>
          </cell>
          <cell r="M225">
            <v>6853.65096021084</v>
          </cell>
          <cell r="N225">
            <v>9022.05005613023</v>
          </cell>
          <cell r="O225">
            <v>11404.2702180687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-2338.81686469331</v>
          </cell>
          <cell r="B226">
            <v>-7165.12169216312</v>
          </cell>
          <cell r="C226">
            <v>-8081.61223426033</v>
          </cell>
          <cell r="D226">
            <v>-7271.91213569089</v>
          </cell>
          <cell r="E226">
            <v>-6404.67146532605</v>
          </cell>
          <cell r="F226">
            <v>-5481.00332019309</v>
          </cell>
          <cell r="G226">
            <v>-4495.4066429223</v>
          </cell>
          <cell r="H226">
            <v>-3427.2852782708</v>
          </cell>
          <cell r="I226">
            <v>-2260.52901832713</v>
          </cell>
          <cell r="J226">
            <v>-980.390234165244</v>
          </cell>
          <cell r="K226">
            <v>436.773307848154</v>
          </cell>
          <cell r="L226">
            <v>2012.18686588995</v>
          </cell>
          <cell r="M226">
            <v>3743.70662662522</v>
          </cell>
          <cell r="N226">
            <v>5639.39897150566</v>
          </cell>
          <cell r="O226">
            <v>7726.47320411097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-1960.79529985175</v>
          </cell>
          <cell r="B227">
            <v>-5711.00733647043</v>
          </cell>
          <cell r="C227">
            <v>-6387.81267430401</v>
          </cell>
          <cell r="D227">
            <v>-5430.25707864143</v>
          </cell>
          <cell r="E227">
            <v>-4411.71828241104</v>
          </cell>
          <cell r="F227">
            <v>-3330.22715474304</v>
          </cell>
          <cell r="G227">
            <v>-2172.65874977454</v>
          </cell>
          <cell r="H227">
            <v>-915.796613350704</v>
          </cell>
          <cell r="I227">
            <v>470.953163330956</v>
          </cell>
          <cell r="J227">
            <v>2002.20592127927</v>
          </cell>
          <cell r="K227">
            <v>3682.93429227893</v>
          </cell>
          <cell r="L227">
            <v>5533.85053099513</v>
          </cell>
          <cell r="M227">
            <v>7574.58301598559</v>
          </cell>
          <cell r="N227">
            <v>9803.45759354717</v>
          </cell>
          <cell r="O227">
            <v>12243.7752815053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-2326.85433160115</v>
          </cell>
          <cell r="B228">
            <v>-7110.49623456934</v>
          </cell>
          <cell r="C228">
            <v>-8006.80038209566</v>
          </cell>
          <cell r="D228">
            <v>-7169.15025591253</v>
          </cell>
          <cell r="E228">
            <v>-6284.28061129142</v>
          </cell>
          <cell r="F228">
            <v>-5337.48743084301</v>
          </cell>
          <cell r="G228">
            <v>-4339.77821715269</v>
          </cell>
          <cell r="H228">
            <v>-3255.931867932</v>
          </cell>
          <cell r="I228">
            <v>-2066.50163837486</v>
          </cell>
          <cell r="J228">
            <v>-751.04574540023</v>
          </cell>
          <cell r="K228">
            <v>684.441977380098</v>
          </cell>
          <cell r="L228">
            <v>2268.26736129967</v>
          </cell>
          <cell r="M228">
            <v>4007.23943476682</v>
          </cell>
          <cell r="N228">
            <v>5925.14863403102</v>
          </cell>
          <cell r="O228">
            <v>8045.68384876005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-2301.90846451808</v>
          </cell>
          <cell r="B229">
            <v>-7022.50105419462</v>
          </cell>
          <cell r="C229">
            <v>-7901.38910226478</v>
          </cell>
          <cell r="D229">
            <v>-7049.00672561378</v>
          </cell>
          <cell r="E229">
            <v>-6150.63813168407</v>
          </cell>
          <cell r="F229">
            <v>-5199.29860837956</v>
          </cell>
          <cell r="G229">
            <v>-4178.09064157459</v>
          </cell>
          <cell r="H229">
            <v>-3059.68459315171</v>
          </cell>
          <cell r="I229">
            <v>-1842.00822679611</v>
          </cell>
          <cell r="J229">
            <v>-505.574163246116</v>
          </cell>
          <cell r="K229">
            <v>956.047601576714</v>
          </cell>
          <cell r="L229">
            <v>2562.61777893119</v>
          </cell>
          <cell r="M229">
            <v>4325.92980642128</v>
          </cell>
          <cell r="N229">
            <v>6270.99064061829</v>
          </cell>
          <cell r="O229">
            <v>8416.26493180437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-2028.81163570392</v>
          </cell>
          <cell r="B230">
            <v>-5981.7567932202</v>
          </cell>
          <cell r="C230">
            <v>-6708.94715962478</v>
          </cell>
          <cell r="D230">
            <v>-5788.88796446679</v>
          </cell>
          <cell r="E230">
            <v>-4817.62547441831</v>
          </cell>
          <cell r="F230">
            <v>-3777.515025381</v>
          </cell>
          <cell r="G230">
            <v>-2651.17099985077</v>
          </cell>
          <cell r="H230">
            <v>-1430.10002703811</v>
          </cell>
          <cell r="I230">
            <v>-81.8756532574503</v>
          </cell>
          <cell r="J230">
            <v>1412.26027208438</v>
          </cell>
          <cell r="K230">
            <v>3048.41535916218</v>
          </cell>
          <cell r="L230">
            <v>4832.99984336029</v>
          </cell>
          <cell r="M230">
            <v>6802.97283299544</v>
          </cell>
          <cell r="N230">
            <v>8974.7791383622</v>
          </cell>
          <cell r="O230">
            <v>11358.2883599858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-2003.06168691506</v>
          </cell>
          <cell r="B231">
            <v>-5886.02934862809</v>
          </cell>
          <cell r="C231">
            <v>-6594.62809453212</v>
          </cell>
          <cell r="D231">
            <v>-5655.11379545127</v>
          </cell>
          <cell r="E231">
            <v>-4668.43256493162</v>
          </cell>
          <cell r="F231">
            <v>-3620.58060050479</v>
          </cell>
          <cell r="G231">
            <v>-2484.69260503506</v>
          </cell>
          <cell r="H231">
            <v>-1244.62022529996</v>
          </cell>
          <cell r="I231">
            <v>117.316182531134</v>
          </cell>
          <cell r="J231">
            <v>1608.12417765303</v>
          </cell>
          <cell r="K231">
            <v>3253.9514799569</v>
          </cell>
          <cell r="L231">
            <v>5057.90421542148</v>
          </cell>
          <cell r="M231">
            <v>7045.89303515629</v>
          </cell>
          <cell r="N231">
            <v>9238.74824772533</v>
          </cell>
          <cell r="O231">
            <v>11651.0054827187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-2188.63026226759</v>
          </cell>
          <cell r="B232">
            <v>-6588.41571508093</v>
          </cell>
          <cell r="C232">
            <v>-7407.9312780999</v>
          </cell>
          <cell r="D232">
            <v>-6531.58512670634</v>
          </cell>
          <cell r="E232">
            <v>-5591.60072292793</v>
          </cell>
          <cell r="F232">
            <v>-4605.40880190063</v>
          </cell>
          <cell r="G232">
            <v>-3544.71307043858</v>
          </cell>
          <cell r="H232">
            <v>-2389.89192553995</v>
          </cell>
          <cell r="I232">
            <v>-1130.05522955209</v>
          </cell>
          <cell r="J232">
            <v>254.147304460493</v>
          </cell>
          <cell r="K232">
            <v>1769.57845151891</v>
          </cell>
          <cell r="L232">
            <v>3441.83995752763</v>
          </cell>
          <cell r="M232">
            <v>5294.11371411541</v>
          </cell>
          <cell r="N232">
            <v>7326.23527143004</v>
          </cell>
          <cell r="O232">
            <v>9572.71474615789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-2037.27437354015</v>
          </cell>
          <cell r="B233">
            <v>-6012.52183191311</v>
          </cell>
          <cell r="C233">
            <v>-6746.43418002383</v>
          </cell>
          <cell r="D233">
            <v>-5837.98334386935</v>
          </cell>
          <cell r="E233">
            <v>-4856.12451492176</v>
          </cell>
          <cell r="F233">
            <v>-3796.61461401888</v>
          </cell>
          <cell r="G233">
            <v>-2671.02358699904</v>
          </cell>
          <cell r="H233">
            <v>-1460.08421763874</v>
          </cell>
          <cell r="I233">
            <v>-125.014399402526</v>
          </cell>
          <cell r="J233">
            <v>1344.25148161507</v>
          </cell>
          <cell r="K233">
            <v>2958.51061395281</v>
          </cell>
          <cell r="L233">
            <v>4732.63290765275</v>
          </cell>
          <cell r="M233">
            <v>6701.57362039537</v>
          </cell>
          <cell r="N233">
            <v>8862.01980585136</v>
          </cell>
          <cell r="O233">
            <v>11224.5616412471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-1997.20978587402</v>
          </cell>
          <cell r="B234">
            <v>-5867.70818352431</v>
          </cell>
          <cell r="C234">
            <v>-6575.05579162796</v>
          </cell>
          <cell r="D234">
            <v>-5638.40871999386</v>
          </cell>
          <cell r="E234">
            <v>-4638.98321754292</v>
          </cell>
          <cell r="F234">
            <v>-3576.16920424602</v>
          </cell>
          <cell r="G234">
            <v>-2432.52278676747</v>
          </cell>
          <cell r="H234">
            <v>-1188.3891708171</v>
          </cell>
          <cell r="I234">
            <v>168.217579992198</v>
          </cell>
          <cell r="J234">
            <v>1674.27054693805</v>
          </cell>
          <cell r="K234">
            <v>3323.02407549447</v>
          </cell>
          <cell r="L234">
            <v>5148.34305360274</v>
          </cell>
          <cell r="M234">
            <v>7153.84385509028</v>
          </cell>
          <cell r="N234">
            <v>9356.44564673994</v>
          </cell>
          <cell r="O234">
            <v>11774.7331014119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-2359.94879503136</v>
          </cell>
          <cell r="B235">
            <v>-7252.60044637091</v>
          </cell>
          <cell r="C235">
            <v>-8187.09166273294</v>
          </cell>
          <cell r="D235">
            <v>-7364.56556818339</v>
          </cell>
          <cell r="E235">
            <v>-6494.76890249525</v>
          </cell>
          <cell r="F235">
            <v>-5558.48487060922</v>
          </cell>
          <cell r="G235">
            <v>-4565.20445764667</v>
          </cell>
          <cell r="H235">
            <v>-3500.7537648975</v>
          </cell>
          <cell r="I235">
            <v>-2330.26013605635</v>
          </cell>
          <cell r="J235">
            <v>-1043.08095675069</v>
          </cell>
          <cell r="K235">
            <v>377.752759769008</v>
          </cell>
          <cell r="L235">
            <v>1928.5605220256</v>
          </cell>
          <cell r="M235">
            <v>3647.55337898014</v>
          </cell>
          <cell r="N235">
            <v>5531.43947872088</v>
          </cell>
          <cell r="O235">
            <v>7603.83503843961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-2336.78585156738</v>
          </cell>
          <cell r="B236">
            <v>-7154.51499401458</v>
          </cell>
          <cell r="C236">
            <v>-8082.01776304211</v>
          </cell>
          <cell r="D236">
            <v>-7272.58293204442</v>
          </cell>
          <cell r="E236">
            <v>-6402.57209328607</v>
          </cell>
          <cell r="F236">
            <v>-5465.88794595883</v>
          </cell>
          <cell r="G236">
            <v>-4461.68576155401</v>
          </cell>
          <cell r="H236">
            <v>-3386.99224643011</v>
          </cell>
          <cell r="I236">
            <v>-2219.26647999017</v>
          </cell>
          <cell r="J236">
            <v>-931.414414319876</v>
          </cell>
          <cell r="K236">
            <v>498.245925152021</v>
          </cell>
          <cell r="L236">
            <v>2084.30928024016</v>
          </cell>
          <cell r="M236">
            <v>3815.8957819645</v>
          </cell>
          <cell r="N236">
            <v>5714.73002356278</v>
          </cell>
          <cell r="O236">
            <v>7821.64753027822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-2331.87153182362</v>
          </cell>
          <cell r="B237">
            <v>-7141.06570581649</v>
          </cell>
          <cell r="C237">
            <v>-8052.37066618172</v>
          </cell>
          <cell r="D237">
            <v>-7218.23233536388</v>
          </cell>
          <cell r="E237">
            <v>-6341.91952802769</v>
          </cell>
          <cell r="F237">
            <v>-5416.06791873984</v>
          </cell>
          <cell r="G237">
            <v>-4416.11766910832</v>
          </cell>
          <cell r="H237">
            <v>-3327.31809808997</v>
          </cell>
          <cell r="I237">
            <v>-2118.6684272095</v>
          </cell>
          <cell r="J237">
            <v>-802.52405031225</v>
          </cell>
          <cell r="K237">
            <v>642.885009394361</v>
          </cell>
          <cell r="L237">
            <v>2229.76330646251</v>
          </cell>
          <cell r="M237">
            <v>3983.84886661594</v>
          </cell>
          <cell r="N237">
            <v>5921.834106062</v>
          </cell>
          <cell r="O237">
            <v>8043.2795480339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-2220.34009136371</v>
          </cell>
          <cell r="B238">
            <v>-6703.12442850653</v>
          </cell>
          <cell r="C238">
            <v>-7544.8484883976</v>
          </cell>
          <cell r="D238">
            <v>-6681.47210415248</v>
          </cell>
          <cell r="E238">
            <v>-5758.33359382638</v>
          </cell>
          <cell r="F238">
            <v>-4785.016277717</v>
          </cell>
          <cell r="G238">
            <v>-3735.72568563778</v>
          </cell>
          <cell r="H238">
            <v>-2586.57895018803</v>
          </cell>
          <cell r="I238">
            <v>-1332.31997089786</v>
          </cell>
          <cell r="J238">
            <v>33.6870712423947</v>
          </cell>
          <cell r="K238">
            <v>1535.84770954084</v>
          </cell>
          <cell r="L238">
            <v>3188.16364636178</v>
          </cell>
          <cell r="M238">
            <v>5013.79637208534</v>
          </cell>
          <cell r="N238">
            <v>7033.69590780904</v>
          </cell>
          <cell r="O238">
            <v>9256.36122637969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-2289.07487739568</v>
          </cell>
          <cell r="B239">
            <v>-6972.82231550129</v>
          </cell>
          <cell r="C239">
            <v>-7847.06989423328</v>
          </cell>
          <cell r="D239">
            <v>-7017.1484347516</v>
          </cell>
          <cell r="E239">
            <v>-6139.74075535367</v>
          </cell>
          <cell r="F239">
            <v>-5187.40257575891</v>
          </cell>
          <cell r="G239">
            <v>-4166.22646330656</v>
          </cell>
          <cell r="H239">
            <v>-3055.28542266033</v>
          </cell>
          <cell r="I239">
            <v>-1845.23532860525</v>
          </cell>
          <cell r="J239">
            <v>-523.925362883853</v>
          </cell>
          <cell r="K239">
            <v>918.851598109984</v>
          </cell>
          <cell r="L239">
            <v>2500.62665945901</v>
          </cell>
          <cell r="M239">
            <v>4259.48836678073</v>
          </cell>
          <cell r="N239">
            <v>6206.09418746143</v>
          </cell>
          <cell r="O239">
            <v>8364.33325325811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-2173.04190216957</v>
          </cell>
          <cell r="B240">
            <v>-6534.74192859935</v>
          </cell>
          <cell r="C240">
            <v>-7353.17052478954</v>
          </cell>
          <cell r="D240">
            <v>-6488.82061281701</v>
          </cell>
          <cell r="E240">
            <v>-5558.73285081044</v>
          </cell>
          <cell r="F240">
            <v>-4556.04049881412</v>
          </cell>
          <cell r="G240">
            <v>-3496.50247489688</v>
          </cell>
          <cell r="H240">
            <v>-2346.91634951727</v>
          </cell>
          <cell r="I240">
            <v>-1091.57635086492</v>
          </cell>
          <cell r="J240">
            <v>301.408127566893</v>
          </cell>
          <cell r="K240">
            <v>1856.68926801595</v>
          </cell>
          <cell r="L240">
            <v>3558.755430567</v>
          </cell>
          <cell r="M240">
            <v>5413.19724588626</v>
          </cell>
          <cell r="N240">
            <v>7451.60138086754</v>
          </cell>
          <cell r="O240">
            <v>9697.51728821453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-2211.43734402807</v>
          </cell>
          <cell r="B241">
            <v>-6678.40990404624</v>
          </cell>
          <cell r="C241">
            <v>-7523.55802275301</v>
          </cell>
          <cell r="D241">
            <v>-6670.70041614509</v>
          </cell>
          <cell r="E241">
            <v>-5759.58633101297</v>
          </cell>
          <cell r="F241">
            <v>-4783.1027512493</v>
          </cell>
          <cell r="G241">
            <v>-3747.51991128203</v>
          </cell>
          <cell r="H241">
            <v>-2626.6424057608</v>
          </cell>
          <cell r="I241">
            <v>-1391.7670330767</v>
          </cell>
          <cell r="J241">
            <v>-29.6257687114544</v>
          </cell>
          <cell r="K241">
            <v>1474.98069565983</v>
          </cell>
          <cell r="L241">
            <v>3130.950797077</v>
          </cell>
          <cell r="M241">
            <v>4941.44117064631</v>
          </cell>
          <cell r="N241">
            <v>6927.59677556495</v>
          </cell>
          <cell r="O241">
            <v>9125.20217140729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-2026.83593781562</v>
          </cell>
          <cell r="B242">
            <v>-5961.31371226207</v>
          </cell>
          <cell r="C242">
            <v>-6679.11111107344</v>
          </cell>
          <cell r="D242">
            <v>-5760.95048519198</v>
          </cell>
          <cell r="E242">
            <v>-4774.02484347808</v>
          </cell>
          <cell r="F242">
            <v>-3727.28407582347</v>
          </cell>
          <cell r="G242">
            <v>-2599.23569278318</v>
          </cell>
          <cell r="H242">
            <v>-1365.5514743149</v>
          </cell>
          <cell r="I242">
            <v>-28.5966840887413</v>
          </cell>
          <cell r="J242">
            <v>1444.69682074154</v>
          </cell>
          <cell r="K242">
            <v>3054.99340612964</v>
          </cell>
          <cell r="L242">
            <v>4834.61377209456</v>
          </cell>
          <cell r="M242">
            <v>6809.27071548123</v>
          </cell>
          <cell r="N242">
            <v>8997.89982824713</v>
          </cell>
          <cell r="O242">
            <v>11398.0281113023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-2187.9973692904</v>
          </cell>
          <cell r="B243">
            <v>-6588.84609065344</v>
          </cell>
          <cell r="C243">
            <v>-7419.29639239119</v>
          </cell>
          <cell r="D243">
            <v>-6548.01815284614</v>
          </cell>
          <cell r="E243">
            <v>-5628.93454596072</v>
          </cell>
          <cell r="F243">
            <v>-4646.38793237117</v>
          </cell>
          <cell r="G243">
            <v>-3591.62418614928</v>
          </cell>
          <cell r="H243">
            <v>-2454.45628012639</v>
          </cell>
          <cell r="I243">
            <v>-1200.81515391357</v>
          </cell>
          <cell r="J243">
            <v>193.867329769467</v>
          </cell>
          <cell r="K243">
            <v>1713.20003453789</v>
          </cell>
          <cell r="L243">
            <v>3377.57394692082</v>
          </cell>
          <cell r="M243">
            <v>5228.49685181339</v>
          </cell>
          <cell r="N243">
            <v>7262.76583104259</v>
          </cell>
          <cell r="O243">
            <v>9487.85106262877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-2027.36486479953</v>
          </cell>
          <cell r="B244">
            <v>-5969.37975666602</v>
          </cell>
          <cell r="C244">
            <v>-6688.78760794825</v>
          </cell>
          <cell r="D244">
            <v>-5766.51788107895</v>
          </cell>
          <cell r="E244">
            <v>-4787.0852069062</v>
          </cell>
          <cell r="F244">
            <v>-3730.73205882824</v>
          </cell>
          <cell r="G244">
            <v>-2600.22974462654</v>
          </cell>
          <cell r="H244">
            <v>-1366.37056869052</v>
          </cell>
          <cell r="I244">
            <v>-12.6795300055915</v>
          </cell>
          <cell r="J244">
            <v>1478.51931017016</v>
          </cell>
          <cell r="K244">
            <v>3129.9601595216</v>
          </cell>
          <cell r="L244">
            <v>4941.45622867971</v>
          </cell>
          <cell r="M244">
            <v>6932.75956325311</v>
          </cell>
          <cell r="N244">
            <v>9130.00596832128</v>
          </cell>
          <cell r="O244">
            <v>11535.4560690238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-2218.60168852184</v>
          </cell>
          <cell r="B245">
            <v>-6706.71197663032</v>
          </cell>
          <cell r="C245">
            <v>-7553.06635536114</v>
          </cell>
          <cell r="D245">
            <v>-6701.04960529462</v>
          </cell>
          <cell r="E245">
            <v>-5784.63891060303</v>
          </cell>
          <cell r="F245">
            <v>-4826.12284229368</v>
          </cell>
          <cell r="G245">
            <v>-3804.98775029758</v>
          </cell>
          <cell r="H245">
            <v>-2682.34998615763</v>
          </cell>
          <cell r="I245">
            <v>-1445.07949359359</v>
          </cell>
          <cell r="J245">
            <v>-89.2556099286663</v>
          </cell>
          <cell r="K245">
            <v>1414.75240658156</v>
          </cell>
          <cell r="L245">
            <v>3063.4479540394</v>
          </cell>
          <cell r="M245">
            <v>4866.39394286165</v>
          </cell>
          <cell r="N245">
            <v>6850.54380669778</v>
          </cell>
          <cell r="O245">
            <v>9031.78145817753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-2100.92458836774</v>
          </cell>
          <cell r="B246">
            <v>-6255.30427635019</v>
          </cell>
          <cell r="C246">
            <v>-7015.04590385445</v>
          </cell>
          <cell r="D246">
            <v>-6119.68318388791</v>
          </cell>
          <cell r="E246">
            <v>-5168.85890751457</v>
          </cell>
          <cell r="F246">
            <v>-4146.84516008687</v>
          </cell>
          <cell r="G246">
            <v>-3036.24124070365</v>
          </cell>
          <cell r="H246">
            <v>-1838.04702959388</v>
          </cell>
          <cell r="I246">
            <v>-512.239877381172</v>
          </cell>
          <cell r="J246">
            <v>954.744244106076</v>
          </cell>
          <cell r="K246">
            <v>2546.81041413808</v>
          </cell>
          <cell r="L246">
            <v>4292.62228434255</v>
          </cell>
          <cell r="M246">
            <v>6218.53266027183</v>
          </cell>
          <cell r="N246">
            <v>8333.1834823086</v>
          </cell>
          <cell r="O246">
            <v>10665.8484063647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-2171.50646913806</v>
          </cell>
          <cell r="B247">
            <v>-6528.39604402906</v>
          </cell>
          <cell r="C247">
            <v>-7339.00476812332</v>
          </cell>
          <cell r="D247">
            <v>-6461.67954279902</v>
          </cell>
          <cell r="E247">
            <v>-5522.2456434983</v>
          </cell>
          <cell r="F247">
            <v>-4521.52021234885</v>
          </cell>
          <cell r="G247">
            <v>-3444.75245788726</v>
          </cell>
          <cell r="H247">
            <v>-2287.45425912105</v>
          </cell>
          <cell r="I247">
            <v>-1003.67345149173</v>
          </cell>
          <cell r="J247">
            <v>404.735211627437</v>
          </cell>
          <cell r="K247">
            <v>1953.57541737662</v>
          </cell>
          <cell r="L247">
            <v>3643.80057015823</v>
          </cell>
          <cell r="M247">
            <v>5505.65147182852</v>
          </cell>
          <cell r="N247">
            <v>7561.03237353231</v>
          </cell>
          <cell r="O247">
            <v>9823.37735325959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-2129.79487046825</v>
          </cell>
          <cell r="B248">
            <v>-6368.28333171547</v>
          </cell>
          <cell r="C248">
            <v>-7167.86302763695</v>
          </cell>
          <cell r="D248">
            <v>-6288.9294300527</v>
          </cell>
          <cell r="E248">
            <v>-5336.66952014807</v>
          </cell>
          <cell r="F248">
            <v>-4324.42454810262</v>
          </cell>
          <cell r="G248">
            <v>-3240.76075181061</v>
          </cell>
          <cell r="H248">
            <v>-2059.23750953501</v>
          </cell>
          <cell r="I248">
            <v>-756.188898127998</v>
          </cell>
          <cell r="J248">
            <v>669.624100278433</v>
          </cell>
          <cell r="K248">
            <v>2227.62378008063</v>
          </cell>
          <cell r="L248">
            <v>3939.55318494404</v>
          </cell>
          <cell r="M248">
            <v>5832.4609699813</v>
          </cell>
          <cell r="N248">
            <v>7922.91765085588</v>
          </cell>
          <cell r="O248">
            <v>10217.6113969488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-2043.24440811461</v>
          </cell>
          <cell r="B249">
            <v>-6040.02139792906</v>
          </cell>
          <cell r="C249">
            <v>-6773.46662949663</v>
          </cell>
          <cell r="D249">
            <v>-5859.76283954787</v>
          </cell>
          <cell r="E249">
            <v>-4889.52431404172</v>
          </cell>
          <cell r="F249">
            <v>-3837.42031197681</v>
          </cell>
          <cell r="G249">
            <v>-2706.63717892298</v>
          </cell>
          <cell r="H249">
            <v>-1480.66528730944</v>
          </cell>
          <cell r="I249">
            <v>-133.236629721041</v>
          </cell>
          <cell r="J249">
            <v>1344.97783521867</v>
          </cell>
          <cell r="K249">
            <v>2959.54993868106</v>
          </cell>
          <cell r="L249">
            <v>4734.45583339794</v>
          </cell>
          <cell r="M249">
            <v>6696.16796356015</v>
          </cell>
          <cell r="N249">
            <v>8877.14747229115</v>
          </cell>
          <cell r="O249">
            <v>11273.9977925757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-1957.10950898506</v>
          </cell>
          <cell r="B250">
            <v>-5709.81201451704</v>
          </cell>
          <cell r="C250">
            <v>-6397.76313703273</v>
          </cell>
          <cell r="D250">
            <v>-5441.92626638913</v>
          </cell>
          <cell r="E250">
            <v>-4419.62368155875</v>
          </cell>
          <cell r="F250">
            <v>-3334.45430681442</v>
          </cell>
          <cell r="G250">
            <v>-2172.2736673638</v>
          </cell>
          <cell r="H250">
            <v>-908.118989091329</v>
          </cell>
          <cell r="I250">
            <v>473.631939152268</v>
          </cell>
          <cell r="J250">
            <v>1987.03961523457</v>
          </cell>
          <cell r="K250">
            <v>3662.00368019386</v>
          </cell>
          <cell r="L250">
            <v>5505.17329364652</v>
          </cell>
          <cell r="M250">
            <v>7548.77205061688</v>
          </cell>
          <cell r="N250">
            <v>9800.29541652417</v>
          </cell>
          <cell r="O250">
            <v>12281.7680973727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-1965.3070299989</v>
          </cell>
          <cell r="B251">
            <v>-5743.58022262517</v>
          </cell>
          <cell r="C251">
            <v>-6426.45321102245</v>
          </cell>
          <cell r="D251">
            <v>-5471.40990170361</v>
          </cell>
          <cell r="E251">
            <v>-4464.40030733736</v>
          </cell>
          <cell r="F251">
            <v>-3382.01395306987</v>
          </cell>
          <cell r="G251">
            <v>-2223.18288145423</v>
          </cell>
          <cell r="H251">
            <v>-959.642690699482</v>
          </cell>
          <cell r="I251">
            <v>418.60982077573</v>
          </cell>
          <cell r="J251">
            <v>1929.51398034574</v>
          </cell>
          <cell r="K251">
            <v>3602.17732384596</v>
          </cell>
          <cell r="L251">
            <v>5448.97163786112</v>
          </cell>
          <cell r="M251">
            <v>7486.55193859443</v>
          </cell>
          <cell r="N251">
            <v>9718.50242247359</v>
          </cell>
          <cell r="O251">
            <v>12156.1317634372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-2179.67970050178</v>
          </cell>
          <cell r="B252">
            <v>-6561.43325064222</v>
          </cell>
          <cell r="C252">
            <v>-7386.46275551271</v>
          </cell>
          <cell r="D252">
            <v>-6517.4041015833</v>
          </cell>
          <cell r="E252">
            <v>-5580.70663826669</v>
          </cell>
          <cell r="F252">
            <v>-4580.18937863758</v>
          </cell>
          <cell r="G252">
            <v>-3505.30032895779</v>
          </cell>
          <cell r="H252">
            <v>-2345.44666316945</v>
          </cell>
          <cell r="I252">
            <v>-1088.63204034339</v>
          </cell>
          <cell r="J252">
            <v>300.216606307425</v>
          </cell>
          <cell r="K252">
            <v>1837.97339398433</v>
          </cell>
          <cell r="L252">
            <v>3521.58324925208</v>
          </cell>
          <cell r="M252">
            <v>5370.69832074306</v>
          </cell>
          <cell r="N252">
            <v>7416.23552164495</v>
          </cell>
          <cell r="O252">
            <v>9667.44075829643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-2271.80094161426</v>
          </cell>
          <cell r="B253">
            <v>-6911.69621473797</v>
          </cell>
          <cell r="C253">
            <v>-7771.26557140833</v>
          </cell>
          <cell r="D253">
            <v>-6917.92334531773</v>
          </cell>
          <cell r="E253">
            <v>-6013.54473601692</v>
          </cell>
          <cell r="F253">
            <v>-5062.18870353732</v>
          </cell>
          <cell r="G253">
            <v>-4045.47317171098</v>
          </cell>
          <cell r="H253">
            <v>-2941.0541446062</v>
          </cell>
          <cell r="I253">
            <v>-1738.36060097118</v>
          </cell>
          <cell r="J253">
            <v>-414.587252758104</v>
          </cell>
          <cell r="K253">
            <v>1057.35296690643</v>
          </cell>
          <cell r="L253">
            <v>2678.54002057315</v>
          </cell>
          <cell r="M253">
            <v>4445.80776631111</v>
          </cell>
          <cell r="N253">
            <v>6396.50316390664</v>
          </cell>
          <cell r="O253">
            <v>8552.21921842258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-1971.87139341672</v>
          </cell>
          <cell r="B254">
            <v>-5745.4639203224</v>
          </cell>
          <cell r="C254">
            <v>-6416.6116154712</v>
          </cell>
          <cell r="D254">
            <v>-5474.45968350082</v>
          </cell>
          <cell r="E254">
            <v>-4477.8930687435</v>
          </cell>
          <cell r="F254">
            <v>-3414.11762113581</v>
          </cell>
          <cell r="G254">
            <v>-2261.68197766521</v>
          </cell>
          <cell r="H254">
            <v>-1000.82544512588</v>
          </cell>
          <cell r="I254">
            <v>392.030386670221</v>
          </cell>
          <cell r="J254">
            <v>1911.37151456225</v>
          </cell>
          <cell r="K254">
            <v>3579.51625141331</v>
          </cell>
          <cell r="L254">
            <v>5420.13059013667</v>
          </cell>
          <cell r="M254">
            <v>7449.73384447036</v>
          </cell>
          <cell r="N254">
            <v>9687.81809774497</v>
          </cell>
          <cell r="O254">
            <v>12126.0483506528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-2316.20288942307</v>
          </cell>
          <cell r="B255">
            <v>-7087.47719270275</v>
          </cell>
          <cell r="C255">
            <v>-7994.67359285534</v>
          </cell>
          <cell r="D255">
            <v>-7170.96410695462</v>
          </cell>
          <cell r="E255">
            <v>-6300.09376508561</v>
          </cell>
          <cell r="F255">
            <v>-5374.25215242359</v>
          </cell>
          <cell r="G255">
            <v>-4384.86801213958</v>
          </cell>
          <cell r="H255">
            <v>-3310.22739077687</v>
          </cell>
          <cell r="I255">
            <v>-2128.1726818819</v>
          </cell>
          <cell r="J255">
            <v>-831.900720680316</v>
          </cell>
          <cell r="K255">
            <v>605.902397340616</v>
          </cell>
          <cell r="L255">
            <v>2196.21728786552</v>
          </cell>
          <cell r="M255">
            <v>3941.67775023957</v>
          </cell>
          <cell r="N255">
            <v>5857.07527181563</v>
          </cell>
          <cell r="O255">
            <v>7954.38839374045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-2227.65167590562</v>
          </cell>
          <cell r="B256">
            <v>-6738.27913744628</v>
          </cell>
          <cell r="C256">
            <v>-7583.31524742857</v>
          </cell>
          <cell r="D256">
            <v>-6711.26625198176</v>
          </cell>
          <cell r="E256">
            <v>-5786.55468764335</v>
          </cell>
          <cell r="F256">
            <v>-4796.24207587962</v>
          </cell>
          <cell r="G256">
            <v>-3734.58087684343</v>
          </cell>
          <cell r="H256">
            <v>-2594.07488910906</v>
          </cell>
          <cell r="I256">
            <v>-1341.42527791549</v>
          </cell>
          <cell r="J256">
            <v>26.6189055495198</v>
          </cell>
          <cell r="K256">
            <v>1543.59900935096</v>
          </cell>
          <cell r="L256">
            <v>3213.26385771712</v>
          </cell>
          <cell r="M256">
            <v>5045.51528795776</v>
          </cell>
          <cell r="N256">
            <v>7057.61176035781</v>
          </cell>
          <cell r="O256">
            <v>9261.91189730543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-2093.19100279744</v>
          </cell>
          <cell r="B257">
            <v>-6230.21490787457</v>
          </cell>
          <cell r="C257">
            <v>-6999.67508391593</v>
          </cell>
          <cell r="D257">
            <v>-6112.86440375056</v>
          </cell>
          <cell r="E257">
            <v>-5153.53873967732</v>
          </cell>
          <cell r="F257">
            <v>-4126.89140904959</v>
          </cell>
          <cell r="G257">
            <v>-3017.25780003466</v>
          </cell>
          <cell r="H257">
            <v>-1817.53748760217</v>
          </cell>
          <cell r="I257">
            <v>-508.64899985677</v>
          </cell>
          <cell r="J257">
            <v>939.500454541414</v>
          </cell>
          <cell r="K257">
            <v>2527.90580844118</v>
          </cell>
          <cell r="L257">
            <v>4274.97903964993</v>
          </cell>
          <cell r="M257">
            <v>6189.4448772056</v>
          </cell>
          <cell r="N257">
            <v>8303.88855663023</v>
          </cell>
          <cell r="O257">
            <v>10648.4778772152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-2078.15756730561</v>
          </cell>
          <cell r="B258">
            <v>-6170.98691090111</v>
          </cell>
          <cell r="C258">
            <v>-6931.52210532065</v>
          </cell>
          <cell r="D258">
            <v>-6032.6446326198</v>
          </cell>
          <cell r="E258">
            <v>-5073.83273107871</v>
          </cell>
          <cell r="F258">
            <v>-4057.43229991299</v>
          </cell>
          <cell r="G258">
            <v>-2944.51349252615</v>
          </cell>
          <cell r="H258">
            <v>-1750.83173902321</v>
          </cell>
          <cell r="I258">
            <v>-449.604132228534</v>
          </cell>
          <cell r="J258">
            <v>988.843705751525</v>
          </cell>
          <cell r="K258">
            <v>2574.05523274088</v>
          </cell>
          <cell r="L258">
            <v>4319.58667004069</v>
          </cell>
          <cell r="M258">
            <v>6239.64703773145</v>
          </cell>
          <cell r="N258">
            <v>8347.47050389743</v>
          </cell>
          <cell r="O258">
            <v>10674.4017530649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-1981.82995746546</v>
          </cell>
          <cell r="B259">
            <v>-5800.91999347291</v>
          </cell>
          <cell r="C259">
            <v>-6507.18509281305</v>
          </cell>
          <cell r="D259">
            <v>-5589.83954076702</v>
          </cell>
          <cell r="E259">
            <v>-4600.81573994426</v>
          </cell>
          <cell r="F259">
            <v>-3541.70840144521</v>
          </cell>
          <cell r="G259">
            <v>-2392.5466192798</v>
          </cell>
          <cell r="H259">
            <v>-1129.97876166392</v>
          </cell>
          <cell r="I259">
            <v>255.274439792935</v>
          </cell>
          <cell r="J259">
            <v>1780.38889394781</v>
          </cell>
          <cell r="K259">
            <v>3435.35029277104</v>
          </cell>
          <cell r="L259">
            <v>5269.57783828148</v>
          </cell>
          <cell r="M259">
            <v>7276.64649789259</v>
          </cell>
          <cell r="N259">
            <v>9487.65319607792</v>
          </cell>
          <cell r="O259">
            <v>11926.3694024643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-2096.44300690526</v>
          </cell>
          <cell r="B260">
            <v>-6240.93852156864</v>
          </cell>
          <cell r="C260">
            <v>-6991.81726274348</v>
          </cell>
          <cell r="D260">
            <v>-6075.22791232745</v>
          </cell>
          <cell r="E260">
            <v>-5117.04686174488</v>
          </cell>
          <cell r="F260">
            <v>-4099.2085464458</v>
          </cell>
          <cell r="G260">
            <v>-3004.84799445989</v>
          </cell>
          <cell r="H260">
            <v>-1803.78878295566</v>
          </cell>
          <cell r="I260">
            <v>-490.846897883191</v>
          </cell>
          <cell r="J260">
            <v>948.610138766686</v>
          </cell>
          <cell r="K260">
            <v>2543.95111337638</v>
          </cell>
          <cell r="L260">
            <v>4300.20808025007</v>
          </cell>
          <cell r="M260">
            <v>6239.49978173383</v>
          </cell>
          <cell r="N260">
            <v>8355.63125512878</v>
          </cell>
          <cell r="O260">
            <v>10676.4652734516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-2074.22911654053</v>
          </cell>
          <cell r="B261">
            <v>-6152.56918112794</v>
          </cell>
          <cell r="C261">
            <v>-6902.09913060965</v>
          </cell>
          <cell r="D261">
            <v>-5995.29607425177</v>
          </cell>
          <cell r="E261">
            <v>-5022.74498783199</v>
          </cell>
          <cell r="F261">
            <v>-3982.24595888425</v>
          </cell>
          <cell r="G261">
            <v>-2850.65197491899</v>
          </cell>
          <cell r="H261">
            <v>-1631.06407831758</v>
          </cell>
          <cell r="I261">
            <v>-302.648334032033</v>
          </cell>
          <cell r="J261">
            <v>1161.42468060443</v>
          </cell>
          <cell r="K261">
            <v>2775.76743687317</v>
          </cell>
          <cell r="L261">
            <v>4563.11563290469</v>
          </cell>
          <cell r="M261">
            <v>6539.72274991869</v>
          </cell>
          <cell r="N261">
            <v>8696.91673108385</v>
          </cell>
          <cell r="O261">
            <v>11073.1811376158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-2204.75932364471</v>
          </cell>
          <cell r="B262">
            <v>-6652.12651516112</v>
          </cell>
          <cell r="C262">
            <v>-7482.93140240061</v>
          </cell>
          <cell r="D262">
            <v>-6611.2285873029</v>
          </cell>
          <cell r="E262">
            <v>-5693.82762626712</v>
          </cell>
          <cell r="F262">
            <v>-4717.27490977999</v>
          </cell>
          <cell r="G262">
            <v>-3677.56126406791</v>
          </cell>
          <cell r="H262">
            <v>-2550.0344189861</v>
          </cell>
          <cell r="I262">
            <v>-1290.76289996716</v>
          </cell>
          <cell r="J262">
            <v>88.0009658224539</v>
          </cell>
          <cell r="K262">
            <v>1601.06933920976</v>
          </cell>
          <cell r="L262">
            <v>3273.85357401965</v>
          </cell>
          <cell r="M262">
            <v>5104.22890174535</v>
          </cell>
          <cell r="N262">
            <v>7131.96457750948</v>
          </cell>
          <cell r="O262">
            <v>9361.92962319398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-2240.1768997562</v>
          </cell>
          <cell r="B263">
            <v>-6793.35153644748</v>
          </cell>
          <cell r="C263">
            <v>-7649.83217730927</v>
          </cell>
          <cell r="D263">
            <v>-6801.38279827139</v>
          </cell>
          <cell r="E263">
            <v>-5884.87392387977</v>
          </cell>
          <cell r="F263">
            <v>-4921.13620638496</v>
          </cell>
          <cell r="G263">
            <v>-3890.76994948313</v>
          </cell>
          <cell r="H263">
            <v>-2769.99404745969</v>
          </cell>
          <cell r="I263">
            <v>-1537.33042103903</v>
          </cell>
          <cell r="J263">
            <v>-183.100022861321</v>
          </cell>
          <cell r="K263">
            <v>1309.57482783277</v>
          </cell>
          <cell r="L263">
            <v>2956.95979321403</v>
          </cell>
          <cell r="M263">
            <v>4774.6704523611</v>
          </cell>
          <cell r="N263">
            <v>6771.81542785996</v>
          </cell>
          <cell r="O263">
            <v>8953.47631384413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-2161.13806096494</v>
          </cell>
          <cell r="B264">
            <v>-6474.54079018</v>
          </cell>
          <cell r="C264">
            <v>-7269.2536706613</v>
          </cell>
          <cell r="D264">
            <v>-6375.19402903404</v>
          </cell>
          <cell r="E264">
            <v>-5416.24443464618</v>
          </cell>
          <cell r="F264">
            <v>-4395.74506921498</v>
          </cell>
          <cell r="G264">
            <v>-3316.31637740388</v>
          </cell>
          <cell r="H264">
            <v>-2147.27780582801</v>
          </cell>
          <cell r="I264">
            <v>-863.18720209207</v>
          </cell>
          <cell r="J264">
            <v>553.260642668677</v>
          </cell>
          <cell r="K264">
            <v>2099.12204030095</v>
          </cell>
          <cell r="L264">
            <v>3801.99106202258</v>
          </cell>
          <cell r="M264">
            <v>5677.34459135623</v>
          </cell>
          <cell r="N264">
            <v>7738.07287077128</v>
          </cell>
          <cell r="O264">
            <v>10017.6295252201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-2121.31641450987</v>
          </cell>
          <cell r="B265">
            <v>-6332.75585370096</v>
          </cell>
          <cell r="C265">
            <v>-7105.00776682561</v>
          </cell>
          <cell r="D265">
            <v>-6197.65370740365</v>
          </cell>
          <cell r="E265">
            <v>-5253.30682960507</v>
          </cell>
          <cell r="F265">
            <v>-4252.3987581506</v>
          </cell>
          <cell r="G265">
            <v>-3160.92456233117</v>
          </cell>
          <cell r="H265">
            <v>-1978.06694881012</v>
          </cell>
          <cell r="I265">
            <v>-688.853388310904</v>
          </cell>
          <cell r="J265">
            <v>734.287975384981</v>
          </cell>
          <cell r="K265">
            <v>2304.15796667292</v>
          </cell>
          <cell r="L265">
            <v>4014.73928768633</v>
          </cell>
          <cell r="M265">
            <v>5901.03935068501</v>
          </cell>
          <cell r="N265">
            <v>7974.57267746089</v>
          </cell>
          <cell r="O265">
            <v>10269.9399790944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-2383.36562452123</v>
          </cell>
          <cell r="B266">
            <v>-7328.23700287776</v>
          </cell>
          <cell r="C266">
            <v>-8257.92173854849</v>
          </cell>
          <cell r="D266">
            <v>-7446.24734593179</v>
          </cell>
          <cell r="E266">
            <v>-6590.24292446218</v>
          </cell>
          <cell r="F266">
            <v>-5673.4420325301</v>
          </cell>
          <cell r="G266">
            <v>-4705.58643591831</v>
          </cell>
          <cell r="H266">
            <v>-3657.32492627183</v>
          </cell>
          <cell r="I266">
            <v>-2495.87762427721</v>
          </cell>
          <cell r="J266">
            <v>-1218.16056526024</v>
          </cell>
          <cell r="K266">
            <v>181.399594973708</v>
          </cell>
          <cell r="L266">
            <v>1725.77390984814</v>
          </cell>
          <cell r="M266">
            <v>3427.94372070397</v>
          </cell>
          <cell r="N266">
            <v>5290.47142015299</v>
          </cell>
          <cell r="O266">
            <v>7351.31457126145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-2280.34446170854</v>
          </cell>
          <cell r="B267">
            <v>-6949.7075026449</v>
          </cell>
          <cell r="C267">
            <v>-7836.78951215205</v>
          </cell>
          <cell r="D267">
            <v>-6987.86648695622</v>
          </cell>
          <cell r="E267">
            <v>-6088.22497176526</v>
          </cell>
          <cell r="F267">
            <v>-5130.16507571852</v>
          </cell>
          <cell r="G267">
            <v>-4109.08277402246</v>
          </cell>
          <cell r="H267">
            <v>-3006.15365483409</v>
          </cell>
          <cell r="I267">
            <v>-1784.4607260497</v>
          </cell>
          <cell r="J267">
            <v>-434.135676028156</v>
          </cell>
          <cell r="K267">
            <v>1050.78847566677</v>
          </cell>
          <cell r="L267">
            <v>2689.37348764127</v>
          </cell>
          <cell r="M267">
            <v>4489.60474339803</v>
          </cell>
          <cell r="N267">
            <v>6462.99322707636</v>
          </cell>
          <cell r="O267">
            <v>8625.11797241343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-2323.25623882961</v>
          </cell>
          <cell r="B268">
            <v>-7108.21657649427</v>
          </cell>
          <cell r="C268">
            <v>-8004.80569871085</v>
          </cell>
          <cell r="D268">
            <v>-7162.78718958731</v>
          </cell>
          <cell r="E268">
            <v>-6283.08830843114</v>
          </cell>
          <cell r="F268">
            <v>-5345.60910242188</v>
          </cell>
          <cell r="G268">
            <v>-4340.20609181539</v>
          </cell>
          <cell r="H268">
            <v>-3246.68747039771</v>
          </cell>
          <cell r="I268">
            <v>-2049.71143015661</v>
          </cell>
          <cell r="J268">
            <v>-742.125685220039</v>
          </cell>
          <cell r="K268">
            <v>696.172497057105</v>
          </cell>
          <cell r="L268">
            <v>2291.11802335833</v>
          </cell>
          <cell r="M268">
            <v>4029.82789052178</v>
          </cell>
          <cell r="N268">
            <v>5940.74587485734</v>
          </cell>
          <cell r="O268">
            <v>8049.98502771907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-2021.51504485928</v>
          </cell>
          <cell r="B269">
            <v>-5960.96894333556</v>
          </cell>
          <cell r="C269">
            <v>-6700.33583272871</v>
          </cell>
          <cell r="D269">
            <v>-5782.28841693407</v>
          </cell>
          <cell r="E269">
            <v>-4805.223500269</v>
          </cell>
          <cell r="F269">
            <v>-3764.01105318704</v>
          </cell>
          <cell r="G269">
            <v>-2630.36371849297</v>
          </cell>
          <cell r="H269">
            <v>-1403.32048094853</v>
          </cell>
          <cell r="I269">
            <v>-55.3610731175824</v>
          </cell>
          <cell r="J269">
            <v>1430.10876830502</v>
          </cell>
          <cell r="K269">
            <v>3062.7186232835</v>
          </cell>
          <cell r="L269">
            <v>4854.90447734366</v>
          </cell>
          <cell r="M269">
            <v>6842.14367490778</v>
          </cell>
          <cell r="N269">
            <v>9020.98736475508</v>
          </cell>
          <cell r="O269">
            <v>11426.4957605187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-2025.34940861772</v>
          </cell>
          <cell r="B270">
            <v>-5960.83541304499</v>
          </cell>
          <cell r="C270">
            <v>-6679.64317729493</v>
          </cell>
          <cell r="D270">
            <v>-5754.78752120904</v>
          </cell>
          <cell r="E270">
            <v>-4774.03842149739</v>
          </cell>
          <cell r="F270">
            <v>-3734.25574097989</v>
          </cell>
          <cell r="G270">
            <v>-2606.3534527758</v>
          </cell>
          <cell r="H270">
            <v>-1383.40324622683</v>
          </cell>
          <cell r="I270">
            <v>-34.9613511478813</v>
          </cell>
          <cell r="J270">
            <v>1457.74152675984</v>
          </cell>
          <cell r="K270">
            <v>3087.34799192571</v>
          </cell>
          <cell r="L270">
            <v>4880.50729826906</v>
          </cell>
          <cell r="M270">
            <v>6860.7365095013</v>
          </cell>
          <cell r="N270">
            <v>9048.11795042368</v>
          </cell>
          <cell r="O270">
            <v>11446.3668417743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-2251.50921450102</v>
          </cell>
          <cell r="B271">
            <v>-6834.83202205758</v>
          </cell>
          <cell r="C271">
            <v>-7699.64557085292</v>
          </cell>
          <cell r="D271">
            <v>-6852.17556582053</v>
          </cell>
          <cell r="E271">
            <v>-5948.66241621345</v>
          </cell>
          <cell r="F271">
            <v>-4993.18160322005</v>
          </cell>
          <cell r="G271">
            <v>-3967.80432378791</v>
          </cell>
          <cell r="H271">
            <v>-2844.34520344759</v>
          </cell>
          <cell r="I271">
            <v>-1606.5898647658</v>
          </cell>
          <cell r="J271">
            <v>-253.264535883197</v>
          </cell>
          <cell r="K271">
            <v>1238.37893280406</v>
          </cell>
          <cell r="L271">
            <v>2859.21544326785</v>
          </cell>
          <cell r="M271">
            <v>4645.27991361201</v>
          </cell>
          <cell r="N271">
            <v>6619.69518606421</v>
          </cell>
          <cell r="O271">
            <v>8800.46446495676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-2129.96574595286</v>
          </cell>
          <cell r="B272">
            <v>-6377.9934047858</v>
          </cell>
          <cell r="C272">
            <v>-7183.81914084454</v>
          </cell>
          <cell r="D272">
            <v>-6304.91387541303</v>
          </cell>
          <cell r="E272">
            <v>-5362.32543741923</v>
          </cell>
          <cell r="F272">
            <v>-4361.16398946432</v>
          </cell>
          <cell r="G272">
            <v>-3280.40378764627</v>
          </cell>
          <cell r="H272">
            <v>-2106.22797449209</v>
          </cell>
          <cell r="I272">
            <v>-821.100481820294</v>
          </cell>
          <cell r="J272">
            <v>589.86106814374</v>
          </cell>
          <cell r="K272">
            <v>2156.22809234081</v>
          </cell>
          <cell r="L272">
            <v>3879.51335728019</v>
          </cell>
          <cell r="M272">
            <v>5760.28541368834</v>
          </cell>
          <cell r="N272">
            <v>7838.80254299762</v>
          </cell>
          <cell r="O272">
            <v>10119.1556755901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-2199.98834326997</v>
          </cell>
          <cell r="B273">
            <v>-6623.83575986753</v>
          </cell>
          <cell r="C273">
            <v>-7452.37338660806</v>
          </cell>
          <cell r="D273">
            <v>-6582.19678964668</v>
          </cell>
          <cell r="E273">
            <v>-5667.82931663099</v>
          </cell>
          <cell r="F273">
            <v>-4684.28564109486</v>
          </cell>
          <cell r="G273">
            <v>-3628.44617501092</v>
          </cell>
          <cell r="H273">
            <v>-2475.55804716773</v>
          </cell>
          <cell r="I273">
            <v>-1211.38369115704</v>
          </cell>
          <cell r="J273">
            <v>169.312155380029</v>
          </cell>
          <cell r="K273">
            <v>1697.7120452664</v>
          </cell>
          <cell r="L273">
            <v>3381.92744988333</v>
          </cell>
          <cell r="M273">
            <v>5227.92866886727</v>
          </cell>
          <cell r="N273">
            <v>7261.28594925847</v>
          </cell>
          <cell r="O273">
            <v>9503.36838388656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-1959.75694712635</v>
          </cell>
          <cell r="B274">
            <v>-5711.97638916029</v>
          </cell>
          <cell r="C274">
            <v>-6388.44203349601</v>
          </cell>
          <cell r="D274">
            <v>-5439.60631269166</v>
          </cell>
          <cell r="E274">
            <v>-4436.96472190032</v>
          </cell>
          <cell r="F274">
            <v>-3345.59328387601</v>
          </cell>
          <cell r="G274">
            <v>-2172.26410566105</v>
          </cell>
          <cell r="H274">
            <v>-914.27216277037</v>
          </cell>
          <cell r="I274">
            <v>462.180636027335</v>
          </cell>
          <cell r="J274">
            <v>1991.34763302677</v>
          </cell>
          <cell r="K274">
            <v>3675.96433368591</v>
          </cell>
          <cell r="L274">
            <v>5534.85560269649</v>
          </cell>
          <cell r="M274">
            <v>7566.9765584487</v>
          </cell>
          <cell r="N274">
            <v>9808.0410738271</v>
          </cell>
          <cell r="O274">
            <v>12261.3385797108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-2341.25116081634</v>
          </cell>
          <cell r="B275">
            <v>-7173.79803146886</v>
          </cell>
          <cell r="C275">
            <v>-8087.80832981735</v>
          </cell>
          <cell r="D275">
            <v>-7255.33909005288</v>
          </cell>
          <cell r="E275">
            <v>-6376.49277773281</v>
          </cell>
          <cell r="F275">
            <v>-5443.48567332232</v>
          </cell>
          <cell r="G275">
            <v>-4455.53686450854</v>
          </cell>
          <cell r="H275">
            <v>-3389.04905210902</v>
          </cell>
          <cell r="I275">
            <v>-2211.67358650471</v>
          </cell>
          <cell r="J275">
            <v>-905.374823894071</v>
          </cell>
          <cell r="K275">
            <v>536.000997478868</v>
          </cell>
          <cell r="L275">
            <v>2127.61100021358</v>
          </cell>
          <cell r="M275">
            <v>3862.58537713897</v>
          </cell>
          <cell r="N275">
            <v>5784.59145588359</v>
          </cell>
          <cell r="O275">
            <v>7896.21455817305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-2376.58148396101</v>
          </cell>
          <cell r="B276">
            <v>-7303.55202927368</v>
          </cell>
          <cell r="C276">
            <v>-8230.5965932501</v>
          </cell>
          <cell r="D276">
            <v>-7413.10573661718</v>
          </cell>
          <cell r="E276">
            <v>-6554.33367789102</v>
          </cell>
          <cell r="F276">
            <v>-5644.88623043107</v>
          </cell>
          <cell r="G276">
            <v>-4662.04201227597</v>
          </cell>
          <cell r="H276">
            <v>-3598.19987102006</v>
          </cell>
          <cell r="I276">
            <v>-2436.87214645251</v>
          </cell>
          <cell r="J276">
            <v>-1152.91355476445</v>
          </cell>
          <cell r="K276">
            <v>250.155070817796</v>
          </cell>
          <cell r="L276">
            <v>1796.36112869985</v>
          </cell>
          <cell r="M276">
            <v>3496.57850184358</v>
          </cell>
          <cell r="N276">
            <v>5371.24295830699</v>
          </cell>
          <cell r="O276">
            <v>7436.91618574105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-2131.39078631868</v>
          </cell>
          <cell r="B277">
            <v>-6368.53605863136</v>
          </cell>
          <cell r="C277">
            <v>-7159.09043755211</v>
          </cell>
          <cell r="D277">
            <v>-6269.56384495077</v>
          </cell>
          <cell r="E277">
            <v>-5331.39271602117</v>
          </cell>
          <cell r="F277">
            <v>-4320.05293813407</v>
          </cell>
          <cell r="G277">
            <v>-3235.02102445629</v>
          </cell>
          <cell r="H277">
            <v>-2070.12403963497</v>
          </cell>
          <cell r="I277">
            <v>-783.790796764076</v>
          </cell>
          <cell r="J277">
            <v>628.219095413806</v>
          </cell>
          <cell r="K277">
            <v>2175.26070935264</v>
          </cell>
          <cell r="L277">
            <v>3880.23886894918</v>
          </cell>
          <cell r="M277">
            <v>5770.79612159902</v>
          </cell>
          <cell r="N277">
            <v>7861.97467292196</v>
          </cell>
          <cell r="O277">
            <v>10148.0696854435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-1968.28514250045</v>
          </cell>
          <cell r="B278">
            <v>-5748.19936328287</v>
          </cell>
          <cell r="C278">
            <v>-6443.0488512234</v>
          </cell>
          <cell r="D278">
            <v>-5518.30067775867</v>
          </cell>
          <cell r="E278">
            <v>-4524.35326304271</v>
          </cell>
          <cell r="F278">
            <v>-3446.08858370934</v>
          </cell>
          <cell r="G278">
            <v>-2290.96479379009</v>
          </cell>
          <cell r="H278">
            <v>-1036.51295654802</v>
          </cell>
          <cell r="I278">
            <v>332.717920194475</v>
          </cell>
          <cell r="J278">
            <v>1843.02595709094</v>
          </cell>
          <cell r="K278">
            <v>3499.0545195705</v>
          </cell>
          <cell r="L278">
            <v>5320.55414447659</v>
          </cell>
          <cell r="M278">
            <v>7324.36259979453</v>
          </cell>
          <cell r="N278">
            <v>9533.1667824161</v>
          </cell>
          <cell r="O278">
            <v>11968.511412948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-2308.48573951703</v>
          </cell>
          <cell r="B279">
            <v>-7053.8283996078</v>
          </cell>
          <cell r="C279">
            <v>-7932.18110824328</v>
          </cell>
          <cell r="D279">
            <v>-7074.97757433174</v>
          </cell>
          <cell r="E279">
            <v>-6176.94874831465</v>
          </cell>
          <cell r="F279">
            <v>-5211.36600819206</v>
          </cell>
          <cell r="G279">
            <v>-4178.5682813188</v>
          </cell>
          <cell r="H279">
            <v>-3076.8777626837</v>
          </cell>
          <cell r="I279">
            <v>-1867.13075536095</v>
          </cell>
          <cell r="J279">
            <v>-527.663159527616</v>
          </cell>
          <cell r="K279">
            <v>934.933437337266</v>
          </cell>
          <cell r="L279">
            <v>2538.95411572365</v>
          </cell>
          <cell r="M279">
            <v>4305.15916725498</v>
          </cell>
          <cell r="N279">
            <v>6239.84879401965</v>
          </cell>
          <cell r="O279">
            <v>8354.97803286835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-2227.07728789301</v>
          </cell>
          <cell r="B280">
            <v>-6719.75823593295</v>
          </cell>
          <cell r="C280">
            <v>-7543.84654751869</v>
          </cell>
          <cell r="D280">
            <v>-6684.2388361757</v>
          </cell>
          <cell r="E280">
            <v>-5761.71048275808</v>
          </cell>
          <cell r="F280">
            <v>-4766.92139189049</v>
          </cell>
          <cell r="G280">
            <v>-3710.58347851274</v>
          </cell>
          <cell r="H280">
            <v>-2582.89968187215</v>
          </cell>
          <cell r="I280">
            <v>-1331.62989322164</v>
          </cell>
          <cell r="J280">
            <v>54.8284769434793</v>
          </cell>
          <cell r="K280">
            <v>1568.51219559706</v>
          </cell>
          <cell r="L280">
            <v>3229.4267919481</v>
          </cell>
          <cell r="M280">
            <v>5055.72595552741</v>
          </cell>
          <cell r="N280">
            <v>7078.74300227719</v>
          </cell>
          <cell r="O280">
            <v>9310.61055128622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-2165.56831448749</v>
          </cell>
          <cell r="B281">
            <v>-6506.99405076473</v>
          </cell>
          <cell r="C281">
            <v>-7321.37900440211</v>
          </cell>
          <cell r="D281">
            <v>-6449.36141632824</v>
          </cell>
          <cell r="E281">
            <v>-5527.18219485406</v>
          </cell>
          <cell r="F281">
            <v>-4540.44317047848</v>
          </cell>
          <cell r="G281">
            <v>-3469.26591986096</v>
          </cell>
          <cell r="H281">
            <v>-2309.36268051888</v>
          </cell>
          <cell r="I281">
            <v>-1028.01442507223</v>
          </cell>
          <cell r="J281">
            <v>375.729579487559</v>
          </cell>
          <cell r="K281">
            <v>1915.94824099415</v>
          </cell>
          <cell r="L281">
            <v>3611.28668778086</v>
          </cell>
          <cell r="M281">
            <v>5465.25261354309</v>
          </cell>
          <cell r="N281">
            <v>7510.79989901116</v>
          </cell>
          <cell r="O281">
            <v>9766.52828225935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-2036.16293955772</v>
          </cell>
          <cell r="B282">
            <v>-6004.78152604701</v>
          </cell>
          <cell r="C282">
            <v>-6734.18525714257</v>
          </cell>
          <cell r="D282">
            <v>-5819.99073726834</v>
          </cell>
          <cell r="E282">
            <v>-4855.11158398641</v>
          </cell>
          <cell r="F282">
            <v>-3820.08869352627</v>
          </cell>
          <cell r="G282">
            <v>-2699.48384369217</v>
          </cell>
          <cell r="H282">
            <v>-1479.16465133864</v>
          </cell>
          <cell r="I282">
            <v>-148.255077454602</v>
          </cell>
          <cell r="J282">
            <v>1334.03409853249</v>
          </cell>
          <cell r="K282">
            <v>2960.7636871464</v>
          </cell>
          <cell r="L282">
            <v>4739.91529708751</v>
          </cell>
          <cell r="M282">
            <v>6702.51717560618</v>
          </cell>
          <cell r="N282">
            <v>8860.30735487723</v>
          </cell>
          <cell r="O282">
            <v>11235.6401798276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-2100.12896296918</v>
          </cell>
          <cell r="B283">
            <v>-6250.02824811371</v>
          </cell>
          <cell r="C283">
            <v>-7017.84752485269</v>
          </cell>
          <cell r="D283">
            <v>-6128.96161643924</v>
          </cell>
          <cell r="E283">
            <v>-5160.48739389307</v>
          </cell>
          <cell r="F283">
            <v>-4115.20935694171</v>
          </cell>
          <cell r="G283">
            <v>-2995.3347634441</v>
          </cell>
          <cell r="H283">
            <v>-1790.62517400429</v>
          </cell>
          <cell r="I283">
            <v>-477.141197015728</v>
          </cell>
          <cell r="J283">
            <v>965.697175157331</v>
          </cell>
          <cell r="K283">
            <v>2547.58018430999</v>
          </cell>
          <cell r="L283">
            <v>4280.50743798002</v>
          </cell>
          <cell r="M283">
            <v>6199.30308745636</v>
          </cell>
          <cell r="N283">
            <v>8320.09679942237</v>
          </cell>
          <cell r="O283">
            <v>10646.4825510014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-2207.02201032881</v>
          </cell>
          <cell r="B284">
            <v>-6661.23071501402</v>
          </cell>
          <cell r="C284">
            <v>-7482.85709818176</v>
          </cell>
          <cell r="D284">
            <v>-6608.84942618111</v>
          </cell>
          <cell r="E284">
            <v>-5681.93829689139</v>
          </cell>
          <cell r="F284">
            <v>-4696.60705023426</v>
          </cell>
          <cell r="G284">
            <v>-3646.46350985437</v>
          </cell>
          <cell r="H284">
            <v>-2505.74611197492</v>
          </cell>
          <cell r="I284">
            <v>-1242.33140874379</v>
          </cell>
          <cell r="J284">
            <v>155.55212514595</v>
          </cell>
          <cell r="K284">
            <v>1701.07407621326</v>
          </cell>
          <cell r="L284">
            <v>3391.03860507881</v>
          </cell>
          <cell r="M284">
            <v>5251.55614821078</v>
          </cell>
          <cell r="N284">
            <v>7306.08272622746</v>
          </cell>
          <cell r="O284">
            <v>9552.9533055547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-2249.63890361362</v>
          </cell>
          <cell r="B285">
            <v>-6829.21812371343</v>
          </cell>
          <cell r="C285">
            <v>-7691.35215849559</v>
          </cell>
          <cell r="D285">
            <v>-6839.36264922094</v>
          </cell>
          <cell r="E285">
            <v>-5931.75259234731</v>
          </cell>
          <cell r="F285">
            <v>-4979.31600858594</v>
          </cell>
          <cell r="G285">
            <v>-3964.0427742466</v>
          </cell>
          <cell r="H285">
            <v>-2857.33307416646</v>
          </cell>
          <cell r="I285">
            <v>-1629.75531536139</v>
          </cell>
          <cell r="J285">
            <v>-267.567257809392</v>
          </cell>
          <cell r="K285">
            <v>1223.50751537574</v>
          </cell>
          <cell r="L285">
            <v>2856.12250672213</v>
          </cell>
          <cell r="M285">
            <v>4638.74649997018</v>
          </cell>
          <cell r="N285">
            <v>6621.95650355315</v>
          </cell>
          <cell r="O285">
            <v>8813.15341046077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-2310.21421024185</v>
          </cell>
          <cell r="B286">
            <v>-7064.63990154358</v>
          </cell>
          <cell r="C286">
            <v>-7963.45547462164</v>
          </cell>
          <cell r="D286">
            <v>-7126.8655927874</v>
          </cell>
          <cell r="E286">
            <v>-6246.24552695141</v>
          </cell>
          <cell r="F286">
            <v>-5319.4070237007</v>
          </cell>
          <cell r="G286">
            <v>-4332.70870195028</v>
          </cell>
          <cell r="H286">
            <v>-3244.64929184528</v>
          </cell>
          <cell r="I286">
            <v>-2053.25185568917</v>
          </cell>
          <cell r="J286">
            <v>-748.569843101949</v>
          </cell>
          <cell r="K286">
            <v>691.581809965755</v>
          </cell>
          <cell r="L286">
            <v>2270.72544994787</v>
          </cell>
          <cell r="M286">
            <v>4009.22109135574</v>
          </cell>
          <cell r="N286">
            <v>5921.42647738089</v>
          </cell>
          <cell r="O286">
            <v>8027.57038051575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-2234.79267441021</v>
          </cell>
          <cell r="B287">
            <v>-6756.59279859404</v>
          </cell>
          <cell r="C287">
            <v>-7595.43626039981</v>
          </cell>
          <cell r="D287">
            <v>-6732.54904691891</v>
          </cell>
          <cell r="E287">
            <v>-5828.31907363425</v>
          </cell>
          <cell r="F287">
            <v>-4841.72624741408</v>
          </cell>
          <cell r="G287">
            <v>-3787.79561193211</v>
          </cell>
          <cell r="H287">
            <v>-2661.55635178615</v>
          </cell>
          <cell r="I287">
            <v>-1413.90597520611</v>
          </cell>
          <cell r="J287">
            <v>-29.3311923579695</v>
          </cell>
          <cell r="K287">
            <v>1473.77753693834</v>
          </cell>
          <cell r="L287">
            <v>3125.61917984496</v>
          </cell>
          <cell r="M287">
            <v>4939.94407105678</v>
          </cell>
          <cell r="N287">
            <v>6945.05548474411</v>
          </cell>
          <cell r="O287">
            <v>9161.98566363085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-2313.09436297584</v>
          </cell>
          <cell r="B288">
            <v>-7063.73525363169</v>
          </cell>
          <cell r="C288">
            <v>-7975.31274926947</v>
          </cell>
          <cell r="D288">
            <v>-7153.52875288051</v>
          </cell>
          <cell r="E288">
            <v>-6259.30389976031</v>
          </cell>
          <cell r="F288">
            <v>-5317.55705670395</v>
          </cell>
          <cell r="G288">
            <v>-4299.61665467001</v>
          </cell>
          <cell r="H288">
            <v>-3204.36829010392</v>
          </cell>
          <cell r="I288">
            <v>-2008.91149687169</v>
          </cell>
          <cell r="J288">
            <v>-692.212179077132</v>
          </cell>
          <cell r="K288">
            <v>756.45736949582</v>
          </cell>
          <cell r="L288">
            <v>2351.46552005248</v>
          </cell>
          <cell r="M288">
            <v>4103.89062359129</v>
          </cell>
          <cell r="N288">
            <v>6023.11972136469</v>
          </cell>
          <cell r="O288">
            <v>8140.08956925975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-2283.99079411881</v>
          </cell>
          <cell r="B289">
            <v>-6964.32882936519</v>
          </cell>
          <cell r="C289">
            <v>-7848.28639707774</v>
          </cell>
          <cell r="D289">
            <v>-7001.61133195067</v>
          </cell>
          <cell r="E289">
            <v>-6127.24684148323</v>
          </cell>
          <cell r="F289">
            <v>-5201.35988874161</v>
          </cell>
          <cell r="G289">
            <v>-4207.61464065977</v>
          </cell>
          <cell r="H289">
            <v>-3114.59477786286</v>
          </cell>
          <cell r="I289">
            <v>-1925.69719680279</v>
          </cell>
          <cell r="J289">
            <v>-602.878719670408</v>
          </cell>
          <cell r="K289">
            <v>856.797114175827</v>
          </cell>
          <cell r="L289">
            <v>2473.73116668053</v>
          </cell>
          <cell r="M289">
            <v>4250.13574920142</v>
          </cell>
          <cell r="N289">
            <v>6188.59163490005</v>
          </cell>
          <cell r="O289">
            <v>8325.5089315766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-2199.2449502497</v>
          </cell>
          <cell r="B290">
            <v>-6633.14659224304</v>
          </cell>
          <cell r="C290">
            <v>-7467.53762870102</v>
          </cell>
          <cell r="D290">
            <v>-6602.4539724664</v>
          </cell>
          <cell r="E290">
            <v>-5675.22623118758</v>
          </cell>
          <cell r="F290">
            <v>-4685.05917981177</v>
          </cell>
          <cell r="G290">
            <v>-3619.47466869622</v>
          </cell>
          <cell r="H290">
            <v>-2468.43521973546</v>
          </cell>
          <cell r="I290">
            <v>-1201.42222121515</v>
          </cell>
          <cell r="J290">
            <v>183.223386780126</v>
          </cell>
          <cell r="K290">
            <v>1701.28967820882</v>
          </cell>
          <cell r="L290">
            <v>3379.49518137473</v>
          </cell>
          <cell r="M290">
            <v>5230.72876556224</v>
          </cell>
          <cell r="N290">
            <v>7273.3199830391</v>
          </cell>
          <cell r="O290">
            <v>9497.64343861388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-2052.6916895717</v>
          </cell>
          <cell r="B291">
            <v>-6065.00070622533</v>
          </cell>
          <cell r="C291">
            <v>-6804.66161010446</v>
          </cell>
          <cell r="D291">
            <v>-5893.04808809627</v>
          </cell>
          <cell r="E291">
            <v>-4914.48732661263</v>
          </cell>
          <cell r="F291">
            <v>-3867.50435316966</v>
          </cell>
          <cell r="G291">
            <v>-2755.71681348127</v>
          </cell>
          <cell r="H291">
            <v>-1533.72161283326</v>
          </cell>
          <cell r="I291">
            <v>-172.249904574101</v>
          </cell>
          <cell r="J291">
            <v>1308.86618232519</v>
          </cell>
          <cell r="K291">
            <v>2922.63495105873</v>
          </cell>
          <cell r="L291">
            <v>4704.2619344484</v>
          </cell>
          <cell r="M291">
            <v>6657.24884609701</v>
          </cell>
          <cell r="N291">
            <v>8802.78912886149</v>
          </cell>
          <cell r="O291">
            <v>11157.0873554779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-2210.8762145414</v>
          </cell>
          <cell r="B292">
            <v>-6672.76125645605</v>
          </cell>
          <cell r="C292">
            <v>-7512.37506939858</v>
          </cell>
          <cell r="D292">
            <v>-6655.32928131943</v>
          </cell>
          <cell r="E292">
            <v>-5747.84502614293</v>
          </cell>
          <cell r="F292">
            <v>-4765.84556463869</v>
          </cell>
          <cell r="G292">
            <v>-3720.88821100537</v>
          </cell>
          <cell r="H292">
            <v>-2586.17442963613</v>
          </cell>
          <cell r="I292">
            <v>-1335.93635478482</v>
          </cell>
          <cell r="J292">
            <v>34.7830207370065</v>
          </cell>
          <cell r="K292">
            <v>1552.5198404856</v>
          </cell>
          <cell r="L292">
            <v>3216.45159130674</v>
          </cell>
          <cell r="M292">
            <v>5031.51821328276</v>
          </cell>
          <cell r="N292">
            <v>7048.9289266458</v>
          </cell>
          <cell r="O292">
            <v>9259.54509630276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-2029.69969896582</v>
          </cell>
          <cell r="B293">
            <v>-5985.9415760951</v>
          </cell>
          <cell r="C293">
            <v>-6723.78480361902</v>
          </cell>
          <cell r="D293">
            <v>-5806.74503332173</v>
          </cell>
          <cell r="E293">
            <v>-4822.82414331955</v>
          </cell>
          <cell r="F293">
            <v>-3749.06271162354</v>
          </cell>
          <cell r="G293">
            <v>-2604.93247185888</v>
          </cell>
          <cell r="H293">
            <v>-1367.7979837815</v>
          </cell>
          <cell r="I293">
            <v>-13.0070851836607</v>
          </cell>
          <cell r="J293">
            <v>1464.65470986147</v>
          </cell>
          <cell r="K293">
            <v>3094.55696273244</v>
          </cell>
          <cell r="L293">
            <v>4887.17687835694</v>
          </cell>
          <cell r="M293">
            <v>6849.92819997914</v>
          </cell>
          <cell r="N293">
            <v>9019.12449437683</v>
          </cell>
          <cell r="O293">
            <v>11411.6439937824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-2137.45479687126</v>
          </cell>
          <cell r="B294">
            <v>-6395.79004880844</v>
          </cell>
          <cell r="C294">
            <v>-7164.3956096565</v>
          </cell>
          <cell r="D294">
            <v>-6259.82690628434</v>
          </cell>
          <cell r="E294">
            <v>-5306.59691567865</v>
          </cell>
          <cell r="F294">
            <v>-4279.94446894041</v>
          </cell>
          <cell r="G294">
            <v>-3167.03008026491</v>
          </cell>
          <cell r="H294">
            <v>-1976.03333352884</v>
          </cell>
          <cell r="I294">
            <v>-666.161373461144</v>
          </cell>
          <cell r="J294">
            <v>775.297082106404</v>
          </cell>
          <cell r="K294">
            <v>2358.22020198981</v>
          </cell>
          <cell r="L294">
            <v>4092.88337028275</v>
          </cell>
          <cell r="M294">
            <v>5985.86311065267</v>
          </cell>
          <cell r="N294">
            <v>8068.28545653318</v>
          </cell>
          <cell r="O294">
            <v>10366.8534204637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-2385.08925901736</v>
          </cell>
          <cell r="B295">
            <v>-7329.66462905995</v>
          </cell>
          <cell r="C295">
            <v>-8255.66429854087</v>
          </cell>
          <cell r="D295">
            <v>-7428.74940629536</v>
          </cell>
          <cell r="E295">
            <v>-6565.86910176259</v>
          </cell>
          <cell r="F295">
            <v>-5643.80601464827</v>
          </cell>
          <cell r="G295">
            <v>-4659.55107229897</v>
          </cell>
          <cell r="H295">
            <v>-3596.73508002127</v>
          </cell>
          <cell r="I295">
            <v>-2430.25797023332</v>
          </cell>
          <cell r="J295">
            <v>-1149.89143984277</v>
          </cell>
          <cell r="K295">
            <v>261.602564521416</v>
          </cell>
          <cell r="L295">
            <v>1811.37781963077</v>
          </cell>
          <cell r="M295">
            <v>3527.44138957576</v>
          </cell>
          <cell r="N295">
            <v>5403.16372150636</v>
          </cell>
          <cell r="O295">
            <v>7465.14158225425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-2230.15759997638</v>
          </cell>
          <cell r="B296">
            <v>-6746.82541618377</v>
          </cell>
          <cell r="C296">
            <v>-7591.365877557</v>
          </cell>
          <cell r="D296">
            <v>-6739.26323343468</v>
          </cell>
          <cell r="E296">
            <v>-5819.41160766214</v>
          </cell>
          <cell r="F296">
            <v>-4842.85963160568</v>
          </cell>
          <cell r="G296">
            <v>-3804.92947629768</v>
          </cell>
          <cell r="H296">
            <v>-2682.45600663104</v>
          </cell>
          <cell r="I296">
            <v>-1451.58434236202</v>
          </cell>
          <cell r="J296">
            <v>-87.8576734839612</v>
          </cell>
          <cell r="K296">
            <v>1418.9461876418</v>
          </cell>
          <cell r="L296">
            <v>3073.4433108025</v>
          </cell>
          <cell r="M296">
            <v>4878.7730609195</v>
          </cell>
          <cell r="N296">
            <v>6877.24320582246</v>
          </cell>
          <cell r="O296">
            <v>9077.05312758441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-2064.72842734931</v>
          </cell>
          <cell r="B297">
            <v>-6112.26804220981</v>
          </cell>
          <cell r="C297">
            <v>-6856.96215332263</v>
          </cell>
          <cell r="D297">
            <v>-5944.64656599865</v>
          </cell>
          <cell r="E297">
            <v>-4971.84526667156</v>
          </cell>
          <cell r="F297">
            <v>-3940.11735026646</v>
          </cell>
          <cell r="G297">
            <v>-2815.09065929358</v>
          </cell>
          <cell r="H297">
            <v>-1590.60754997245</v>
          </cell>
          <cell r="I297">
            <v>-253.125564709201</v>
          </cell>
          <cell r="J297">
            <v>1238.74370702599</v>
          </cell>
          <cell r="K297">
            <v>2861.8393585298</v>
          </cell>
          <cell r="L297">
            <v>4645.34303186687</v>
          </cell>
          <cell r="M297">
            <v>6601.70444113936</v>
          </cell>
          <cell r="N297">
            <v>8756.58329935665</v>
          </cell>
          <cell r="O297">
            <v>11132.379831314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-2051.55390013896</v>
          </cell>
          <cell r="B298">
            <v>-6071.81083326449</v>
          </cell>
          <cell r="C298">
            <v>-6822.05276112994</v>
          </cell>
          <cell r="D298">
            <v>-5925.06461542388</v>
          </cell>
          <cell r="E298">
            <v>-4965.30646822577</v>
          </cell>
          <cell r="F298">
            <v>-3928.82812171408</v>
          </cell>
          <cell r="G298">
            <v>-2812.93688562985</v>
          </cell>
          <cell r="H298">
            <v>-1603.96349851649</v>
          </cell>
          <cell r="I298">
            <v>-277.863002755597</v>
          </cell>
          <cell r="J298">
            <v>1175.67785675709</v>
          </cell>
          <cell r="K298">
            <v>2783.53079713503</v>
          </cell>
          <cell r="L298">
            <v>4554.25474739042</v>
          </cell>
          <cell r="M298">
            <v>6506.53546731424</v>
          </cell>
          <cell r="N298">
            <v>8655.48435929321</v>
          </cell>
          <cell r="O298">
            <v>11027.41274171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-2141.90676834136</v>
          </cell>
          <cell r="B299">
            <v>-6416.60664738358</v>
          </cell>
          <cell r="C299">
            <v>-7214.24316303762</v>
          </cell>
          <cell r="D299">
            <v>-6329.4309776757</v>
          </cell>
          <cell r="E299">
            <v>-5384.46925038811</v>
          </cell>
          <cell r="F299">
            <v>-4381.72333415103</v>
          </cell>
          <cell r="G299">
            <v>-3300.99864175793</v>
          </cell>
          <cell r="H299">
            <v>-2123.67648659298</v>
          </cell>
          <cell r="I299">
            <v>-843.691116932915</v>
          </cell>
          <cell r="J299">
            <v>563.094716550783</v>
          </cell>
          <cell r="K299">
            <v>2101.57650863589</v>
          </cell>
          <cell r="L299">
            <v>3807.54863569001</v>
          </cell>
          <cell r="M299">
            <v>5685.12179257658</v>
          </cell>
          <cell r="N299">
            <v>7750.67717560171</v>
          </cell>
          <cell r="O299">
            <v>10035.1439604755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-2248.73613934886</v>
          </cell>
          <cell r="B300">
            <v>-6822.2204771604</v>
          </cell>
          <cell r="C300">
            <v>-7685.57121969978</v>
          </cell>
          <cell r="D300">
            <v>-6843.78429043526</v>
          </cell>
          <cell r="E300">
            <v>-5953.07016228652</v>
          </cell>
          <cell r="F300">
            <v>-4987.44398472414</v>
          </cell>
          <cell r="G300">
            <v>-3952.52096814311</v>
          </cell>
          <cell r="H300">
            <v>-2831.10947361165</v>
          </cell>
          <cell r="I300">
            <v>-1613.68887197703</v>
          </cell>
          <cell r="J300">
            <v>-285.525718551252</v>
          </cell>
          <cell r="K300">
            <v>1180.58407206696</v>
          </cell>
          <cell r="L300">
            <v>2799.73253619611</v>
          </cell>
          <cell r="M300">
            <v>4581.23963223286</v>
          </cell>
          <cell r="N300">
            <v>6532.07356431012</v>
          </cell>
          <cell r="O300">
            <v>8686.48700082989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-2351.60680109289</v>
          </cell>
          <cell r="B301">
            <v>-7223.67098544548</v>
          </cell>
          <cell r="C301">
            <v>-8140.38549833874</v>
          </cell>
          <cell r="D301">
            <v>-7319.85575276756</v>
          </cell>
          <cell r="E301">
            <v>-6457.62269496108</v>
          </cell>
          <cell r="F301">
            <v>-5538.35358658589</v>
          </cell>
          <cell r="G301">
            <v>-4549.3473123275</v>
          </cell>
          <cell r="H301">
            <v>-3478.27425832278</v>
          </cell>
          <cell r="I301">
            <v>-2300.66829839069</v>
          </cell>
          <cell r="J301">
            <v>-1003.96750360694</v>
          </cell>
          <cell r="K301">
            <v>405.615580135606</v>
          </cell>
          <cell r="L301">
            <v>1950.69983670031</v>
          </cell>
          <cell r="M301">
            <v>3671.34745380484</v>
          </cell>
          <cell r="N301">
            <v>5554.23809559301</v>
          </cell>
          <cell r="O301">
            <v>7618.52075694258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-2061.06614898578</v>
          </cell>
          <cell r="B302">
            <v>-6112.95534616014</v>
          </cell>
          <cell r="C302">
            <v>-6869.41707959976</v>
          </cell>
          <cell r="D302">
            <v>-5949.20814399485</v>
          </cell>
          <cell r="E302">
            <v>-4967.00166465358</v>
          </cell>
          <cell r="F302">
            <v>-3928.90105546821</v>
          </cell>
          <cell r="G302">
            <v>-2807.64092112517</v>
          </cell>
          <cell r="H302">
            <v>-1579.50749016169</v>
          </cell>
          <cell r="I302">
            <v>-222.433340428292</v>
          </cell>
          <cell r="J302">
            <v>1256.30890448946</v>
          </cell>
          <cell r="K302">
            <v>2882.45610258747</v>
          </cell>
          <cell r="L302">
            <v>4664.62358398542</v>
          </cell>
          <cell r="M302">
            <v>6608.25027638534</v>
          </cell>
          <cell r="N302">
            <v>8756.30893519925</v>
          </cell>
          <cell r="O302">
            <v>11124.7658143552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-2008.01265269121</v>
          </cell>
          <cell r="B303">
            <v>-5903.4273638195</v>
          </cell>
          <cell r="C303">
            <v>-6606.21696237998</v>
          </cell>
          <cell r="D303">
            <v>-5682.41327316218</v>
          </cell>
          <cell r="E303">
            <v>-4703.63918143534</v>
          </cell>
          <cell r="F303">
            <v>-3649.89620720155</v>
          </cell>
          <cell r="G303">
            <v>-2513.60235100184</v>
          </cell>
          <cell r="H303">
            <v>-1278.80325342765</v>
          </cell>
          <cell r="I303">
            <v>74.0103530091711</v>
          </cell>
          <cell r="J303">
            <v>1560.70018818166</v>
          </cell>
          <cell r="K303">
            <v>3188.35684874885</v>
          </cell>
          <cell r="L303">
            <v>4993.6140769611</v>
          </cell>
          <cell r="M303">
            <v>6980.01146867733</v>
          </cell>
          <cell r="N303">
            <v>9162.95455544919</v>
          </cell>
          <cell r="O303">
            <v>11565.1990074327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-1969.6025442673</v>
          </cell>
          <cell r="B304">
            <v>-5750.38229228544</v>
          </cell>
          <cell r="C304">
            <v>-6439.57409029516</v>
          </cell>
          <cell r="D304">
            <v>-5490.92112617418</v>
          </cell>
          <cell r="E304">
            <v>-4483.86309808138</v>
          </cell>
          <cell r="F304">
            <v>-3409.78869632693</v>
          </cell>
          <cell r="G304">
            <v>-2264.4822606928</v>
          </cell>
          <cell r="H304">
            <v>-1010.20937079857</v>
          </cell>
          <cell r="I304">
            <v>367.247548332923</v>
          </cell>
          <cell r="J304">
            <v>1883.03168517904</v>
          </cell>
          <cell r="K304">
            <v>3566.12486435367</v>
          </cell>
          <cell r="L304">
            <v>5418.73388825465</v>
          </cell>
          <cell r="M304">
            <v>7442.09893206471</v>
          </cell>
          <cell r="N304">
            <v>9661.66798968852</v>
          </cell>
          <cell r="O304">
            <v>12107.4220567959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-2154.63114168905</v>
          </cell>
          <cell r="B305">
            <v>-6463.46811483858</v>
          </cell>
          <cell r="C305">
            <v>-7273.79104705066</v>
          </cell>
          <cell r="D305">
            <v>-6397.5548290129</v>
          </cell>
          <cell r="E305">
            <v>-5462.56536358228</v>
          </cell>
          <cell r="F305">
            <v>-4468.17717424485</v>
          </cell>
          <cell r="G305">
            <v>-3394.92306046579</v>
          </cell>
          <cell r="H305">
            <v>-2226.88227444462</v>
          </cell>
          <cell r="I305">
            <v>-955.460174827073</v>
          </cell>
          <cell r="J305">
            <v>442.69751659587</v>
          </cell>
          <cell r="K305">
            <v>1974.13748418815</v>
          </cell>
          <cell r="L305">
            <v>3661.89215517669</v>
          </cell>
          <cell r="M305">
            <v>5515.6367651147</v>
          </cell>
          <cell r="N305">
            <v>7569.31511579269</v>
          </cell>
          <cell r="O305">
            <v>9826.87649892179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-2025.83840741426</v>
          </cell>
          <cell r="B306">
            <v>-5963.3273714014</v>
          </cell>
          <cell r="C306">
            <v>-6691.46281391366</v>
          </cell>
          <cell r="D306">
            <v>-5774.64220507044</v>
          </cell>
          <cell r="E306">
            <v>-4799.22859207568</v>
          </cell>
          <cell r="F306">
            <v>-3748.70163184486</v>
          </cell>
          <cell r="G306">
            <v>-2618.24455126186</v>
          </cell>
          <cell r="H306">
            <v>-1382.62358541923</v>
          </cell>
          <cell r="I306">
            <v>-37.8931040045285</v>
          </cell>
          <cell r="J306">
            <v>1447.49036312292</v>
          </cell>
          <cell r="K306">
            <v>3089.94797199786</v>
          </cell>
          <cell r="L306">
            <v>4892.07650463246</v>
          </cell>
          <cell r="M306">
            <v>6877.27990121787</v>
          </cell>
          <cell r="N306">
            <v>9044.22217663997</v>
          </cell>
          <cell r="O306">
            <v>11439.1918349292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-2363.94612321014</v>
          </cell>
          <cell r="B307">
            <v>-7267.22143247186</v>
          </cell>
          <cell r="C307">
            <v>-8199.51106720577</v>
          </cell>
          <cell r="D307">
            <v>-7376.98533053052</v>
          </cell>
          <cell r="E307">
            <v>-6510.57726133727</v>
          </cell>
          <cell r="F307">
            <v>-5582.79994033197</v>
          </cell>
          <cell r="G307">
            <v>-4589.00583880458</v>
          </cell>
          <cell r="H307">
            <v>-3528.08207029431</v>
          </cell>
          <cell r="I307">
            <v>-2370.02048941451</v>
          </cell>
          <cell r="J307">
            <v>-1100.65399453219</v>
          </cell>
          <cell r="K307">
            <v>291.197117655801</v>
          </cell>
          <cell r="L307">
            <v>1843.35423260993</v>
          </cell>
          <cell r="M307">
            <v>3559.74813471543</v>
          </cell>
          <cell r="N307">
            <v>5439.70103725415</v>
          </cell>
          <cell r="O307">
            <v>7503.45588936897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-2042.41945798713</v>
          </cell>
          <cell r="B308">
            <v>-6039.43227268606</v>
          </cell>
          <cell r="C308">
            <v>-6781.28940664329</v>
          </cell>
          <cell r="D308">
            <v>-5864.63124643143</v>
          </cell>
          <cell r="E308">
            <v>-4863.62313532008</v>
          </cell>
          <cell r="F308">
            <v>-3811.15340062638</v>
          </cell>
          <cell r="G308">
            <v>-2683.21301052326</v>
          </cell>
          <cell r="H308">
            <v>-1447.9542825125</v>
          </cell>
          <cell r="I308">
            <v>-88.7893848286245</v>
          </cell>
          <cell r="J308">
            <v>1392.4691714406</v>
          </cell>
          <cell r="K308">
            <v>3017.08545284653</v>
          </cell>
          <cell r="L308">
            <v>4813.47107101549</v>
          </cell>
          <cell r="M308">
            <v>6788.86429625672</v>
          </cell>
          <cell r="N308">
            <v>8972.45563846638</v>
          </cell>
          <cell r="O308">
            <v>11370.4460032141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-2023.01904646323</v>
          </cell>
          <cell r="B309">
            <v>-5960.63421399759</v>
          </cell>
          <cell r="C309">
            <v>-6680.91908045703</v>
          </cell>
          <cell r="D309">
            <v>-5754.7663310943</v>
          </cell>
          <cell r="E309">
            <v>-4774.10221313401</v>
          </cell>
          <cell r="F309">
            <v>-3727.54362823517</v>
          </cell>
          <cell r="G309">
            <v>-2594.47766176032</v>
          </cell>
          <cell r="H309">
            <v>-1376.68176962104</v>
          </cell>
          <cell r="I309">
            <v>-30.5505244757822</v>
          </cell>
          <cell r="J309">
            <v>1445.13845170656</v>
          </cell>
          <cell r="K309">
            <v>3079.01541905549</v>
          </cell>
          <cell r="L309">
            <v>4878.74047739962</v>
          </cell>
          <cell r="M309">
            <v>6842.78710283248</v>
          </cell>
          <cell r="N309">
            <v>9008.58202860179</v>
          </cell>
          <cell r="O309">
            <v>11407.6561850837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-2078.10359072582</v>
          </cell>
          <cell r="B310">
            <v>-6165.54448850176</v>
          </cell>
          <cell r="C310">
            <v>-6917.96473789576</v>
          </cell>
          <cell r="D310">
            <v>-6023.90099264753</v>
          </cell>
          <cell r="E310">
            <v>-5072.81394417354</v>
          </cell>
          <cell r="F310">
            <v>-4037.62525140292</v>
          </cell>
          <cell r="G310">
            <v>-2921.03453696642</v>
          </cell>
          <cell r="H310">
            <v>-1707.14664305931</v>
          </cell>
          <cell r="I310">
            <v>-368.429835749121</v>
          </cell>
          <cell r="J310">
            <v>1093.3400367687</v>
          </cell>
          <cell r="K310">
            <v>2699.50448272589</v>
          </cell>
          <cell r="L310">
            <v>4454.5528992488</v>
          </cell>
          <cell r="M310">
            <v>6381.2984630943</v>
          </cell>
          <cell r="N310">
            <v>8509.31977719605</v>
          </cell>
          <cell r="O310">
            <v>10852.2918542235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-2312.63078815198</v>
          </cell>
          <cell r="B311">
            <v>-7067.68900935104</v>
          </cell>
          <cell r="C311">
            <v>-7968.47887598282</v>
          </cell>
          <cell r="D311">
            <v>-7133.41060272661</v>
          </cell>
          <cell r="E311">
            <v>-6256.40876446859</v>
          </cell>
          <cell r="F311">
            <v>-5324.85318737988</v>
          </cell>
          <cell r="G311">
            <v>-4313.00551681233</v>
          </cell>
          <cell r="H311">
            <v>-3214.49250595293</v>
          </cell>
          <cell r="I311">
            <v>-2007.66335597274</v>
          </cell>
          <cell r="J311">
            <v>-677.708900905546</v>
          </cell>
          <cell r="K311">
            <v>775.888799362641</v>
          </cell>
          <cell r="L311">
            <v>2368.78860384741</v>
          </cell>
          <cell r="M311">
            <v>4116.87112055485</v>
          </cell>
          <cell r="N311">
            <v>6046.66769748876</v>
          </cell>
          <cell r="O311">
            <v>8179.88012618948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-2008.01725374585</v>
          </cell>
          <cell r="B312">
            <v>-5891.36307517646</v>
          </cell>
          <cell r="C312">
            <v>-6606.60826180064</v>
          </cell>
          <cell r="D312">
            <v>-5678.83501819238</v>
          </cell>
          <cell r="E312">
            <v>-4693.78296167089</v>
          </cell>
          <cell r="F312">
            <v>-3631.40799676106</v>
          </cell>
          <cell r="G312">
            <v>-2485.98954845429</v>
          </cell>
          <cell r="H312">
            <v>-1263.75588117117</v>
          </cell>
          <cell r="I312">
            <v>81.6233216747748</v>
          </cell>
          <cell r="J312">
            <v>1583.59870747893</v>
          </cell>
          <cell r="K312">
            <v>3224.9534375182</v>
          </cell>
          <cell r="L312">
            <v>5035.68051459972</v>
          </cell>
          <cell r="M312">
            <v>7021.41094527801</v>
          </cell>
          <cell r="N312">
            <v>9213.34138660041</v>
          </cell>
          <cell r="O312">
            <v>11632.0007422386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-1974.35375689551</v>
          </cell>
          <cell r="B313">
            <v>-5776.60914118229</v>
          </cell>
          <cell r="C313">
            <v>-6470.05030217904</v>
          </cell>
          <cell r="D313">
            <v>-5548.2579937349</v>
          </cell>
          <cell r="E313">
            <v>-4568.09885082686</v>
          </cell>
          <cell r="F313">
            <v>-3509.6435915222</v>
          </cell>
          <cell r="G313">
            <v>-2366.67561236798</v>
          </cell>
          <cell r="H313">
            <v>-1106.15888529372</v>
          </cell>
          <cell r="I313">
            <v>269.473008580655</v>
          </cell>
          <cell r="J313">
            <v>1786.54143783213</v>
          </cell>
          <cell r="K313">
            <v>3448.31925581421</v>
          </cell>
          <cell r="L313">
            <v>5277.93775317943</v>
          </cell>
          <cell r="M313">
            <v>7286.88460267571</v>
          </cell>
          <cell r="N313">
            <v>9491.09920316795</v>
          </cell>
          <cell r="O313">
            <v>11920.3064625361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-2011.87129599779</v>
          </cell>
          <cell r="B314">
            <v>-5915.8940711928</v>
          </cell>
          <cell r="C314">
            <v>-6618.21967512505</v>
          </cell>
          <cell r="D314">
            <v>-5680.32008090424</v>
          </cell>
          <cell r="E314">
            <v>-4681.29361495168</v>
          </cell>
          <cell r="F314">
            <v>-3613.26526149217</v>
          </cell>
          <cell r="G314">
            <v>-2459.49348384484</v>
          </cell>
          <cell r="H314">
            <v>-1218.17072626203</v>
          </cell>
          <cell r="I314">
            <v>144.413220909631</v>
          </cell>
          <cell r="J314">
            <v>1640.65580441558</v>
          </cell>
          <cell r="K314">
            <v>3289.29472019225</v>
          </cell>
          <cell r="L314">
            <v>5094.05210526746</v>
          </cell>
          <cell r="M314">
            <v>7078.63316924921</v>
          </cell>
          <cell r="N314">
            <v>9271.54194177602</v>
          </cell>
          <cell r="O314">
            <v>11695.7642050493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-2107.7868420387</v>
          </cell>
          <cell r="B315">
            <v>-6277.66302656698</v>
          </cell>
          <cell r="C315">
            <v>-7050.22149597569</v>
          </cell>
          <cell r="D315">
            <v>-6148.3531669109</v>
          </cell>
          <cell r="E315">
            <v>-5188.12567800237</v>
          </cell>
          <cell r="F315">
            <v>-4164.69711965209</v>
          </cell>
          <cell r="G315">
            <v>-3056.38179096496</v>
          </cell>
          <cell r="H315">
            <v>-1850.65742709564</v>
          </cell>
          <cell r="I315">
            <v>-537.998479112373</v>
          </cell>
          <cell r="J315">
            <v>896.869939955803</v>
          </cell>
          <cell r="K315">
            <v>2478.39450345143</v>
          </cell>
          <cell r="L315">
            <v>4223.27530887105</v>
          </cell>
          <cell r="M315">
            <v>6138.78246639635</v>
          </cell>
          <cell r="N315">
            <v>8249.57743318532</v>
          </cell>
          <cell r="O315">
            <v>10580.9479513155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-2384.37566503617</v>
          </cell>
          <cell r="B316">
            <v>-7341.46384304446</v>
          </cell>
          <cell r="C316">
            <v>-8289.88669375676</v>
          </cell>
          <cell r="D316">
            <v>-7477.37223421297</v>
          </cell>
          <cell r="E316">
            <v>-6623.93507876667</v>
          </cell>
          <cell r="F316">
            <v>-5717.33948717024</v>
          </cell>
          <cell r="G316">
            <v>-4746.28933250634</v>
          </cell>
          <cell r="H316">
            <v>-3684.07455726057</v>
          </cell>
          <cell r="I316">
            <v>-2531.05019949612</v>
          </cell>
          <cell r="J316">
            <v>-1272.82025659827</v>
          </cell>
          <cell r="K316">
            <v>112.333399294537</v>
          </cell>
          <cell r="L316">
            <v>1629.99378101639</v>
          </cell>
          <cell r="M316">
            <v>3311.84407265557</v>
          </cell>
          <cell r="N316">
            <v>5170.58255022108</v>
          </cell>
          <cell r="O316">
            <v>7213.98454394049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-1979.19389072542</v>
          </cell>
          <cell r="B317">
            <v>-5789.46191287028</v>
          </cell>
          <cell r="C317">
            <v>-6480.24032097178</v>
          </cell>
          <cell r="D317">
            <v>-5552.77850750345</v>
          </cell>
          <cell r="E317">
            <v>-4561.70167745943</v>
          </cell>
          <cell r="F317">
            <v>-3494.36111583428</v>
          </cell>
          <cell r="G317">
            <v>-2339.08667131345</v>
          </cell>
          <cell r="H317">
            <v>-1076.66205495682</v>
          </cell>
          <cell r="I317">
            <v>297.867183144193</v>
          </cell>
          <cell r="J317">
            <v>1806.18633369798</v>
          </cell>
          <cell r="K317">
            <v>3465.53759620778</v>
          </cell>
          <cell r="L317">
            <v>5296.29328241323</v>
          </cell>
          <cell r="M317">
            <v>7312.93742777849</v>
          </cell>
          <cell r="N317">
            <v>9510.30875802587</v>
          </cell>
          <cell r="O317">
            <v>11923.9586046385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-1968.40843919424</v>
          </cell>
          <cell r="B318">
            <v>-5758.76863195153</v>
          </cell>
          <cell r="C318">
            <v>-6454.77227665071</v>
          </cell>
          <cell r="D318">
            <v>-5525.27783992661</v>
          </cell>
          <cell r="E318">
            <v>-4542.46799584195</v>
          </cell>
          <cell r="F318">
            <v>-3477.47030321839</v>
          </cell>
          <cell r="G318">
            <v>-2330.52130576382</v>
          </cell>
          <cell r="H318">
            <v>-1083.32654692251</v>
          </cell>
          <cell r="I318">
            <v>295.130786932056</v>
          </cell>
          <cell r="J318">
            <v>1808.25322973781</v>
          </cell>
          <cell r="K318">
            <v>3475.50978118035</v>
          </cell>
          <cell r="L318">
            <v>5304.43573381506</v>
          </cell>
          <cell r="M318">
            <v>7316.2099052883</v>
          </cell>
          <cell r="N318">
            <v>9526.16802346841</v>
          </cell>
          <cell r="O318">
            <v>11962.9330419196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-2308.88299465286</v>
          </cell>
          <cell r="B319">
            <v>-7058.13531390735</v>
          </cell>
          <cell r="C319">
            <v>-7957.71506565328</v>
          </cell>
          <cell r="D319">
            <v>-7117.75271399811</v>
          </cell>
          <cell r="E319">
            <v>-6232.51840013847</v>
          </cell>
          <cell r="F319">
            <v>-5300.41494402314</v>
          </cell>
          <cell r="G319">
            <v>-4300.97069965094</v>
          </cell>
          <cell r="H319">
            <v>-3196.57331718316</v>
          </cell>
          <cell r="I319">
            <v>-1992.06840528533</v>
          </cell>
          <cell r="J319">
            <v>-674.806632672351</v>
          </cell>
          <cell r="K319">
            <v>773.941981991722</v>
          </cell>
          <cell r="L319">
            <v>2363.34400378841</v>
          </cell>
          <cell r="M319">
            <v>4114.34455864862</v>
          </cell>
          <cell r="N319">
            <v>6038.4724195935</v>
          </cell>
          <cell r="O319">
            <v>8181.63070424181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-2184.76601181905</v>
          </cell>
          <cell r="B320">
            <v>-6574.22889776934</v>
          </cell>
          <cell r="C320">
            <v>-7386.055175083</v>
          </cell>
          <cell r="D320">
            <v>-6511.99410742588</v>
          </cell>
          <cell r="E320">
            <v>-5587.45834357324</v>
          </cell>
          <cell r="F320">
            <v>-4605.34265108638</v>
          </cell>
          <cell r="G320">
            <v>-3550.30226778316</v>
          </cell>
          <cell r="H320">
            <v>-2386.45651946425</v>
          </cell>
          <cell r="I320">
            <v>-1112.19909175918</v>
          </cell>
          <cell r="J320">
            <v>291.0275865518</v>
          </cell>
          <cell r="K320">
            <v>1844.4899001611</v>
          </cell>
          <cell r="L320">
            <v>3551.29407743884</v>
          </cell>
          <cell r="M320">
            <v>5424.15816530866</v>
          </cell>
          <cell r="N320">
            <v>7483.46407851778</v>
          </cell>
          <cell r="O320">
            <v>9747.70657523221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-2303.97386483502</v>
          </cell>
          <cell r="B321">
            <v>-7044.01784967735</v>
          </cell>
          <cell r="C321">
            <v>-7951.84977717182</v>
          </cell>
          <cell r="D321">
            <v>-7127.64914668028</v>
          </cell>
          <cell r="E321">
            <v>-6251.09291963796</v>
          </cell>
          <cell r="F321">
            <v>-5313.79326608059</v>
          </cell>
          <cell r="G321">
            <v>-4305.512000245</v>
          </cell>
          <cell r="H321">
            <v>-3216.7090492605</v>
          </cell>
          <cell r="I321">
            <v>-2020.23082000723</v>
          </cell>
          <cell r="J321">
            <v>-709.459902558347</v>
          </cell>
          <cell r="K321">
            <v>732.404695104104</v>
          </cell>
          <cell r="L321">
            <v>2323.03274310006</v>
          </cell>
          <cell r="M321">
            <v>4076.90482375224</v>
          </cell>
          <cell r="N321">
            <v>6005.58878686246</v>
          </cell>
          <cell r="O321">
            <v>8131.76616795736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-2325.12027391694</v>
          </cell>
          <cell r="B322">
            <v>-7124.19384806232</v>
          </cell>
          <cell r="C322">
            <v>-8040.97294454462</v>
          </cell>
          <cell r="D322">
            <v>-7204.24991590586</v>
          </cell>
          <cell r="E322">
            <v>-6332.80512366614</v>
          </cell>
          <cell r="F322">
            <v>-5413.4474924175</v>
          </cell>
          <cell r="G322">
            <v>-4431.40376215707</v>
          </cell>
          <cell r="H322">
            <v>-3364.27291541205</v>
          </cell>
          <cell r="I322">
            <v>-2175.98050778008</v>
          </cell>
          <cell r="J322">
            <v>-862.632920963507</v>
          </cell>
          <cell r="K322">
            <v>570.932321037059</v>
          </cell>
          <cell r="L322">
            <v>2141.92733957071</v>
          </cell>
          <cell r="M322">
            <v>3871.49056258795</v>
          </cell>
          <cell r="N322">
            <v>5777.67610586175</v>
          </cell>
          <cell r="O322">
            <v>7882.67131807413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-1990.65248923706</v>
          </cell>
          <cell r="B323">
            <v>-5835.21707363108</v>
          </cell>
          <cell r="C323">
            <v>-6528.55588693576</v>
          </cell>
          <cell r="D323">
            <v>-5593.10943419266</v>
          </cell>
          <cell r="E323">
            <v>-4578.56833682457</v>
          </cell>
          <cell r="F323">
            <v>-3494.29483824581</v>
          </cell>
          <cell r="G323">
            <v>-2349.15886565532</v>
          </cell>
          <cell r="H323">
            <v>-1101.69024171866</v>
          </cell>
          <cell r="I323">
            <v>273.021164565518</v>
          </cell>
          <cell r="J323">
            <v>1773.19009842641</v>
          </cell>
          <cell r="K323">
            <v>3423.43429124379</v>
          </cell>
          <cell r="L323">
            <v>5234.87219327856</v>
          </cell>
          <cell r="M323">
            <v>7244.93900483591</v>
          </cell>
          <cell r="N323">
            <v>9457.6816704426</v>
          </cell>
          <cell r="O323">
            <v>11880.4535176648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-1977.04173659716</v>
          </cell>
          <cell r="B324">
            <v>-5775.98760134944</v>
          </cell>
          <cell r="C324">
            <v>-6446.29868565715</v>
          </cell>
          <cell r="D324">
            <v>-5499.20818853669</v>
          </cell>
          <cell r="E324">
            <v>-4497.38111406603</v>
          </cell>
          <cell r="F324">
            <v>-3422.33759056712</v>
          </cell>
          <cell r="G324">
            <v>-2266.85826436684</v>
          </cell>
          <cell r="H324">
            <v>-1001.32595623769</v>
          </cell>
          <cell r="I324">
            <v>377.338918884488</v>
          </cell>
          <cell r="J324">
            <v>1883.74924315547</v>
          </cell>
          <cell r="K324">
            <v>3544.36541921476</v>
          </cell>
          <cell r="L324">
            <v>5372.85535707913</v>
          </cell>
          <cell r="M324">
            <v>7388.24802636097</v>
          </cell>
          <cell r="N324">
            <v>9607.27457388677</v>
          </cell>
          <cell r="O324">
            <v>12056.3953552569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-1964.91938246824</v>
          </cell>
          <cell r="B325">
            <v>-5733.40765850538</v>
          </cell>
          <cell r="C325">
            <v>-6420.73035734232</v>
          </cell>
          <cell r="D325">
            <v>-5480.57244353396</v>
          </cell>
          <cell r="E325">
            <v>-4477.76584884239</v>
          </cell>
          <cell r="F325">
            <v>-3392.98807700935</v>
          </cell>
          <cell r="G325">
            <v>-2215.14624489297</v>
          </cell>
          <cell r="H325">
            <v>-938.195760071246</v>
          </cell>
          <cell r="I325">
            <v>451.905397417621</v>
          </cell>
          <cell r="J325">
            <v>1970.14649455624</v>
          </cell>
          <cell r="K325">
            <v>3659.09897185927</v>
          </cell>
          <cell r="L325">
            <v>5524.50699538493</v>
          </cell>
          <cell r="M325">
            <v>7577.77687848093</v>
          </cell>
          <cell r="N325">
            <v>9821.51208653133</v>
          </cell>
          <cell r="O325">
            <v>12276.277366638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-2128.63644118136</v>
          </cell>
          <cell r="B326">
            <v>-6353.67429879519</v>
          </cell>
          <cell r="C326">
            <v>-7134.3935011418</v>
          </cell>
          <cell r="D326">
            <v>-6246.78671945201</v>
          </cell>
          <cell r="E326">
            <v>-5302.33912836217</v>
          </cell>
          <cell r="F326">
            <v>-4288.03326163079</v>
          </cell>
          <cell r="G326">
            <v>-3198.02937586023</v>
          </cell>
          <cell r="H326">
            <v>-2021.85821172988</v>
          </cell>
          <cell r="I326">
            <v>-734.823442515435</v>
          </cell>
          <cell r="J326">
            <v>692.294122039353</v>
          </cell>
          <cell r="K326">
            <v>2266.15817399748</v>
          </cell>
          <cell r="L326">
            <v>3974.82541751064</v>
          </cell>
          <cell r="M326">
            <v>5858.953217682</v>
          </cell>
          <cell r="N326">
            <v>7929.03023636243</v>
          </cell>
          <cell r="O326">
            <v>10200.7343048554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-2146.93813937745</v>
          </cell>
          <cell r="B327">
            <v>-6433.55221737124</v>
          </cell>
          <cell r="C327">
            <v>-7235.09070583227</v>
          </cell>
          <cell r="D327">
            <v>-6347.43356755722</v>
          </cell>
          <cell r="E327">
            <v>-5405.42716601929</v>
          </cell>
          <cell r="F327">
            <v>-4384.12557956881</v>
          </cell>
          <cell r="G327">
            <v>-3289.97557407572</v>
          </cell>
          <cell r="H327">
            <v>-2123.10196054717</v>
          </cell>
          <cell r="I327">
            <v>-846.696123151458</v>
          </cell>
          <cell r="J327">
            <v>550.787410366817</v>
          </cell>
          <cell r="K327">
            <v>2107.00248028991</v>
          </cell>
          <cell r="L327">
            <v>3834.93728900564</v>
          </cell>
          <cell r="M327">
            <v>5730.3956623498</v>
          </cell>
          <cell r="N327">
            <v>7814.37506991459</v>
          </cell>
          <cell r="O327">
            <v>10099.9808691986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-2353.26599453901</v>
          </cell>
          <cell r="B328">
            <v>-7220.51719321472</v>
          </cell>
          <cell r="C328">
            <v>-8148.37547673431</v>
          </cell>
          <cell r="D328">
            <v>-7311.71685261591</v>
          </cell>
          <cell r="E328">
            <v>-6423.65711525253</v>
          </cell>
          <cell r="F328">
            <v>-5500.20834623804</v>
          </cell>
          <cell r="G328">
            <v>-4505.0428753373</v>
          </cell>
          <cell r="H328">
            <v>-3426.31224185335</v>
          </cell>
          <cell r="I328">
            <v>-2253.25773062794</v>
          </cell>
          <cell r="J328">
            <v>-965.455189885489</v>
          </cell>
          <cell r="K328">
            <v>450.442469752348</v>
          </cell>
          <cell r="L328">
            <v>2012.7008343101</v>
          </cell>
          <cell r="M328">
            <v>3746.96050431514</v>
          </cell>
          <cell r="N328">
            <v>5663.60325668369</v>
          </cell>
          <cell r="O328">
            <v>7761.09472438914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-2199.21569082733</v>
          </cell>
          <cell r="B329">
            <v>-6634.87865341751</v>
          </cell>
          <cell r="C329">
            <v>-7478.95688274938</v>
          </cell>
          <cell r="D329">
            <v>-6625.81746787322</v>
          </cell>
          <cell r="E329">
            <v>-5716.38442343748</v>
          </cell>
          <cell r="F329">
            <v>-4737.77196815094</v>
          </cell>
          <cell r="G329">
            <v>-3683.04524216128</v>
          </cell>
          <cell r="H329">
            <v>-2547.12458875401</v>
          </cell>
          <cell r="I329">
            <v>-1294.46058001838</v>
          </cell>
          <cell r="J329">
            <v>98.0433549420254</v>
          </cell>
          <cell r="K329">
            <v>1621.30062701805</v>
          </cell>
          <cell r="L329">
            <v>3295.70108441244</v>
          </cell>
          <cell r="M329">
            <v>5140.62112128189</v>
          </cell>
          <cell r="N329">
            <v>7149.17197169431</v>
          </cell>
          <cell r="O329">
            <v>9377.32749582795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-1967.12098858601</v>
          </cell>
          <cell r="B330">
            <v>-5742.76423610416</v>
          </cell>
          <cell r="C330">
            <v>-6430.42876808608</v>
          </cell>
          <cell r="D330">
            <v>-5484.60891942272</v>
          </cell>
          <cell r="E330">
            <v>-4449.65424921679</v>
          </cell>
          <cell r="F330">
            <v>-3362.74205999903</v>
          </cell>
          <cell r="G330">
            <v>-2199.05661619166</v>
          </cell>
          <cell r="H330">
            <v>-934.399139666905</v>
          </cell>
          <cell r="I330">
            <v>451.2628257484</v>
          </cell>
          <cell r="J330">
            <v>1973.80451030221</v>
          </cell>
          <cell r="K330">
            <v>3646.7347122388</v>
          </cell>
          <cell r="L330">
            <v>5495.64478639103</v>
          </cell>
          <cell r="M330">
            <v>7529.75954440126</v>
          </cell>
          <cell r="N330">
            <v>9760.38394659142</v>
          </cell>
          <cell r="O330">
            <v>12230.9142310499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-2182.50939320488</v>
          </cell>
          <cell r="B331">
            <v>-6568.57789732074</v>
          </cell>
          <cell r="C331">
            <v>-7382.90443163387</v>
          </cell>
          <cell r="D331">
            <v>-6507.31738355342</v>
          </cell>
          <cell r="E331">
            <v>-5584.55272356502</v>
          </cell>
          <cell r="F331">
            <v>-4599.89620926411</v>
          </cell>
          <cell r="G331">
            <v>-3531.84206876104</v>
          </cell>
          <cell r="H331">
            <v>-2378.03855679057</v>
          </cell>
          <cell r="I331">
            <v>-1116.03317683876</v>
          </cell>
          <cell r="J331">
            <v>278.045698938104</v>
          </cell>
          <cell r="K331">
            <v>1806.820282509</v>
          </cell>
          <cell r="L331">
            <v>3488.62246713416</v>
          </cell>
          <cell r="M331">
            <v>5345.71643505636</v>
          </cell>
          <cell r="N331">
            <v>7376.93051237451</v>
          </cell>
          <cell r="O331">
            <v>9615.94317305977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-2071.58796068934</v>
          </cell>
          <cell r="B332">
            <v>-6134.49400864502</v>
          </cell>
          <cell r="C332">
            <v>-6871.55783214807</v>
          </cell>
          <cell r="D332">
            <v>-5964.4807017962</v>
          </cell>
          <cell r="E332">
            <v>-5008.41756002295</v>
          </cell>
          <cell r="F332">
            <v>-3975.72859765309</v>
          </cell>
          <cell r="G332">
            <v>-2854.36458699502</v>
          </cell>
          <cell r="H332">
            <v>-1641.37347514815</v>
          </cell>
          <cell r="I332">
            <v>-319.671840042891</v>
          </cell>
          <cell r="J332">
            <v>1139.72444580641</v>
          </cell>
          <cell r="K332">
            <v>2759.04812042035</v>
          </cell>
          <cell r="L332">
            <v>4521.46260624477</v>
          </cell>
          <cell r="M332">
            <v>6456.3409097747</v>
          </cell>
          <cell r="N332">
            <v>8597.21495450628</v>
          </cell>
          <cell r="O332">
            <v>10952.6478134702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-2040.54343349085</v>
          </cell>
          <cell r="B333">
            <v>-6024.04471649055</v>
          </cell>
          <cell r="C333">
            <v>-6757.04278029558</v>
          </cell>
          <cell r="D333">
            <v>-5841.71858604284</v>
          </cell>
          <cell r="E333">
            <v>-4863.20389523326</v>
          </cell>
          <cell r="F333">
            <v>-3812.27892714794</v>
          </cell>
          <cell r="G333">
            <v>-2682.90783897215</v>
          </cell>
          <cell r="H333">
            <v>-1453.42635467045</v>
          </cell>
          <cell r="I333">
            <v>-112.006870016665</v>
          </cell>
          <cell r="J333">
            <v>1368.80440609234</v>
          </cell>
          <cell r="K333">
            <v>2993.91384251415</v>
          </cell>
          <cell r="L333">
            <v>4787.66979729294</v>
          </cell>
          <cell r="M333">
            <v>6749.45700182495</v>
          </cell>
          <cell r="N333">
            <v>8901.21969460145</v>
          </cell>
          <cell r="O333">
            <v>11284.7908919793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-2317.14784761118</v>
          </cell>
          <cell r="B334">
            <v>-7079.53508564221</v>
          </cell>
          <cell r="C334">
            <v>-7984.61572095775</v>
          </cell>
          <cell r="D334">
            <v>-7157.56345416158</v>
          </cell>
          <cell r="E334">
            <v>-6291.78755686764</v>
          </cell>
          <cell r="F334">
            <v>-5359.70037698171</v>
          </cell>
          <cell r="G334">
            <v>-4347.37064932454</v>
          </cell>
          <cell r="H334">
            <v>-3266.88619345521</v>
          </cell>
          <cell r="I334">
            <v>-2083.37514610152</v>
          </cell>
          <cell r="J334">
            <v>-774.617292194566</v>
          </cell>
          <cell r="K334">
            <v>663.222738084572</v>
          </cell>
          <cell r="L334">
            <v>2243.5717205497</v>
          </cell>
          <cell r="M334">
            <v>3995.34656609143</v>
          </cell>
          <cell r="N334">
            <v>5917.4449034065</v>
          </cell>
          <cell r="O334">
            <v>8021.81871122236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-2305.41257961261</v>
          </cell>
          <cell r="B335">
            <v>-7045.49050141198</v>
          </cell>
          <cell r="C335">
            <v>-7947.96725844885</v>
          </cell>
          <cell r="D335">
            <v>-7113.84978692981</v>
          </cell>
          <cell r="E335">
            <v>-6226.75594161078</v>
          </cell>
          <cell r="F335">
            <v>-5301.27359686125</v>
          </cell>
          <cell r="G335">
            <v>-4302.02110760142</v>
          </cell>
          <cell r="H335">
            <v>-3215.66244706109</v>
          </cell>
          <cell r="I335">
            <v>-2019.51580437059</v>
          </cell>
          <cell r="J335">
            <v>-701.783065128312</v>
          </cell>
          <cell r="K335">
            <v>760.360089554061</v>
          </cell>
          <cell r="L335">
            <v>2362.02530300425</v>
          </cell>
          <cell r="M335">
            <v>4109.54136185015</v>
          </cell>
          <cell r="N335">
            <v>6042.11674774686</v>
          </cell>
          <cell r="O335">
            <v>8172.69872020119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-1974.93439579958</v>
          </cell>
          <cell r="B336">
            <v>-5772.59676234974</v>
          </cell>
          <cell r="C336">
            <v>-6450.78188550634</v>
          </cell>
          <cell r="D336">
            <v>-5499.59251322809</v>
          </cell>
          <cell r="E336">
            <v>-4502.69948129651</v>
          </cell>
          <cell r="F336">
            <v>-3441.62454713836</v>
          </cell>
          <cell r="G336">
            <v>-2293.43085219067</v>
          </cell>
          <cell r="H336">
            <v>-1044.10367051671</v>
          </cell>
          <cell r="I336">
            <v>339.786516160862</v>
          </cell>
          <cell r="J336">
            <v>1855.42212143914</v>
          </cell>
          <cell r="K336">
            <v>3515.69252528883</v>
          </cell>
          <cell r="L336">
            <v>5346.04311133165</v>
          </cell>
          <cell r="M336">
            <v>7361.77043862862</v>
          </cell>
          <cell r="N336">
            <v>9580.99559988989</v>
          </cell>
          <cell r="O336">
            <v>12042.1440629402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-2241.61647067973</v>
          </cell>
          <cell r="B337">
            <v>-6790.53760602429</v>
          </cell>
          <cell r="C337">
            <v>-7644.98926599067</v>
          </cell>
          <cell r="D337">
            <v>-6792.46328060103</v>
          </cell>
          <cell r="E337">
            <v>-5896.17227592782</v>
          </cell>
          <cell r="F337">
            <v>-4935.51784834244</v>
          </cell>
          <cell r="G337">
            <v>-3907.0999261199</v>
          </cell>
          <cell r="H337">
            <v>-2793.53864873298</v>
          </cell>
          <cell r="I337">
            <v>-1564.83721025275</v>
          </cell>
          <cell r="J337">
            <v>-209.773318169427</v>
          </cell>
          <cell r="K337">
            <v>1292.55491907688</v>
          </cell>
          <cell r="L337">
            <v>2935.27256271422</v>
          </cell>
          <cell r="M337">
            <v>4748.79793892893</v>
          </cell>
          <cell r="N337">
            <v>6755.96427623784</v>
          </cell>
          <cell r="O337">
            <v>8957.07700412854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-2065.57769679151</v>
          </cell>
          <cell r="B338">
            <v>-6113.76682502825</v>
          </cell>
          <cell r="C338">
            <v>-6859.5435261563</v>
          </cell>
          <cell r="D338">
            <v>-5946.70368521939</v>
          </cell>
          <cell r="E338">
            <v>-4983.76195560579</v>
          </cell>
          <cell r="F338">
            <v>-3947.18239955793</v>
          </cell>
          <cell r="G338">
            <v>-2831.15349668106</v>
          </cell>
          <cell r="H338">
            <v>-1615.72849256872</v>
          </cell>
          <cell r="I338">
            <v>-297.600517518924</v>
          </cell>
          <cell r="J338">
            <v>1146.73655225391</v>
          </cell>
          <cell r="K338">
            <v>2744.31929642883</v>
          </cell>
          <cell r="L338">
            <v>4503.84749428937</v>
          </cell>
          <cell r="M338">
            <v>6435.53108628017</v>
          </cell>
          <cell r="N338">
            <v>8562.24345013902</v>
          </cell>
          <cell r="O338">
            <v>10907.0490711654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-2166.29767072223</v>
          </cell>
          <cell r="B339">
            <v>-6503.83207047811</v>
          </cell>
          <cell r="C339">
            <v>-7322.11057553518</v>
          </cell>
          <cell r="D339">
            <v>-6453.06652355388</v>
          </cell>
          <cell r="E339">
            <v>-5521.09931581117</v>
          </cell>
          <cell r="F339">
            <v>-4527.19676019536</v>
          </cell>
          <cell r="G339">
            <v>-3461.8089272281</v>
          </cell>
          <cell r="H339">
            <v>-2301.88948672856</v>
          </cell>
          <cell r="I339">
            <v>-1027.60146978544</v>
          </cell>
          <cell r="J339">
            <v>370.778908681273</v>
          </cell>
          <cell r="K339">
            <v>1917.21128930639</v>
          </cell>
          <cell r="L339">
            <v>3612.99646958895</v>
          </cell>
          <cell r="M339">
            <v>5472.47967645003</v>
          </cell>
          <cell r="N339">
            <v>7522.7926342097</v>
          </cell>
          <cell r="O339">
            <v>9786.31890571287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-2243.5405222563</v>
          </cell>
          <cell r="B340">
            <v>-6801.76048589837</v>
          </cell>
          <cell r="C340">
            <v>-7653.62062162119</v>
          </cell>
          <cell r="D340">
            <v>-6805.02577269807</v>
          </cell>
          <cell r="E340">
            <v>-5906.50709864953</v>
          </cell>
          <cell r="F340">
            <v>-4940.39236361238</v>
          </cell>
          <cell r="G340">
            <v>-3907.58239815955</v>
          </cell>
          <cell r="H340">
            <v>-2790.19264393608</v>
          </cell>
          <cell r="I340">
            <v>-1544.89539536773</v>
          </cell>
          <cell r="J340">
            <v>-182.197225916884</v>
          </cell>
          <cell r="K340">
            <v>1310.25483329783</v>
          </cell>
          <cell r="L340">
            <v>2960.70771666676</v>
          </cell>
          <cell r="M340">
            <v>4768.83544362528</v>
          </cell>
          <cell r="N340">
            <v>6745.79554803286</v>
          </cell>
          <cell r="O340">
            <v>8924.26413559898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-2342.20889197816</v>
          </cell>
          <cell r="B341">
            <v>-7178.62779931377</v>
          </cell>
          <cell r="C341">
            <v>-8097.38664240146</v>
          </cell>
          <cell r="D341">
            <v>-7273.0453932341</v>
          </cell>
          <cell r="E341">
            <v>-6392.09593507944</v>
          </cell>
          <cell r="F341">
            <v>-5449.45289487342</v>
          </cell>
          <cell r="G341">
            <v>-4448.82931556587</v>
          </cell>
          <cell r="H341">
            <v>-3372.95752459536</v>
          </cell>
          <cell r="I341">
            <v>-2171.44169698427</v>
          </cell>
          <cell r="J341">
            <v>-848.178791373749</v>
          </cell>
          <cell r="K341">
            <v>589.896853835094</v>
          </cell>
          <cell r="L341">
            <v>2166.71130277967</v>
          </cell>
          <cell r="M341">
            <v>3893.71375668685</v>
          </cell>
          <cell r="N341">
            <v>5813.16187552474</v>
          </cell>
          <cell r="O341">
            <v>7930.16272307789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-2223.91398583191</v>
          </cell>
          <cell r="B342">
            <v>-6730.05559809385</v>
          </cell>
          <cell r="C342">
            <v>-7588.38176750629</v>
          </cell>
          <cell r="D342">
            <v>-6734.56107330417</v>
          </cell>
          <cell r="E342">
            <v>-5810.62461799082</v>
          </cell>
          <cell r="F342">
            <v>-4831.18992955092</v>
          </cell>
          <cell r="G342">
            <v>-3785.84112834362</v>
          </cell>
          <cell r="H342">
            <v>-2668.304330992</v>
          </cell>
          <cell r="I342">
            <v>-1434.71847251311</v>
          </cell>
          <cell r="J342">
            <v>-66.9424878386271</v>
          </cell>
          <cell r="K342">
            <v>1428.87764051208</v>
          </cell>
          <cell r="L342">
            <v>3067.30099273346</v>
          </cell>
          <cell r="M342">
            <v>4877.46197024648</v>
          </cell>
          <cell r="N342">
            <v>6873.74406196091</v>
          </cell>
          <cell r="O342">
            <v>9062.16055763172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-2003.84652909665</v>
          </cell>
          <cell r="B343">
            <v>-5887.30008860205</v>
          </cell>
          <cell r="C343">
            <v>-6614.87798450404</v>
          </cell>
          <cell r="D343">
            <v>-5699.48600295274</v>
          </cell>
          <cell r="E343">
            <v>-4713.47127516914</v>
          </cell>
          <cell r="F343">
            <v>-3649.26273102459</v>
          </cell>
          <cell r="G343">
            <v>-2506.30857698685</v>
          </cell>
          <cell r="H343">
            <v>-1272.52167040884</v>
          </cell>
          <cell r="I343">
            <v>83.5586329939285</v>
          </cell>
          <cell r="J343">
            <v>1576.24527944336</v>
          </cell>
          <cell r="K343">
            <v>3221.83259482771</v>
          </cell>
          <cell r="L343">
            <v>5039.15287332232</v>
          </cell>
          <cell r="M343">
            <v>7027.83144640684</v>
          </cell>
          <cell r="N343">
            <v>9214.59743880466</v>
          </cell>
          <cell r="O343">
            <v>11628.4330715629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-2144.47997426325</v>
          </cell>
          <cell r="B344">
            <v>-6419.7253360588</v>
          </cell>
          <cell r="C344">
            <v>-7200.51072030414</v>
          </cell>
          <cell r="D344">
            <v>-6298.98170825387</v>
          </cell>
          <cell r="E344">
            <v>-5348.96968919476</v>
          </cell>
          <cell r="F344">
            <v>-4328.9709289199</v>
          </cell>
          <cell r="G344">
            <v>-3240.21618327611</v>
          </cell>
          <cell r="H344">
            <v>-2067.0247606696</v>
          </cell>
          <cell r="I344">
            <v>-779.96622196634</v>
          </cell>
          <cell r="J344">
            <v>644.008221389848</v>
          </cell>
          <cell r="K344">
            <v>2219.17830906674</v>
          </cell>
          <cell r="L344">
            <v>3939.95355595757</v>
          </cell>
          <cell r="M344">
            <v>5835.55527030349</v>
          </cell>
          <cell r="N344">
            <v>7927.1683576023</v>
          </cell>
          <cell r="O344">
            <v>10234.4519011787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-2104.22819886747</v>
          </cell>
          <cell r="B345">
            <v>-6269.71098247992</v>
          </cell>
          <cell r="C345">
            <v>-7036.27610360411</v>
          </cell>
          <cell r="D345">
            <v>-6136.37145310221</v>
          </cell>
          <cell r="E345">
            <v>-5177.34552297627</v>
          </cell>
          <cell r="F345">
            <v>-4132.09290797261</v>
          </cell>
          <cell r="G345">
            <v>-3032.23441531229</v>
          </cell>
          <cell r="H345">
            <v>-1844.05023463253</v>
          </cell>
          <cell r="I345">
            <v>-538.945744401627</v>
          </cell>
          <cell r="J345">
            <v>898.556797790009</v>
          </cell>
          <cell r="K345">
            <v>2484.90222153759</v>
          </cell>
          <cell r="L345">
            <v>4232.94527877019</v>
          </cell>
          <cell r="M345">
            <v>6152.99107773785</v>
          </cell>
          <cell r="N345">
            <v>8254.68609676695</v>
          </cell>
          <cell r="O345">
            <v>10565.5651465626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-2047.88021496786</v>
          </cell>
          <cell r="B346">
            <v>-6050.90971070493</v>
          </cell>
          <cell r="C346">
            <v>-6786.66175086802</v>
          </cell>
          <cell r="D346">
            <v>-5870.39024856175</v>
          </cell>
          <cell r="E346">
            <v>-4904.29348724104</v>
          </cell>
          <cell r="F346">
            <v>-3871.94486927707</v>
          </cell>
          <cell r="G346">
            <v>-2760.26356498211</v>
          </cell>
          <cell r="H346">
            <v>-1542.33519851329</v>
          </cell>
          <cell r="I346">
            <v>-202.125482624045</v>
          </cell>
          <cell r="J346">
            <v>1254.30793728245</v>
          </cell>
          <cell r="K346">
            <v>2878.69915447313</v>
          </cell>
          <cell r="L346">
            <v>4656.98259862006</v>
          </cell>
          <cell r="M346">
            <v>6612.20588407511</v>
          </cell>
          <cell r="N346">
            <v>8762.97492317748</v>
          </cell>
          <cell r="O346">
            <v>11137.7954965816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-2301.14255125907</v>
          </cell>
          <cell r="B347">
            <v>-7021.08994625702</v>
          </cell>
          <cell r="C347">
            <v>-7912.91388092316</v>
          </cell>
          <cell r="D347">
            <v>-7073.67115296794</v>
          </cell>
          <cell r="E347">
            <v>-6191.11286502331</v>
          </cell>
          <cell r="F347">
            <v>-5252.4024944816</v>
          </cell>
          <cell r="G347">
            <v>-4243.21215736346</v>
          </cell>
          <cell r="H347">
            <v>-3156.42077536783</v>
          </cell>
          <cell r="I347">
            <v>-1959.21683481407</v>
          </cell>
          <cell r="J347">
            <v>-641.454746992318</v>
          </cell>
          <cell r="K347">
            <v>803.661429156479</v>
          </cell>
          <cell r="L347">
            <v>2409.00482360157</v>
          </cell>
          <cell r="M347">
            <v>4161.2566786204</v>
          </cell>
          <cell r="N347">
            <v>6087.2573283397</v>
          </cell>
          <cell r="O347">
            <v>8216.89924992265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-2009.8731387055</v>
          </cell>
          <cell r="B348">
            <v>-5901.59139771201</v>
          </cell>
          <cell r="C348">
            <v>-6605.29578582013</v>
          </cell>
          <cell r="D348">
            <v>-5670.3435314972</v>
          </cell>
          <cell r="E348">
            <v>-4666.07470753746</v>
          </cell>
          <cell r="F348">
            <v>-3602.72675971426</v>
          </cell>
          <cell r="G348">
            <v>-2449.29317138868</v>
          </cell>
          <cell r="H348">
            <v>-1204.85887202016</v>
          </cell>
          <cell r="I348">
            <v>160.354273576485</v>
          </cell>
          <cell r="J348">
            <v>1659.67216882142</v>
          </cell>
          <cell r="K348">
            <v>3307.16874539256</v>
          </cell>
          <cell r="L348">
            <v>5123.86491272266</v>
          </cell>
          <cell r="M348">
            <v>7126.95300036848</v>
          </cell>
          <cell r="N348">
            <v>9314.90842217214</v>
          </cell>
          <cell r="O348">
            <v>11730.2306853678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-2263.51066898301</v>
          </cell>
          <cell r="B349">
            <v>-6877.82303345765</v>
          </cell>
          <cell r="C349">
            <v>-7746.98099411163</v>
          </cell>
          <cell r="D349">
            <v>-6892.26723222362</v>
          </cell>
          <cell r="E349">
            <v>-5984.88390702964</v>
          </cell>
          <cell r="F349">
            <v>-5021.25553162078</v>
          </cell>
          <cell r="G349">
            <v>-3984.7573743602</v>
          </cell>
          <cell r="H349">
            <v>-2864.3735890327</v>
          </cell>
          <cell r="I349">
            <v>-1629.26352268699</v>
          </cell>
          <cell r="J349">
            <v>-279.432654261869</v>
          </cell>
          <cell r="K349">
            <v>1225.88517420232</v>
          </cell>
          <cell r="L349">
            <v>2873.57285742145</v>
          </cell>
          <cell r="M349">
            <v>4672.28499695946</v>
          </cell>
          <cell r="N349">
            <v>6653.60285174477</v>
          </cell>
          <cell r="O349">
            <v>8820.62283287071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-2203.13571455637</v>
          </cell>
          <cell r="B350">
            <v>-6650.18009807048</v>
          </cell>
          <cell r="C350">
            <v>-7484.51166928829</v>
          </cell>
          <cell r="D350">
            <v>-6609.46263073616</v>
          </cell>
          <cell r="E350">
            <v>-5691.421486149</v>
          </cell>
          <cell r="F350">
            <v>-4702.50443782933</v>
          </cell>
          <cell r="G350">
            <v>-3643.47861641116</v>
          </cell>
          <cell r="H350">
            <v>-2501.48797452669</v>
          </cell>
          <cell r="I350">
            <v>-1251.26058870559</v>
          </cell>
          <cell r="J350">
            <v>131.804493758626</v>
          </cell>
          <cell r="K350">
            <v>1648.40137241263</v>
          </cell>
          <cell r="L350">
            <v>3321.67815730065</v>
          </cell>
          <cell r="M350">
            <v>5172.92709894762</v>
          </cell>
          <cell r="N350">
            <v>7189.59784198201</v>
          </cell>
          <cell r="O350">
            <v>9406.80615243071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-2336.27357913878</v>
          </cell>
          <cell r="B351">
            <v>-7162.68899709582</v>
          </cell>
          <cell r="C351">
            <v>-8089.78298106499</v>
          </cell>
          <cell r="D351">
            <v>-7267.3242813265</v>
          </cell>
          <cell r="E351">
            <v>-6396.06214662104</v>
          </cell>
          <cell r="F351">
            <v>-5472.89322037439</v>
          </cell>
          <cell r="G351">
            <v>-4473.23452856456</v>
          </cell>
          <cell r="H351">
            <v>-3402.30760389113</v>
          </cell>
          <cell r="I351">
            <v>-2236.00096251271</v>
          </cell>
          <cell r="J351">
            <v>-941.83003881784</v>
          </cell>
          <cell r="K351">
            <v>489.887980838567</v>
          </cell>
          <cell r="L351">
            <v>2051.85689008788</v>
          </cell>
          <cell r="M351">
            <v>3774.96860228177</v>
          </cell>
          <cell r="N351">
            <v>5658.97014435939</v>
          </cell>
          <cell r="O351">
            <v>7752.08181966332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-2359.61997589527</v>
          </cell>
          <cell r="B352">
            <v>-7239.83125465243</v>
          </cell>
          <cell r="C352">
            <v>-8168.31174979443</v>
          </cell>
          <cell r="D352">
            <v>-7348.87024048131</v>
          </cell>
          <cell r="E352">
            <v>-6480.69883984796</v>
          </cell>
          <cell r="F352">
            <v>-5568.05472147175</v>
          </cell>
          <cell r="G352">
            <v>-4592.76809922906</v>
          </cell>
          <cell r="H352">
            <v>-3516.22428980642</v>
          </cell>
          <cell r="I352">
            <v>-2329.60270396157</v>
          </cell>
          <cell r="J352">
            <v>-1051.35134718416</v>
          </cell>
          <cell r="K352">
            <v>358.756359298491</v>
          </cell>
          <cell r="L352">
            <v>1899.8741535953</v>
          </cell>
          <cell r="M352">
            <v>3608.37756591974</v>
          </cell>
          <cell r="N352">
            <v>5494.01486802662</v>
          </cell>
          <cell r="O352">
            <v>7576.27169025985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-2154.62607185708</v>
          </cell>
          <cell r="B353">
            <v>-6452.9727084797</v>
          </cell>
          <cell r="C353">
            <v>-7248.87595237264</v>
          </cell>
          <cell r="D353">
            <v>-6345.85397130881</v>
          </cell>
          <cell r="E353">
            <v>-5388.70842169382</v>
          </cell>
          <cell r="F353">
            <v>-4383.54973277856</v>
          </cell>
          <cell r="G353">
            <v>-3311.73608011487</v>
          </cell>
          <cell r="H353">
            <v>-2144.10189036699</v>
          </cell>
          <cell r="I353">
            <v>-854.305773621484</v>
          </cell>
          <cell r="J353">
            <v>551.698022087839</v>
          </cell>
          <cell r="K353">
            <v>2092.05067102397</v>
          </cell>
          <cell r="L353">
            <v>3798.31919510064</v>
          </cell>
          <cell r="M353">
            <v>5675.79799259955</v>
          </cell>
          <cell r="N353">
            <v>7753.22907684258</v>
          </cell>
          <cell r="O353">
            <v>10027.5688132301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-2138.98411354591</v>
          </cell>
          <cell r="B354">
            <v>-6406.56090891127</v>
          </cell>
          <cell r="C354">
            <v>-7205.56642728793</v>
          </cell>
          <cell r="D354">
            <v>-6322.62087696982</v>
          </cell>
          <cell r="E354">
            <v>-5378.4254501184</v>
          </cell>
          <cell r="F354">
            <v>-4365.19571213983</v>
          </cell>
          <cell r="G354">
            <v>-3289.2980584866</v>
          </cell>
          <cell r="H354">
            <v>-2123.94569975306</v>
          </cell>
          <cell r="I354">
            <v>-856.650069058838</v>
          </cell>
          <cell r="J354">
            <v>540.520197188168</v>
          </cell>
          <cell r="K354">
            <v>2092.33759598148</v>
          </cell>
          <cell r="L354">
            <v>3802.36148204581</v>
          </cell>
          <cell r="M354">
            <v>5691.62283242512</v>
          </cell>
          <cell r="N354">
            <v>7771.6603780512</v>
          </cell>
          <cell r="O354">
            <v>10059.7178767119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-2031.97798771804</v>
          </cell>
          <cell r="B355">
            <v>-5995.64606465005</v>
          </cell>
          <cell r="C355">
            <v>-6723.92503962901</v>
          </cell>
          <cell r="D355">
            <v>-5809.24944221987</v>
          </cell>
          <cell r="E355">
            <v>-4834.01864446813</v>
          </cell>
          <cell r="F355">
            <v>-3788.14496564447</v>
          </cell>
          <cell r="G355">
            <v>-2665.07647238437</v>
          </cell>
          <cell r="H355">
            <v>-1440.20905378819</v>
          </cell>
          <cell r="I355">
            <v>-101.305837436214</v>
          </cell>
          <cell r="J355">
            <v>1377.97636572929</v>
          </cell>
          <cell r="K355">
            <v>3012.20514833625</v>
          </cell>
          <cell r="L355">
            <v>4799.49877697073</v>
          </cell>
          <cell r="M355">
            <v>6756.9647872411</v>
          </cell>
          <cell r="N355">
            <v>8918.74917764708</v>
          </cell>
          <cell r="O355">
            <v>11293.8458629866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-2047.94164328717</v>
          </cell>
          <cell r="B356">
            <v>-6051.02338331729</v>
          </cell>
          <cell r="C356">
            <v>-6793.51524336675</v>
          </cell>
          <cell r="D356">
            <v>-5880.97712331831</v>
          </cell>
          <cell r="E356">
            <v>-4893.48932532662</v>
          </cell>
          <cell r="F356">
            <v>-3837.01827049561</v>
          </cell>
          <cell r="G356">
            <v>-2706.52263453885</v>
          </cell>
          <cell r="H356">
            <v>-1473.40160957721</v>
          </cell>
          <cell r="I356">
            <v>-123.727538074427</v>
          </cell>
          <cell r="J356">
            <v>1355.67868156277</v>
          </cell>
          <cell r="K356">
            <v>2987.05885145457</v>
          </cell>
          <cell r="L356">
            <v>4776.49078660454</v>
          </cell>
          <cell r="M356">
            <v>6731.62846181247</v>
          </cell>
          <cell r="N356">
            <v>8885.12172642241</v>
          </cell>
          <cell r="O356">
            <v>11257.9045933189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-2046.98637881016</v>
          </cell>
          <cell r="B357">
            <v>-6054.50926715507</v>
          </cell>
          <cell r="C357">
            <v>-6795.84014713245</v>
          </cell>
          <cell r="D357">
            <v>-5885.07041186294</v>
          </cell>
          <cell r="E357">
            <v>-4920.57765082637</v>
          </cell>
          <cell r="F357">
            <v>-3871.78984864745</v>
          </cell>
          <cell r="G357">
            <v>-2753.62680466736</v>
          </cell>
          <cell r="H357">
            <v>-1546.7031678294</v>
          </cell>
          <cell r="I357">
            <v>-212.664907861127</v>
          </cell>
          <cell r="J357">
            <v>1248.20807646492</v>
          </cell>
          <cell r="K357">
            <v>2846.66694453152</v>
          </cell>
          <cell r="L357">
            <v>4604.19524333044</v>
          </cell>
          <cell r="M357">
            <v>6539.18164813526</v>
          </cell>
          <cell r="N357">
            <v>8675.82251962089</v>
          </cell>
          <cell r="O357">
            <v>11039.9385911011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-2030.72054403893</v>
          </cell>
          <cell r="B358">
            <v>-5995.79794431229</v>
          </cell>
          <cell r="C358">
            <v>-6725.38272561485</v>
          </cell>
          <cell r="D358">
            <v>-5815.70769882671</v>
          </cell>
          <cell r="E358">
            <v>-4830.11852430594</v>
          </cell>
          <cell r="F358">
            <v>-3760.64521968986</v>
          </cell>
          <cell r="G358">
            <v>-2620.91854569216</v>
          </cell>
          <cell r="H358">
            <v>-1393.65659766502</v>
          </cell>
          <cell r="I358">
            <v>-35.3050332024358</v>
          </cell>
          <cell r="J358">
            <v>1453.59942789132</v>
          </cell>
          <cell r="K358">
            <v>3081.63451233491</v>
          </cell>
          <cell r="L358">
            <v>4874.35664698715</v>
          </cell>
          <cell r="M358">
            <v>6850.45674703368</v>
          </cell>
          <cell r="N358">
            <v>9022.86723528753</v>
          </cell>
          <cell r="O358">
            <v>11410.8176669312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-2185.20313141404</v>
          </cell>
          <cell r="B359">
            <v>-6578.18014145733</v>
          </cell>
          <cell r="C359">
            <v>-7401.14327867172</v>
          </cell>
          <cell r="D359">
            <v>-6518.29108358071</v>
          </cell>
          <cell r="E359">
            <v>-5588.56604841231</v>
          </cell>
          <cell r="F359">
            <v>-4600.4082204885</v>
          </cell>
          <cell r="G359">
            <v>-3555.89615965933</v>
          </cell>
          <cell r="H359">
            <v>-2400.35253872527</v>
          </cell>
          <cell r="I359">
            <v>-1136.89444576426</v>
          </cell>
          <cell r="J359">
            <v>249.275198268123</v>
          </cell>
          <cell r="K359">
            <v>1771.26337026439</v>
          </cell>
          <cell r="L359">
            <v>3450.91759310387</v>
          </cell>
          <cell r="M359">
            <v>5295.81105067632</v>
          </cell>
          <cell r="N359">
            <v>7326.20301621792</v>
          </cell>
          <cell r="O359">
            <v>9560.34262594152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-2313.412793292</v>
          </cell>
          <cell r="B360">
            <v>-7070.51423747241</v>
          </cell>
          <cell r="C360">
            <v>-7970.76345560805</v>
          </cell>
          <cell r="D360">
            <v>-7139.80253100932</v>
          </cell>
          <cell r="E360">
            <v>-6256.86869902387</v>
          </cell>
          <cell r="F360">
            <v>-5292.89565610183</v>
          </cell>
          <cell r="G360">
            <v>-4277.02880316917</v>
          </cell>
          <cell r="H360">
            <v>-3192.8155809117</v>
          </cell>
          <cell r="I360">
            <v>-2007.09719182971</v>
          </cell>
          <cell r="J360">
            <v>-692.998611906633</v>
          </cell>
          <cell r="K360">
            <v>759.108049054979</v>
          </cell>
          <cell r="L360">
            <v>2352.61403942111</v>
          </cell>
          <cell r="M360">
            <v>4093.13287066887</v>
          </cell>
          <cell r="N360">
            <v>6005.3860582045</v>
          </cell>
          <cell r="O360">
            <v>8122.96567474055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-2021.46607489928</v>
          </cell>
          <cell r="B361">
            <v>-5940.91959547391</v>
          </cell>
          <cell r="C361">
            <v>-6650.26012499082</v>
          </cell>
          <cell r="D361">
            <v>-5719.69658102634</v>
          </cell>
          <cell r="E361">
            <v>-4737.57237301121</v>
          </cell>
          <cell r="F361">
            <v>-3687.62268098988</v>
          </cell>
          <cell r="G361">
            <v>-2561.18722023735</v>
          </cell>
          <cell r="H361">
            <v>-1316.48037905284</v>
          </cell>
          <cell r="I361">
            <v>48.6656614815739</v>
          </cell>
          <cell r="J361">
            <v>1530.8284915946</v>
          </cell>
          <cell r="K361">
            <v>3166.2766692217</v>
          </cell>
          <cell r="L361">
            <v>4974.48563322396</v>
          </cell>
          <cell r="M361">
            <v>6959.76457372426</v>
          </cell>
          <cell r="N361">
            <v>9135.53781675902</v>
          </cell>
          <cell r="O361">
            <v>11532.4599174261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-2099.87159992353</v>
          </cell>
          <cell r="B362">
            <v>-6249.71341824557</v>
          </cell>
          <cell r="C362">
            <v>-7008.03121590194</v>
          </cell>
          <cell r="D362">
            <v>-6099.19231186276</v>
          </cell>
          <cell r="E362">
            <v>-5137.20328996654</v>
          </cell>
          <cell r="F362">
            <v>-4108.45934767518</v>
          </cell>
          <cell r="G362">
            <v>-2992.86171296418</v>
          </cell>
          <cell r="H362">
            <v>-1777.36766136942</v>
          </cell>
          <cell r="I362">
            <v>-454.462232047635</v>
          </cell>
          <cell r="J362">
            <v>996.708386828734</v>
          </cell>
          <cell r="K362">
            <v>2584.49820405909</v>
          </cell>
          <cell r="L362">
            <v>4327.39498086884</v>
          </cell>
          <cell r="M362">
            <v>6246.08613661772</v>
          </cell>
          <cell r="N362">
            <v>8350.36630602569</v>
          </cell>
          <cell r="O362">
            <v>10680.5063295484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-2069.51880066427</v>
          </cell>
          <cell r="B363">
            <v>-6142.49503436719</v>
          </cell>
          <cell r="C363">
            <v>-6901.55851358436</v>
          </cell>
          <cell r="D363">
            <v>-5996.61464774415</v>
          </cell>
          <cell r="E363">
            <v>-5041.94224125325</v>
          </cell>
          <cell r="F363">
            <v>-4010.44435825283</v>
          </cell>
          <cell r="G363">
            <v>-2901.64634969867</v>
          </cell>
          <cell r="H363">
            <v>-1698.98436730177</v>
          </cell>
          <cell r="I363">
            <v>-378.024273184383</v>
          </cell>
          <cell r="J363">
            <v>1072.68030784041</v>
          </cell>
          <cell r="K363">
            <v>2673.2747980632</v>
          </cell>
          <cell r="L363">
            <v>4442.31070124689</v>
          </cell>
          <cell r="M363">
            <v>6390.23958163183</v>
          </cell>
          <cell r="N363">
            <v>8531.6610361244</v>
          </cell>
          <cell r="O363">
            <v>10871.8043506292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-2146.7510883446</v>
          </cell>
          <cell r="B364">
            <v>-6425.50707059265</v>
          </cell>
          <cell r="C364">
            <v>-7219.61492257272</v>
          </cell>
          <cell r="D364">
            <v>-6334.45025564193</v>
          </cell>
          <cell r="E364">
            <v>-5393.02617870353</v>
          </cell>
          <cell r="F364">
            <v>-4378.40247886423</v>
          </cell>
          <cell r="G364">
            <v>-3282.46447592745</v>
          </cell>
          <cell r="H364">
            <v>-2098.53252971213</v>
          </cell>
          <cell r="I364">
            <v>-798.752983627924</v>
          </cell>
          <cell r="J364">
            <v>616.509933803328</v>
          </cell>
          <cell r="K364">
            <v>2182.64323121438</v>
          </cell>
          <cell r="L364">
            <v>3916.17774039017</v>
          </cell>
          <cell r="M364">
            <v>5801.11667852569</v>
          </cell>
          <cell r="N364">
            <v>7879.54482904581</v>
          </cell>
          <cell r="O364">
            <v>10157.43507724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-2152.34292103197</v>
          </cell>
          <cell r="B365">
            <v>-6455.36161938394</v>
          </cell>
          <cell r="C365">
            <v>-7261.83828249258</v>
          </cell>
          <cell r="D365">
            <v>-6384.2952206232</v>
          </cell>
          <cell r="E365">
            <v>-5450.20121863006</v>
          </cell>
          <cell r="F365">
            <v>-4436.73576942885</v>
          </cell>
          <cell r="G365">
            <v>-3341.2806467987</v>
          </cell>
          <cell r="H365">
            <v>-2159.17827856471</v>
          </cell>
          <cell r="I365">
            <v>-879.755032298226</v>
          </cell>
          <cell r="J365">
            <v>529.789175636909</v>
          </cell>
          <cell r="K365">
            <v>2088.06099797315</v>
          </cell>
          <cell r="L365">
            <v>3799.02707799792</v>
          </cell>
          <cell r="M365">
            <v>5685.69868931986</v>
          </cell>
          <cell r="N365">
            <v>7768.57186007197</v>
          </cell>
          <cell r="O365">
            <v>10045.7161668979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-1978.72122695122</v>
          </cell>
          <cell r="B366">
            <v>-5787.77102908095</v>
          </cell>
          <cell r="C366">
            <v>-6486.63672992034</v>
          </cell>
          <cell r="D366">
            <v>-5562.38263159412</v>
          </cell>
          <cell r="E366">
            <v>-4571.41678938188</v>
          </cell>
          <cell r="F366">
            <v>-3518.12241603873</v>
          </cell>
          <cell r="G366">
            <v>-2376.28013210835</v>
          </cell>
          <cell r="H366">
            <v>-1125.71854106598</v>
          </cell>
          <cell r="I366">
            <v>241.025925061612</v>
          </cell>
          <cell r="J366">
            <v>1736.59120734352</v>
          </cell>
          <cell r="K366">
            <v>3382.74088110291</v>
          </cell>
          <cell r="L366">
            <v>5208.87486718673</v>
          </cell>
          <cell r="M366">
            <v>7218.86586006444</v>
          </cell>
          <cell r="N366">
            <v>9420.67282447535</v>
          </cell>
          <cell r="O366">
            <v>11849.135955866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-2278.92315301369</v>
          </cell>
          <cell r="B367">
            <v>-6940.96032662985</v>
          </cell>
          <cell r="C367">
            <v>-7823.4267014402</v>
          </cell>
          <cell r="D367">
            <v>-6964.42942251347</v>
          </cell>
          <cell r="E367">
            <v>-6072.02165178908</v>
          </cell>
          <cell r="F367">
            <v>-5128.80148598662</v>
          </cell>
          <cell r="G367">
            <v>-4115.74136577694</v>
          </cell>
          <cell r="H367">
            <v>-3004.64479231396</v>
          </cell>
          <cell r="I367">
            <v>-1783.5290234447</v>
          </cell>
          <cell r="J367">
            <v>-449.818939369458</v>
          </cell>
          <cell r="K367">
            <v>1012.31747885047</v>
          </cell>
          <cell r="L367">
            <v>2627.07386614394</v>
          </cell>
          <cell r="M367">
            <v>4398.22569495813</v>
          </cell>
          <cell r="N367">
            <v>6363.13512435334</v>
          </cell>
          <cell r="O367">
            <v>8522.93715696348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-2222.95618389145</v>
          </cell>
          <cell r="B368">
            <v>-6720.92461039271</v>
          </cell>
          <cell r="C368">
            <v>-7556.54600507718</v>
          </cell>
          <cell r="D368">
            <v>-6684.43452048733</v>
          </cell>
          <cell r="E368">
            <v>-5777.69630861561</v>
          </cell>
          <cell r="F368">
            <v>-4806.51217429168</v>
          </cell>
          <cell r="G368">
            <v>-3752.41545073032</v>
          </cell>
          <cell r="H368">
            <v>-2605.58709226826</v>
          </cell>
          <cell r="I368">
            <v>-1350.50735581597</v>
          </cell>
          <cell r="J368">
            <v>23.8221678068594</v>
          </cell>
          <cell r="K368">
            <v>1535.89409871912</v>
          </cell>
          <cell r="L368">
            <v>3193.4645022796</v>
          </cell>
          <cell r="M368">
            <v>5037.81396145322</v>
          </cell>
          <cell r="N368">
            <v>7048.22345166765</v>
          </cell>
          <cell r="O368">
            <v>9257.71190917686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-2343.96340969441</v>
          </cell>
          <cell r="B369">
            <v>-7167.21828379089</v>
          </cell>
          <cell r="C369">
            <v>-8060.70024126885</v>
          </cell>
          <cell r="D369">
            <v>-7215.83660082147</v>
          </cell>
          <cell r="E369">
            <v>-6331.45673914438</v>
          </cell>
          <cell r="F369">
            <v>-5395.29875504723</v>
          </cell>
          <cell r="G369">
            <v>-4407.82822859207</v>
          </cell>
          <cell r="H369">
            <v>-3333.40368209981</v>
          </cell>
          <cell r="I369">
            <v>-2151.60989111902</v>
          </cell>
          <cell r="J369">
            <v>-849.732928032492</v>
          </cell>
          <cell r="K369">
            <v>585.044360196947</v>
          </cell>
          <cell r="L369">
            <v>2160.98632624185</v>
          </cell>
          <cell r="M369">
            <v>3898.4115064192</v>
          </cell>
          <cell r="N369">
            <v>5813.99645304384</v>
          </cell>
          <cell r="O369">
            <v>7912.10068833955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-2322.99452723207</v>
          </cell>
          <cell r="B370">
            <v>-7108.7919422524</v>
          </cell>
          <cell r="C370">
            <v>-8016.90875568651</v>
          </cell>
          <cell r="D370">
            <v>-7185.06904484723</v>
          </cell>
          <cell r="E370">
            <v>-6318.71783029005</v>
          </cell>
          <cell r="F370">
            <v>-5383.33835974338</v>
          </cell>
          <cell r="G370">
            <v>-4386.90806115716</v>
          </cell>
          <cell r="H370">
            <v>-3303.56838415216</v>
          </cell>
          <cell r="I370">
            <v>-2112.61694611677</v>
          </cell>
          <cell r="J370">
            <v>-796.110365094623</v>
          </cell>
          <cell r="K370">
            <v>638.817769017348</v>
          </cell>
          <cell r="L370">
            <v>2213.80318951916</v>
          </cell>
          <cell r="M370">
            <v>3958.48013501099</v>
          </cell>
          <cell r="N370">
            <v>5892.33330969377</v>
          </cell>
          <cell r="O370">
            <v>8007.88960460153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-2318.43280288818</v>
          </cell>
          <cell r="B371">
            <v>-7091.92733400939</v>
          </cell>
          <cell r="C371">
            <v>-8004.80414543291</v>
          </cell>
          <cell r="D371">
            <v>-7186.89652384512</v>
          </cell>
          <cell r="E371">
            <v>-6308.14720567123</v>
          </cell>
          <cell r="F371">
            <v>-5378.79595150974</v>
          </cell>
          <cell r="G371">
            <v>-4388.08194052889</v>
          </cell>
          <cell r="H371">
            <v>-3309.52996212076</v>
          </cell>
          <cell r="I371">
            <v>-2125.46466813138</v>
          </cell>
          <cell r="J371">
            <v>-831.982942952712</v>
          </cell>
          <cell r="K371">
            <v>605.117742143416</v>
          </cell>
          <cell r="L371">
            <v>2189.15263987715</v>
          </cell>
          <cell r="M371">
            <v>3942.3360201559</v>
          </cell>
          <cell r="N371">
            <v>5864.12314689467</v>
          </cell>
          <cell r="O371">
            <v>7984.17315754214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-1966.47826733605</v>
          </cell>
          <cell r="B372">
            <v>-5750.82222313506</v>
          </cell>
          <cell r="C372">
            <v>-6444.50833799052</v>
          </cell>
          <cell r="D372">
            <v>-5500.00142911649</v>
          </cell>
          <cell r="E372">
            <v>-4494.56401090097</v>
          </cell>
          <cell r="F372">
            <v>-3435.62718549869</v>
          </cell>
          <cell r="G372">
            <v>-2287.84220681318</v>
          </cell>
          <cell r="H372">
            <v>-1031.87991136023</v>
          </cell>
          <cell r="I372">
            <v>346.869251369162</v>
          </cell>
          <cell r="J372">
            <v>1859.55059506608</v>
          </cell>
          <cell r="K372">
            <v>3529.79699650753</v>
          </cell>
          <cell r="L372">
            <v>5374.67118025705</v>
          </cell>
          <cell r="M372">
            <v>7377.666826825</v>
          </cell>
          <cell r="N372">
            <v>9587.30986737632</v>
          </cell>
          <cell r="O372">
            <v>12038.7134290438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-1984.97288855979</v>
          </cell>
          <cell r="B373">
            <v>-5823.72362331957</v>
          </cell>
          <cell r="C373">
            <v>-6541.67093876709</v>
          </cell>
          <cell r="D373">
            <v>-5615.74707605088</v>
          </cell>
          <cell r="E373">
            <v>-4635.14380688245</v>
          </cell>
          <cell r="F373">
            <v>-3559.32006024763</v>
          </cell>
          <cell r="G373">
            <v>-2413.39761596169</v>
          </cell>
          <cell r="H373">
            <v>-1169.69255789819</v>
          </cell>
          <cell r="I373">
            <v>200.760445669813</v>
          </cell>
          <cell r="J373">
            <v>1729.10924672989</v>
          </cell>
          <cell r="K373">
            <v>3391.09904413946</v>
          </cell>
          <cell r="L373">
            <v>5217.77529703233</v>
          </cell>
          <cell r="M373">
            <v>7226.28282174239</v>
          </cell>
          <cell r="N373">
            <v>9437.08165913813</v>
          </cell>
          <cell r="O373">
            <v>11871.0508432943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-2381.65959600316</v>
          </cell>
          <cell r="B374">
            <v>-7319.90586655554</v>
          </cell>
          <cell r="C374">
            <v>-8253.6817516738</v>
          </cell>
          <cell r="D374">
            <v>-7433.06001334479</v>
          </cell>
          <cell r="E374">
            <v>-6564.72058151026</v>
          </cell>
          <cell r="F374">
            <v>-5648.02934713562</v>
          </cell>
          <cell r="G374">
            <v>-4663.08002495586</v>
          </cell>
          <cell r="H374">
            <v>-3604.44230948058</v>
          </cell>
          <cell r="I374">
            <v>-2439.92167633117</v>
          </cell>
          <cell r="J374">
            <v>-1155.70708999189</v>
          </cell>
          <cell r="K374">
            <v>247.988299128952</v>
          </cell>
          <cell r="L374">
            <v>1796.2217865107</v>
          </cell>
          <cell r="M374">
            <v>3500.58824581716</v>
          </cell>
          <cell r="N374">
            <v>5368.0488926338</v>
          </cell>
          <cell r="O374">
            <v>7428.80868340242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-2206.45279727424</v>
          </cell>
          <cell r="B375">
            <v>-6653.77790045403</v>
          </cell>
          <cell r="C375">
            <v>-7491.44673398614</v>
          </cell>
          <cell r="D375">
            <v>-6631.04691739197</v>
          </cell>
          <cell r="E375">
            <v>-5709.73228179114</v>
          </cell>
          <cell r="F375">
            <v>-4724.25122652035</v>
          </cell>
          <cell r="G375">
            <v>-3682.82833927049</v>
          </cell>
          <cell r="H375">
            <v>-2544.24502584146</v>
          </cell>
          <cell r="I375">
            <v>-1289.96705501787</v>
          </cell>
          <cell r="J375">
            <v>93.9473563204973</v>
          </cell>
          <cell r="K375">
            <v>1606.67970272656</v>
          </cell>
          <cell r="L375">
            <v>3269.20500022901</v>
          </cell>
          <cell r="M375">
            <v>5105.67339709242</v>
          </cell>
          <cell r="N375">
            <v>7123.84058698065</v>
          </cell>
          <cell r="O375">
            <v>9347.48333326612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-2370.23124149106</v>
          </cell>
          <cell r="B376">
            <v>-7292.87410181649</v>
          </cell>
          <cell r="C376">
            <v>-8234.29024401206</v>
          </cell>
          <cell r="D376">
            <v>-7423.42597483859</v>
          </cell>
          <cell r="E376">
            <v>-6562.69882925209</v>
          </cell>
          <cell r="F376">
            <v>-5651.86332677577</v>
          </cell>
          <cell r="G376">
            <v>-4670.45460080797</v>
          </cell>
          <cell r="H376">
            <v>-3603.37866601033</v>
          </cell>
          <cell r="I376">
            <v>-2438.50041224246</v>
          </cell>
          <cell r="J376">
            <v>-1154.53905712577</v>
          </cell>
          <cell r="K376">
            <v>258.013674657384</v>
          </cell>
          <cell r="L376">
            <v>1804.66303245538</v>
          </cell>
          <cell r="M376">
            <v>3498.9294368321</v>
          </cell>
          <cell r="N376">
            <v>5364.38169889777</v>
          </cell>
          <cell r="O376">
            <v>7415.13284413708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-2048.57828717868</v>
          </cell>
          <cell r="B377">
            <v>-6050.7014741776</v>
          </cell>
          <cell r="C377">
            <v>-6782.62140426716</v>
          </cell>
          <cell r="D377">
            <v>-5877.80516350876</v>
          </cell>
          <cell r="E377">
            <v>-4911.6118357169</v>
          </cell>
          <cell r="F377">
            <v>-3873.52184238014</v>
          </cell>
          <cell r="G377">
            <v>-2751.75954232341</v>
          </cell>
          <cell r="H377">
            <v>-1535.89739642744</v>
          </cell>
          <cell r="I377">
            <v>-202.921659082125</v>
          </cell>
          <cell r="J377">
            <v>1259.40521017142</v>
          </cell>
          <cell r="K377">
            <v>2867.9558108843</v>
          </cell>
          <cell r="L377">
            <v>4651.20802135093</v>
          </cell>
          <cell r="M377">
            <v>6613.08857628131</v>
          </cell>
          <cell r="N377">
            <v>8766.65373411957</v>
          </cell>
          <cell r="O377">
            <v>11133.5197598649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-2280.61037754526</v>
          </cell>
          <cell r="B378">
            <v>-6947.58987094356</v>
          </cell>
          <cell r="C378">
            <v>-7835.61734041147</v>
          </cell>
          <cell r="D378">
            <v>-6986.14218561226</v>
          </cell>
          <cell r="E378">
            <v>-6099.58086048799</v>
          </cell>
          <cell r="F378">
            <v>-5154.51704796301</v>
          </cell>
          <cell r="G378">
            <v>-4135.77795653146</v>
          </cell>
          <cell r="H378">
            <v>-3031.64197590424</v>
          </cell>
          <cell r="I378">
            <v>-1828.91582820282</v>
          </cell>
          <cell r="J378">
            <v>-507.402361797095</v>
          </cell>
          <cell r="K378">
            <v>952.739333966133</v>
          </cell>
          <cell r="L378">
            <v>2569.51388283282</v>
          </cell>
          <cell r="M378">
            <v>4354.88808662803</v>
          </cell>
          <cell r="N378">
            <v>6336.13715754085</v>
          </cell>
          <cell r="O378">
            <v>8497.95934250849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-2293.33192021879</v>
          </cell>
          <cell r="B379">
            <v>-6999.09307146078</v>
          </cell>
          <cell r="C379">
            <v>-7888.06403867626</v>
          </cell>
          <cell r="D379">
            <v>-7062.101041486</v>
          </cell>
          <cell r="E379">
            <v>-6162.50459645764</v>
          </cell>
          <cell r="F379">
            <v>-5203.01987150835</v>
          </cell>
          <cell r="G379">
            <v>-4174.61628690516</v>
          </cell>
          <cell r="H379">
            <v>-3068.27802536177</v>
          </cell>
          <cell r="I379">
            <v>-1860.07458763521</v>
          </cell>
          <cell r="J379">
            <v>-545.67990885944</v>
          </cell>
          <cell r="K379">
            <v>917.93118910771</v>
          </cell>
          <cell r="L379">
            <v>2523.01310901106</v>
          </cell>
          <cell r="M379">
            <v>4285.64962211532</v>
          </cell>
          <cell r="N379">
            <v>6209.77220221878</v>
          </cell>
          <cell r="O379">
            <v>8328.71559067516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-2145.45959739412</v>
          </cell>
          <cell r="B380">
            <v>-6424.88858945876</v>
          </cell>
          <cell r="C380">
            <v>-7222.51021853061</v>
          </cell>
          <cell r="D380">
            <v>-6338.31431538669</v>
          </cell>
          <cell r="E380">
            <v>-5395.91102591053</v>
          </cell>
          <cell r="F380">
            <v>-4378.15338582585</v>
          </cell>
          <cell r="G380">
            <v>-3296.79718455216</v>
          </cell>
          <cell r="H380">
            <v>-2121.90595173412</v>
          </cell>
          <cell r="I380">
            <v>-822.458004763356</v>
          </cell>
          <cell r="J380">
            <v>610.677839612117</v>
          </cell>
          <cell r="K380">
            <v>2170.05336455392</v>
          </cell>
          <cell r="L380">
            <v>3885.67101422954</v>
          </cell>
          <cell r="M380">
            <v>5772.80020864329</v>
          </cell>
          <cell r="N380">
            <v>7856.67229766112</v>
          </cell>
          <cell r="O380">
            <v>10166.2575382518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-2069.21671787172</v>
          </cell>
          <cell r="B381">
            <v>-6122.00582457849</v>
          </cell>
          <cell r="C381">
            <v>-6866.07215702923</v>
          </cell>
          <cell r="D381">
            <v>-5966.72666494338</v>
          </cell>
          <cell r="E381">
            <v>-5006.02516736316</v>
          </cell>
          <cell r="F381">
            <v>-3982.09933024017</v>
          </cell>
          <cell r="G381">
            <v>-2881.49840359304</v>
          </cell>
          <cell r="H381">
            <v>-1673.57124427463</v>
          </cell>
          <cell r="I381">
            <v>-348.455841222814</v>
          </cell>
          <cell r="J381">
            <v>1118.73911337017</v>
          </cell>
          <cell r="K381">
            <v>2718.018064278</v>
          </cell>
          <cell r="L381">
            <v>4491.56425017347</v>
          </cell>
          <cell r="M381">
            <v>6432.15176016499</v>
          </cell>
          <cell r="N381">
            <v>8557.25601181538</v>
          </cell>
          <cell r="O381">
            <v>10898.1796360039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-2160.57748824973</v>
          </cell>
          <cell r="B382">
            <v>-6481.56889972304</v>
          </cell>
          <cell r="C382">
            <v>-7272.67369394671</v>
          </cell>
          <cell r="D382">
            <v>-6393.1438033062</v>
          </cell>
          <cell r="E382">
            <v>-5459.79606421325</v>
          </cell>
          <cell r="F382">
            <v>-4452.99505113365</v>
          </cell>
          <cell r="G382">
            <v>-3376.48175516742</v>
          </cell>
          <cell r="H382">
            <v>-2204.16784130183</v>
          </cell>
          <cell r="I382">
            <v>-917.584779084495</v>
          </cell>
          <cell r="J382">
            <v>498.740438262826</v>
          </cell>
          <cell r="K382">
            <v>2053.71397548617</v>
          </cell>
          <cell r="L382">
            <v>3778.44619802422</v>
          </cell>
          <cell r="M382">
            <v>5664.68420140519</v>
          </cell>
          <cell r="N382">
            <v>7736.83583375002</v>
          </cell>
          <cell r="O382">
            <v>10010.9276247671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-2287.8571181607</v>
          </cell>
          <cell r="B383">
            <v>-6973.01819160178</v>
          </cell>
          <cell r="C383">
            <v>-7857.75194072825</v>
          </cell>
          <cell r="D383">
            <v>-7010.9933159841</v>
          </cell>
          <cell r="E383">
            <v>-6115.10709847348</v>
          </cell>
          <cell r="F383">
            <v>-5174.97314437924</v>
          </cell>
          <cell r="G383">
            <v>-4165.65398242124</v>
          </cell>
          <cell r="H383">
            <v>-3060.04713121145</v>
          </cell>
          <cell r="I383">
            <v>-1839.64884199771</v>
          </cell>
          <cell r="J383">
            <v>-495.554405305601</v>
          </cell>
          <cell r="K383">
            <v>971.661197478942</v>
          </cell>
          <cell r="L383">
            <v>2576.26971444994</v>
          </cell>
          <cell r="M383">
            <v>4365.35238435536</v>
          </cell>
          <cell r="N383">
            <v>6310.34424439102</v>
          </cell>
          <cell r="O383">
            <v>8445.78167093161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-2178.82099577292</v>
          </cell>
          <cell r="B384">
            <v>-6549.25517080258</v>
          </cell>
          <cell r="C384">
            <v>-7364.8281225021</v>
          </cell>
          <cell r="D384">
            <v>-6489.17865917744</v>
          </cell>
          <cell r="E384">
            <v>-5557.78696830148</v>
          </cell>
          <cell r="F384">
            <v>-4570.17892098803</v>
          </cell>
          <cell r="G384">
            <v>-3511.15598237995</v>
          </cell>
          <cell r="H384">
            <v>-2348.03930786876</v>
          </cell>
          <cell r="I384">
            <v>-1067.37585935405</v>
          </cell>
          <cell r="J384">
            <v>325.510464617676</v>
          </cell>
          <cell r="K384">
            <v>1860.90944274362</v>
          </cell>
          <cell r="L384">
            <v>3558.9747963869</v>
          </cell>
          <cell r="M384">
            <v>5429.80867480521</v>
          </cell>
          <cell r="N384">
            <v>7482.60035594491</v>
          </cell>
          <cell r="O384">
            <v>9737.81891027316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-2279.72055560338</v>
          </cell>
          <cell r="B385">
            <v>-6940.41144218425</v>
          </cell>
          <cell r="C385">
            <v>-7825.75925676337</v>
          </cell>
          <cell r="D385">
            <v>-6981.83033504368</v>
          </cell>
          <cell r="E385">
            <v>-6077.93339968305</v>
          </cell>
          <cell r="F385">
            <v>-5090.62633804169</v>
          </cell>
          <cell r="G385">
            <v>-4048.12187858816</v>
          </cell>
          <cell r="H385">
            <v>-2931.45238950539</v>
          </cell>
          <cell r="I385">
            <v>-1715.76481541037</v>
          </cell>
          <cell r="J385">
            <v>-383.486292521949</v>
          </cell>
          <cell r="K385">
            <v>1080.76978299967</v>
          </cell>
          <cell r="L385">
            <v>2685.3941490057</v>
          </cell>
          <cell r="M385">
            <v>4467.67080098488</v>
          </cell>
          <cell r="N385">
            <v>6434.15254983329</v>
          </cell>
          <cell r="O385">
            <v>8597.01567595337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-1986.44354474561</v>
          </cell>
          <cell r="B386">
            <v>-5803.26919697211</v>
          </cell>
          <cell r="C386">
            <v>-6495.52319376393</v>
          </cell>
          <cell r="D386">
            <v>-5557.35100017552</v>
          </cell>
          <cell r="E386">
            <v>-4567.0539555195</v>
          </cell>
          <cell r="F386">
            <v>-3505.32523436255</v>
          </cell>
          <cell r="G386">
            <v>-2355.13857893774</v>
          </cell>
          <cell r="H386">
            <v>-1100.60673663018</v>
          </cell>
          <cell r="I386">
            <v>277.759538680607</v>
          </cell>
          <cell r="J386">
            <v>1789.44548168178</v>
          </cell>
          <cell r="K386">
            <v>3454.17972169795</v>
          </cell>
          <cell r="L386">
            <v>5278.46755329955</v>
          </cell>
          <cell r="M386">
            <v>7288.06907767884</v>
          </cell>
          <cell r="N386">
            <v>9493.21518608286</v>
          </cell>
          <cell r="O386">
            <v>11928.4061893711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-2294.76997049308</v>
          </cell>
          <cell r="B387">
            <v>-7000.5507917735</v>
          </cell>
          <cell r="C387">
            <v>-7886.91739070824</v>
          </cell>
          <cell r="D387">
            <v>-7049.73741239283</v>
          </cell>
          <cell r="E387">
            <v>-6163.14200940511</v>
          </cell>
          <cell r="F387">
            <v>-5216.99544408856</v>
          </cell>
          <cell r="G387">
            <v>-4203.1949735461</v>
          </cell>
          <cell r="H387">
            <v>-3098.87525297679</v>
          </cell>
          <cell r="I387">
            <v>-1882.493957919</v>
          </cell>
          <cell r="J387">
            <v>-550.591410406416</v>
          </cell>
          <cell r="K387">
            <v>918.630672850786</v>
          </cell>
          <cell r="L387">
            <v>2532.69593101316</v>
          </cell>
          <cell r="M387">
            <v>4302.76951158341</v>
          </cell>
          <cell r="N387">
            <v>6255.43578805159</v>
          </cell>
          <cell r="O387">
            <v>8412.18183674733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-2107.46256417306</v>
          </cell>
          <cell r="B388">
            <v>-6276.72294458892</v>
          </cell>
          <cell r="C388">
            <v>-7037.66231785162</v>
          </cell>
          <cell r="D388">
            <v>-6128.90954448186</v>
          </cell>
          <cell r="E388">
            <v>-5185.47457925176</v>
          </cell>
          <cell r="F388">
            <v>-4162.21509169836</v>
          </cell>
          <cell r="G388">
            <v>-3058.84168014134</v>
          </cell>
          <cell r="H388">
            <v>-1867.38773243136</v>
          </cell>
          <cell r="I388">
            <v>-560.494245075457</v>
          </cell>
          <cell r="J388">
            <v>873.971758987365</v>
          </cell>
          <cell r="K388">
            <v>2462.79959102968</v>
          </cell>
          <cell r="L388">
            <v>4202.80642814242</v>
          </cell>
          <cell r="M388">
            <v>6104.42900857312</v>
          </cell>
          <cell r="N388">
            <v>8215.78376945821</v>
          </cell>
          <cell r="O388">
            <v>10543.812826102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-2180.38368534695</v>
          </cell>
          <cell r="B389">
            <v>-6553.31796478493</v>
          </cell>
          <cell r="C389">
            <v>-7358.90098076712</v>
          </cell>
          <cell r="D389">
            <v>-6480.07841646165</v>
          </cell>
          <cell r="E389">
            <v>-5555.05696538588</v>
          </cell>
          <cell r="F389">
            <v>-4562.58870664853</v>
          </cell>
          <cell r="G389">
            <v>-3499.70577297355</v>
          </cell>
          <cell r="H389">
            <v>-2341.73178621764</v>
          </cell>
          <cell r="I389">
            <v>-1081.84028704374</v>
          </cell>
          <cell r="J389">
            <v>314.748030721074</v>
          </cell>
          <cell r="K389">
            <v>1851.67215293012</v>
          </cell>
          <cell r="L389">
            <v>3551.33592487492</v>
          </cell>
          <cell r="M389">
            <v>5423.69736664703</v>
          </cell>
          <cell r="N389">
            <v>7480.67374026372</v>
          </cell>
          <cell r="O389">
            <v>9745.06516327906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-2171.16271773304</v>
          </cell>
          <cell r="B390">
            <v>-6532.90697509423</v>
          </cell>
          <cell r="C390">
            <v>-7340.45864192982</v>
          </cell>
          <cell r="D390">
            <v>-6455.3316084118</v>
          </cell>
          <cell r="E390">
            <v>-5513.54489060328</v>
          </cell>
          <cell r="F390">
            <v>-4515.49539828351</v>
          </cell>
          <cell r="G390">
            <v>-3442.18839905528</v>
          </cell>
          <cell r="H390">
            <v>-2284.56007166506</v>
          </cell>
          <cell r="I390">
            <v>-1005.37102838791</v>
          </cell>
          <cell r="J390">
            <v>386.270002115817</v>
          </cell>
          <cell r="K390">
            <v>1921.45104763456</v>
          </cell>
          <cell r="L390">
            <v>3618.09079292424</v>
          </cell>
          <cell r="M390">
            <v>5485.59754407334</v>
          </cell>
          <cell r="N390">
            <v>7538.1808253442</v>
          </cell>
          <cell r="O390">
            <v>9786.93206410239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-2153.98020504937</v>
          </cell>
          <cell r="B391">
            <v>-6452.7350424273</v>
          </cell>
          <cell r="C391">
            <v>-7249.38986248139</v>
          </cell>
          <cell r="D391">
            <v>-6355.53129777853</v>
          </cell>
          <cell r="E391">
            <v>-5400.24631760551</v>
          </cell>
          <cell r="F391">
            <v>-4384.14019621649</v>
          </cell>
          <cell r="G391">
            <v>-3302.38717749502</v>
          </cell>
          <cell r="H391">
            <v>-2119.68782439194</v>
          </cell>
          <cell r="I391">
            <v>-827.497212063964</v>
          </cell>
          <cell r="J391">
            <v>586.929624523788</v>
          </cell>
          <cell r="K391">
            <v>2134.11620704516</v>
          </cell>
          <cell r="L391">
            <v>3863.27381699782</v>
          </cell>
          <cell r="M391">
            <v>5765.9169409371</v>
          </cell>
          <cell r="N391">
            <v>7840.57660271205</v>
          </cell>
          <cell r="O391">
            <v>10122.4787043501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-2341.19806926356</v>
          </cell>
          <cell r="B392">
            <v>-7181.57943748778</v>
          </cell>
          <cell r="C392">
            <v>-8111.51476178457</v>
          </cell>
          <cell r="D392">
            <v>-7285.88799725589</v>
          </cell>
          <cell r="E392">
            <v>-6411.66726731804</v>
          </cell>
          <cell r="F392">
            <v>-5497.99915118306</v>
          </cell>
          <cell r="G392">
            <v>-4518.67052569468</v>
          </cell>
          <cell r="H392">
            <v>-3448.94626030892</v>
          </cell>
          <cell r="I392">
            <v>-2267.12419416705</v>
          </cell>
          <cell r="J392">
            <v>-966.829675240457</v>
          </cell>
          <cell r="K392">
            <v>447.469574199008</v>
          </cell>
          <cell r="L392">
            <v>2003.07498660858</v>
          </cell>
          <cell r="M392">
            <v>3715.46474768943</v>
          </cell>
          <cell r="N392">
            <v>5606.82355784481</v>
          </cell>
          <cell r="O392">
            <v>7691.95062082401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-2206.0823550475</v>
          </cell>
          <cell r="B393">
            <v>-6657.91128177107</v>
          </cell>
          <cell r="C393">
            <v>-7498.54960636409</v>
          </cell>
          <cell r="D393">
            <v>-6627.29339864111</v>
          </cell>
          <cell r="E393">
            <v>-5701.79932401132</v>
          </cell>
          <cell r="F393">
            <v>-4710.60580498652</v>
          </cell>
          <cell r="G393">
            <v>-3637.95286581876</v>
          </cell>
          <cell r="H393">
            <v>-2481.15454453075</v>
          </cell>
          <cell r="I393">
            <v>-1211.85028438992</v>
          </cell>
          <cell r="J393">
            <v>188.316759983095</v>
          </cell>
          <cell r="K393">
            <v>1714.65385539871</v>
          </cell>
          <cell r="L393">
            <v>3382.13365778255</v>
          </cell>
          <cell r="M393">
            <v>5215.41958289082</v>
          </cell>
          <cell r="N393">
            <v>7249.3283539979</v>
          </cell>
          <cell r="O393">
            <v>9486.12080274582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-2147.72003671667</v>
          </cell>
          <cell r="B394">
            <v>-6434.37008456474</v>
          </cell>
          <cell r="C394">
            <v>-7242.86758701655</v>
          </cell>
          <cell r="D394">
            <v>-6373.10943395436</v>
          </cell>
          <cell r="E394">
            <v>-5444.72419697137</v>
          </cell>
          <cell r="F394">
            <v>-4453.94153162125</v>
          </cell>
          <cell r="G394">
            <v>-3380.10619624395</v>
          </cell>
          <cell r="H394">
            <v>-2216.27997269756</v>
          </cell>
          <cell r="I394">
            <v>-931.629917847146</v>
          </cell>
          <cell r="J394">
            <v>489.910781340593</v>
          </cell>
          <cell r="K394">
            <v>2043.57498397005</v>
          </cell>
          <cell r="L394">
            <v>3736.64848341877</v>
          </cell>
          <cell r="M394">
            <v>5604.90307576758</v>
          </cell>
          <cell r="N394">
            <v>7670.9684378658</v>
          </cell>
          <cell r="O394">
            <v>9930.88996770141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-1990.92549098499</v>
          </cell>
          <cell r="B395">
            <v>-5842.37692754587</v>
          </cell>
          <cell r="C395">
            <v>-6554.1252668094</v>
          </cell>
          <cell r="D395">
            <v>-5629.42871840081</v>
          </cell>
          <cell r="E395">
            <v>-4633.01454165566</v>
          </cell>
          <cell r="F395">
            <v>-3563.31636862787</v>
          </cell>
          <cell r="G395">
            <v>-2431.73242927575</v>
          </cell>
          <cell r="H395">
            <v>-1192.96230742793</v>
          </cell>
          <cell r="I395">
            <v>168.333323895026</v>
          </cell>
          <cell r="J395">
            <v>1669.77051340499</v>
          </cell>
          <cell r="K395">
            <v>3313.17697506359</v>
          </cell>
          <cell r="L395">
            <v>5125.85542853915</v>
          </cell>
          <cell r="M395">
            <v>7110.29083606836</v>
          </cell>
          <cell r="N395">
            <v>9312.14017233422</v>
          </cell>
          <cell r="O395">
            <v>11736.0077904464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-2366.88208477992</v>
          </cell>
          <cell r="B396">
            <v>-7264.91129957398</v>
          </cell>
          <cell r="C396">
            <v>-8184.91263890106</v>
          </cell>
          <cell r="D396">
            <v>-7366.25688638305</v>
          </cell>
          <cell r="E396">
            <v>-6492.5343420415</v>
          </cell>
          <cell r="F396">
            <v>-5562.58658816936</v>
          </cell>
          <cell r="G396">
            <v>-4582.65985671464</v>
          </cell>
          <cell r="H396">
            <v>-3512.14689560252</v>
          </cell>
          <cell r="I396">
            <v>-2339.05308301063</v>
          </cell>
          <cell r="J396">
            <v>-1058.40319792664</v>
          </cell>
          <cell r="K396">
            <v>354.190121101516</v>
          </cell>
          <cell r="L396">
            <v>1918.88612172555</v>
          </cell>
          <cell r="M396">
            <v>3633.61589060652</v>
          </cell>
          <cell r="N396">
            <v>5522.40902843893</v>
          </cell>
          <cell r="O396">
            <v>7592.32972194077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-2342.58618191884</v>
          </cell>
          <cell r="B397">
            <v>-7181.76711032459</v>
          </cell>
          <cell r="C397">
            <v>-8092.19342463418</v>
          </cell>
          <cell r="D397">
            <v>-7252.48379112557</v>
          </cell>
          <cell r="E397">
            <v>-6371.24356568207</v>
          </cell>
          <cell r="F397">
            <v>-5437.7017036475</v>
          </cell>
          <cell r="G397">
            <v>-4440.56762139007</v>
          </cell>
          <cell r="H397">
            <v>-3363.4144483445</v>
          </cell>
          <cell r="I397">
            <v>-2184.52554817002</v>
          </cell>
          <cell r="J397">
            <v>-894.220046512898</v>
          </cell>
          <cell r="K397">
            <v>517.32542035437</v>
          </cell>
          <cell r="L397">
            <v>2076.08098315756</v>
          </cell>
          <cell r="M397">
            <v>3810.65734100713</v>
          </cell>
          <cell r="N397">
            <v>5716.14900542629</v>
          </cell>
          <cell r="O397">
            <v>7813.69485300959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-2342.19771253402</v>
          </cell>
          <cell r="B398">
            <v>-7171.56500700292</v>
          </cell>
          <cell r="C398">
            <v>-8089.92069757216</v>
          </cell>
          <cell r="D398">
            <v>-7276.60670761948</v>
          </cell>
          <cell r="E398">
            <v>-6410.58199099021</v>
          </cell>
          <cell r="F398">
            <v>-5493.95849661175</v>
          </cell>
          <cell r="G398">
            <v>-4506.74011071519</v>
          </cell>
          <cell r="H398">
            <v>-3435.70950588832</v>
          </cell>
          <cell r="I398">
            <v>-2263.21802248301</v>
          </cell>
          <cell r="J398">
            <v>-964.102908186921</v>
          </cell>
          <cell r="K398">
            <v>473.813344641265</v>
          </cell>
          <cell r="L398">
            <v>2059.94394753864</v>
          </cell>
          <cell r="M398">
            <v>3789.92794568057</v>
          </cell>
          <cell r="N398">
            <v>5702.86178318132</v>
          </cell>
          <cell r="O398">
            <v>7789.82498387822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-2190.79435370233</v>
          </cell>
          <cell r="B399">
            <v>-6604.02978047305</v>
          </cell>
          <cell r="C399">
            <v>-7436.09828229289</v>
          </cell>
          <cell r="D399">
            <v>-6566.94452462687</v>
          </cell>
          <cell r="E399">
            <v>-5638.38532741735</v>
          </cell>
          <cell r="F399">
            <v>-4642.81044676858</v>
          </cell>
          <cell r="G399">
            <v>-3574.2401230604</v>
          </cell>
          <cell r="H399">
            <v>-2421.5837829083</v>
          </cell>
          <cell r="I399">
            <v>-1164.89466827247</v>
          </cell>
          <cell r="J399">
            <v>214.363787091974</v>
          </cell>
          <cell r="K399">
            <v>1745.98411285416</v>
          </cell>
          <cell r="L399">
            <v>3422.48325133773</v>
          </cell>
          <cell r="M399">
            <v>5257.44373651479</v>
          </cell>
          <cell r="N399">
            <v>7286.77133432367</v>
          </cell>
          <cell r="O399">
            <v>9507.97241636352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-2253.77522102545</v>
          </cell>
          <cell r="B400">
            <v>-6847.91628209829</v>
          </cell>
          <cell r="C400">
            <v>-7731.66241616131</v>
          </cell>
          <cell r="D400">
            <v>-6886.3027316718</v>
          </cell>
          <cell r="E400">
            <v>-5979.65181571605</v>
          </cell>
          <cell r="F400">
            <v>-5014.56356708285</v>
          </cell>
          <cell r="G400">
            <v>-3990.25886043773</v>
          </cell>
          <cell r="H400">
            <v>-2874.52485585136</v>
          </cell>
          <cell r="I400">
            <v>-1650.29992528016</v>
          </cell>
          <cell r="J400">
            <v>-291.139795895244</v>
          </cell>
          <cell r="K400">
            <v>1194.91357135785</v>
          </cell>
          <cell r="L400">
            <v>2827.65303855142</v>
          </cell>
          <cell r="M400">
            <v>4636.50296078999</v>
          </cell>
          <cell r="N400">
            <v>6616.54973929649</v>
          </cell>
          <cell r="O400">
            <v>8809.61802975233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-2268.55771093829</v>
          </cell>
          <cell r="B401">
            <v>-6888.16766782723</v>
          </cell>
          <cell r="C401">
            <v>-7748.44846959858</v>
          </cell>
          <cell r="D401">
            <v>-6896.21211634369</v>
          </cell>
          <cell r="E401">
            <v>-5993.85408343258</v>
          </cell>
          <cell r="F401">
            <v>-5027.50101855889</v>
          </cell>
          <cell r="G401">
            <v>-3993.76652619179</v>
          </cell>
          <cell r="H401">
            <v>-2891.08333378288</v>
          </cell>
          <cell r="I401">
            <v>-1665.39601499688</v>
          </cell>
          <cell r="J401">
            <v>-306.257060797985</v>
          </cell>
          <cell r="K401">
            <v>1196.22451287531</v>
          </cell>
          <cell r="L401">
            <v>2833.8916801906</v>
          </cell>
          <cell r="M401">
            <v>4623.86273642275</v>
          </cell>
          <cell r="N401">
            <v>6581.14743753935</v>
          </cell>
          <cell r="O401">
            <v>8735.29016823519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-2318.89046180995</v>
          </cell>
          <cell r="B402">
            <v>-7076.22581327264</v>
          </cell>
          <cell r="C402">
            <v>-7971.51096499335</v>
          </cell>
          <cell r="D402">
            <v>-7136.45321051464</v>
          </cell>
          <cell r="E402">
            <v>-6261.44370701688</v>
          </cell>
          <cell r="F402">
            <v>-5328.33980391082</v>
          </cell>
          <cell r="G402">
            <v>-4324.64964758539</v>
          </cell>
          <cell r="H402">
            <v>-3235.42519263191</v>
          </cell>
          <cell r="I402">
            <v>-2041.06147703556</v>
          </cell>
          <cell r="J402">
            <v>-730.34895354878</v>
          </cell>
          <cell r="K402">
            <v>713.931490688061</v>
          </cell>
          <cell r="L402">
            <v>2291.00589189901</v>
          </cell>
          <cell r="M402">
            <v>4033.04538430875</v>
          </cell>
          <cell r="N402">
            <v>5944.14314528398</v>
          </cell>
          <cell r="O402">
            <v>8056.17272935811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-1986.85798281192</v>
          </cell>
          <cell r="B403">
            <v>-5814.8477704194</v>
          </cell>
          <cell r="C403">
            <v>-6507.16167355338</v>
          </cell>
          <cell r="D403">
            <v>-5571.27855040009</v>
          </cell>
          <cell r="E403">
            <v>-4579.36363045102</v>
          </cell>
          <cell r="F403">
            <v>-3516.22568719725</v>
          </cell>
          <cell r="G403">
            <v>-2369.681930873</v>
          </cell>
          <cell r="H403">
            <v>-1115.62115308906</v>
          </cell>
          <cell r="I403">
            <v>263.964051579134</v>
          </cell>
          <cell r="J403">
            <v>1775.76276052351</v>
          </cell>
          <cell r="K403">
            <v>3437.78117649368</v>
          </cell>
          <cell r="L403">
            <v>5265.82510752423</v>
          </cell>
          <cell r="M403">
            <v>7267.405526959</v>
          </cell>
          <cell r="N403">
            <v>9473.62098747523</v>
          </cell>
          <cell r="O403">
            <v>11915.4192187173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-2160.80979754072</v>
          </cell>
          <cell r="B404">
            <v>-6477.80159202022</v>
          </cell>
          <cell r="C404">
            <v>-7289.53336116061</v>
          </cell>
          <cell r="D404">
            <v>-6406.58537292159</v>
          </cell>
          <cell r="E404">
            <v>-5465.99194331424</v>
          </cell>
          <cell r="F404">
            <v>-4476.70080080648</v>
          </cell>
          <cell r="G404">
            <v>-3409.1728798314</v>
          </cell>
          <cell r="H404">
            <v>-2245.51286404699</v>
          </cell>
          <cell r="I404">
            <v>-958.659077667987</v>
          </cell>
          <cell r="J404">
            <v>466.835596841801</v>
          </cell>
          <cell r="K404">
            <v>2023.31760490815</v>
          </cell>
          <cell r="L404">
            <v>3730.17846652005</v>
          </cell>
          <cell r="M404">
            <v>5611.18121677482</v>
          </cell>
          <cell r="N404">
            <v>7689.4345441608</v>
          </cell>
          <cell r="O404">
            <v>9956.98967659704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-2095.84904053019</v>
          </cell>
          <cell r="B405">
            <v>-6246.96715572774</v>
          </cell>
          <cell r="C405">
            <v>-7009.51584632939</v>
          </cell>
          <cell r="D405">
            <v>-6096.34698975523</v>
          </cell>
          <cell r="E405">
            <v>-5123.06560199571</v>
          </cell>
          <cell r="F405">
            <v>-4099.72024001397</v>
          </cell>
          <cell r="G405">
            <v>-3001.91700856178</v>
          </cell>
          <cell r="H405">
            <v>-1806.78597968658</v>
          </cell>
          <cell r="I405">
            <v>-477.385929549124</v>
          </cell>
          <cell r="J405">
            <v>968.347643310984</v>
          </cell>
          <cell r="K405">
            <v>2546.43624570702</v>
          </cell>
          <cell r="L405">
            <v>4293.56957552984</v>
          </cell>
          <cell r="M405">
            <v>6220.47798216688</v>
          </cell>
          <cell r="N405">
            <v>8353.76432515476</v>
          </cell>
          <cell r="O405">
            <v>10687.1603606838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-2163.55818719189</v>
          </cell>
          <cell r="B406">
            <v>-6495.8583746504</v>
          </cell>
          <cell r="C406">
            <v>-7289.24260021856</v>
          </cell>
          <cell r="D406">
            <v>-6409.46974970754</v>
          </cell>
          <cell r="E406">
            <v>-5480.99828162931</v>
          </cell>
          <cell r="F406">
            <v>-4480.20313376435</v>
          </cell>
          <cell r="G406">
            <v>-3402.43550953234</v>
          </cell>
          <cell r="H406">
            <v>-2237.75377455173</v>
          </cell>
          <cell r="I406">
            <v>-971.005102708584</v>
          </cell>
          <cell r="J406">
            <v>426.819466230426</v>
          </cell>
          <cell r="K406">
            <v>1973.09631058337</v>
          </cell>
          <cell r="L406">
            <v>3674.99264030411</v>
          </cell>
          <cell r="M406">
            <v>5539.2046518824</v>
          </cell>
          <cell r="N406">
            <v>7597.54535594127</v>
          </cell>
          <cell r="O406">
            <v>9855.83236619322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-2368.91100911755</v>
          </cell>
          <cell r="B407">
            <v>-7287.71183948881</v>
          </cell>
          <cell r="C407">
            <v>-8216.68067206075</v>
          </cell>
          <cell r="D407">
            <v>-7401.30084764916</v>
          </cell>
          <cell r="E407">
            <v>-6540.6497769072</v>
          </cell>
          <cell r="F407">
            <v>-5614.04418242126</v>
          </cell>
          <cell r="G407">
            <v>-4633.6100994136</v>
          </cell>
          <cell r="H407">
            <v>-3575.64408736849</v>
          </cell>
          <cell r="I407">
            <v>-2412.8697007552</v>
          </cell>
          <cell r="J407">
            <v>-1148.97336428898</v>
          </cell>
          <cell r="K407">
            <v>233.31713369907</v>
          </cell>
          <cell r="L407">
            <v>1769.66768767936</v>
          </cell>
          <cell r="M407">
            <v>3465.89927606693</v>
          </cell>
          <cell r="N407">
            <v>5335.55082602332</v>
          </cell>
          <cell r="O407">
            <v>7393.26397424873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-2007.39314021062</v>
          </cell>
          <cell r="B408">
            <v>-5899.44147738301</v>
          </cell>
          <cell r="C408">
            <v>-6611.08784635387</v>
          </cell>
          <cell r="D408">
            <v>-5685.02540617865</v>
          </cell>
          <cell r="E408">
            <v>-4697.6655582409</v>
          </cell>
          <cell r="F408">
            <v>-3633.1557264193</v>
          </cell>
          <cell r="G408">
            <v>-2496.3781559291</v>
          </cell>
          <cell r="H408">
            <v>-1261.86769704491</v>
          </cell>
          <cell r="I408">
            <v>106.679235109529</v>
          </cell>
          <cell r="J408">
            <v>1604.45864584848</v>
          </cell>
          <cell r="K408">
            <v>3269.74112470037</v>
          </cell>
          <cell r="L408">
            <v>5095.32972926754</v>
          </cell>
          <cell r="M408">
            <v>7078.46478482678</v>
          </cell>
          <cell r="N408">
            <v>9262.59979047642</v>
          </cell>
          <cell r="O408">
            <v>11669.9519582646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-2303.56409257968</v>
          </cell>
          <cell r="B409">
            <v>-7041.97185988866</v>
          </cell>
          <cell r="C409">
            <v>-7945.06833776555</v>
          </cell>
          <cell r="D409">
            <v>-7108.34648721889</v>
          </cell>
          <cell r="E409">
            <v>-6237.08806436936</v>
          </cell>
          <cell r="F409">
            <v>-5287.08794080919</v>
          </cell>
          <cell r="G409">
            <v>-4277.33968306719</v>
          </cell>
          <cell r="H409">
            <v>-3194.01301632968</v>
          </cell>
          <cell r="I409">
            <v>-1997.42159103936</v>
          </cell>
          <cell r="J409">
            <v>-676.748839453435</v>
          </cell>
          <cell r="K409">
            <v>777.608055597711</v>
          </cell>
          <cell r="L409">
            <v>2379.03439122281</v>
          </cell>
          <cell r="M409">
            <v>4133.27630921277</v>
          </cell>
          <cell r="N409">
            <v>6063.22231183963</v>
          </cell>
          <cell r="O409">
            <v>8189.48631688414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-2123.81170850224</v>
          </cell>
          <cell r="B410">
            <v>-6351.05404192722</v>
          </cell>
          <cell r="C410">
            <v>-7155.07250613998</v>
          </cell>
          <cell r="D410">
            <v>-6268.40534522319</v>
          </cell>
          <cell r="E410">
            <v>-5321.5982121388</v>
          </cell>
          <cell r="F410">
            <v>-4324.00368984622</v>
          </cell>
          <cell r="G410">
            <v>-3249.60412327707</v>
          </cell>
          <cell r="H410">
            <v>-2084.39823917881</v>
          </cell>
          <cell r="I410">
            <v>-808.554123279924</v>
          </cell>
          <cell r="J410">
            <v>605.23417247534</v>
          </cell>
          <cell r="K410">
            <v>2153.07495571401</v>
          </cell>
          <cell r="L410">
            <v>3848.69519969489</v>
          </cell>
          <cell r="M410">
            <v>5736.67670889902</v>
          </cell>
          <cell r="N410">
            <v>7805.19566092032</v>
          </cell>
          <cell r="O410">
            <v>10062.4731496903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-2200.57077390445</v>
          </cell>
          <cell r="B411">
            <v>-6650.68631896671</v>
          </cell>
          <cell r="C411">
            <v>-7483.67693462491</v>
          </cell>
          <cell r="D411">
            <v>-6609.26140616703</v>
          </cell>
          <cell r="E411">
            <v>-5693.22414152447</v>
          </cell>
          <cell r="F411">
            <v>-4721.28310647229</v>
          </cell>
          <cell r="G411">
            <v>-3666.10566656664</v>
          </cell>
          <cell r="H411">
            <v>-2507.06805522039</v>
          </cell>
          <cell r="I411">
            <v>-1248.00159341097</v>
          </cell>
          <cell r="J411">
            <v>136.241606190223</v>
          </cell>
          <cell r="K411">
            <v>1655.23274228573</v>
          </cell>
          <cell r="L411">
            <v>3314.63685961696</v>
          </cell>
          <cell r="M411">
            <v>5153.63590774407</v>
          </cell>
          <cell r="N411">
            <v>7173.25093468945</v>
          </cell>
          <cell r="O411">
            <v>9402.65107306012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-2052.68127041646</v>
          </cell>
          <cell r="B412">
            <v>-6083.33866570069</v>
          </cell>
          <cell r="C412">
            <v>-6845.15977149728</v>
          </cell>
          <cell r="D412">
            <v>-5939.08175215379</v>
          </cell>
          <cell r="E412">
            <v>-4971.96525645546</v>
          </cell>
          <cell r="F412">
            <v>-3941.595381465</v>
          </cell>
          <cell r="G412">
            <v>-2823.31145305835</v>
          </cell>
          <cell r="H412">
            <v>-1621.11812614853</v>
          </cell>
          <cell r="I412">
            <v>-306.658142067565</v>
          </cell>
          <cell r="J412">
            <v>1167.2089005031</v>
          </cell>
          <cell r="K412">
            <v>2790.15648747346</v>
          </cell>
          <cell r="L412">
            <v>4554.36587800974</v>
          </cell>
          <cell r="M412">
            <v>6497.1760715761</v>
          </cell>
          <cell r="N412">
            <v>8643.12902693055</v>
          </cell>
          <cell r="O412">
            <v>11013.8594540893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-2225.31945713531</v>
          </cell>
          <cell r="B413">
            <v>-6736.36369720934</v>
          </cell>
          <cell r="C413">
            <v>-7604.55603419942</v>
          </cell>
          <cell r="D413">
            <v>-6753.55259851294</v>
          </cell>
          <cell r="E413">
            <v>-5848.88506050223</v>
          </cell>
          <cell r="F413">
            <v>-4883.92286906214</v>
          </cell>
          <cell r="G413">
            <v>-3850.01873416548</v>
          </cell>
          <cell r="H413">
            <v>-2730.14214006426</v>
          </cell>
          <cell r="I413">
            <v>-1506.23829620069</v>
          </cell>
          <cell r="J413">
            <v>-148.245472031889</v>
          </cell>
          <cell r="K413">
            <v>1338.64559645564</v>
          </cell>
          <cell r="L413">
            <v>2980.28428528796</v>
          </cell>
          <cell r="M413">
            <v>4795.48196953214</v>
          </cell>
          <cell r="N413">
            <v>6799.80068572616</v>
          </cell>
          <cell r="O413">
            <v>8992.11243082781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-2078.30377939267</v>
          </cell>
          <cell r="B414">
            <v>-6171.22249847038</v>
          </cell>
          <cell r="C414">
            <v>-6924.30846019632</v>
          </cell>
          <cell r="D414">
            <v>-6008.86271574766</v>
          </cell>
          <cell r="E414">
            <v>-5046.34046527686</v>
          </cell>
          <cell r="F414">
            <v>-4015.30454301562</v>
          </cell>
          <cell r="G414">
            <v>-2906.711501898</v>
          </cell>
          <cell r="H414">
            <v>-1710.32035554084</v>
          </cell>
          <cell r="I414">
            <v>-407.520631785437</v>
          </cell>
          <cell r="J414">
            <v>1038.69118663423</v>
          </cell>
          <cell r="K414">
            <v>2649.59968936055</v>
          </cell>
          <cell r="L414">
            <v>4417.36058304681</v>
          </cell>
          <cell r="M414">
            <v>6355.62748191844</v>
          </cell>
          <cell r="N414">
            <v>8494.09971546645</v>
          </cell>
          <cell r="O414">
            <v>10836.1852228723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-2088.01538181355</v>
          </cell>
          <cell r="B415">
            <v>-6200.5573217198</v>
          </cell>
          <cell r="C415">
            <v>-6970.06672175663</v>
          </cell>
          <cell r="D415">
            <v>-6075.22869720449</v>
          </cell>
          <cell r="E415">
            <v>-5119.7661574938</v>
          </cell>
          <cell r="F415">
            <v>-4102.9807840645</v>
          </cell>
          <cell r="G415">
            <v>-2992.16025669153</v>
          </cell>
          <cell r="H415">
            <v>-1789.02042440488</v>
          </cell>
          <cell r="I415">
            <v>-473.169962719081</v>
          </cell>
          <cell r="J415">
            <v>973.559945327867</v>
          </cell>
          <cell r="K415">
            <v>2557.25763535417</v>
          </cell>
          <cell r="L415">
            <v>4297.33736793738</v>
          </cell>
          <cell r="M415">
            <v>6210.75656997684</v>
          </cell>
          <cell r="N415">
            <v>8323.1783972082</v>
          </cell>
          <cell r="O415">
            <v>10655.0838374876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-2047.97548028159</v>
          </cell>
          <cell r="B416">
            <v>-6064.49616474522</v>
          </cell>
          <cell r="C416">
            <v>-6815.12606993939</v>
          </cell>
          <cell r="D416">
            <v>-5906.25866967199</v>
          </cell>
          <cell r="E416">
            <v>-4937.95751810075</v>
          </cell>
          <cell r="F416">
            <v>-3897.63723845972</v>
          </cell>
          <cell r="G416">
            <v>-2771.71390514846</v>
          </cell>
          <cell r="H416">
            <v>-1566.94723262522</v>
          </cell>
          <cell r="I416">
            <v>-247.276496592936</v>
          </cell>
          <cell r="J416">
            <v>1215.00713673431</v>
          </cell>
          <cell r="K416">
            <v>2829.68868361723</v>
          </cell>
          <cell r="L416">
            <v>4607.90400713953</v>
          </cell>
          <cell r="M416">
            <v>6558.83772869748</v>
          </cell>
          <cell r="N416">
            <v>8697.09851653448</v>
          </cell>
          <cell r="O416">
            <v>11040.4908733034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-1958.0270563245</v>
          </cell>
          <cell r="B417">
            <v>-5705.84191398634</v>
          </cell>
          <cell r="C417">
            <v>-6385.4572071411</v>
          </cell>
          <cell r="D417">
            <v>-5445.78009049781</v>
          </cell>
          <cell r="E417">
            <v>-4434.26248570296</v>
          </cell>
          <cell r="F417">
            <v>-3354.65558273009</v>
          </cell>
          <cell r="G417">
            <v>-2197.81222027223</v>
          </cell>
          <cell r="H417">
            <v>-928.277781322927</v>
          </cell>
          <cell r="I417">
            <v>457.977059302692</v>
          </cell>
          <cell r="J417">
            <v>1979.64334090819</v>
          </cell>
          <cell r="K417">
            <v>3647.75965460321</v>
          </cell>
          <cell r="L417">
            <v>5481.94152226922</v>
          </cell>
          <cell r="M417">
            <v>7517.01303463776</v>
          </cell>
          <cell r="N417">
            <v>9760.87273307228</v>
          </cell>
          <cell r="O417">
            <v>12221.3945819874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-2073.35892727129</v>
          </cell>
          <cell r="B418">
            <v>-6151.36671759141</v>
          </cell>
          <cell r="C418">
            <v>-6900.29564423133</v>
          </cell>
          <cell r="D418">
            <v>-5993.34002351555</v>
          </cell>
          <cell r="E418">
            <v>-5027.6287986947</v>
          </cell>
          <cell r="F418">
            <v>-3996.84419662206</v>
          </cell>
          <cell r="G418">
            <v>-2872.32372288469</v>
          </cell>
          <cell r="H418">
            <v>-1652.50652922476</v>
          </cell>
          <cell r="I418">
            <v>-326.447004985888</v>
          </cell>
          <cell r="J418">
            <v>1134.69799867268</v>
          </cell>
          <cell r="K418">
            <v>2739.09453386282</v>
          </cell>
          <cell r="L418">
            <v>4504.81447723483</v>
          </cell>
          <cell r="M418">
            <v>6447.96506065268</v>
          </cell>
          <cell r="N418">
            <v>8586.76912742588</v>
          </cell>
          <cell r="O418">
            <v>10958.1213775391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-2238.90855821165</v>
          </cell>
          <cell r="B419">
            <v>-6779.27487394661</v>
          </cell>
          <cell r="C419">
            <v>-7628.44925332807</v>
          </cell>
          <cell r="D419">
            <v>-6770.38669041638</v>
          </cell>
          <cell r="E419">
            <v>-5849.83154599922</v>
          </cell>
          <cell r="F419">
            <v>-4876.82221801441</v>
          </cell>
          <cell r="G419">
            <v>-3827.21829661509</v>
          </cell>
          <cell r="H419">
            <v>-2689.46988723861</v>
          </cell>
          <cell r="I419">
            <v>-1443.24268027636</v>
          </cell>
          <cell r="J419">
            <v>-71.5063251964105</v>
          </cell>
          <cell r="K419">
            <v>1432.42149721224</v>
          </cell>
          <cell r="L419">
            <v>3088.64845261312</v>
          </cell>
          <cell r="M419">
            <v>4912.06763082156</v>
          </cell>
          <cell r="N419">
            <v>6922.80100722507</v>
          </cell>
          <cell r="O419">
            <v>9129.46739097746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-1991.47774601632</v>
          </cell>
          <cell r="B420">
            <v>-5842.4164189422</v>
          </cell>
          <cell r="C420">
            <v>-6545.8231277466</v>
          </cell>
          <cell r="D420">
            <v>-5618.4100554292</v>
          </cell>
          <cell r="E420">
            <v>-4641.67621752293</v>
          </cell>
          <cell r="F420">
            <v>-3578.30960363424</v>
          </cell>
          <cell r="G420">
            <v>-2436.97982798251</v>
          </cell>
          <cell r="H420">
            <v>-1182.61414879938</v>
          </cell>
          <cell r="I420">
            <v>181.192490461898</v>
          </cell>
          <cell r="J420">
            <v>1671.23919634954</v>
          </cell>
          <cell r="K420">
            <v>3324.58564035059</v>
          </cell>
          <cell r="L420">
            <v>5170.49210741536</v>
          </cell>
          <cell r="M420">
            <v>7184.98852843377</v>
          </cell>
          <cell r="N420">
            <v>9386.22200190033</v>
          </cell>
          <cell r="O420">
            <v>11799.2984438848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-1963.74970760182</v>
          </cell>
          <cell r="B421">
            <v>-5719.86462174887</v>
          </cell>
          <cell r="C421">
            <v>-6394.72395189017</v>
          </cell>
          <cell r="D421">
            <v>-5467.103063014</v>
          </cell>
          <cell r="E421">
            <v>-4487.56757110062</v>
          </cell>
          <cell r="F421">
            <v>-3416.48814224983</v>
          </cell>
          <cell r="G421">
            <v>-2258.0860467716</v>
          </cell>
          <cell r="H421">
            <v>-998.453303153424</v>
          </cell>
          <cell r="I421">
            <v>373.397937589007</v>
          </cell>
          <cell r="J421">
            <v>1881.18540573516</v>
          </cell>
          <cell r="K421">
            <v>3547.53677095089</v>
          </cell>
          <cell r="L421">
            <v>5377.2624821957</v>
          </cell>
          <cell r="M421">
            <v>7398.19886750467</v>
          </cell>
          <cell r="N421">
            <v>9619.46559014291</v>
          </cell>
          <cell r="O421">
            <v>12055.1624691255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-2066.09544475752</v>
          </cell>
          <cell r="B422">
            <v>-6110.2047701354</v>
          </cell>
          <cell r="C422">
            <v>-6846.27279058485</v>
          </cell>
          <cell r="D422">
            <v>-5927.73572491124</v>
          </cell>
          <cell r="E422">
            <v>-4966.72150386966</v>
          </cell>
          <cell r="F422">
            <v>-3939.22908195881</v>
          </cell>
          <cell r="G422">
            <v>-2824.7290322304</v>
          </cell>
          <cell r="H422">
            <v>-1605.25931910181</v>
          </cell>
          <cell r="I422">
            <v>-266.061876364746</v>
          </cell>
          <cell r="J422">
            <v>1214.42817971235</v>
          </cell>
          <cell r="K422">
            <v>2837.96818402244</v>
          </cell>
          <cell r="L422">
            <v>4617.48189997619</v>
          </cell>
          <cell r="M422">
            <v>6578.2325690699</v>
          </cell>
          <cell r="N422">
            <v>8730.13094362486</v>
          </cell>
          <cell r="O422">
            <v>11096.422057646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-2356.58563934698</v>
          </cell>
          <cell r="B423">
            <v>-7233.19266351825</v>
          </cell>
          <cell r="C423">
            <v>-8155.81350457345</v>
          </cell>
          <cell r="D423">
            <v>-7329.6923311619</v>
          </cell>
          <cell r="E423">
            <v>-6457.13387543125</v>
          </cell>
          <cell r="F423">
            <v>-5548.09499510805</v>
          </cell>
          <cell r="G423">
            <v>-4568.09393843925</v>
          </cell>
          <cell r="H423">
            <v>-3489.64174779585</v>
          </cell>
          <cell r="I423">
            <v>-2304.84518386782</v>
          </cell>
          <cell r="J423">
            <v>-1016.8922798473</v>
          </cell>
          <cell r="K423">
            <v>403.403437828971</v>
          </cell>
          <cell r="L423">
            <v>1971.66724310399</v>
          </cell>
          <cell r="M423">
            <v>3682.68340727597</v>
          </cell>
          <cell r="N423">
            <v>5575.22815818127</v>
          </cell>
          <cell r="O423">
            <v>7660.60349670109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-2256.3984063588</v>
          </cell>
          <cell r="B424">
            <v>-6832.85637022487</v>
          </cell>
          <cell r="C424">
            <v>-7683.63294597966</v>
          </cell>
          <cell r="D424">
            <v>-6818.60660625787</v>
          </cell>
          <cell r="E424">
            <v>-5913.08891842334</v>
          </cell>
          <cell r="F424">
            <v>-4952.8362424764</v>
          </cell>
          <cell r="G424">
            <v>-3920.94608161941</v>
          </cell>
          <cell r="H424">
            <v>-2795.7332023471</v>
          </cell>
          <cell r="I424">
            <v>-1562.9161850735</v>
          </cell>
          <cell r="J424">
            <v>-209.814475772404</v>
          </cell>
          <cell r="K424">
            <v>1262.92649711263</v>
          </cell>
          <cell r="L424">
            <v>2891.3942276874</v>
          </cell>
          <cell r="M424">
            <v>4692.49535826982</v>
          </cell>
          <cell r="N424">
            <v>6672.70519753962</v>
          </cell>
          <cell r="O424">
            <v>8855.32502786688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-2077.57285069913</v>
          </cell>
          <cell r="B425">
            <v>-6170.50057512104</v>
          </cell>
          <cell r="C425">
            <v>-6928.67298894342</v>
          </cell>
          <cell r="D425">
            <v>-6026.5835160074</v>
          </cell>
          <cell r="E425">
            <v>-5067.91162074406</v>
          </cell>
          <cell r="F425">
            <v>-4029.16573441537</v>
          </cell>
          <cell r="G425">
            <v>-2920.70014493639</v>
          </cell>
          <cell r="H425">
            <v>-1714.80270615508</v>
          </cell>
          <cell r="I425">
            <v>-410.010204105346</v>
          </cell>
          <cell r="J425">
            <v>1031.61885974222</v>
          </cell>
          <cell r="K425">
            <v>2612.48767145754</v>
          </cell>
          <cell r="L425">
            <v>4357.48711488046</v>
          </cell>
          <cell r="M425">
            <v>6281.335443744</v>
          </cell>
          <cell r="N425">
            <v>8393.2204980112</v>
          </cell>
          <cell r="O425">
            <v>10710.0710835108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-2331.95576038962</v>
          </cell>
          <cell r="B426">
            <v>-7148.09010573887</v>
          </cell>
          <cell r="C426">
            <v>-8064.54114206181</v>
          </cell>
          <cell r="D426">
            <v>-7245.61435339505</v>
          </cell>
          <cell r="E426">
            <v>-6381.05940319936</v>
          </cell>
          <cell r="F426">
            <v>-5465.62160515713</v>
          </cell>
          <cell r="G426">
            <v>-4480.37828860571</v>
          </cell>
          <cell r="H426">
            <v>-3413.2207682998</v>
          </cell>
          <cell r="I426">
            <v>-2239.18184625326</v>
          </cell>
          <cell r="J426">
            <v>-948.686146608034</v>
          </cell>
          <cell r="K426">
            <v>485.824567997181</v>
          </cell>
          <cell r="L426">
            <v>2059.05782474762</v>
          </cell>
          <cell r="M426">
            <v>3779.93142651495</v>
          </cell>
          <cell r="N426">
            <v>5667.7289103967</v>
          </cell>
          <cell r="O426">
            <v>7756.15783660698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-2196.50183664328</v>
          </cell>
          <cell r="B427">
            <v>-6618.54184839331</v>
          </cell>
          <cell r="C427">
            <v>-7433.84083497833</v>
          </cell>
          <cell r="D427">
            <v>-6551.38507742235</v>
          </cell>
          <cell r="E427">
            <v>-5614.16884849251</v>
          </cell>
          <cell r="F427">
            <v>-4616.49438521898</v>
          </cell>
          <cell r="G427">
            <v>-3556.82182645889</v>
          </cell>
          <cell r="H427">
            <v>-2409.99409918397</v>
          </cell>
          <cell r="I427">
            <v>-1152.40244135218</v>
          </cell>
          <cell r="J427">
            <v>236.781308938658</v>
          </cell>
          <cell r="K427">
            <v>1774.32144256231</v>
          </cell>
          <cell r="L427">
            <v>3455.04542919541</v>
          </cell>
          <cell r="M427">
            <v>5298.72819437825</v>
          </cell>
          <cell r="N427">
            <v>7333.9818048129</v>
          </cell>
          <cell r="O427">
            <v>9566.58073794234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-2302.81128336492</v>
          </cell>
          <cell r="B428">
            <v>-7042.07243925446</v>
          </cell>
          <cell r="C428">
            <v>-7938.33856857633</v>
          </cell>
          <cell r="D428">
            <v>-7093.76394196507</v>
          </cell>
          <cell r="E428">
            <v>-6204.75375099281</v>
          </cell>
          <cell r="F428">
            <v>-5242.22104024498</v>
          </cell>
          <cell r="G428">
            <v>-4212.70969631746</v>
          </cell>
          <cell r="H428">
            <v>-3122.10768802982</v>
          </cell>
          <cell r="I428">
            <v>-1924.76251551052</v>
          </cell>
          <cell r="J428">
            <v>-607.236914619046</v>
          </cell>
          <cell r="K428">
            <v>837.398280520317</v>
          </cell>
          <cell r="L428">
            <v>2426.35467187963</v>
          </cell>
          <cell r="M428">
            <v>4175.72696018875</v>
          </cell>
          <cell r="N428">
            <v>6121.60642765483</v>
          </cell>
          <cell r="O428">
            <v>8264.11264723277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-2220.23989142487</v>
          </cell>
          <cell r="B429">
            <v>-6708.77170978684</v>
          </cell>
          <cell r="C429">
            <v>-7539.52673744485</v>
          </cell>
          <cell r="D429">
            <v>-6668.43003284059</v>
          </cell>
          <cell r="E429">
            <v>-5759.49386291521</v>
          </cell>
          <cell r="F429">
            <v>-4789.09384865184</v>
          </cell>
          <cell r="G429">
            <v>-3752.18532506978</v>
          </cell>
          <cell r="H429">
            <v>-2615.16655838735</v>
          </cell>
          <cell r="I429">
            <v>-1349.73152674126</v>
          </cell>
          <cell r="J429">
            <v>43.2435612392934</v>
          </cell>
          <cell r="K429">
            <v>1559.82466670852</v>
          </cell>
          <cell r="L429">
            <v>3222.15033542168</v>
          </cell>
          <cell r="M429">
            <v>5066.10314694915</v>
          </cell>
          <cell r="N429">
            <v>7072.96490682261</v>
          </cell>
          <cell r="O429">
            <v>9274.91852641855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-2031.47286986366</v>
          </cell>
          <cell r="B430">
            <v>-5983.71984056708</v>
          </cell>
          <cell r="C430">
            <v>-6706.31174502869</v>
          </cell>
          <cell r="D430">
            <v>-5784.94000999827</v>
          </cell>
          <cell r="E430">
            <v>-4801.20383551504</v>
          </cell>
          <cell r="F430">
            <v>-3747.34974417835</v>
          </cell>
          <cell r="G430">
            <v>-2598.44877636022</v>
          </cell>
          <cell r="H430">
            <v>-1349.7414209537</v>
          </cell>
          <cell r="I430">
            <v>30.0751277913954</v>
          </cell>
          <cell r="J430">
            <v>1546.28401159475</v>
          </cell>
          <cell r="K430">
            <v>3190.79539554965</v>
          </cell>
          <cell r="L430">
            <v>4995.22586512394</v>
          </cell>
          <cell r="M430">
            <v>7002.90696561008</v>
          </cell>
          <cell r="N430">
            <v>9197.7755529244</v>
          </cell>
          <cell r="O430">
            <v>11603.8710797483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-2292.50603060889</v>
          </cell>
          <cell r="B431">
            <v>-6979.56829571447</v>
          </cell>
          <cell r="C431">
            <v>-7867.28539575192</v>
          </cell>
          <cell r="D431">
            <v>-7028.40261779619</v>
          </cell>
          <cell r="E431">
            <v>-6147.12306830503</v>
          </cell>
          <cell r="F431">
            <v>-5187.50734169769</v>
          </cell>
          <cell r="G431">
            <v>-4167.51830709169</v>
          </cell>
          <cell r="H431">
            <v>-3072.77747148309</v>
          </cell>
          <cell r="I431">
            <v>-1868.41194502766</v>
          </cell>
          <cell r="J431">
            <v>-542.488862243665</v>
          </cell>
          <cell r="K431">
            <v>906.30883861449</v>
          </cell>
          <cell r="L431">
            <v>2499.81073895613</v>
          </cell>
          <cell r="M431">
            <v>4259.04358141623</v>
          </cell>
          <cell r="N431">
            <v>6214.53184403887</v>
          </cell>
          <cell r="O431">
            <v>8361.27770013418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-1966.4837325655</v>
          </cell>
          <cell r="B432">
            <v>-5737.24591794541</v>
          </cell>
          <cell r="C432">
            <v>-6408.48264827092</v>
          </cell>
          <cell r="D432">
            <v>-5468.69478786047</v>
          </cell>
          <cell r="E432">
            <v>-4464.95441136924</v>
          </cell>
          <cell r="F432">
            <v>-3391.7682985897</v>
          </cell>
          <cell r="G432">
            <v>-2225.87218554499</v>
          </cell>
          <cell r="H432">
            <v>-955.900470964943</v>
          </cell>
          <cell r="I432">
            <v>443.522170628133</v>
          </cell>
          <cell r="J432">
            <v>1978.72315802602</v>
          </cell>
          <cell r="K432">
            <v>3655.95272567516</v>
          </cell>
          <cell r="L432">
            <v>5503.78432237874</v>
          </cell>
          <cell r="M432">
            <v>7530.86638764468</v>
          </cell>
          <cell r="N432">
            <v>9755.08217118856</v>
          </cell>
          <cell r="O432">
            <v>12202.8416454268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-2244.14866899242</v>
          </cell>
          <cell r="B433">
            <v>-6801.24758458099</v>
          </cell>
          <cell r="C433">
            <v>-7656.05405938869</v>
          </cell>
          <cell r="D433">
            <v>-6809.5563966946</v>
          </cell>
          <cell r="E433">
            <v>-5915.99020409077</v>
          </cell>
          <cell r="F433">
            <v>-4955.04234573629</v>
          </cell>
          <cell r="G433">
            <v>-3917.33285655066</v>
          </cell>
          <cell r="H433">
            <v>-2802.20200350641</v>
          </cell>
          <cell r="I433">
            <v>-1578.88116585144</v>
          </cell>
          <cell r="J433">
            <v>-218.42072965821</v>
          </cell>
          <cell r="K433">
            <v>1265.31526798449</v>
          </cell>
          <cell r="L433">
            <v>2891.46317070092</v>
          </cell>
          <cell r="M433">
            <v>4669.79384077493</v>
          </cell>
          <cell r="N433">
            <v>6630.52394262648</v>
          </cell>
          <cell r="O433">
            <v>8812.52657442309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-2099.99012308149</v>
          </cell>
          <cell r="B434">
            <v>-6250.64894306068</v>
          </cell>
          <cell r="C434">
            <v>-7028.15368430952</v>
          </cell>
          <cell r="D434">
            <v>-6137.4562662635</v>
          </cell>
          <cell r="E434">
            <v>-5179.88463658903</v>
          </cell>
          <cell r="F434">
            <v>-4165.83489481471</v>
          </cell>
          <cell r="G434">
            <v>-3071.55740796416</v>
          </cell>
          <cell r="H434">
            <v>-1859.54166000157</v>
          </cell>
          <cell r="I434">
            <v>-540.456481055015</v>
          </cell>
          <cell r="J434">
            <v>899.213452175736</v>
          </cell>
          <cell r="K434">
            <v>2479.17414408065</v>
          </cell>
          <cell r="L434">
            <v>4224.17953952907</v>
          </cell>
          <cell r="M434">
            <v>6140.7914386191</v>
          </cell>
          <cell r="N434">
            <v>8241.15573935759</v>
          </cell>
          <cell r="O434">
            <v>10554.7076456385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-2175.91416358035</v>
          </cell>
          <cell r="B435">
            <v>-6542.19151730492</v>
          </cell>
          <cell r="C435">
            <v>-7358.91163733359</v>
          </cell>
          <cell r="D435">
            <v>-6479.79788217647</v>
          </cell>
          <cell r="E435">
            <v>-5558.04285916062</v>
          </cell>
          <cell r="F435">
            <v>-4567.72756832657</v>
          </cell>
          <cell r="G435">
            <v>-3507.47715115442</v>
          </cell>
          <cell r="H435">
            <v>-2360.19395056513</v>
          </cell>
          <cell r="I435">
            <v>-1090.18399489969</v>
          </cell>
          <cell r="J435">
            <v>311.579044296791</v>
          </cell>
          <cell r="K435">
            <v>1862.56080848088</v>
          </cell>
          <cell r="L435">
            <v>3554.05746681469</v>
          </cell>
          <cell r="M435">
            <v>5407.58358087937</v>
          </cell>
          <cell r="N435">
            <v>7450.74480134554</v>
          </cell>
          <cell r="O435">
            <v>9712.69737484683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-2329.46105133623</v>
          </cell>
          <cell r="B436">
            <v>-7129.27791823152</v>
          </cell>
          <cell r="C436">
            <v>-8033.08203965988</v>
          </cell>
          <cell r="D436">
            <v>-7202.57260925859</v>
          </cell>
          <cell r="E436">
            <v>-6339.09776014669</v>
          </cell>
          <cell r="F436">
            <v>-5414.35767960381</v>
          </cell>
          <cell r="G436">
            <v>-4424.19222178623</v>
          </cell>
          <cell r="H436">
            <v>-3346.04836626705</v>
          </cell>
          <cell r="I436">
            <v>-2173.24669207606</v>
          </cell>
          <cell r="J436">
            <v>-883.597195652808</v>
          </cell>
          <cell r="K436">
            <v>540.135931430516</v>
          </cell>
          <cell r="L436">
            <v>2107.78146468164</v>
          </cell>
          <cell r="M436">
            <v>3836.8364180101</v>
          </cell>
          <cell r="N436">
            <v>5746.07026437518</v>
          </cell>
          <cell r="O436">
            <v>7843.35895521342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-2075.74482804245</v>
          </cell>
          <cell r="B437">
            <v>-6160.23355222131</v>
          </cell>
          <cell r="C437">
            <v>-6915.08464871368</v>
          </cell>
          <cell r="D437">
            <v>-6011.41761763448</v>
          </cell>
          <cell r="E437">
            <v>-5051.2340920253</v>
          </cell>
          <cell r="F437">
            <v>-4024.01724232849</v>
          </cell>
          <cell r="G437">
            <v>-2916.69978372911</v>
          </cell>
          <cell r="H437">
            <v>-1711.8152254144</v>
          </cell>
          <cell r="I437">
            <v>-386.554758109759</v>
          </cell>
          <cell r="J437">
            <v>1062.78986751357</v>
          </cell>
          <cell r="K437">
            <v>2661.33139990708</v>
          </cell>
          <cell r="L437">
            <v>4420.85701288913</v>
          </cell>
          <cell r="M437">
            <v>6366.35831230898</v>
          </cell>
          <cell r="N437">
            <v>8487.45724360363</v>
          </cell>
          <cell r="O437">
            <v>10832.0574555625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-2276.1304881098</v>
          </cell>
          <cell r="B438">
            <v>-6919.4626717024</v>
          </cell>
          <cell r="C438">
            <v>-7783.05532588756</v>
          </cell>
          <cell r="D438">
            <v>-6911.4862583569</v>
          </cell>
          <cell r="E438">
            <v>-5985.61941713589</v>
          </cell>
          <cell r="F438">
            <v>-5004.34865361463</v>
          </cell>
          <cell r="G438">
            <v>-3966.41614845348</v>
          </cell>
          <cell r="H438">
            <v>-2844.86460880773</v>
          </cell>
          <cell r="I438">
            <v>-1619.57669589323</v>
          </cell>
          <cell r="J438">
            <v>-276.362107108317</v>
          </cell>
          <cell r="K438">
            <v>1196.97200611828</v>
          </cell>
          <cell r="L438">
            <v>2831.03966248757</v>
          </cell>
          <cell r="M438">
            <v>4632.39844390688</v>
          </cell>
          <cell r="N438">
            <v>6625.32447774023</v>
          </cell>
          <cell r="O438">
            <v>8810.10986287819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-2325.73846647118</v>
          </cell>
          <cell r="B439">
            <v>-7127.22317126988</v>
          </cell>
          <cell r="C439">
            <v>-8026.07149037438</v>
          </cell>
          <cell r="D439">
            <v>-7198.14911318085</v>
          </cell>
          <cell r="E439">
            <v>-6325.91723750536</v>
          </cell>
          <cell r="F439">
            <v>-5393.87254958378</v>
          </cell>
          <cell r="G439">
            <v>-4392.99149025972</v>
          </cell>
          <cell r="H439">
            <v>-3312.75240046394</v>
          </cell>
          <cell r="I439">
            <v>-2128.77133143595</v>
          </cell>
          <cell r="J439">
            <v>-805.448030375531</v>
          </cell>
          <cell r="K439">
            <v>650.448966426118</v>
          </cell>
          <cell r="L439">
            <v>2247.53426373635</v>
          </cell>
          <cell r="M439">
            <v>3999.59686725756</v>
          </cell>
          <cell r="N439">
            <v>5920.5321288518</v>
          </cell>
          <cell r="O439">
            <v>8020.80551030974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-2153.47688099833</v>
          </cell>
          <cell r="B440">
            <v>-6459.60505760346</v>
          </cell>
          <cell r="C440">
            <v>-7274.11222745926</v>
          </cell>
          <cell r="D440">
            <v>-6392.18491068005</v>
          </cell>
          <cell r="E440">
            <v>-5447.10856353139</v>
          </cell>
          <cell r="F440">
            <v>-4445.06740747637</v>
          </cell>
          <cell r="G440">
            <v>-3375.11181047027</v>
          </cell>
          <cell r="H440">
            <v>-2203.95980847965</v>
          </cell>
          <cell r="I440">
            <v>-915.934771889186</v>
          </cell>
          <cell r="J440">
            <v>488.258098937378</v>
          </cell>
          <cell r="K440">
            <v>2046.06004145087</v>
          </cell>
          <cell r="L440">
            <v>3762.39623300597</v>
          </cell>
          <cell r="M440">
            <v>5640.0878739684</v>
          </cell>
          <cell r="N440">
            <v>7690.64387909249</v>
          </cell>
          <cell r="O440">
            <v>9952.75363019552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-2297.89953012864</v>
          </cell>
          <cell r="B441">
            <v>-7014.49729652121</v>
          </cell>
          <cell r="C441">
            <v>-7907.40518551124</v>
          </cell>
          <cell r="D441">
            <v>-7058.36468496941</v>
          </cell>
          <cell r="E441">
            <v>-6134.27781302194</v>
          </cell>
          <cell r="F441">
            <v>-5161.96507719865</v>
          </cell>
          <cell r="G441">
            <v>-4128.21272862077</v>
          </cell>
          <cell r="H441">
            <v>-3015.60623584975</v>
          </cell>
          <cell r="I441">
            <v>-1790.18691050135</v>
          </cell>
          <cell r="J441">
            <v>-445.438352549883</v>
          </cell>
          <cell r="K441">
            <v>1026.03497880668</v>
          </cell>
          <cell r="L441">
            <v>2654.65998299988</v>
          </cell>
          <cell r="M441">
            <v>4453.06973469553</v>
          </cell>
          <cell r="N441">
            <v>6411.37977487612</v>
          </cell>
          <cell r="O441">
            <v>8570.2633375094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-2308.35024252307</v>
          </cell>
          <cell r="B442">
            <v>-7044.32077552788</v>
          </cell>
          <cell r="C442">
            <v>-7930.96881507604</v>
          </cell>
          <cell r="D442">
            <v>-7107.99671726124</v>
          </cell>
          <cell r="E442">
            <v>-6229.6283699062</v>
          </cell>
          <cell r="F442">
            <v>-5282.9042065088</v>
          </cell>
          <cell r="G442">
            <v>-4280.14329784519</v>
          </cell>
          <cell r="H442">
            <v>-3201.71415498361</v>
          </cell>
          <cell r="I442">
            <v>-2005.36294310273</v>
          </cell>
          <cell r="J442">
            <v>-676.73367262632</v>
          </cell>
          <cell r="K442">
            <v>760.329063761391</v>
          </cell>
          <cell r="L442">
            <v>2333.86208509703</v>
          </cell>
          <cell r="M442">
            <v>4084.08094304039</v>
          </cell>
          <cell r="N442">
            <v>6001.72799320235</v>
          </cell>
          <cell r="O442">
            <v>8117.34845991869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-2333.02728969963</v>
          </cell>
          <cell r="B443">
            <v>-7139.52808833234</v>
          </cell>
          <cell r="C443">
            <v>-8029.66117020113</v>
          </cell>
          <cell r="D443">
            <v>-7202.56384634391</v>
          </cell>
          <cell r="E443">
            <v>-6337.06494104062</v>
          </cell>
          <cell r="F443">
            <v>-5405.79434803536</v>
          </cell>
          <cell r="G443">
            <v>-4415.88193747856</v>
          </cell>
          <cell r="H443">
            <v>-3339.56498115419</v>
          </cell>
          <cell r="I443">
            <v>-2155.05096242988</v>
          </cell>
          <cell r="J443">
            <v>-840.003311285274</v>
          </cell>
          <cell r="K443">
            <v>576.647630743534</v>
          </cell>
          <cell r="L443">
            <v>2134.63445420148</v>
          </cell>
          <cell r="M443">
            <v>3864.25391328302</v>
          </cell>
          <cell r="N443">
            <v>5769.67168577047</v>
          </cell>
          <cell r="O443">
            <v>7862.83315952506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-2058.37606590012</v>
          </cell>
          <cell r="B444">
            <v>-6096.47058784738</v>
          </cell>
          <cell r="C444">
            <v>-6837.53575619625</v>
          </cell>
          <cell r="D444">
            <v>-5919.03722203827</v>
          </cell>
          <cell r="E444">
            <v>-4957.1601103808</v>
          </cell>
          <cell r="F444">
            <v>-3932.00286284369</v>
          </cell>
          <cell r="G444">
            <v>-2820.29383762496</v>
          </cell>
          <cell r="H444">
            <v>-1615.487684689</v>
          </cell>
          <cell r="I444">
            <v>-296.786386786097</v>
          </cell>
          <cell r="J444">
            <v>1167.40336922469</v>
          </cell>
          <cell r="K444">
            <v>2783.79395497766</v>
          </cell>
          <cell r="L444">
            <v>4565.88998779765</v>
          </cell>
          <cell r="M444">
            <v>6518.98440389914</v>
          </cell>
          <cell r="N444">
            <v>8659.92852702364</v>
          </cell>
          <cell r="O444">
            <v>11015.3146591027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-2256.23755654681</v>
          </cell>
          <cell r="B445">
            <v>-6835.99472478011</v>
          </cell>
          <cell r="C445">
            <v>-7673.99724564104</v>
          </cell>
          <cell r="D445">
            <v>-6793.70081573172</v>
          </cell>
          <cell r="E445">
            <v>-5877.81666051298</v>
          </cell>
          <cell r="F445">
            <v>-4912.3136880133</v>
          </cell>
          <cell r="G445">
            <v>-3874.5094326886</v>
          </cell>
          <cell r="H445">
            <v>-2752.50457125326</v>
          </cell>
          <cell r="I445">
            <v>-1520.13206219734</v>
          </cell>
          <cell r="J445">
            <v>-167.247411199039</v>
          </cell>
          <cell r="K445">
            <v>1326.61124593123</v>
          </cell>
          <cell r="L445">
            <v>2957.12922087739</v>
          </cell>
          <cell r="M445">
            <v>4775.77713431149</v>
          </cell>
          <cell r="N445">
            <v>6776.50680064826</v>
          </cell>
          <cell r="O445">
            <v>8968.56476747216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-1988.82448689767</v>
          </cell>
          <cell r="B446">
            <v>-5820.75653843257</v>
          </cell>
          <cell r="C446">
            <v>-6509.83915349827</v>
          </cell>
          <cell r="D446">
            <v>-5568.01022014489</v>
          </cell>
          <cell r="E446">
            <v>-4561.02913226198</v>
          </cell>
          <cell r="F446">
            <v>-3496.62421491378</v>
          </cell>
          <cell r="G446">
            <v>-2347.41046371305</v>
          </cell>
          <cell r="H446">
            <v>-1096.89341029961</v>
          </cell>
          <cell r="I446">
            <v>287.193394210464</v>
          </cell>
          <cell r="J446">
            <v>1806.54735623232</v>
          </cell>
          <cell r="K446">
            <v>3485.58547796976</v>
          </cell>
          <cell r="L446">
            <v>5315.19375004351</v>
          </cell>
          <cell r="M446">
            <v>7326.28778518188</v>
          </cell>
          <cell r="N446">
            <v>9548.8371214311</v>
          </cell>
          <cell r="O446">
            <v>12001.6017286052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-2230.34919836914</v>
          </cell>
          <cell r="B447">
            <v>-6743.91855128679</v>
          </cell>
          <cell r="C447">
            <v>-7580.4429066186</v>
          </cell>
          <cell r="D447">
            <v>-6715.88484499215</v>
          </cell>
          <cell r="E447">
            <v>-5816.72017026122</v>
          </cell>
          <cell r="F447">
            <v>-4845.23706434817</v>
          </cell>
          <cell r="G447">
            <v>-3779.41138905405</v>
          </cell>
          <cell r="H447">
            <v>-2644.58467269328</v>
          </cell>
          <cell r="I447">
            <v>-1399.34662943451</v>
          </cell>
          <cell r="J447">
            <v>-27.8421645679014</v>
          </cell>
          <cell r="K447">
            <v>1476.95211076914</v>
          </cell>
          <cell r="L447">
            <v>3140.46519129623</v>
          </cell>
          <cell r="M447">
            <v>4958.62013064109</v>
          </cell>
          <cell r="N447">
            <v>6951.11702907022</v>
          </cell>
          <cell r="O447">
            <v>9151.57991783659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-2024.28185286361</v>
          </cell>
          <cell r="B448">
            <v>-5966.07161061119</v>
          </cell>
          <cell r="C448">
            <v>-6685.0094525598</v>
          </cell>
          <cell r="D448">
            <v>-5759.7807420036</v>
          </cell>
          <cell r="E448">
            <v>-4775.42495284135</v>
          </cell>
          <cell r="F448">
            <v>-3720.98242367759</v>
          </cell>
          <cell r="G448">
            <v>-2593.57783609074</v>
          </cell>
          <cell r="H448">
            <v>-1374.63675818407</v>
          </cell>
          <cell r="I448">
            <v>-25.299373142182</v>
          </cell>
          <cell r="J448">
            <v>1452.24865770723</v>
          </cell>
          <cell r="K448">
            <v>3075.73643143576</v>
          </cell>
          <cell r="L448">
            <v>4871.52185010528</v>
          </cell>
          <cell r="M448">
            <v>6861.01031223385</v>
          </cell>
          <cell r="N448">
            <v>9032.20686436093</v>
          </cell>
          <cell r="O448">
            <v>11425.5604998796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-1953.92191080405</v>
          </cell>
          <cell r="B449">
            <v>-5684.19353878198</v>
          </cell>
          <cell r="C449">
            <v>-6365.15891228871</v>
          </cell>
          <cell r="D449">
            <v>-5423.56736029025</v>
          </cell>
          <cell r="E449">
            <v>-4417.64038592965</v>
          </cell>
          <cell r="F449">
            <v>-3332.33379733848</v>
          </cell>
          <cell r="G449">
            <v>-2164.07382487444</v>
          </cell>
          <cell r="H449">
            <v>-890.416634006842</v>
          </cell>
          <cell r="I449">
            <v>497.662600131168</v>
          </cell>
          <cell r="J449">
            <v>2042.36797807249</v>
          </cell>
          <cell r="K449">
            <v>3733.69727295956</v>
          </cell>
          <cell r="L449">
            <v>5571.7488329645</v>
          </cell>
          <cell r="M449">
            <v>7602.40579185558</v>
          </cell>
          <cell r="N449">
            <v>9842.17893727553</v>
          </cell>
          <cell r="O449">
            <v>12292.2746935497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-2023.29386124895</v>
          </cell>
          <cell r="B450">
            <v>-5957.15078197713</v>
          </cell>
          <cell r="C450">
            <v>-6677.01302525038</v>
          </cell>
          <cell r="D450">
            <v>-5755.27534046976</v>
          </cell>
          <cell r="E450">
            <v>-4786.21803992994</v>
          </cell>
          <cell r="F450">
            <v>-3748.86396638504</v>
          </cell>
          <cell r="G450">
            <v>-2614.972676518</v>
          </cell>
          <cell r="H450">
            <v>-1390.1422399634</v>
          </cell>
          <cell r="I450">
            <v>-40.6739031992995</v>
          </cell>
          <cell r="J450">
            <v>1437.9544575858</v>
          </cell>
          <cell r="K450">
            <v>3066.88213993393</v>
          </cell>
          <cell r="L450">
            <v>4872.90783270182</v>
          </cell>
          <cell r="M450">
            <v>6856.27754115114</v>
          </cell>
          <cell r="N450">
            <v>9021.80163462665</v>
          </cell>
          <cell r="O450">
            <v>11407.4470079694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-2295.134352354</v>
          </cell>
          <cell r="B451">
            <v>-6989.93090522083</v>
          </cell>
          <cell r="C451">
            <v>-7873.52358917427</v>
          </cell>
          <cell r="D451">
            <v>-7032.93970220409</v>
          </cell>
          <cell r="E451">
            <v>-6132.28229085011</v>
          </cell>
          <cell r="F451">
            <v>-5182.5589146751</v>
          </cell>
          <cell r="G451">
            <v>-4162.52485144287</v>
          </cell>
          <cell r="H451">
            <v>-3057.67391358178</v>
          </cell>
          <cell r="I451">
            <v>-1852.69634317934</v>
          </cell>
          <cell r="J451">
            <v>-526.278055920399</v>
          </cell>
          <cell r="K451">
            <v>932.565988904768</v>
          </cell>
          <cell r="L451">
            <v>2529.94116369294</v>
          </cell>
          <cell r="M451">
            <v>4289.3956204318</v>
          </cell>
          <cell r="N451">
            <v>6231.621156925</v>
          </cell>
          <cell r="O451">
            <v>8354.87967121366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-2271.89407125183</v>
          </cell>
          <cell r="B452">
            <v>-6908.16095143375</v>
          </cell>
          <cell r="C452">
            <v>-7774.80526073202</v>
          </cell>
          <cell r="D452">
            <v>-6935.04936958713</v>
          </cell>
          <cell r="E452">
            <v>-6040.35403417162</v>
          </cell>
          <cell r="F452">
            <v>-5083.5932077216</v>
          </cell>
          <cell r="G452">
            <v>-4066.39600148535</v>
          </cell>
          <cell r="H452">
            <v>-2971.71168300221</v>
          </cell>
          <cell r="I452">
            <v>-1772.65963588894</v>
          </cell>
          <cell r="J452">
            <v>-431.249223827546</v>
          </cell>
          <cell r="K452">
            <v>1047.19884409883</v>
          </cell>
          <cell r="L452">
            <v>2669.6511004009</v>
          </cell>
          <cell r="M452">
            <v>4454.4639085273</v>
          </cell>
          <cell r="N452">
            <v>6411.40745442305</v>
          </cell>
          <cell r="O452">
            <v>8558.96676005568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-2327.70750957853</v>
          </cell>
          <cell r="B453">
            <v>-7133.0970760033</v>
          </cell>
          <cell r="C453">
            <v>-8056.63868410907</v>
          </cell>
          <cell r="D453">
            <v>-7226.3420632985</v>
          </cell>
          <cell r="E453">
            <v>-6348.00624566915</v>
          </cell>
          <cell r="F453">
            <v>-5418.04693347328</v>
          </cell>
          <cell r="G453">
            <v>-4418.5629353</v>
          </cell>
          <cell r="H453">
            <v>-3342.82297256789</v>
          </cell>
          <cell r="I453">
            <v>-2162.7663283998</v>
          </cell>
          <cell r="J453">
            <v>-857.120954410155</v>
          </cell>
          <cell r="K453">
            <v>583.773700178471</v>
          </cell>
          <cell r="L453">
            <v>2166.03499237852</v>
          </cell>
          <cell r="M453">
            <v>3912.66852077103</v>
          </cell>
          <cell r="N453">
            <v>5833.30196466282</v>
          </cell>
          <cell r="O453">
            <v>7928.79266855083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-2288.96047932152</v>
          </cell>
          <cell r="B454">
            <v>-6964.83540541911</v>
          </cell>
          <cell r="C454">
            <v>-7843.17109902065</v>
          </cell>
          <cell r="D454">
            <v>-6988.71215984843</v>
          </cell>
          <cell r="E454">
            <v>-6090.79803506104</v>
          </cell>
          <cell r="F454">
            <v>-5128.63799145735</v>
          </cell>
          <cell r="G454">
            <v>-4109.45735015157</v>
          </cell>
          <cell r="H454">
            <v>-3007.05020476212</v>
          </cell>
          <cell r="I454">
            <v>-1794.27068129153</v>
          </cell>
          <cell r="J454">
            <v>-452.926025063761</v>
          </cell>
          <cell r="K454">
            <v>1022.164447976</v>
          </cell>
          <cell r="L454">
            <v>2635.09100953015</v>
          </cell>
          <cell r="M454">
            <v>4413.82592694712</v>
          </cell>
          <cell r="N454">
            <v>6372.63883944865</v>
          </cell>
          <cell r="O454">
            <v>8528.91806874881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-2051.97435757388</v>
          </cell>
          <cell r="B455">
            <v>-6073.43923376569</v>
          </cell>
          <cell r="C455">
            <v>-6811.89998931345</v>
          </cell>
          <cell r="D455">
            <v>-5910.20046361311</v>
          </cell>
          <cell r="E455">
            <v>-4938.69098861395</v>
          </cell>
          <cell r="F455">
            <v>-3896.45855224239</v>
          </cell>
          <cell r="G455">
            <v>-2769.94575941663</v>
          </cell>
          <cell r="H455">
            <v>-1547.15639373099</v>
          </cell>
          <cell r="I455">
            <v>-217.468327143594</v>
          </cell>
          <cell r="J455">
            <v>1250.70643936061</v>
          </cell>
          <cell r="K455">
            <v>2873.65954684685</v>
          </cell>
          <cell r="L455">
            <v>4646.89583241586</v>
          </cell>
          <cell r="M455">
            <v>6603.92482426894</v>
          </cell>
          <cell r="N455">
            <v>8769.92567282522</v>
          </cell>
          <cell r="O455">
            <v>11126.7358857466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-2176.16766304448</v>
          </cell>
          <cell r="B456">
            <v>-6537.65841015499</v>
          </cell>
          <cell r="C456">
            <v>-7350.18046912374</v>
          </cell>
          <cell r="D456">
            <v>-6468.39999220949</v>
          </cell>
          <cell r="E456">
            <v>-5528.10365915349</v>
          </cell>
          <cell r="F456">
            <v>-4528.85700915347</v>
          </cell>
          <cell r="G456">
            <v>-3452.33253410458</v>
          </cell>
          <cell r="H456">
            <v>-2278.12654764203</v>
          </cell>
          <cell r="I456">
            <v>-995.011668597637</v>
          </cell>
          <cell r="J456">
            <v>406.69379168132</v>
          </cell>
          <cell r="K456">
            <v>1942.62048438558</v>
          </cell>
          <cell r="L456">
            <v>3631.75634456091</v>
          </cell>
          <cell r="M456">
            <v>5502.29195729032</v>
          </cell>
          <cell r="N456">
            <v>7560.57410069581</v>
          </cell>
          <cell r="O456">
            <v>9825.84831291537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-2234.95190338677</v>
          </cell>
          <cell r="B457">
            <v>-6774.87477118763</v>
          </cell>
          <cell r="C457">
            <v>-7636.93643832338</v>
          </cell>
          <cell r="D457">
            <v>-6772.82525728488</v>
          </cell>
          <cell r="E457">
            <v>-5861.89938953074</v>
          </cell>
          <cell r="F457">
            <v>-4889.8667174648</v>
          </cell>
          <cell r="G457">
            <v>-3831.16069018854</v>
          </cell>
          <cell r="H457">
            <v>-2681.55561825902</v>
          </cell>
          <cell r="I457">
            <v>-1440.08949188449</v>
          </cell>
          <cell r="J457">
            <v>-82.2927709341172</v>
          </cell>
          <cell r="K457">
            <v>1422.49726994149</v>
          </cell>
          <cell r="L457">
            <v>3087.88660907279</v>
          </cell>
          <cell r="M457">
            <v>4928.62199734399</v>
          </cell>
          <cell r="N457">
            <v>6953.40145788998</v>
          </cell>
          <cell r="O457">
            <v>9152.60523831636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-2196.39138968402</v>
          </cell>
          <cell r="B458">
            <v>-6623.38735418833</v>
          </cell>
          <cell r="C458">
            <v>-7451.32647605195</v>
          </cell>
          <cell r="D458">
            <v>-6594.61093790196</v>
          </cell>
          <cell r="E458">
            <v>-5681.03453268621</v>
          </cell>
          <cell r="F458">
            <v>-4703.20169592312</v>
          </cell>
          <cell r="G458">
            <v>-3659.0916945151</v>
          </cell>
          <cell r="H458">
            <v>-2512.61910077259</v>
          </cell>
          <cell r="I458">
            <v>-1243.53580916702</v>
          </cell>
          <cell r="J458">
            <v>136.812587732047</v>
          </cell>
          <cell r="K458">
            <v>1650.06822289805</v>
          </cell>
          <cell r="L458">
            <v>3323.36001611688</v>
          </cell>
          <cell r="M458">
            <v>5176.61417156545</v>
          </cell>
          <cell r="N458">
            <v>7218.74222699669</v>
          </cell>
          <cell r="O458">
            <v>9451.40345734212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-2227.72049786928</v>
          </cell>
          <cell r="B459">
            <v>-6738.40797163987</v>
          </cell>
          <cell r="C459">
            <v>-7593.14985911618</v>
          </cell>
          <cell r="D459">
            <v>-6745.64151932005</v>
          </cell>
          <cell r="E459">
            <v>-5835.84728322887</v>
          </cell>
          <cell r="F459">
            <v>-4847.7292796497</v>
          </cell>
          <cell r="G459">
            <v>-3798.49923226014</v>
          </cell>
          <cell r="H459">
            <v>-2670.23244467991</v>
          </cell>
          <cell r="I459">
            <v>-1432.19701156658</v>
          </cell>
          <cell r="J459">
            <v>-60.3852910719795</v>
          </cell>
          <cell r="K459">
            <v>1460.73404749203</v>
          </cell>
          <cell r="L459">
            <v>3122.76752090383</v>
          </cell>
          <cell r="M459">
            <v>4938.97048632347</v>
          </cell>
          <cell r="N459">
            <v>6944.69414330381</v>
          </cell>
          <cell r="O459">
            <v>9145.90500133107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-2263.71595181626</v>
          </cell>
          <cell r="B460">
            <v>-6870.33543608623</v>
          </cell>
          <cell r="C460">
            <v>-7725.51593899769</v>
          </cell>
          <cell r="D460">
            <v>-6875.95937973005</v>
          </cell>
          <cell r="E460">
            <v>-5980.04544402141</v>
          </cell>
          <cell r="F460">
            <v>-5017.46891886474</v>
          </cell>
          <cell r="G460">
            <v>-3984.43139132697</v>
          </cell>
          <cell r="H460">
            <v>-2871.53281057317</v>
          </cell>
          <cell r="I460">
            <v>-1648.87262252761</v>
          </cell>
          <cell r="J460">
            <v>-301.232912949642</v>
          </cell>
          <cell r="K460">
            <v>1184.65417477432</v>
          </cell>
          <cell r="L460">
            <v>2818.72165868635</v>
          </cell>
          <cell r="M460">
            <v>4612.09398859599</v>
          </cell>
          <cell r="N460">
            <v>6595.2435011583</v>
          </cell>
          <cell r="O460">
            <v>8775.66653866347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-2249.52160340582</v>
          </cell>
          <cell r="B461">
            <v>-6828.0040424548</v>
          </cell>
          <cell r="C461">
            <v>-7697.04174685697</v>
          </cell>
          <cell r="D461">
            <v>-6849.79840248259</v>
          </cell>
          <cell r="E461">
            <v>-5948.09809686692</v>
          </cell>
          <cell r="F461">
            <v>-4976.78876194588</v>
          </cell>
          <cell r="G461">
            <v>-3944.36017184395</v>
          </cell>
          <cell r="H461">
            <v>-2826.71284129918</v>
          </cell>
          <cell r="I461">
            <v>-1605.39354248733</v>
          </cell>
          <cell r="J461">
            <v>-260.378805145696</v>
          </cell>
          <cell r="K461">
            <v>1223.13239880816</v>
          </cell>
          <cell r="L461">
            <v>2863.03092393231</v>
          </cell>
          <cell r="M461">
            <v>4662.03374984753</v>
          </cell>
          <cell r="N461">
            <v>6631.40739549931</v>
          </cell>
          <cell r="O461">
            <v>8797.5459357251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-2346.01416693934</v>
          </cell>
          <cell r="B462">
            <v>-7201.28094901672</v>
          </cell>
          <cell r="C462">
            <v>-8131.50491845211</v>
          </cell>
          <cell r="D462">
            <v>-7313.9469436926</v>
          </cell>
          <cell r="E462">
            <v>-6436.3539873191</v>
          </cell>
          <cell r="F462">
            <v>-5504.43635663472</v>
          </cell>
          <cell r="G462">
            <v>-4524.35895654786</v>
          </cell>
          <cell r="H462">
            <v>-3467.23392070055</v>
          </cell>
          <cell r="I462">
            <v>-2293.76043461156</v>
          </cell>
          <cell r="J462">
            <v>-1005.10169632134</v>
          </cell>
          <cell r="K462">
            <v>406.902981002261</v>
          </cell>
          <cell r="L462">
            <v>1958.60545644375</v>
          </cell>
          <cell r="M462">
            <v>3681.03913971404</v>
          </cell>
          <cell r="N462">
            <v>5571.87525955796</v>
          </cell>
          <cell r="O462">
            <v>7660.27643640384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-2301.42279154822</v>
          </cell>
          <cell r="B463">
            <v>-7040.76104812347</v>
          </cell>
          <cell r="C463">
            <v>-7952.38830742483</v>
          </cell>
          <cell r="D463">
            <v>-7122.58568761105</v>
          </cell>
          <cell r="E463">
            <v>-6252.48467772758</v>
          </cell>
          <cell r="F463">
            <v>-5316.81940520579</v>
          </cell>
          <cell r="G463">
            <v>-4312.90293940924</v>
          </cell>
          <cell r="H463">
            <v>-3235.78164561145</v>
          </cell>
          <cell r="I463">
            <v>-2058.60529274715</v>
          </cell>
          <cell r="J463">
            <v>-756.241485838147</v>
          </cell>
          <cell r="K463">
            <v>693.998646884173</v>
          </cell>
          <cell r="L463">
            <v>2288.75964364416</v>
          </cell>
          <cell r="M463">
            <v>4039.03113562162</v>
          </cell>
          <cell r="N463">
            <v>5959.55488666789</v>
          </cell>
          <cell r="O463">
            <v>8060.48231098971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-2128.33505080417</v>
          </cell>
          <cell r="B464">
            <v>-6351.90888539397</v>
          </cell>
          <cell r="C464">
            <v>-7133.69133185583</v>
          </cell>
          <cell r="D464">
            <v>-6247.40780476177</v>
          </cell>
          <cell r="E464">
            <v>-5302.7577111434</v>
          </cell>
          <cell r="F464">
            <v>-4295.31234580857</v>
          </cell>
          <cell r="G464">
            <v>-3216.57701985658</v>
          </cell>
          <cell r="H464">
            <v>-2035.24720217486</v>
          </cell>
          <cell r="I464">
            <v>-717.580195950075</v>
          </cell>
          <cell r="J464">
            <v>712.573443604414</v>
          </cell>
          <cell r="K464">
            <v>2276.63356483826</v>
          </cell>
          <cell r="L464">
            <v>3994.44511250675</v>
          </cell>
          <cell r="M464">
            <v>5883.11343066083</v>
          </cell>
          <cell r="N464">
            <v>7969.6416496676</v>
          </cell>
          <cell r="O464">
            <v>10270.7024420775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-2089.34999681635</v>
          </cell>
          <cell r="B465">
            <v>-6205.7654255615</v>
          </cell>
          <cell r="C465">
            <v>-6965.6324958462</v>
          </cell>
          <cell r="D465">
            <v>-6063.68951315702</v>
          </cell>
          <cell r="E465">
            <v>-5104.29581704809</v>
          </cell>
          <cell r="F465">
            <v>-4074.82346277996</v>
          </cell>
          <cell r="G465">
            <v>-2981.04008860744</v>
          </cell>
          <cell r="H465">
            <v>-1785.28363390059</v>
          </cell>
          <cell r="I465">
            <v>-465.915877258814</v>
          </cell>
          <cell r="J465">
            <v>984.234089741873</v>
          </cell>
          <cell r="K465">
            <v>2584.7025378182</v>
          </cell>
          <cell r="L465">
            <v>4318.21790139533</v>
          </cell>
          <cell r="M465">
            <v>6238.2796191061</v>
          </cell>
          <cell r="N465">
            <v>8360.05110223912</v>
          </cell>
          <cell r="O465">
            <v>10694.0017149856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-2318.04020922546</v>
          </cell>
          <cell r="B466">
            <v>-7088.43520694301</v>
          </cell>
          <cell r="C466">
            <v>-7996.79757535305</v>
          </cell>
          <cell r="D466">
            <v>-7174.71704796282</v>
          </cell>
          <cell r="E466">
            <v>-6302.0433175939</v>
          </cell>
          <cell r="F466">
            <v>-5366.02046261936</v>
          </cell>
          <cell r="G466">
            <v>-4365.06886243445</v>
          </cell>
          <cell r="H466">
            <v>-3287.85244579589</v>
          </cell>
          <cell r="I466">
            <v>-2100.64731133241</v>
          </cell>
          <cell r="J466">
            <v>-806.713817790791</v>
          </cell>
          <cell r="K466">
            <v>614.187392556359</v>
          </cell>
          <cell r="L466">
            <v>2184.61915163328</v>
          </cell>
          <cell r="M466">
            <v>3914.95459831832</v>
          </cell>
          <cell r="N466">
            <v>5834.32242882678</v>
          </cell>
          <cell r="O466">
            <v>7945.25039538824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-2019.74031586766</v>
          </cell>
          <cell r="B467">
            <v>-5940.74868776522</v>
          </cell>
          <cell r="C467">
            <v>-6650.93092916829</v>
          </cell>
          <cell r="D467">
            <v>-5710.73530561408</v>
          </cell>
          <cell r="E467">
            <v>-4717.73252336088</v>
          </cell>
          <cell r="F467">
            <v>-3666.93540859986</v>
          </cell>
          <cell r="G467">
            <v>-2533.18155809258</v>
          </cell>
          <cell r="H467">
            <v>-1302.16625666577</v>
          </cell>
          <cell r="I467">
            <v>53.5766103869829</v>
          </cell>
          <cell r="J467">
            <v>1550.75035610188</v>
          </cell>
          <cell r="K467">
            <v>3196.97904222353</v>
          </cell>
          <cell r="L467">
            <v>5001.22808657266</v>
          </cell>
          <cell r="M467">
            <v>6988.58946490072</v>
          </cell>
          <cell r="N467">
            <v>9170.78108655181</v>
          </cell>
          <cell r="O467">
            <v>11563.3126302946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-2216.82724892578</v>
          </cell>
          <cell r="B468">
            <v>-6711.27980336962</v>
          </cell>
          <cell r="C468">
            <v>-7555.95743302864</v>
          </cell>
          <cell r="D468">
            <v>-6702.85110678011</v>
          </cell>
          <cell r="E468">
            <v>-5812.69502872008</v>
          </cell>
          <cell r="F468">
            <v>-4846.46367412313</v>
          </cell>
          <cell r="G468">
            <v>-3792.94731205151</v>
          </cell>
          <cell r="H468">
            <v>-2657.30025916156</v>
          </cell>
          <cell r="I468">
            <v>-1417.50295515545</v>
          </cell>
          <cell r="J468">
            <v>-50.4206153909569</v>
          </cell>
          <cell r="K468">
            <v>1470.9669086687</v>
          </cell>
          <cell r="L468">
            <v>3150.99583759204</v>
          </cell>
          <cell r="M468">
            <v>4988.14267905009</v>
          </cell>
          <cell r="N468">
            <v>6994.49325734029</v>
          </cell>
          <cell r="O468">
            <v>9203.24922384819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-2047.05471679488</v>
          </cell>
          <cell r="B469">
            <v>-6047.70077222799</v>
          </cell>
          <cell r="C469">
            <v>-6781.36062352458</v>
          </cell>
          <cell r="D469">
            <v>-5856.09660843537</v>
          </cell>
          <cell r="E469">
            <v>-4871.47573959073</v>
          </cell>
          <cell r="F469">
            <v>-3809.36816413488</v>
          </cell>
          <cell r="G469">
            <v>-2679.38476672927</v>
          </cell>
          <cell r="H469">
            <v>-1459.53641669723</v>
          </cell>
          <cell r="I469">
            <v>-108.279860968866</v>
          </cell>
          <cell r="J469">
            <v>1372.0987493016</v>
          </cell>
          <cell r="K469">
            <v>2990.2632529184</v>
          </cell>
          <cell r="L469">
            <v>4773.82996858319</v>
          </cell>
          <cell r="M469">
            <v>6747.43345319556</v>
          </cell>
          <cell r="N469">
            <v>8920.36562985933</v>
          </cell>
          <cell r="O469">
            <v>11289.7259110766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-2174.40061077241</v>
          </cell>
          <cell r="B470">
            <v>-6539.46889717351</v>
          </cell>
          <cell r="C470">
            <v>-7361.17675787639</v>
          </cell>
          <cell r="D470">
            <v>-6487.94676598988</v>
          </cell>
          <cell r="E470">
            <v>-5553.47742060569</v>
          </cell>
          <cell r="F470">
            <v>-4562.67505061603</v>
          </cell>
          <cell r="G470">
            <v>-3499.48075363701</v>
          </cell>
          <cell r="H470">
            <v>-2351.07912618739</v>
          </cell>
          <cell r="I470">
            <v>-1091.82062407382</v>
          </cell>
          <cell r="J470">
            <v>298.776937531351</v>
          </cell>
          <cell r="K470">
            <v>1832.52685360417</v>
          </cell>
          <cell r="L470">
            <v>3521.17539587625</v>
          </cell>
          <cell r="M470">
            <v>5386.47010938254</v>
          </cell>
          <cell r="N470">
            <v>7426.01391780866</v>
          </cell>
          <cell r="O470">
            <v>9666.28730126148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-2337.64896054677</v>
          </cell>
          <cell r="B471">
            <v>-7173.40287620278</v>
          </cell>
          <cell r="C471">
            <v>-8104.49054514684</v>
          </cell>
          <cell r="D471">
            <v>-7282.31037639685</v>
          </cell>
          <cell r="E471">
            <v>-6406.06223728511</v>
          </cell>
          <cell r="F471">
            <v>-5468.67332626262</v>
          </cell>
          <cell r="G471">
            <v>-4471.9040641176</v>
          </cell>
          <cell r="H471">
            <v>-3402.71013888131</v>
          </cell>
          <cell r="I471">
            <v>-2232.2564876608</v>
          </cell>
          <cell r="J471">
            <v>-946.641046081771</v>
          </cell>
          <cell r="K471">
            <v>475.09774318737</v>
          </cell>
          <cell r="L471">
            <v>2046.50660321919</v>
          </cell>
          <cell r="M471">
            <v>3779.43460832211</v>
          </cell>
          <cell r="N471">
            <v>5684.34484026701</v>
          </cell>
          <cell r="O471">
            <v>7771.73659132299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-2378.20548845116</v>
          </cell>
          <cell r="B472">
            <v>-7309.22952335357</v>
          </cell>
          <cell r="C472">
            <v>-8246.25973103092</v>
          </cell>
          <cell r="D472">
            <v>-7434.51697086856</v>
          </cell>
          <cell r="E472">
            <v>-6562.75604857058</v>
          </cell>
          <cell r="F472">
            <v>-5626.05854208147</v>
          </cell>
          <cell r="G472">
            <v>-4638.80188877533</v>
          </cell>
          <cell r="H472">
            <v>-3582.30697579458</v>
          </cell>
          <cell r="I472">
            <v>-2419.08791154816</v>
          </cell>
          <cell r="J472">
            <v>-1145.00564587985</v>
          </cell>
          <cell r="K472">
            <v>257.723750517836</v>
          </cell>
          <cell r="L472">
            <v>1805.21838793295</v>
          </cell>
          <cell r="M472">
            <v>3522.3574883082</v>
          </cell>
          <cell r="N472">
            <v>5399.53120200079</v>
          </cell>
          <cell r="O472">
            <v>7458.9745569394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-1965.77308662128</v>
          </cell>
          <cell r="B473">
            <v>-5737.34364314137</v>
          </cell>
          <cell r="C473">
            <v>-6424.68241325109</v>
          </cell>
          <cell r="D473">
            <v>-5474.71293631529</v>
          </cell>
          <cell r="E473">
            <v>-4465.11538036208</v>
          </cell>
          <cell r="F473">
            <v>-3386.45798187939</v>
          </cell>
          <cell r="G473">
            <v>-2232.46702959641</v>
          </cell>
          <cell r="H473">
            <v>-965.813239137114</v>
          </cell>
          <cell r="I473">
            <v>414.213611238543</v>
          </cell>
          <cell r="J473">
            <v>1928.15610868739</v>
          </cell>
          <cell r="K473">
            <v>3596.83179901438</v>
          </cell>
          <cell r="L473">
            <v>5430.82016067916</v>
          </cell>
          <cell r="M473">
            <v>7451.59945739834</v>
          </cell>
          <cell r="N473">
            <v>9686.57566840193</v>
          </cell>
          <cell r="O473">
            <v>12138.8422070942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-2268.80923949135</v>
          </cell>
          <cell r="B474">
            <v>-6898.42410504861</v>
          </cell>
          <cell r="C474">
            <v>-7755.15783479404</v>
          </cell>
          <cell r="D474">
            <v>-6896.1465628438</v>
          </cell>
          <cell r="E474">
            <v>-6000.98800316421</v>
          </cell>
          <cell r="F474">
            <v>-5056.77962500701</v>
          </cell>
          <cell r="G474">
            <v>-4032.4091637758</v>
          </cell>
          <cell r="H474">
            <v>-2919.94455916617</v>
          </cell>
          <cell r="I474">
            <v>-1691.87915992403</v>
          </cell>
          <cell r="J474">
            <v>-331.719238512904</v>
          </cell>
          <cell r="K474">
            <v>1141.75149876793</v>
          </cell>
          <cell r="L474">
            <v>2759.81789261012</v>
          </cell>
          <cell r="M474">
            <v>4549.69394976428</v>
          </cell>
          <cell r="N474">
            <v>6525.68111183862</v>
          </cell>
          <cell r="O474">
            <v>8698.51584631204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-2084.98737006799</v>
          </cell>
          <cell r="B475">
            <v>-6198.96189576747</v>
          </cell>
          <cell r="C475">
            <v>-6961.68128491324</v>
          </cell>
          <cell r="D475">
            <v>-6063.06593008956</v>
          </cell>
          <cell r="E475">
            <v>-5114.98429536347</v>
          </cell>
          <cell r="F475">
            <v>-4096.61779335893</v>
          </cell>
          <cell r="G475">
            <v>-2997.78491902238</v>
          </cell>
          <cell r="H475">
            <v>-1810.75530199676</v>
          </cell>
          <cell r="I475">
            <v>-504.789762720076</v>
          </cell>
          <cell r="J475">
            <v>935.966929619267</v>
          </cell>
          <cell r="K475">
            <v>2520.93776706451</v>
          </cell>
          <cell r="L475">
            <v>4266.10738371938</v>
          </cell>
          <cell r="M475">
            <v>6189.72061465234</v>
          </cell>
          <cell r="N475">
            <v>8295.54352755318</v>
          </cell>
          <cell r="O475">
            <v>10599.350021079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-2023.96612704218</v>
          </cell>
          <cell r="B476">
            <v>-5963.39768615918</v>
          </cell>
          <cell r="C476">
            <v>-6679.68268669361</v>
          </cell>
          <cell r="D476">
            <v>-5757.62894073999</v>
          </cell>
          <cell r="E476">
            <v>-4777.91686307093</v>
          </cell>
          <cell r="F476">
            <v>-3723.91467909569</v>
          </cell>
          <cell r="G476">
            <v>-2590.78393812728</v>
          </cell>
          <cell r="H476">
            <v>-1357.08456594249</v>
          </cell>
          <cell r="I476">
            <v>-2.56053368587555</v>
          </cell>
          <cell r="J476">
            <v>1488.78029994853</v>
          </cell>
          <cell r="K476">
            <v>3121.12702872042</v>
          </cell>
          <cell r="L476">
            <v>4919.83123962571</v>
          </cell>
          <cell r="M476">
            <v>6890.61766756478</v>
          </cell>
          <cell r="N476">
            <v>9072.01850570841</v>
          </cell>
          <cell r="O476">
            <v>11464.1535818994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-2297.27646136817</v>
          </cell>
          <cell r="B477">
            <v>-7008.20407179408</v>
          </cell>
          <cell r="C477">
            <v>-7901.00536953972</v>
          </cell>
          <cell r="D477">
            <v>-7057.99344394796</v>
          </cell>
          <cell r="E477">
            <v>-6163.36690966027</v>
          </cell>
          <cell r="F477">
            <v>-5213.99320201511</v>
          </cell>
          <cell r="G477">
            <v>-4195.76378045565</v>
          </cell>
          <cell r="H477">
            <v>-3089.76840418472</v>
          </cell>
          <cell r="I477">
            <v>-1872.98440187656</v>
          </cell>
          <cell r="J477">
            <v>-536.379270774423</v>
          </cell>
          <cell r="K477">
            <v>926.820339083034</v>
          </cell>
          <cell r="L477">
            <v>2530.42857664593</v>
          </cell>
          <cell r="M477">
            <v>4290.50558659646</v>
          </cell>
          <cell r="N477">
            <v>6233.81904279569</v>
          </cell>
          <cell r="O477">
            <v>8382.19868434317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-2016.46260696457</v>
          </cell>
          <cell r="B478">
            <v>-5924.93428183149</v>
          </cell>
          <cell r="C478">
            <v>-6646.2007573391</v>
          </cell>
          <cell r="D478">
            <v>-5725.58740597118</v>
          </cell>
          <cell r="E478">
            <v>-4728.80647271057</v>
          </cell>
          <cell r="F478">
            <v>-3671.92168355047</v>
          </cell>
          <cell r="G478">
            <v>-2550.86967813861</v>
          </cell>
          <cell r="H478">
            <v>-1322.84534522901</v>
          </cell>
          <cell r="I478">
            <v>36.9467936541718</v>
          </cell>
          <cell r="J478">
            <v>1523.77068239998</v>
          </cell>
          <cell r="K478">
            <v>3180.96493573804</v>
          </cell>
          <cell r="L478">
            <v>4976.41751093868</v>
          </cell>
          <cell r="M478">
            <v>6970.56785672852</v>
          </cell>
          <cell r="N478">
            <v>9169.24441311031</v>
          </cell>
          <cell r="O478">
            <v>11574.3596851114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-2100.57391540056</v>
          </cell>
          <cell r="B479">
            <v>-6248.04251499689</v>
          </cell>
          <cell r="C479">
            <v>-7027.17416632159</v>
          </cell>
          <cell r="D479">
            <v>-6126.39972292528</v>
          </cell>
          <cell r="E479">
            <v>-5169.60843942432</v>
          </cell>
          <cell r="F479">
            <v>-4151.91020641645</v>
          </cell>
          <cell r="G479">
            <v>-3068.32774110121</v>
          </cell>
          <cell r="H479">
            <v>-1883.01721345873</v>
          </cell>
          <cell r="I479">
            <v>-570.421404839138</v>
          </cell>
          <cell r="J479">
            <v>878.270816807788</v>
          </cell>
          <cell r="K479">
            <v>2469.75365654832</v>
          </cell>
          <cell r="L479">
            <v>4216.21263780501</v>
          </cell>
          <cell r="M479">
            <v>6130.94831938573</v>
          </cell>
          <cell r="N479">
            <v>8237.16186031743</v>
          </cell>
          <cell r="O479">
            <v>10551.076586365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-2140.99069799792</v>
          </cell>
          <cell r="B480">
            <v>-6413.64220694312</v>
          </cell>
          <cell r="C480">
            <v>-7216.52549381417</v>
          </cell>
          <cell r="D480">
            <v>-6342.36488761551</v>
          </cell>
          <cell r="E480">
            <v>-5415.49912805952</v>
          </cell>
          <cell r="F480">
            <v>-4413.29343358429</v>
          </cell>
          <cell r="G480">
            <v>-3341.00950454792</v>
          </cell>
          <cell r="H480">
            <v>-2163.09777510994</v>
          </cell>
          <cell r="I480">
            <v>-869.895020790774</v>
          </cell>
          <cell r="J480">
            <v>547.019059475476</v>
          </cell>
          <cell r="K480">
            <v>2105.63716948402</v>
          </cell>
          <cell r="L480">
            <v>3827.20639269032</v>
          </cell>
          <cell r="M480">
            <v>5696.68452955983</v>
          </cell>
          <cell r="N480">
            <v>7755.54685987312</v>
          </cell>
          <cell r="O480">
            <v>10018.6553756736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-2014.23936917255</v>
          </cell>
          <cell r="B481">
            <v>-5926.94769957561</v>
          </cell>
          <cell r="C481">
            <v>-6644.55310287399</v>
          </cell>
          <cell r="D481">
            <v>-5720.72817487914</v>
          </cell>
          <cell r="E481">
            <v>-4749.52237945309</v>
          </cell>
          <cell r="F481">
            <v>-3702.47340795585</v>
          </cell>
          <cell r="G481">
            <v>-2569.11024281828</v>
          </cell>
          <cell r="H481">
            <v>-1332.92829018649</v>
          </cell>
          <cell r="I481">
            <v>17.0539967386908</v>
          </cell>
          <cell r="J481">
            <v>1503.61054795088</v>
          </cell>
          <cell r="K481">
            <v>3142.42229312573</v>
          </cell>
          <cell r="L481">
            <v>4954.76432404416</v>
          </cell>
          <cell r="M481">
            <v>6942.24728944821</v>
          </cell>
          <cell r="N481">
            <v>9110.07376808126</v>
          </cell>
          <cell r="O481">
            <v>11510.7272704052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-1972.44080974897</v>
          </cell>
          <cell r="B482">
            <v>-5764.99848178755</v>
          </cell>
          <cell r="C482">
            <v>-6431.60402258059</v>
          </cell>
          <cell r="D482">
            <v>-5468.81317996594</v>
          </cell>
          <cell r="E482">
            <v>-4468.11968078223</v>
          </cell>
          <cell r="F482">
            <v>-3405.20078158193</v>
          </cell>
          <cell r="G482">
            <v>-2242.61691327481</v>
          </cell>
          <cell r="H482">
            <v>-977.95767099344</v>
          </cell>
          <cell r="I482">
            <v>398.068772730496</v>
          </cell>
          <cell r="J482">
            <v>1921.60436975438</v>
          </cell>
          <cell r="K482">
            <v>3602.41348781994</v>
          </cell>
          <cell r="L482">
            <v>5448.35784919224</v>
          </cell>
          <cell r="M482">
            <v>7473.84610734598</v>
          </cell>
          <cell r="N482">
            <v>9690.2021647829</v>
          </cell>
          <cell r="O482">
            <v>12137.3097198539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-2372.21427572501</v>
          </cell>
          <cell r="B483">
            <v>-7299.28220331826</v>
          </cell>
          <cell r="C483">
            <v>-8244.07781793768</v>
          </cell>
          <cell r="D483">
            <v>-7431.11284614493</v>
          </cell>
          <cell r="E483">
            <v>-6569.011083849</v>
          </cell>
          <cell r="F483">
            <v>-5649.39140510373</v>
          </cell>
          <cell r="G483">
            <v>-4661.05189990366</v>
          </cell>
          <cell r="H483">
            <v>-3605.66440177323</v>
          </cell>
          <cell r="I483">
            <v>-2462.7594369543</v>
          </cell>
          <cell r="J483">
            <v>-1206.30530874252</v>
          </cell>
          <cell r="K483">
            <v>197.082225676672</v>
          </cell>
          <cell r="L483">
            <v>1734.17235140078</v>
          </cell>
          <cell r="M483">
            <v>3425.65136894098</v>
          </cell>
          <cell r="N483">
            <v>5277.85575120999</v>
          </cell>
          <cell r="O483">
            <v>7325.8578107689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-2242.28350604281</v>
          </cell>
          <cell r="B484">
            <v>-6789.09483838944</v>
          </cell>
          <cell r="C484">
            <v>-7640.29315842973</v>
          </cell>
          <cell r="D484">
            <v>-6776.02851258419</v>
          </cell>
          <cell r="E484">
            <v>-5860.14852014253</v>
          </cell>
          <cell r="F484">
            <v>-4887.14163703812</v>
          </cell>
          <cell r="G484">
            <v>-3849.40245279907</v>
          </cell>
          <cell r="H484">
            <v>-2734.12957102893</v>
          </cell>
          <cell r="I484">
            <v>-1509.60378146046</v>
          </cell>
          <cell r="J484">
            <v>-151.816671661692</v>
          </cell>
          <cell r="K484">
            <v>1339.42499752163</v>
          </cell>
          <cell r="L484">
            <v>2984.77622362947</v>
          </cell>
          <cell r="M484">
            <v>4791.68993955063</v>
          </cell>
          <cell r="N484">
            <v>6776.03205482989</v>
          </cell>
          <cell r="O484">
            <v>8996.27450245241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-2225.98098853979</v>
          </cell>
          <cell r="B485">
            <v>-6741.25106276954</v>
          </cell>
          <cell r="C485">
            <v>-7599.55519838152</v>
          </cell>
          <cell r="D485">
            <v>-6746.67678075369</v>
          </cell>
          <cell r="E485">
            <v>-5834.88475324774</v>
          </cell>
          <cell r="F485">
            <v>-4863.82903467414</v>
          </cell>
          <cell r="G485">
            <v>-3818.73736448741</v>
          </cell>
          <cell r="H485">
            <v>-2684.77261060658</v>
          </cell>
          <cell r="I485">
            <v>-1436.97473158049</v>
          </cell>
          <cell r="J485">
            <v>-69.7061863300491</v>
          </cell>
          <cell r="K485">
            <v>1437.05430194558</v>
          </cell>
          <cell r="L485">
            <v>3078.95790698404</v>
          </cell>
          <cell r="M485">
            <v>4891.95558191751</v>
          </cell>
          <cell r="N485">
            <v>6900.33997889854</v>
          </cell>
          <cell r="O485">
            <v>9108.04908569634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-2270.14422428745</v>
          </cell>
          <cell r="B486">
            <v>-6909.27741187805</v>
          </cell>
          <cell r="C486">
            <v>-7774.70506871701</v>
          </cell>
          <cell r="D486">
            <v>-6894.87214576811</v>
          </cell>
          <cell r="E486">
            <v>-5978.76854360524</v>
          </cell>
          <cell r="F486">
            <v>-5024.22433653664</v>
          </cell>
          <cell r="G486">
            <v>-3999.22634284315</v>
          </cell>
          <cell r="H486">
            <v>-2888.57382250152</v>
          </cell>
          <cell r="I486">
            <v>-1666.24842806518</v>
          </cell>
          <cell r="J486">
            <v>-324.726769392493</v>
          </cell>
          <cell r="K486">
            <v>1148.48379151726</v>
          </cell>
          <cell r="L486">
            <v>2783.73585996806</v>
          </cell>
          <cell r="M486">
            <v>4584.0778139583</v>
          </cell>
          <cell r="N486">
            <v>6551.74257983137</v>
          </cell>
          <cell r="O486">
            <v>8716.74866446244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-2327.9258619149</v>
          </cell>
          <cell r="B487">
            <v>-7107.2601315956</v>
          </cell>
          <cell r="C487">
            <v>-7977.24364863151</v>
          </cell>
          <cell r="D487">
            <v>-7128.11597518078</v>
          </cell>
          <cell r="E487">
            <v>-6248.02839364514</v>
          </cell>
          <cell r="F487">
            <v>-5310.47464204079</v>
          </cell>
          <cell r="G487">
            <v>-4319.19229668613</v>
          </cell>
          <cell r="H487">
            <v>-3233.45470431924</v>
          </cell>
          <cell r="I487">
            <v>-2028.87242894641</v>
          </cell>
          <cell r="J487">
            <v>-710.17731001956</v>
          </cell>
          <cell r="K487">
            <v>736.746809216189</v>
          </cell>
          <cell r="L487">
            <v>2326.170901792</v>
          </cell>
          <cell r="M487">
            <v>4069.10753400688</v>
          </cell>
          <cell r="N487">
            <v>5986.28368364388</v>
          </cell>
          <cell r="O487">
            <v>8106.23080500081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-2002.55960387669</v>
          </cell>
          <cell r="B488">
            <v>-5878.00525007559</v>
          </cell>
          <cell r="C488">
            <v>-6594.14207763398</v>
          </cell>
          <cell r="D488">
            <v>-5668.71828994294</v>
          </cell>
          <cell r="E488">
            <v>-4686.36188830126</v>
          </cell>
          <cell r="F488">
            <v>-3622.59021293618</v>
          </cell>
          <cell r="G488">
            <v>-2477.18765312412</v>
          </cell>
          <cell r="H488">
            <v>-1244.66344225371</v>
          </cell>
          <cell r="I488">
            <v>112.255538266229</v>
          </cell>
          <cell r="J488">
            <v>1608.93570267996</v>
          </cell>
          <cell r="K488">
            <v>3263.6517861154</v>
          </cell>
          <cell r="L488">
            <v>5085.87483126391</v>
          </cell>
          <cell r="M488">
            <v>7090.95209898633</v>
          </cell>
          <cell r="N488">
            <v>9302.59851892996</v>
          </cell>
          <cell r="O488">
            <v>11740.4850544161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-2146.70002975451</v>
          </cell>
          <cell r="B489">
            <v>-6425.19253100625</v>
          </cell>
          <cell r="C489">
            <v>-7220.09195696386</v>
          </cell>
          <cell r="D489">
            <v>-6329.82209744625</v>
          </cell>
          <cell r="E489">
            <v>-5367.20751211124</v>
          </cell>
          <cell r="F489">
            <v>-4350.41743061133</v>
          </cell>
          <cell r="G489">
            <v>-3274.08758353507</v>
          </cell>
          <cell r="H489">
            <v>-2096.54752517865</v>
          </cell>
          <cell r="I489">
            <v>-819.625936962533</v>
          </cell>
          <cell r="J489">
            <v>585.1869191736</v>
          </cell>
          <cell r="K489">
            <v>2133.65840813686</v>
          </cell>
          <cell r="L489">
            <v>3837.23207990699</v>
          </cell>
          <cell r="M489">
            <v>5720.00595220399</v>
          </cell>
          <cell r="N489">
            <v>7809.99578735705</v>
          </cell>
          <cell r="O489">
            <v>10113.9631792993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-2089.86251169977</v>
          </cell>
          <cell r="B490">
            <v>-6210.69014404381</v>
          </cell>
          <cell r="C490">
            <v>-6978.88488996172</v>
          </cell>
          <cell r="D490">
            <v>-6070.42598426026</v>
          </cell>
          <cell r="E490">
            <v>-5106.26761695789</v>
          </cell>
          <cell r="F490">
            <v>-4079.65680409113</v>
          </cell>
          <cell r="G490">
            <v>-2976.24297567458</v>
          </cell>
          <cell r="H490">
            <v>-1756.72418180752</v>
          </cell>
          <cell r="I490">
            <v>-418.205471179492</v>
          </cell>
          <cell r="J490">
            <v>1042.60309533247</v>
          </cell>
          <cell r="K490">
            <v>2641.11136812431</v>
          </cell>
          <cell r="L490">
            <v>4396.7786235289</v>
          </cell>
          <cell r="M490">
            <v>6328.91016758087</v>
          </cell>
          <cell r="N490">
            <v>8474.40827877987</v>
          </cell>
          <cell r="O490">
            <v>10826.5711504607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-2137.7907397173</v>
          </cell>
          <cell r="B491">
            <v>-6395.6746879519</v>
          </cell>
          <cell r="C491">
            <v>-7182.87849352036</v>
          </cell>
          <cell r="D491">
            <v>-6301.64484591695</v>
          </cell>
          <cell r="E491">
            <v>-5376.3047529271</v>
          </cell>
          <cell r="F491">
            <v>-4380.59822054614</v>
          </cell>
          <cell r="G491">
            <v>-3307.93219683058</v>
          </cell>
          <cell r="H491">
            <v>-2128.21445384771</v>
          </cell>
          <cell r="I491">
            <v>-840.602219817633</v>
          </cell>
          <cell r="J491">
            <v>571.871148551457</v>
          </cell>
          <cell r="K491">
            <v>2123.03931764972</v>
          </cell>
          <cell r="L491">
            <v>3827.86834289185</v>
          </cell>
          <cell r="M491">
            <v>5712.56252524802</v>
          </cell>
          <cell r="N491">
            <v>7787.0550005162</v>
          </cell>
          <cell r="O491">
            <v>10070.1135738241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-2063.67744681393</v>
          </cell>
          <cell r="B492">
            <v>-6110.5155523224</v>
          </cell>
          <cell r="C492">
            <v>-6858.87009643713</v>
          </cell>
          <cell r="D492">
            <v>-5951.57656755613</v>
          </cell>
          <cell r="E492">
            <v>-4984.76835000025</v>
          </cell>
          <cell r="F492">
            <v>-3943.03363957083</v>
          </cell>
          <cell r="G492">
            <v>-2818.94870226752</v>
          </cell>
          <cell r="H492">
            <v>-1604.46683589484</v>
          </cell>
          <cell r="I492">
            <v>-276.357937110263</v>
          </cell>
          <cell r="J492">
            <v>1188.62133475775</v>
          </cell>
          <cell r="K492">
            <v>2798.58717743686</v>
          </cell>
          <cell r="L492">
            <v>4552.21692016327</v>
          </cell>
          <cell r="M492">
            <v>6498.12321720451</v>
          </cell>
          <cell r="N492">
            <v>8650.66729664229</v>
          </cell>
          <cell r="O492">
            <v>11018.9842805994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-2138.61811301094</v>
          </cell>
          <cell r="B493">
            <v>-6399.3106792933</v>
          </cell>
          <cell r="C493">
            <v>-7182.96673479596</v>
          </cell>
          <cell r="D493">
            <v>-6296.84563382979</v>
          </cell>
          <cell r="E493">
            <v>-5357.99996868613</v>
          </cell>
          <cell r="F493">
            <v>-4349.86968270267</v>
          </cell>
          <cell r="G493">
            <v>-3261.39312678225</v>
          </cell>
          <cell r="H493">
            <v>-2091.67151141336</v>
          </cell>
          <cell r="I493">
            <v>-816.022275358939</v>
          </cell>
          <cell r="J493">
            <v>595.930059194174</v>
          </cell>
          <cell r="K493">
            <v>2162.48669969045</v>
          </cell>
          <cell r="L493">
            <v>3875.85786868257</v>
          </cell>
          <cell r="M493">
            <v>5763.65767293457</v>
          </cell>
          <cell r="N493">
            <v>7854.82314395328</v>
          </cell>
          <cell r="O493">
            <v>10145.5352470431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-2110.5110862446</v>
          </cell>
          <cell r="B494">
            <v>-6295.81601278695</v>
          </cell>
          <cell r="C494">
            <v>-7062.81833975975</v>
          </cell>
          <cell r="D494">
            <v>-6159.7027836581</v>
          </cell>
          <cell r="E494">
            <v>-5188.88880825061</v>
          </cell>
          <cell r="F494">
            <v>-4151.84839214638</v>
          </cell>
          <cell r="G494">
            <v>-3056.0886193246</v>
          </cell>
          <cell r="H494">
            <v>-1861.95578877058</v>
          </cell>
          <cell r="I494">
            <v>-555.10782229804</v>
          </cell>
          <cell r="J494">
            <v>884.632633732917</v>
          </cell>
          <cell r="K494">
            <v>2466.13567391026</v>
          </cell>
          <cell r="L494">
            <v>4215.2440976034</v>
          </cell>
          <cell r="M494">
            <v>6138.16341981231</v>
          </cell>
          <cell r="N494">
            <v>8227.05736715791</v>
          </cell>
          <cell r="O494">
            <v>10533.3585291469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-2341.82922382161</v>
          </cell>
          <cell r="B495">
            <v>-7187.56665607825</v>
          </cell>
          <cell r="C495">
            <v>-8108.58103390602</v>
          </cell>
          <cell r="D495">
            <v>-7274.47411762446</v>
          </cell>
          <cell r="E495">
            <v>-6383.27529800979</v>
          </cell>
          <cell r="F495">
            <v>-5446.48629972724</v>
          </cell>
          <cell r="G495">
            <v>-4441.29377288216</v>
          </cell>
          <cell r="H495">
            <v>-3360.30790118936</v>
          </cell>
          <cell r="I495">
            <v>-2182.66531869981</v>
          </cell>
          <cell r="J495">
            <v>-880.880941137416</v>
          </cell>
          <cell r="K495">
            <v>554.361577610138</v>
          </cell>
          <cell r="L495">
            <v>2126.8898509794</v>
          </cell>
          <cell r="M495">
            <v>3863.16031067163</v>
          </cell>
          <cell r="N495">
            <v>5783.41680531818</v>
          </cell>
          <cell r="O495">
            <v>7884.04890297583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-2308.60784809525</v>
          </cell>
          <cell r="B496">
            <v>-7051.85990580684</v>
          </cell>
          <cell r="C496">
            <v>-7952.06233625019</v>
          </cell>
          <cell r="D496">
            <v>-7126.38098891853</v>
          </cell>
          <cell r="E496">
            <v>-6249.89320819281</v>
          </cell>
          <cell r="F496">
            <v>-5320.39527482875</v>
          </cell>
          <cell r="G496">
            <v>-4328.62058617084</v>
          </cell>
          <cell r="H496">
            <v>-3252.1147467694</v>
          </cell>
          <cell r="I496">
            <v>-2071.65654550644</v>
          </cell>
          <cell r="J496">
            <v>-770.066857032563</v>
          </cell>
          <cell r="K496">
            <v>675.885448996011</v>
          </cell>
          <cell r="L496">
            <v>2264.26315807112</v>
          </cell>
          <cell r="M496">
            <v>4007.46927279181</v>
          </cell>
          <cell r="N496">
            <v>5935.20032010036</v>
          </cell>
          <cell r="O496">
            <v>8053.14048821131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-2071.86871709527</v>
          </cell>
          <cell r="B497">
            <v>-6152.25735117356</v>
          </cell>
          <cell r="C497">
            <v>-6903.36807046188</v>
          </cell>
          <cell r="D497">
            <v>-6006.22308901295</v>
          </cell>
          <cell r="E497">
            <v>-5051.69140765765</v>
          </cell>
          <cell r="F497">
            <v>-4022.30264331446</v>
          </cell>
          <cell r="G497">
            <v>-2918.88030260197</v>
          </cell>
          <cell r="H497">
            <v>-1728.9529988997</v>
          </cell>
          <cell r="I497">
            <v>-418.231975775816</v>
          </cell>
          <cell r="J497">
            <v>1039.73748138588</v>
          </cell>
          <cell r="K497">
            <v>2637.80538409796</v>
          </cell>
          <cell r="L497">
            <v>4398.33761197033</v>
          </cell>
          <cell r="M497">
            <v>6330.26303267039</v>
          </cell>
          <cell r="N497">
            <v>8456.09052276228</v>
          </cell>
          <cell r="O497">
            <v>10815.9976183932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-2188.95747988931</v>
          </cell>
          <cell r="B498">
            <v>-6596.81185397885</v>
          </cell>
          <cell r="C498">
            <v>-7426.07798651194</v>
          </cell>
          <cell r="D498">
            <v>-6554.45609629661</v>
          </cell>
          <cell r="E498">
            <v>-5648.36789401371</v>
          </cell>
          <cell r="F498">
            <v>-4669.84038616899</v>
          </cell>
          <cell r="G498">
            <v>-3616.26525901139</v>
          </cell>
          <cell r="H498">
            <v>-2453.99050392814</v>
          </cell>
          <cell r="I498">
            <v>-1180.64408662522</v>
          </cell>
          <cell r="J498">
            <v>216.986777512029</v>
          </cell>
          <cell r="K498">
            <v>1744.99789998288</v>
          </cell>
          <cell r="L498">
            <v>3426.84318476844</v>
          </cell>
          <cell r="M498">
            <v>5281.35067197952</v>
          </cell>
          <cell r="N498">
            <v>7316.53648858916</v>
          </cell>
          <cell r="O498">
            <v>9543.12647636634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-1996.96197842699</v>
          </cell>
          <cell r="B499">
            <v>-5854.84704276053</v>
          </cell>
          <cell r="C499">
            <v>-6563.11576163442</v>
          </cell>
          <cell r="D499">
            <v>-5643.29180705237</v>
          </cell>
          <cell r="E499">
            <v>-4661.31969917144</v>
          </cell>
          <cell r="F499">
            <v>-3600.67937771145</v>
          </cell>
          <cell r="G499">
            <v>-2455.3261417005</v>
          </cell>
          <cell r="H499">
            <v>-1200.68392404822</v>
          </cell>
          <cell r="I499">
            <v>167.959725123736</v>
          </cell>
          <cell r="J499">
            <v>1663.79777826855</v>
          </cell>
          <cell r="K499">
            <v>3307.20659984006</v>
          </cell>
          <cell r="L499">
            <v>5131.52748610971</v>
          </cell>
          <cell r="M499">
            <v>7141.44416979785</v>
          </cell>
          <cell r="N499">
            <v>9355.40806342522</v>
          </cell>
          <cell r="O499">
            <v>11797.0922892518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-2304.51185479271</v>
          </cell>
          <cell r="B500">
            <v>-7035.19060120486</v>
          </cell>
          <cell r="C500">
            <v>-7936.13423409862</v>
          </cell>
          <cell r="D500">
            <v>-7094.12531734774</v>
          </cell>
          <cell r="E500">
            <v>-6196.98349791147</v>
          </cell>
          <cell r="F500">
            <v>-5256.95460903987</v>
          </cell>
          <cell r="G500">
            <v>-4234.58601537348</v>
          </cell>
          <cell r="H500">
            <v>-3132.9941458824</v>
          </cell>
          <cell r="I500">
            <v>-1931.54965500614</v>
          </cell>
          <cell r="J500">
            <v>-612.613622977317</v>
          </cell>
          <cell r="K500">
            <v>839.392219669697</v>
          </cell>
          <cell r="L500">
            <v>2436.91534528859</v>
          </cell>
          <cell r="M500">
            <v>4182.41427824282</v>
          </cell>
          <cell r="N500">
            <v>6109.74295008389</v>
          </cell>
          <cell r="O500">
            <v>8237.46110415559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-2354.03579535726</v>
          </cell>
          <cell r="B501">
            <v>-7229.31155969962</v>
          </cell>
          <cell r="C501">
            <v>-8155.15187243548</v>
          </cell>
          <cell r="D501">
            <v>-7327.43408876628</v>
          </cell>
          <cell r="E501">
            <v>-6456.81777808808</v>
          </cell>
          <cell r="F501">
            <v>-5533.7145185522</v>
          </cell>
          <cell r="G501">
            <v>-4558.68926042397</v>
          </cell>
          <cell r="H501">
            <v>-3497.54373813776</v>
          </cell>
          <cell r="I501">
            <v>-2318.51690160758</v>
          </cell>
          <cell r="J501">
            <v>-1036.35227851279</v>
          </cell>
          <cell r="K501">
            <v>377.356768337016</v>
          </cell>
          <cell r="L501">
            <v>1926.32488016801</v>
          </cell>
          <cell r="M501">
            <v>3649.04788315975</v>
          </cell>
          <cell r="N501">
            <v>5546.96446053047</v>
          </cell>
          <cell r="O501">
            <v>7631.12196175397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-2128.82064363777</v>
          </cell>
          <cell r="B502">
            <v>-6353.83266550599</v>
          </cell>
          <cell r="C502">
            <v>-7124.50641472825</v>
          </cell>
          <cell r="D502">
            <v>-6243.4383345429</v>
          </cell>
          <cell r="E502">
            <v>-5292.00640583954</v>
          </cell>
          <cell r="F502">
            <v>-4269.19083057498</v>
          </cell>
          <cell r="G502">
            <v>-3183.43659419075</v>
          </cell>
          <cell r="H502">
            <v>-2013.93860620783</v>
          </cell>
          <cell r="I502">
            <v>-719.425308399275</v>
          </cell>
          <cell r="J502">
            <v>701.474293941653</v>
          </cell>
          <cell r="K502">
            <v>2267.59516529288</v>
          </cell>
          <cell r="L502">
            <v>3991.56650840944</v>
          </cell>
          <cell r="M502">
            <v>5886.06874705545</v>
          </cell>
          <cell r="N502">
            <v>7960.83851633199</v>
          </cell>
          <cell r="O502">
            <v>10259.5948053278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-2242.46938073369</v>
          </cell>
          <cell r="B503">
            <v>-6804.72066066448</v>
          </cell>
          <cell r="C503">
            <v>-7670.45748163113</v>
          </cell>
          <cell r="D503">
            <v>-6811.38663311185</v>
          </cell>
          <cell r="E503">
            <v>-5893.39818536868</v>
          </cell>
          <cell r="F503">
            <v>-4925.98668022175</v>
          </cell>
          <cell r="G503">
            <v>-3905.73084094733</v>
          </cell>
          <cell r="H503">
            <v>-2787.15468387146</v>
          </cell>
          <cell r="I503">
            <v>-1551.78830894293</v>
          </cell>
          <cell r="J503">
            <v>-199.807618203805</v>
          </cell>
          <cell r="K503">
            <v>1290.22904529149</v>
          </cell>
          <cell r="L503">
            <v>2927.75960676184</v>
          </cell>
          <cell r="M503">
            <v>4733.59404561681</v>
          </cell>
          <cell r="N503">
            <v>6719.65600012927</v>
          </cell>
          <cell r="O503">
            <v>8902.78605067719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-2263.93651329272</v>
          </cell>
          <cell r="B504">
            <v>-6883.18858446611</v>
          </cell>
          <cell r="C504">
            <v>-7751.94093011194</v>
          </cell>
          <cell r="D504">
            <v>-6905.81922298262</v>
          </cell>
          <cell r="E504">
            <v>-5997.9580809972</v>
          </cell>
          <cell r="F504">
            <v>-5029.25861526255</v>
          </cell>
          <cell r="G504">
            <v>-3991.50729495694</v>
          </cell>
          <cell r="H504">
            <v>-2867.51184133442</v>
          </cell>
          <cell r="I504">
            <v>-1630.61099059464</v>
          </cell>
          <cell r="J504">
            <v>-279.722775723816</v>
          </cell>
          <cell r="K504">
            <v>1193.55515709181</v>
          </cell>
          <cell r="L504">
            <v>2824.1725288473</v>
          </cell>
          <cell r="M504">
            <v>4623.35160509797</v>
          </cell>
          <cell r="N504">
            <v>6607.06341416853</v>
          </cell>
          <cell r="O504">
            <v>8778.33742380983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-2351.5485352057</v>
          </cell>
          <cell r="B505">
            <v>-7220.6640930462</v>
          </cell>
          <cell r="C505">
            <v>-8137.03290334673</v>
          </cell>
          <cell r="D505">
            <v>-7300.46721165653</v>
          </cell>
          <cell r="E505">
            <v>-6423.23420863958</v>
          </cell>
          <cell r="F505">
            <v>-5506.70698688592</v>
          </cell>
          <cell r="G505">
            <v>-4525.52704616525</v>
          </cell>
          <cell r="H505">
            <v>-3457.96659121328</v>
          </cell>
          <cell r="I505">
            <v>-2270.34600923447</v>
          </cell>
          <cell r="J505">
            <v>-969.464752284968</v>
          </cell>
          <cell r="K505">
            <v>468.857146234583</v>
          </cell>
          <cell r="L505">
            <v>2040.20110531113</v>
          </cell>
          <cell r="M505">
            <v>3764.64293597231</v>
          </cell>
          <cell r="N505">
            <v>5665.33825069394</v>
          </cell>
          <cell r="O505">
            <v>7753.91850695736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-2298.80925225285</v>
          </cell>
          <cell r="B506">
            <v>-7013.51621785174</v>
          </cell>
          <cell r="C506">
            <v>-7895.1588088754</v>
          </cell>
          <cell r="D506">
            <v>-7049.23337273474</v>
          </cell>
          <cell r="E506">
            <v>-6148.90997476845</v>
          </cell>
          <cell r="F506">
            <v>-5212.03749496538</v>
          </cell>
          <cell r="G506">
            <v>-4206.3744687408</v>
          </cell>
          <cell r="H506">
            <v>-3101.07612739427</v>
          </cell>
          <cell r="I506">
            <v>-1878.19618133156</v>
          </cell>
          <cell r="J506">
            <v>-551.347668502002</v>
          </cell>
          <cell r="K506">
            <v>913.819627378589</v>
          </cell>
          <cell r="L506">
            <v>2517.15332370368</v>
          </cell>
          <cell r="M506">
            <v>4271.64720343445</v>
          </cell>
          <cell r="N506">
            <v>6214.289468512</v>
          </cell>
          <cell r="O506">
            <v>8350.88766822546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-2376.23392269799</v>
          </cell>
          <cell r="B507">
            <v>-7308.70667859692</v>
          </cell>
          <cell r="C507">
            <v>-8243.45754102073</v>
          </cell>
          <cell r="D507">
            <v>-7425.58303074633</v>
          </cell>
          <cell r="E507">
            <v>-6545.02590640143</v>
          </cell>
          <cell r="F507">
            <v>-5629.91802784686</v>
          </cell>
          <cell r="G507">
            <v>-4650.75202237743</v>
          </cell>
          <cell r="H507">
            <v>-3587.4998151355</v>
          </cell>
          <cell r="I507">
            <v>-2414.20423912767</v>
          </cell>
          <cell r="J507">
            <v>-1127.59572128987</v>
          </cell>
          <cell r="K507">
            <v>281.598116027456</v>
          </cell>
          <cell r="L507">
            <v>1841.30177655403</v>
          </cell>
          <cell r="M507">
            <v>3549.54852406315</v>
          </cell>
          <cell r="N507">
            <v>5441.51947703254</v>
          </cell>
          <cell r="O507">
            <v>7509.78575145775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-1973.72414746776</v>
          </cell>
          <cell r="B508">
            <v>-5766.64984309762</v>
          </cell>
          <cell r="C508">
            <v>-6452.81142018959</v>
          </cell>
          <cell r="D508">
            <v>-5501.27158294628</v>
          </cell>
          <cell r="E508">
            <v>-4494.93630729541</v>
          </cell>
          <cell r="F508">
            <v>-3428.70835011094</v>
          </cell>
          <cell r="G508">
            <v>-2270.87323144386</v>
          </cell>
          <cell r="H508">
            <v>-1010.10323018138</v>
          </cell>
          <cell r="I508">
            <v>371.852795877978</v>
          </cell>
          <cell r="J508">
            <v>1885.58016463778</v>
          </cell>
          <cell r="K508">
            <v>3544.2820579687</v>
          </cell>
          <cell r="L508">
            <v>5371.2254883977</v>
          </cell>
          <cell r="M508">
            <v>7388.25916247757</v>
          </cell>
          <cell r="N508">
            <v>9620.11342645148</v>
          </cell>
          <cell r="O508">
            <v>12082.9632529025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-2394.22878530181</v>
          </cell>
          <cell r="B509">
            <v>-7368.28351727285</v>
          </cell>
          <cell r="C509">
            <v>-8309.55715518208</v>
          </cell>
          <cell r="D509">
            <v>-7488.61435523608</v>
          </cell>
          <cell r="E509">
            <v>-6635.0479013846</v>
          </cell>
          <cell r="F509">
            <v>-5738.99238027639</v>
          </cell>
          <cell r="G509">
            <v>-4771.80384700388</v>
          </cell>
          <cell r="H509">
            <v>-3736.11027264199</v>
          </cell>
          <cell r="I509">
            <v>-2596.12382867631</v>
          </cell>
          <cell r="J509">
            <v>-1332.15577716635</v>
          </cell>
          <cell r="K509">
            <v>61.869661809919</v>
          </cell>
          <cell r="L509">
            <v>1606.90145676525</v>
          </cell>
          <cell r="M509">
            <v>3293.47706491601</v>
          </cell>
          <cell r="N509">
            <v>5151.06232573654</v>
          </cell>
          <cell r="O509">
            <v>7187.09164362389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-2320.29054822072</v>
          </cell>
          <cell r="B510">
            <v>-7085.59570733619</v>
          </cell>
          <cell r="C510">
            <v>-7978.24420205202</v>
          </cell>
          <cell r="D510">
            <v>-7128.5402756763</v>
          </cell>
          <cell r="E510">
            <v>-6244.92494023672</v>
          </cell>
          <cell r="F510">
            <v>-5288.69135696268</v>
          </cell>
          <cell r="G510">
            <v>-4280.64555421829</v>
          </cell>
          <cell r="H510">
            <v>-3192.51350364707</v>
          </cell>
          <cell r="I510">
            <v>-2001.24923118726</v>
          </cell>
          <cell r="J510">
            <v>-699.037410180261</v>
          </cell>
          <cell r="K510">
            <v>739.485772269194</v>
          </cell>
          <cell r="L510">
            <v>2332.08020208908</v>
          </cell>
          <cell r="M510">
            <v>4086.42053645372</v>
          </cell>
          <cell r="N510">
            <v>6021.28017538239</v>
          </cell>
          <cell r="O510">
            <v>8161.5558110957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-2376.73217144089</v>
          </cell>
          <cell r="B511">
            <v>-7315.54822658943</v>
          </cell>
          <cell r="C511">
            <v>-8262.74872505718</v>
          </cell>
          <cell r="D511">
            <v>-7451.22956417308</v>
          </cell>
          <cell r="E511">
            <v>-6595.87139969528</v>
          </cell>
          <cell r="F511">
            <v>-5694.00768865394</v>
          </cell>
          <cell r="G511">
            <v>-4721.56081200482</v>
          </cell>
          <cell r="H511">
            <v>-3659.88253137102</v>
          </cell>
          <cell r="I511">
            <v>-2499.83141909364</v>
          </cell>
          <cell r="J511">
            <v>-1216.97891943351</v>
          </cell>
          <cell r="K511">
            <v>181.449818983435</v>
          </cell>
          <cell r="L511">
            <v>1723.24769443385</v>
          </cell>
          <cell r="M511">
            <v>3425.33752182884</v>
          </cell>
          <cell r="N511">
            <v>5300.84559616061</v>
          </cell>
          <cell r="O511">
            <v>7362.56829103461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-2134.39199242822</v>
          </cell>
          <cell r="B512">
            <v>-6397.55404167559</v>
          </cell>
          <cell r="C512">
            <v>-7186.24980556544</v>
          </cell>
          <cell r="D512">
            <v>-6305.7391978867</v>
          </cell>
          <cell r="E512">
            <v>-5364.73121645415</v>
          </cell>
          <cell r="F512">
            <v>-4370.9032324815</v>
          </cell>
          <cell r="G512">
            <v>-3289.18093422902</v>
          </cell>
          <cell r="H512">
            <v>-2115.29926966427</v>
          </cell>
          <cell r="I512">
            <v>-833.085467071647</v>
          </cell>
          <cell r="J512">
            <v>580.658879680656</v>
          </cell>
          <cell r="K512">
            <v>2139.78005553519</v>
          </cell>
          <cell r="L512">
            <v>3852.20940556144</v>
          </cell>
          <cell r="M512">
            <v>5745.41195602857</v>
          </cell>
          <cell r="N512">
            <v>7837.08092413173</v>
          </cell>
          <cell r="O512">
            <v>10124.613684442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-1983.47628998732</v>
          </cell>
          <cell r="B513">
            <v>-5811.04638141583</v>
          </cell>
          <cell r="C513">
            <v>-6511.50239465242</v>
          </cell>
          <cell r="D513">
            <v>-5576.46026119196</v>
          </cell>
          <cell r="E513">
            <v>-4582.83845355572</v>
          </cell>
          <cell r="F513">
            <v>-3515.95846265243</v>
          </cell>
          <cell r="G513">
            <v>-2377.15837718532</v>
          </cell>
          <cell r="H513">
            <v>-1136.64034158044</v>
          </cell>
          <cell r="I513">
            <v>231.982585098455</v>
          </cell>
          <cell r="J513">
            <v>1739.69679507536</v>
          </cell>
          <cell r="K513">
            <v>3391.82060968326</v>
          </cell>
          <cell r="L513">
            <v>5214.79604662869</v>
          </cell>
          <cell r="M513">
            <v>7216.52756318719</v>
          </cell>
          <cell r="N513">
            <v>9417.97319605429</v>
          </cell>
          <cell r="O513">
            <v>11841.0341730449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-1999.31862334773</v>
          </cell>
          <cell r="B514">
            <v>-5884.29404582526</v>
          </cell>
          <cell r="C514">
            <v>-6607.61271595345</v>
          </cell>
          <cell r="D514">
            <v>-5662.24970519389</v>
          </cell>
          <cell r="E514">
            <v>-4660.9570706709</v>
          </cell>
          <cell r="F514">
            <v>-3594.91904980235</v>
          </cell>
          <cell r="G514">
            <v>-2452.47081001692</v>
          </cell>
          <cell r="H514">
            <v>-1211.27593121662</v>
          </cell>
          <cell r="I514">
            <v>156.357006006246</v>
          </cell>
          <cell r="J514">
            <v>1672.53829608666</v>
          </cell>
          <cell r="K514">
            <v>3341.26894727997</v>
          </cell>
          <cell r="L514">
            <v>5167.56709790078</v>
          </cell>
          <cell r="M514">
            <v>7166.94686894429</v>
          </cell>
          <cell r="N514">
            <v>9364.9896798554</v>
          </cell>
          <cell r="O514">
            <v>11783.163220203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-2300.57001378478</v>
          </cell>
          <cell r="B515">
            <v>-7027.42958057346</v>
          </cell>
          <cell r="C515">
            <v>-7915.60978324079</v>
          </cell>
          <cell r="D515">
            <v>-7076.14832279222</v>
          </cell>
          <cell r="E515">
            <v>-6187.96676940037</v>
          </cell>
          <cell r="F515">
            <v>-5235.05214009568</v>
          </cell>
          <cell r="G515">
            <v>-4207.67982267917</v>
          </cell>
          <cell r="H515">
            <v>-3099.20635624913</v>
          </cell>
          <cell r="I515">
            <v>-1898.06902697836</v>
          </cell>
          <cell r="J515">
            <v>-572.935537980599</v>
          </cell>
          <cell r="K515">
            <v>876.373316620691</v>
          </cell>
          <cell r="L515">
            <v>2483.75553795096</v>
          </cell>
          <cell r="M515">
            <v>4247.31569831755</v>
          </cell>
          <cell r="N515">
            <v>6192.53482178866</v>
          </cell>
          <cell r="O515">
            <v>8327.39212238355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-2217.4805060384</v>
          </cell>
          <cell r="B516">
            <v>-6692.24897770889</v>
          </cell>
          <cell r="C516">
            <v>-7497.44403567525</v>
          </cell>
          <cell r="D516">
            <v>-6623.07891220052</v>
          </cell>
          <cell r="E516">
            <v>-5714.50665825895</v>
          </cell>
          <cell r="F516">
            <v>-4737.34950670992</v>
          </cell>
          <cell r="G516">
            <v>-3693.11581357901</v>
          </cell>
          <cell r="H516">
            <v>-2565.08929557562</v>
          </cell>
          <cell r="I516">
            <v>-1316.73984052457</v>
          </cell>
          <cell r="J516">
            <v>65.9725723188996</v>
          </cell>
          <cell r="K516">
            <v>1575.03728800323</v>
          </cell>
          <cell r="L516">
            <v>3223.7826808797</v>
          </cell>
          <cell r="M516">
            <v>5036.62076310794</v>
          </cell>
          <cell r="N516">
            <v>7042.32066784839</v>
          </cell>
          <cell r="O516">
            <v>9259.08799418624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-2197.11296142759</v>
          </cell>
          <cell r="B517">
            <v>-6627.78397874008</v>
          </cell>
          <cell r="C517">
            <v>-7455.33068901583</v>
          </cell>
          <cell r="D517">
            <v>-6589.40419563873</v>
          </cell>
          <cell r="E517">
            <v>-5671.39182811045</v>
          </cell>
          <cell r="F517">
            <v>-4692.59593355577</v>
          </cell>
          <cell r="G517">
            <v>-3639.59561096588</v>
          </cell>
          <cell r="H517">
            <v>-2492.2826066475</v>
          </cell>
          <cell r="I517">
            <v>-1244.1543934885</v>
          </cell>
          <cell r="J517">
            <v>126.801591284518</v>
          </cell>
          <cell r="K517">
            <v>1645.94838644044</v>
          </cell>
          <cell r="L517">
            <v>3321.48443555215</v>
          </cell>
          <cell r="M517">
            <v>5162.33853698596</v>
          </cell>
          <cell r="N517">
            <v>7185.5654770496</v>
          </cell>
          <cell r="O517">
            <v>9403.4647689359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-2229.61478775984</v>
          </cell>
          <cell r="B518">
            <v>-6734.95163380685</v>
          </cell>
          <cell r="C518">
            <v>-7559.15208373012</v>
          </cell>
          <cell r="D518">
            <v>-6690.41814876235</v>
          </cell>
          <cell r="E518">
            <v>-5771.21268002668</v>
          </cell>
          <cell r="F518">
            <v>-4780.42918112804</v>
          </cell>
          <cell r="G518">
            <v>-3711.85526525466</v>
          </cell>
          <cell r="H518">
            <v>-2559.73835004853</v>
          </cell>
          <cell r="I518">
            <v>-1307.72153024513</v>
          </cell>
          <cell r="J518">
            <v>74.8146081201913</v>
          </cell>
          <cell r="K518">
            <v>1587.77986869705</v>
          </cell>
          <cell r="L518">
            <v>3244.21956731377</v>
          </cell>
          <cell r="M518">
            <v>5080.7414349854</v>
          </cell>
          <cell r="N518">
            <v>7111.1163385617</v>
          </cell>
          <cell r="O518">
            <v>9333.91934218249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-2268.82318811143</v>
          </cell>
          <cell r="B519">
            <v>-6901.4862360279</v>
          </cell>
          <cell r="C519">
            <v>-7771.81774162669</v>
          </cell>
          <cell r="D519">
            <v>-6910.51424561752</v>
          </cell>
          <cell r="E519">
            <v>-6016.78948228903</v>
          </cell>
          <cell r="F519">
            <v>-5068.93507892674</v>
          </cell>
          <cell r="G519">
            <v>-4060.81712523333</v>
          </cell>
          <cell r="H519">
            <v>-2956.63950800407</v>
          </cell>
          <cell r="I519">
            <v>-1732.57932857937</v>
          </cell>
          <cell r="J519">
            <v>-379.224270867117</v>
          </cell>
          <cell r="K519">
            <v>1098.07885859308</v>
          </cell>
          <cell r="L519">
            <v>2726.11489050717</v>
          </cell>
          <cell r="M519">
            <v>4509.95862450318</v>
          </cell>
          <cell r="N519">
            <v>6469.63051154339</v>
          </cell>
          <cell r="O519">
            <v>8630.80508077252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-2390.08329893397</v>
          </cell>
          <cell r="B520">
            <v>-7364.5986112624</v>
          </cell>
          <cell r="C520">
            <v>-8326.73966261636</v>
          </cell>
          <cell r="D520">
            <v>-7526.18336972726</v>
          </cell>
          <cell r="E520">
            <v>-6678.28976420492</v>
          </cell>
          <cell r="F520">
            <v>-5769.42305498148</v>
          </cell>
          <cell r="G520">
            <v>-4798.46913427711</v>
          </cell>
          <cell r="H520">
            <v>-3748.97274507561</v>
          </cell>
          <cell r="I520">
            <v>-2599.39670359356</v>
          </cell>
          <cell r="J520">
            <v>-1326.25297732648</v>
          </cell>
          <cell r="K520">
            <v>64.7806905331175</v>
          </cell>
          <cell r="L520">
            <v>1589.91888085753</v>
          </cell>
          <cell r="M520">
            <v>3270.7173884479</v>
          </cell>
          <cell r="N520">
            <v>5131.45849911577</v>
          </cell>
          <cell r="O520">
            <v>7173.37932655476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-2113.65230906703</v>
          </cell>
          <cell r="B521">
            <v>-6308.39123629956</v>
          </cell>
          <cell r="C521">
            <v>-7082.4438585133</v>
          </cell>
          <cell r="D521">
            <v>-6181.3947225159</v>
          </cell>
          <cell r="E521">
            <v>-5223.24542148081</v>
          </cell>
          <cell r="F521">
            <v>-4208.60096714074</v>
          </cell>
          <cell r="G521">
            <v>-3116.51868269107</v>
          </cell>
          <cell r="H521">
            <v>-1936.99498882087</v>
          </cell>
          <cell r="I521">
            <v>-629.821869107135</v>
          </cell>
          <cell r="J521">
            <v>806.168517423313</v>
          </cell>
          <cell r="K521">
            <v>2374.01113116822</v>
          </cell>
          <cell r="L521">
            <v>4098.82191972903</v>
          </cell>
          <cell r="M521">
            <v>5997.32651444825</v>
          </cell>
          <cell r="N521">
            <v>8080.45819699927</v>
          </cell>
          <cell r="O521">
            <v>10381.4224008208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-2335.5450477816</v>
          </cell>
          <cell r="B522">
            <v>-7157.36598122856</v>
          </cell>
          <cell r="C522">
            <v>-8081.27695433209</v>
          </cell>
          <cell r="D522">
            <v>-7261.19794367337</v>
          </cell>
          <cell r="E522">
            <v>-6390.78890515735</v>
          </cell>
          <cell r="F522">
            <v>-5455.04212226843</v>
          </cell>
          <cell r="G522">
            <v>-4472.39012248242</v>
          </cell>
          <cell r="H522">
            <v>-3408.15325473943</v>
          </cell>
          <cell r="I522">
            <v>-2232.78190751288</v>
          </cell>
          <cell r="J522">
            <v>-938.760418616684</v>
          </cell>
          <cell r="K522">
            <v>477.66793708478</v>
          </cell>
          <cell r="L522">
            <v>2035.84331178116</v>
          </cell>
          <cell r="M522">
            <v>3760.65991130892</v>
          </cell>
          <cell r="N522">
            <v>5656.81248188198</v>
          </cell>
          <cell r="O522">
            <v>7745.72114376165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-2055.28272206656</v>
          </cell>
          <cell r="B523">
            <v>-6087.04185847788</v>
          </cell>
          <cell r="C523">
            <v>-6835.26559147701</v>
          </cell>
          <cell r="D523">
            <v>-5933.44166185845</v>
          </cell>
          <cell r="E523">
            <v>-4972.71784381882</v>
          </cell>
          <cell r="F523">
            <v>-3928.93464339796</v>
          </cell>
          <cell r="G523">
            <v>-2806.53554243541</v>
          </cell>
          <cell r="H523">
            <v>-1590.22801614016</v>
          </cell>
          <cell r="I523">
            <v>-248.902235589086</v>
          </cell>
          <cell r="J523">
            <v>1223.18823379297</v>
          </cell>
          <cell r="K523">
            <v>2845.9342556783</v>
          </cell>
          <cell r="L523">
            <v>4620.0916345294</v>
          </cell>
          <cell r="M523">
            <v>6569.9133314152</v>
          </cell>
          <cell r="N523">
            <v>8726.23114349312</v>
          </cell>
          <cell r="O523">
            <v>11107.2572254536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-2329.91594670942</v>
          </cell>
          <cell r="B524">
            <v>-7132.71528699902</v>
          </cell>
          <cell r="C524">
            <v>-8034.54719920103</v>
          </cell>
          <cell r="D524">
            <v>-7200.16730050698</v>
          </cell>
          <cell r="E524">
            <v>-6320.17909269229</v>
          </cell>
          <cell r="F524">
            <v>-5390.84322351157</v>
          </cell>
          <cell r="G524">
            <v>-4403.46435503558</v>
          </cell>
          <cell r="H524">
            <v>-3336.30559131079</v>
          </cell>
          <cell r="I524">
            <v>-2162.79868161931</v>
          </cell>
          <cell r="J524">
            <v>-868.633838115809</v>
          </cell>
          <cell r="K524">
            <v>563.14233848298</v>
          </cell>
          <cell r="L524">
            <v>2140.11187653724</v>
          </cell>
          <cell r="M524">
            <v>3895.08666284985</v>
          </cell>
          <cell r="N524">
            <v>5818.24806900238</v>
          </cell>
          <cell r="O524">
            <v>7908.02099941876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-2016.88243644614</v>
          </cell>
          <cell r="B525">
            <v>-5934.13381472188</v>
          </cell>
          <cell r="C525">
            <v>-6659.37584340731</v>
          </cell>
          <cell r="D525">
            <v>-5739.95034826008</v>
          </cell>
          <cell r="E525">
            <v>-4757.80708905484</v>
          </cell>
          <cell r="F525">
            <v>-3712.96751315298</v>
          </cell>
          <cell r="G525">
            <v>-2591.59838107379</v>
          </cell>
          <cell r="H525">
            <v>-1371.73511020417</v>
          </cell>
          <cell r="I525">
            <v>-17.2756577214277</v>
          </cell>
          <cell r="J525">
            <v>1468.76296303637</v>
          </cell>
          <cell r="K525">
            <v>3100.74291640509</v>
          </cell>
          <cell r="L525">
            <v>4894.72033376029</v>
          </cell>
          <cell r="M525">
            <v>6864.43432054015</v>
          </cell>
          <cell r="N525">
            <v>9032.43091474594</v>
          </cell>
          <cell r="O525">
            <v>11413.6769139986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-2022.70994115996</v>
          </cell>
          <cell r="B526">
            <v>-5964.70641282358</v>
          </cell>
          <cell r="C526">
            <v>-6697.55180372385</v>
          </cell>
          <cell r="D526">
            <v>-5771.415105759</v>
          </cell>
          <cell r="E526">
            <v>-4794.29820016449</v>
          </cell>
          <cell r="F526">
            <v>-3738.99015764194</v>
          </cell>
          <cell r="G526">
            <v>-2594.23355905942</v>
          </cell>
          <cell r="H526">
            <v>-1356.10677521289</v>
          </cell>
          <cell r="I526">
            <v>-10.6329750394434</v>
          </cell>
          <cell r="J526">
            <v>1476.6435598179</v>
          </cell>
          <cell r="K526">
            <v>3108.71381213253</v>
          </cell>
          <cell r="L526">
            <v>4908.7378728147</v>
          </cell>
          <cell r="M526">
            <v>6883.06811101831</v>
          </cell>
          <cell r="N526">
            <v>9062.61462608585</v>
          </cell>
          <cell r="O526">
            <v>11470.8724292269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-2101.63394865698</v>
          </cell>
          <cell r="B527">
            <v>-6251.52293096204</v>
          </cell>
          <cell r="C527">
            <v>-7002.49827095139</v>
          </cell>
          <cell r="D527">
            <v>-6098.55264041709</v>
          </cell>
          <cell r="E527">
            <v>-5142.70509422985</v>
          </cell>
          <cell r="F527">
            <v>-4102.20925028277</v>
          </cell>
          <cell r="G527">
            <v>-2994.83079575281</v>
          </cell>
          <cell r="H527">
            <v>-1785.00687845699</v>
          </cell>
          <cell r="I527">
            <v>-458.102865796367</v>
          </cell>
          <cell r="J527">
            <v>989.951461340014</v>
          </cell>
          <cell r="K527">
            <v>2586.31840294083</v>
          </cell>
          <cell r="L527">
            <v>4338.51084110278</v>
          </cell>
          <cell r="M527">
            <v>6272.84567535369</v>
          </cell>
          <cell r="N527">
            <v>8398.44304660373</v>
          </cell>
          <cell r="O527">
            <v>10733.6220347227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-2153.29497774072</v>
          </cell>
          <cell r="B528">
            <v>-6461.45869733976</v>
          </cell>
          <cell r="C528">
            <v>-7261.08738643056</v>
          </cell>
          <cell r="D528">
            <v>-6363.85571941883</v>
          </cell>
          <cell r="E528">
            <v>-5422.86490905783</v>
          </cell>
          <cell r="F528">
            <v>-4416.10450291369</v>
          </cell>
          <cell r="G528">
            <v>-3326.01000784295</v>
          </cell>
          <cell r="H528">
            <v>-2153.75185593824</v>
          </cell>
          <cell r="I528">
            <v>-872.162802882857</v>
          </cell>
          <cell r="J528">
            <v>549.699672008384</v>
          </cell>
          <cell r="K528">
            <v>2106.16759008761</v>
          </cell>
          <cell r="L528">
            <v>3821.59311666161</v>
          </cell>
          <cell r="M528">
            <v>5700.78212693481</v>
          </cell>
          <cell r="N528">
            <v>7759.42887043353</v>
          </cell>
          <cell r="O528">
            <v>10025.2442103712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-2211.12437332221</v>
          </cell>
          <cell r="B529">
            <v>-6685.67713674339</v>
          </cell>
          <cell r="C529">
            <v>-7527.53344410411</v>
          </cell>
          <cell r="D529">
            <v>-6657.12296026617</v>
          </cell>
          <cell r="E529">
            <v>-5750.39640013998</v>
          </cell>
          <cell r="F529">
            <v>-4788.91885153506</v>
          </cell>
          <cell r="G529">
            <v>-3762.88811681758</v>
          </cell>
          <cell r="H529">
            <v>-2638.35729876804</v>
          </cell>
          <cell r="I529">
            <v>-1412.3212784157</v>
          </cell>
          <cell r="J529">
            <v>-43.2158891483189</v>
          </cell>
          <cell r="K529">
            <v>1473.15448818164</v>
          </cell>
          <cell r="L529">
            <v>3131.00178079854</v>
          </cell>
          <cell r="M529">
            <v>4968.59058257009</v>
          </cell>
          <cell r="N529">
            <v>6977.48802227541</v>
          </cell>
          <cell r="O529">
            <v>9185.17672221593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-2359.05945158833</v>
          </cell>
          <cell r="B530">
            <v>-7231.19450855531</v>
          </cell>
          <cell r="C530">
            <v>-8163.54872813146</v>
          </cell>
          <cell r="D530">
            <v>-7340.45182830545</v>
          </cell>
          <cell r="E530">
            <v>-6461.54439359096</v>
          </cell>
          <cell r="F530">
            <v>-5530.09770019504</v>
          </cell>
          <cell r="G530">
            <v>-4538.42812770573</v>
          </cell>
          <cell r="H530">
            <v>-3463.80260706994</v>
          </cell>
          <cell r="I530">
            <v>-2295.05008766579</v>
          </cell>
          <cell r="J530">
            <v>-1006.60998645982</v>
          </cell>
          <cell r="K530">
            <v>418.130319076595</v>
          </cell>
          <cell r="L530">
            <v>1978.41379841047</v>
          </cell>
          <cell r="M530">
            <v>3689.96393000437</v>
          </cell>
          <cell r="N530">
            <v>5591.87550488572</v>
          </cell>
          <cell r="O530">
            <v>7672.45303710954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-2394.84454411098</v>
          </cell>
          <cell r="B531">
            <v>-7379.64311504258</v>
          </cell>
          <cell r="C531">
            <v>-8323.60208956672</v>
          </cell>
          <cell r="D531">
            <v>-7522.96768143373</v>
          </cell>
          <cell r="E531">
            <v>-6658.62683496715</v>
          </cell>
          <cell r="F531">
            <v>-5737.06227235189</v>
          </cell>
          <cell r="G531">
            <v>-4754.20731747117</v>
          </cell>
          <cell r="H531">
            <v>-3693.25679503852</v>
          </cell>
          <cell r="I531">
            <v>-2538.61502734417</v>
          </cell>
          <cell r="J531">
            <v>-1266.46564612014</v>
          </cell>
          <cell r="K531">
            <v>121.897893450488</v>
          </cell>
          <cell r="L531">
            <v>1659.26052319385</v>
          </cell>
          <cell r="M531">
            <v>3344.58067218335</v>
          </cell>
          <cell r="N531">
            <v>5206.54800841659</v>
          </cell>
          <cell r="O531">
            <v>7253.20883307353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-2241.09631627219</v>
          </cell>
          <cell r="B532">
            <v>-6786.12715963004</v>
          </cell>
          <cell r="C532">
            <v>-7625.12834186344</v>
          </cell>
          <cell r="D532">
            <v>-6761.49691886741</v>
          </cell>
          <cell r="E532">
            <v>-5850.19591619606</v>
          </cell>
          <cell r="F532">
            <v>-4870.19332657667</v>
          </cell>
          <cell r="G532">
            <v>-3829.87102641922</v>
          </cell>
          <cell r="H532">
            <v>-2713.41197437736</v>
          </cell>
          <cell r="I532">
            <v>-1481.84002253593</v>
          </cell>
          <cell r="J532">
            <v>-133.634783777741</v>
          </cell>
          <cell r="K532">
            <v>1353.77886551682</v>
          </cell>
          <cell r="L532">
            <v>3010.32873240461</v>
          </cell>
          <cell r="M532">
            <v>4827.1657483034</v>
          </cell>
          <cell r="N532">
            <v>6812.00150235622</v>
          </cell>
          <cell r="O532">
            <v>9001.96185625241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-2366.72793312519</v>
          </cell>
          <cell r="B533">
            <v>-7271.66898839902</v>
          </cell>
          <cell r="C533">
            <v>-8198.51357600412</v>
          </cell>
          <cell r="D533">
            <v>-7377.32292640308</v>
          </cell>
          <cell r="E533">
            <v>-6513.78807955594</v>
          </cell>
          <cell r="F533">
            <v>-5613.35983901086</v>
          </cell>
          <cell r="G533">
            <v>-4645.80689583322</v>
          </cell>
          <cell r="H533">
            <v>-3591.99594756617</v>
          </cell>
          <cell r="I533">
            <v>-2430.42453896119</v>
          </cell>
          <cell r="J533">
            <v>-1151.21323277445</v>
          </cell>
          <cell r="K533">
            <v>255.439959922382</v>
          </cell>
          <cell r="L533">
            <v>1800.20296942884</v>
          </cell>
          <cell r="M533">
            <v>3513.57712236486</v>
          </cell>
          <cell r="N533">
            <v>5384.22268713359</v>
          </cell>
          <cell r="O533">
            <v>7444.12655600808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-2292.99039985771</v>
          </cell>
          <cell r="B534">
            <v>-6989.20055104427</v>
          </cell>
          <cell r="C534">
            <v>-7883.15585510854</v>
          </cell>
          <cell r="D534">
            <v>-7053.62876918937</v>
          </cell>
          <cell r="E534">
            <v>-6163.40740524808</v>
          </cell>
          <cell r="F534">
            <v>-5208.88529591687</v>
          </cell>
          <cell r="G534">
            <v>-4178.17988510582</v>
          </cell>
          <cell r="H534">
            <v>-3068.57201395817</v>
          </cell>
          <cell r="I534">
            <v>-1854.70481038706</v>
          </cell>
          <cell r="J534">
            <v>-523.453145212288</v>
          </cell>
          <cell r="K534">
            <v>932.651346500721</v>
          </cell>
          <cell r="L534">
            <v>2541.99573551371</v>
          </cell>
          <cell r="M534">
            <v>4303.69117635878</v>
          </cell>
          <cell r="N534">
            <v>6254.80992072513</v>
          </cell>
          <cell r="O534">
            <v>8407.10722622833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-1953.0280923809</v>
          </cell>
          <cell r="B535">
            <v>-5686.82995134909</v>
          </cell>
          <cell r="C535">
            <v>-6367.95098697449</v>
          </cell>
          <cell r="D535">
            <v>-5431.45409662235</v>
          </cell>
          <cell r="E535">
            <v>-4421.64313322736</v>
          </cell>
          <cell r="F535">
            <v>-3345.50123824804</v>
          </cell>
          <cell r="G535">
            <v>-2186.14497395188</v>
          </cell>
          <cell r="H535">
            <v>-927.190880290079</v>
          </cell>
          <cell r="I535">
            <v>443.588155567713</v>
          </cell>
          <cell r="J535">
            <v>1957.68159537571</v>
          </cell>
          <cell r="K535">
            <v>3638.98089479689</v>
          </cell>
          <cell r="L535">
            <v>5489.6095397915</v>
          </cell>
          <cell r="M535">
            <v>7535.58711579223</v>
          </cell>
          <cell r="N535">
            <v>9784.69307881307</v>
          </cell>
          <cell r="O535">
            <v>12239.3868953071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-2240.00386563916</v>
          </cell>
          <cell r="B536">
            <v>-6789.42624533229</v>
          </cell>
          <cell r="C536">
            <v>-7650.08154900269</v>
          </cell>
          <cell r="D536">
            <v>-6803.667877229</v>
          </cell>
          <cell r="E536">
            <v>-5895.2003510747</v>
          </cell>
          <cell r="F536">
            <v>-4924.50433654431</v>
          </cell>
          <cell r="G536">
            <v>-3886.63455846757</v>
          </cell>
          <cell r="H536">
            <v>-2763.63759472599</v>
          </cell>
          <cell r="I536">
            <v>-1521.16545431542</v>
          </cell>
          <cell r="J536">
            <v>-164.859990720855</v>
          </cell>
          <cell r="K536">
            <v>1321.14338546218</v>
          </cell>
          <cell r="L536">
            <v>2976.01148922699</v>
          </cell>
          <cell r="M536">
            <v>4781.61589917438</v>
          </cell>
          <cell r="N536">
            <v>6756.72163825824</v>
          </cell>
          <cell r="O536">
            <v>8943.98193736853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-2221.97482236544</v>
          </cell>
          <cell r="B537">
            <v>-6716.00603215827</v>
          </cell>
          <cell r="C537">
            <v>-7556.19115375129</v>
          </cell>
          <cell r="D537">
            <v>-6690.79326771794</v>
          </cell>
          <cell r="E537">
            <v>-5773.95418243366</v>
          </cell>
          <cell r="F537">
            <v>-4802.68560395516</v>
          </cell>
          <cell r="G537">
            <v>-3768.39389705237</v>
          </cell>
          <cell r="H537">
            <v>-2637.85491315758</v>
          </cell>
          <cell r="I537">
            <v>-1390.18206974232</v>
          </cell>
          <cell r="J537">
            <v>-13.8729916191065</v>
          </cell>
          <cell r="K537">
            <v>1489.04031255351</v>
          </cell>
          <cell r="L537">
            <v>3159.25746088221</v>
          </cell>
          <cell r="M537">
            <v>4976.1136176647</v>
          </cell>
          <cell r="N537">
            <v>6985.91994052938</v>
          </cell>
          <cell r="O537">
            <v>9182.18652338028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-1997.97143751142</v>
          </cell>
          <cell r="B538">
            <v>-5860.81026959834</v>
          </cell>
          <cell r="C538">
            <v>-6558.63493188269</v>
          </cell>
          <cell r="D538">
            <v>-5625.39707077172</v>
          </cell>
          <cell r="E538">
            <v>-4628.1966136889</v>
          </cell>
          <cell r="F538">
            <v>-3551.57091405446</v>
          </cell>
          <cell r="G538">
            <v>-2399.63739190757</v>
          </cell>
          <cell r="H538">
            <v>-1147.77417525367</v>
          </cell>
          <cell r="I538">
            <v>220.571737153985</v>
          </cell>
          <cell r="J538">
            <v>1732.3458874072</v>
          </cell>
          <cell r="K538">
            <v>3398.56153321173</v>
          </cell>
          <cell r="L538">
            <v>5226.41692859305</v>
          </cell>
          <cell r="M538">
            <v>7224.91639383756</v>
          </cell>
          <cell r="N538">
            <v>9423.17001100327</v>
          </cell>
          <cell r="O538">
            <v>11846.9341318171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-2139.30479917408</v>
          </cell>
          <cell r="B539">
            <v>-6397.74855464021</v>
          </cell>
          <cell r="C539">
            <v>-7178.32845423365</v>
          </cell>
          <cell r="D539">
            <v>-6286.10068562899</v>
          </cell>
          <cell r="E539">
            <v>-5338.13221168605</v>
          </cell>
          <cell r="F539">
            <v>-4336.46228927412</v>
          </cell>
          <cell r="G539">
            <v>-3256.39723386519</v>
          </cell>
          <cell r="H539">
            <v>-2068.20500889718</v>
          </cell>
          <cell r="I539">
            <v>-765.782062261937</v>
          </cell>
          <cell r="J539">
            <v>660.911587130242</v>
          </cell>
          <cell r="K539">
            <v>2236.76903694601</v>
          </cell>
          <cell r="L539">
            <v>3979.7043999298</v>
          </cell>
          <cell r="M539">
            <v>5888.03192926233</v>
          </cell>
          <cell r="N539">
            <v>7980.40482607313</v>
          </cell>
          <cell r="O539">
            <v>10274.752995104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-2281.68574063385</v>
          </cell>
          <cell r="B540">
            <v>-6955.6015661924</v>
          </cell>
          <cell r="C540">
            <v>-7842.32404162555</v>
          </cell>
          <cell r="D540">
            <v>-6998.14335491773</v>
          </cell>
          <cell r="E540">
            <v>-6096.26451355772</v>
          </cell>
          <cell r="F540">
            <v>-5129.38633098886</v>
          </cell>
          <cell r="G540">
            <v>-4100.79960842771</v>
          </cell>
          <cell r="H540">
            <v>-2993.31190126738</v>
          </cell>
          <cell r="I540">
            <v>-1787.68243641724</v>
          </cell>
          <cell r="J540">
            <v>-454.486931923094</v>
          </cell>
          <cell r="K540">
            <v>1017.37873366698</v>
          </cell>
          <cell r="L540">
            <v>2643.65715542379</v>
          </cell>
          <cell r="M540">
            <v>4425.66402945162</v>
          </cell>
          <cell r="N540">
            <v>6390.53013881338</v>
          </cell>
          <cell r="O540">
            <v>8545.96235416432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-2116.35443111404</v>
          </cell>
          <cell r="B541">
            <v>-6320.59165216476</v>
          </cell>
          <cell r="C541">
            <v>-7104.52197213162</v>
          </cell>
          <cell r="D541">
            <v>-6224.39923742882</v>
          </cell>
          <cell r="E541">
            <v>-5290.36938983071</v>
          </cell>
          <cell r="F541">
            <v>-4284.41719592407</v>
          </cell>
          <cell r="G541">
            <v>-3200.3153270474</v>
          </cell>
          <cell r="H541">
            <v>-2003.75851662097</v>
          </cell>
          <cell r="I541">
            <v>-684.312831329754</v>
          </cell>
          <cell r="J541">
            <v>748.514528509837</v>
          </cell>
          <cell r="K541">
            <v>2309.80519672949</v>
          </cell>
          <cell r="L541">
            <v>4035.45908977488</v>
          </cell>
          <cell r="M541">
            <v>5944.65666519407</v>
          </cell>
          <cell r="N541">
            <v>8032.29496574783</v>
          </cell>
          <cell r="O541">
            <v>10310.4503594504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-2255.76004913434</v>
          </cell>
          <cell r="B542">
            <v>-6855.85714419497</v>
          </cell>
          <cell r="C542">
            <v>-7723.48902743991</v>
          </cell>
          <cell r="D542">
            <v>-6872.12114846432</v>
          </cell>
          <cell r="E542">
            <v>-5970.30851409346</v>
          </cell>
          <cell r="F542">
            <v>-5006.82605841253</v>
          </cell>
          <cell r="G542">
            <v>-3973.90260599953</v>
          </cell>
          <cell r="H542">
            <v>-2854.04206365108</v>
          </cell>
          <cell r="I542">
            <v>-1626.43794708004</v>
          </cell>
          <cell r="J542">
            <v>-279.973964893914</v>
          </cell>
          <cell r="K542">
            <v>1189.76480620706</v>
          </cell>
          <cell r="L542">
            <v>2807.34926755824</v>
          </cell>
          <cell r="M542">
            <v>4595.35976331932</v>
          </cell>
          <cell r="N542">
            <v>6556.80322207453</v>
          </cell>
          <cell r="O542">
            <v>8720.86634375498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-2324.61792508303</v>
          </cell>
          <cell r="B543">
            <v>-7110.85236319798</v>
          </cell>
          <cell r="C543">
            <v>-8022.14441853074</v>
          </cell>
          <cell r="D543">
            <v>-7196.96691428395</v>
          </cell>
          <cell r="E543">
            <v>-6323.17807587953</v>
          </cell>
          <cell r="F543">
            <v>-5392.06900044798</v>
          </cell>
          <cell r="G543">
            <v>-4400.12291805013</v>
          </cell>
          <cell r="H543">
            <v>-3332.11282764427</v>
          </cell>
          <cell r="I543">
            <v>-2140.48008395783</v>
          </cell>
          <cell r="J543">
            <v>-829.77653272099</v>
          </cell>
          <cell r="K543">
            <v>601.071264239283</v>
          </cell>
          <cell r="L543">
            <v>2155.03912166076</v>
          </cell>
          <cell r="M543">
            <v>3877.57755475075</v>
          </cell>
          <cell r="N543">
            <v>5783.64654137578</v>
          </cell>
          <cell r="O543">
            <v>7872.67228002425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-2083.33229043061</v>
          </cell>
          <cell r="B544">
            <v>-6183.43580864502</v>
          </cell>
          <cell r="C544">
            <v>-6936.44824111398</v>
          </cell>
          <cell r="D544">
            <v>-6028.10571304815</v>
          </cell>
          <cell r="E544">
            <v>-5056.61287029825</v>
          </cell>
          <cell r="F544">
            <v>-4027.80071451633</v>
          </cell>
          <cell r="G544">
            <v>-2928.97831212654</v>
          </cell>
          <cell r="H544">
            <v>-1726.26520358481</v>
          </cell>
          <cell r="I544">
            <v>-398.849528305087</v>
          </cell>
          <cell r="J544">
            <v>1073.26667644012</v>
          </cell>
          <cell r="K544">
            <v>2679.58063222518</v>
          </cell>
          <cell r="L544">
            <v>4437.24799200036</v>
          </cell>
          <cell r="M544">
            <v>6369.95741607829</v>
          </cell>
          <cell r="N544">
            <v>8508.52324404663</v>
          </cell>
          <cell r="O544">
            <v>10851.3383150978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-2046.09249089212</v>
          </cell>
          <cell r="B545">
            <v>-6025.4963939498</v>
          </cell>
          <cell r="C545">
            <v>-6738.39070078823</v>
          </cell>
          <cell r="D545">
            <v>-5824.53392854796</v>
          </cell>
          <cell r="E545">
            <v>-4857.15444571294</v>
          </cell>
          <cell r="F545">
            <v>-3819.16224086336</v>
          </cell>
          <cell r="G545">
            <v>-2695.77663730161</v>
          </cell>
          <cell r="H545">
            <v>-1478.90671981694</v>
          </cell>
          <cell r="I545">
            <v>-138.628277391983</v>
          </cell>
          <cell r="J545">
            <v>1337.72871851151</v>
          </cell>
          <cell r="K545">
            <v>2956.2880932316</v>
          </cell>
          <cell r="L545">
            <v>4734.46702504058</v>
          </cell>
          <cell r="M545">
            <v>6689.50568958489</v>
          </cell>
          <cell r="N545">
            <v>8858.33116955994</v>
          </cell>
          <cell r="O545">
            <v>11237.0224913236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-2199.41443555952</v>
          </cell>
          <cell r="B546">
            <v>-6638.38002680048</v>
          </cell>
          <cell r="C546">
            <v>-7486.53115011079</v>
          </cell>
          <cell r="D546">
            <v>-6621.29331353164</v>
          </cell>
          <cell r="E546">
            <v>-5704.91461527883</v>
          </cell>
          <cell r="F546">
            <v>-4732.62229573513</v>
          </cell>
          <cell r="G546">
            <v>-3684.19813079967</v>
          </cell>
          <cell r="H546">
            <v>-2538.73731029539</v>
          </cell>
          <cell r="I546">
            <v>-1291.47855157024</v>
          </cell>
          <cell r="J546">
            <v>83.2833684276738</v>
          </cell>
          <cell r="K546">
            <v>1605.63612962453</v>
          </cell>
          <cell r="L546">
            <v>3298.05399907317</v>
          </cell>
          <cell r="M546">
            <v>5144.29736807793</v>
          </cell>
          <cell r="N546">
            <v>7166.84997282407</v>
          </cell>
          <cell r="O546">
            <v>9383.01599408307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-2069.3293516861</v>
          </cell>
          <cell r="B547">
            <v>-6139.97867514788</v>
          </cell>
          <cell r="C547">
            <v>-6912.65035264129</v>
          </cell>
          <cell r="D547">
            <v>-6028.06229577747</v>
          </cell>
          <cell r="E547">
            <v>-5078.96432681339</v>
          </cell>
          <cell r="F547">
            <v>-4060.42261058038</v>
          </cell>
          <cell r="G547">
            <v>-2966.80144020399</v>
          </cell>
          <cell r="H547">
            <v>-1768.98764346108</v>
          </cell>
          <cell r="I547">
            <v>-434.179613935886</v>
          </cell>
          <cell r="J547">
            <v>1035.90400831152</v>
          </cell>
          <cell r="K547">
            <v>2640.95621209756</v>
          </cell>
          <cell r="L547">
            <v>4387.64574165531</v>
          </cell>
          <cell r="M547">
            <v>6331.87983256479</v>
          </cell>
          <cell r="N547">
            <v>8461.14481153498</v>
          </cell>
          <cell r="O547">
            <v>10800.2660436983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-2230.45821429809</v>
          </cell>
          <cell r="B548">
            <v>-6752.23796861699</v>
          </cell>
          <cell r="C548">
            <v>-7613.92731496008</v>
          </cell>
          <cell r="D548">
            <v>-6772.83649156302</v>
          </cell>
          <cell r="E548">
            <v>-5872.08380083497</v>
          </cell>
          <cell r="F548">
            <v>-4906.64710986151</v>
          </cell>
          <cell r="G548">
            <v>-3873.60323757216</v>
          </cell>
          <cell r="H548">
            <v>-2754.23701142114</v>
          </cell>
          <cell r="I548">
            <v>-1518.35517994254</v>
          </cell>
          <cell r="J548">
            <v>-148.571958543786</v>
          </cell>
          <cell r="K548">
            <v>1343.15902699448</v>
          </cell>
          <cell r="L548">
            <v>2980.02818458466</v>
          </cell>
          <cell r="M548">
            <v>4789.722115136</v>
          </cell>
          <cell r="N548">
            <v>6785.29895595212</v>
          </cell>
          <cell r="O548">
            <v>8974.61582516206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-2273.08622211442</v>
          </cell>
          <cell r="B549">
            <v>-6921.94179927486</v>
          </cell>
          <cell r="C549">
            <v>-7811.37032314693</v>
          </cell>
          <cell r="D549">
            <v>-6980.58535917879</v>
          </cell>
          <cell r="E549">
            <v>-6092.7823646094</v>
          </cell>
          <cell r="F549">
            <v>-5147.05423481062</v>
          </cell>
          <cell r="G549">
            <v>-4129.98966245391</v>
          </cell>
          <cell r="H549">
            <v>-3034.43796980612</v>
          </cell>
          <cell r="I549">
            <v>-1826.99036369088</v>
          </cell>
          <cell r="J549">
            <v>-480.629263818822</v>
          </cell>
          <cell r="K549">
            <v>986.163088202459</v>
          </cell>
          <cell r="L549">
            <v>2588.01463001256</v>
          </cell>
          <cell r="M549">
            <v>4358.40898224895</v>
          </cell>
          <cell r="N549">
            <v>6304.23940366264</v>
          </cell>
          <cell r="O549">
            <v>8447.15513875973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-2293.10178129131</v>
          </cell>
          <cell r="B550">
            <v>-6985.33107619905</v>
          </cell>
          <cell r="C550">
            <v>-7861.17141952842</v>
          </cell>
          <cell r="D550">
            <v>-7017.30975942432</v>
          </cell>
          <cell r="E550">
            <v>-6120.12231913712</v>
          </cell>
          <cell r="F550">
            <v>-5183.86934885313</v>
          </cell>
          <cell r="G550">
            <v>-4162.86493374249</v>
          </cell>
          <cell r="H550">
            <v>-3045.04615052197</v>
          </cell>
          <cell r="I550">
            <v>-1836.95342168775</v>
          </cell>
          <cell r="J550">
            <v>-513.721803076749</v>
          </cell>
          <cell r="K550">
            <v>960.337514768305</v>
          </cell>
          <cell r="L550">
            <v>2582.09799888831</v>
          </cell>
          <cell r="M550">
            <v>4360.75233196315</v>
          </cell>
          <cell r="N550">
            <v>6305.90320131469</v>
          </cell>
          <cell r="O550">
            <v>8442.2262256199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-2228.77033918886</v>
          </cell>
          <cell r="B551">
            <v>-6753.01244810498</v>
          </cell>
          <cell r="C551">
            <v>-7607.8915429108</v>
          </cell>
          <cell r="D551">
            <v>-6760.61354590625</v>
          </cell>
          <cell r="E551">
            <v>-5856.75429320305</v>
          </cell>
          <cell r="F551">
            <v>-4880.13663693014</v>
          </cell>
          <cell r="G551">
            <v>-3834.91509981848</v>
          </cell>
          <cell r="H551">
            <v>-2717.25103257432</v>
          </cell>
          <cell r="I551">
            <v>-1482.57353103041</v>
          </cell>
          <cell r="J551">
            <v>-126.597636364792</v>
          </cell>
          <cell r="K551">
            <v>1362.1105677075</v>
          </cell>
          <cell r="L551">
            <v>2995.67985987917</v>
          </cell>
          <cell r="M551">
            <v>4805.30568859135</v>
          </cell>
          <cell r="N551">
            <v>6800.81721074046</v>
          </cell>
          <cell r="O551">
            <v>9008.34833973763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-2077.60983594561</v>
          </cell>
          <cell r="B552">
            <v>-6165.42043318939</v>
          </cell>
          <cell r="C552">
            <v>-6927.93434286407</v>
          </cell>
          <cell r="D552">
            <v>-6021.88238450083</v>
          </cell>
          <cell r="E552">
            <v>-5060.05470529613</v>
          </cell>
          <cell r="F552">
            <v>-4031.08468321996</v>
          </cell>
          <cell r="G552">
            <v>-2918.32145227402</v>
          </cell>
          <cell r="H552">
            <v>-1711.07397044162</v>
          </cell>
          <cell r="I552">
            <v>-391.796843479637</v>
          </cell>
          <cell r="J552">
            <v>1071.19725397977</v>
          </cell>
          <cell r="K552">
            <v>2669.48725412039</v>
          </cell>
          <cell r="L552">
            <v>4422.0787058017</v>
          </cell>
          <cell r="M552">
            <v>6349.33797560087</v>
          </cell>
          <cell r="N552">
            <v>8475.95350195713</v>
          </cell>
          <cell r="O552">
            <v>10816.5555687612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-2257.05537300915</v>
          </cell>
          <cell r="B553">
            <v>-6844.24415888857</v>
          </cell>
          <cell r="C553">
            <v>-7695.35301685383</v>
          </cell>
          <cell r="D553">
            <v>-6846.40080819749</v>
          </cell>
          <cell r="E553">
            <v>-5940.60495803145</v>
          </cell>
          <cell r="F553">
            <v>-4971.77818671158</v>
          </cell>
          <cell r="G553">
            <v>-3937.82037495937</v>
          </cell>
          <cell r="H553">
            <v>-2823.2365094777</v>
          </cell>
          <cell r="I553">
            <v>-1592.60922156809</v>
          </cell>
          <cell r="J553">
            <v>-240.091315425067</v>
          </cell>
          <cell r="K553">
            <v>1249.97206493852</v>
          </cell>
          <cell r="L553">
            <v>2891.94389288444</v>
          </cell>
          <cell r="M553">
            <v>4694.97628725182</v>
          </cell>
          <cell r="N553">
            <v>6689.41144962701</v>
          </cell>
          <cell r="O553">
            <v>8878.18444337936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-2331.17127163799</v>
          </cell>
          <cell r="B554">
            <v>-7142.11017034562</v>
          </cell>
          <cell r="C554">
            <v>-8046.03614183749</v>
          </cell>
          <cell r="D554">
            <v>-7206.84453964731</v>
          </cell>
          <cell r="E554">
            <v>-6312.52977452626</v>
          </cell>
          <cell r="F554">
            <v>-5364.34734697548</v>
          </cell>
          <cell r="G554">
            <v>-4360.86039494618</v>
          </cell>
          <cell r="H554">
            <v>-3275.58430344179</v>
          </cell>
          <cell r="I554">
            <v>-2091.4212680907</v>
          </cell>
          <cell r="J554">
            <v>-790.269515456807</v>
          </cell>
          <cell r="K554">
            <v>641.929623593831</v>
          </cell>
          <cell r="L554">
            <v>2219.46177872678</v>
          </cell>
          <cell r="M554">
            <v>3954.87665698447</v>
          </cell>
          <cell r="N554">
            <v>5871.90357236594</v>
          </cell>
          <cell r="O554">
            <v>7971.98323131559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-2298.08165918444</v>
          </cell>
          <cell r="B555">
            <v>-7011.47933799171</v>
          </cell>
          <cell r="C555">
            <v>-7885.98248606468</v>
          </cell>
          <cell r="D555">
            <v>-7050.92015503546</v>
          </cell>
          <cell r="E555">
            <v>-6165.25594578758</v>
          </cell>
          <cell r="F555">
            <v>-5225.77001655058</v>
          </cell>
          <cell r="G555">
            <v>-4212.37265680206</v>
          </cell>
          <cell r="H555">
            <v>-3100.82511221833</v>
          </cell>
          <cell r="I555">
            <v>-1895.01407061498</v>
          </cell>
          <cell r="J555">
            <v>-573.225075381966</v>
          </cell>
          <cell r="K555">
            <v>885.996788722875</v>
          </cell>
          <cell r="L555">
            <v>2497.73705439686</v>
          </cell>
          <cell r="M555">
            <v>4262.76109120529</v>
          </cell>
          <cell r="N555">
            <v>6201.69969861875</v>
          </cell>
          <cell r="O555">
            <v>8337.39764746804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-1960.11945335218</v>
          </cell>
          <cell r="B556">
            <v>-5714.07976552703</v>
          </cell>
          <cell r="C556">
            <v>-6388.90161338099</v>
          </cell>
          <cell r="D556">
            <v>-5445.42370507116</v>
          </cell>
          <cell r="E556">
            <v>-4440.38701335407</v>
          </cell>
          <cell r="F556">
            <v>-3357.96029783417</v>
          </cell>
          <cell r="G556">
            <v>-2185.71108339465</v>
          </cell>
          <cell r="H556">
            <v>-922.14719642635</v>
          </cell>
          <cell r="I556">
            <v>469.043930539911</v>
          </cell>
          <cell r="J556">
            <v>1998.70772002142</v>
          </cell>
          <cell r="K556">
            <v>3672.57133085566</v>
          </cell>
          <cell r="L556">
            <v>5510.57163192383</v>
          </cell>
          <cell r="M556">
            <v>7546.78912273274</v>
          </cell>
          <cell r="N556">
            <v>9786.95898889995</v>
          </cell>
          <cell r="O556">
            <v>12251.2074227455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-2203.12762220654</v>
          </cell>
          <cell r="B557">
            <v>-6647.99917766447</v>
          </cell>
          <cell r="C557">
            <v>-7478.56404867339</v>
          </cell>
          <cell r="D557">
            <v>-6615.76752781654</v>
          </cell>
          <cell r="E557">
            <v>-5699.99228210923</v>
          </cell>
          <cell r="F557">
            <v>-4712.79277202477</v>
          </cell>
          <cell r="G557">
            <v>-3658.34725920053</v>
          </cell>
          <cell r="H557">
            <v>-2508.35291112184</v>
          </cell>
          <cell r="I557">
            <v>-1247.38665568521</v>
          </cell>
          <cell r="J557">
            <v>129.725124157747</v>
          </cell>
          <cell r="K557">
            <v>1646.69832072035</v>
          </cell>
          <cell r="L557">
            <v>3310.28875912622</v>
          </cell>
          <cell r="M557">
            <v>5149.09248423562</v>
          </cell>
          <cell r="N557">
            <v>7165.01568092563</v>
          </cell>
          <cell r="O557">
            <v>9377.89484836112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-2231.14445729148</v>
          </cell>
          <cell r="B558">
            <v>-6758.12140641818</v>
          </cell>
          <cell r="C558">
            <v>-7604.66851993061</v>
          </cell>
          <cell r="D558">
            <v>-6746.38214342686</v>
          </cell>
          <cell r="E558">
            <v>-5846.66669797953</v>
          </cell>
          <cell r="F558">
            <v>-4886.17098736785</v>
          </cell>
          <cell r="G558">
            <v>-3862.25445703637</v>
          </cell>
          <cell r="H558">
            <v>-2747.71111125229</v>
          </cell>
          <cell r="I558">
            <v>-1528.05178715894</v>
          </cell>
          <cell r="J558">
            <v>-171.354586153642</v>
          </cell>
          <cell r="K558">
            <v>1331.16858920159</v>
          </cell>
          <cell r="L558">
            <v>2980.79043577176</v>
          </cell>
          <cell r="M558">
            <v>4783.90326139649</v>
          </cell>
          <cell r="N558">
            <v>6764.40524722157</v>
          </cell>
          <cell r="O558">
            <v>8942.92299782008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-1995.80929686923</v>
          </cell>
          <cell r="B559">
            <v>-5859.37055922589</v>
          </cell>
          <cell r="C559">
            <v>-6570.30689088541</v>
          </cell>
          <cell r="D559">
            <v>-5639.70260012287</v>
          </cell>
          <cell r="E559">
            <v>-4646.24229902711</v>
          </cell>
          <cell r="F559">
            <v>-3580.28779025866</v>
          </cell>
          <cell r="G559">
            <v>-2428.7749629872</v>
          </cell>
          <cell r="H559">
            <v>-1168.12454896283</v>
          </cell>
          <cell r="I559">
            <v>204.239755549904</v>
          </cell>
          <cell r="J559">
            <v>1713.98486187159</v>
          </cell>
          <cell r="K559">
            <v>3368.60419658745</v>
          </cell>
          <cell r="L559">
            <v>5178.25840809487</v>
          </cell>
          <cell r="M559">
            <v>7176.80761689344</v>
          </cell>
          <cell r="N559">
            <v>9370.56539557836</v>
          </cell>
          <cell r="O559">
            <v>11800.40486681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-2316.80285294279</v>
          </cell>
          <cell r="B560">
            <v>-7074.6014161747</v>
          </cell>
          <cell r="C560">
            <v>-7970.78899226518</v>
          </cell>
          <cell r="D560">
            <v>-7116.53512123611</v>
          </cell>
          <cell r="E560">
            <v>-6218.39505891969</v>
          </cell>
          <cell r="F560">
            <v>-5263.87185541266</v>
          </cell>
          <cell r="G560">
            <v>-4246.04893990196</v>
          </cell>
          <cell r="H560">
            <v>-3142.1392662629</v>
          </cell>
          <cell r="I560">
            <v>-1935.8380630278</v>
          </cell>
          <cell r="J560">
            <v>-607.626714177499</v>
          </cell>
          <cell r="K560">
            <v>855.165093347866</v>
          </cell>
          <cell r="L560">
            <v>2445.60270303094</v>
          </cell>
          <cell r="M560">
            <v>4209.40060138393</v>
          </cell>
          <cell r="N560">
            <v>6155.61387635897</v>
          </cell>
          <cell r="O560">
            <v>8304.8321232671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-1967.58217390658</v>
          </cell>
          <cell r="B561">
            <v>-5741.34146180755</v>
          </cell>
          <cell r="C561">
            <v>-6428.45824830853</v>
          </cell>
          <cell r="D561">
            <v>-5498.38485854116</v>
          </cell>
          <cell r="E561">
            <v>-4497.65306359</v>
          </cell>
          <cell r="F561">
            <v>-3424.30406149855</v>
          </cell>
          <cell r="G561">
            <v>-2266.97683449949</v>
          </cell>
          <cell r="H561">
            <v>-1014.37826904651</v>
          </cell>
          <cell r="I561">
            <v>353.223327286272</v>
          </cell>
          <cell r="J561">
            <v>1854.452682638</v>
          </cell>
          <cell r="K561">
            <v>3513.87850979872</v>
          </cell>
          <cell r="L561">
            <v>5344.66711920227</v>
          </cell>
          <cell r="M561">
            <v>7355.31689387171</v>
          </cell>
          <cell r="N561">
            <v>9570.3654853506</v>
          </cell>
          <cell r="O561">
            <v>12025.1366996141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-2041.12301023667</v>
          </cell>
          <cell r="B562">
            <v>-6022.70096877608</v>
          </cell>
          <cell r="C562">
            <v>-6749.4619495558</v>
          </cell>
          <cell r="D562">
            <v>-5829.92983191509</v>
          </cell>
          <cell r="E562">
            <v>-4858.05629894854</v>
          </cell>
          <cell r="F562">
            <v>-3820.58066804175</v>
          </cell>
          <cell r="G562">
            <v>-2703.15626294371</v>
          </cell>
          <cell r="H562">
            <v>-1477.34109340277</v>
          </cell>
          <cell r="I562">
            <v>-132.261519896201</v>
          </cell>
          <cell r="J562">
            <v>1337.80826482255</v>
          </cell>
          <cell r="K562">
            <v>2968.88167994647</v>
          </cell>
          <cell r="L562">
            <v>4757.2441010471</v>
          </cell>
          <cell r="M562">
            <v>6722.96866797215</v>
          </cell>
          <cell r="N562">
            <v>8906.27618904025</v>
          </cell>
          <cell r="O562">
            <v>11308.5486707575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-2238.5009683103</v>
          </cell>
          <cell r="B563">
            <v>-6777.32628987842</v>
          </cell>
          <cell r="C563">
            <v>-7630.52214500394</v>
          </cell>
          <cell r="D563">
            <v>-6761.0680481227</v>
          </cell>
          <cell r="E563">
            <v>-5847.10452529087</v>
          </cell>
          <cell r="F563">
            <v>-4882.53684608847</v>
          </cell>
          <cell r="G563">
            <v>-3852.01323454665</v>
          </cell>
          <cell r="H563">
            <v>-2740.56893803116</v>
          </cell>
          <cell r="I563">
            <v>-1516.10132879835</v>
          </cell>
          <cell r="J563">
            <v>-151.232435925273</v>
          </cell>
          <cell r="K563">
            <v>1346.13466919563</v>
          </cell>
          <cell r="L563">
            <v>2987.85554041827</v>
          </cell>
          <cell r="M563">
            <v>4798.59377975708</v>
          </cell>
          <cell r="N563">
            <v>6804.58060702251</v>
          </cell>
          <cell r="O563">
            <v>9003.11277655928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-2271.41939947887</v>
          </cell>
          <cell r="B564">
            <v>-6920.24497215319</v>
          </cell>
          <cell r="C564">
            <v>-7813.34759229954</v>
          </cell>
          <cell r="D564">
            <v>-6982.33838901377</v>
          </cell>
          <cell r="E564">
            <v>-6090.73014558698</v>
          </cell>
          <cell r="F564">
            <v>-5133.53678217296</v>
          </cell>
          <cell r="G564">
            <v>-4099.8619213385</v>
          </cell>
          <cell r="H564">
            <v>-2978.7954281583</v>
          </cell>
          <cell r="I564">
            <v>-1770.1590546098</v>
          </cell>
          <cell r="J564">
            <v>-432.520102441224</v>
          </cell>
          <cell r="K564">
            <v>1044.1357880447</v>
          </cell>
          <cell r="L564">
            <v>2658.11311277431</v>
          </cell>
          <cell r="M564">
            <v>4441.45128205921</v>
          </cell>
          <cell r="N564">
            <v>6399.0328566555</v>
          </cell>
          <cell r="O564">
            <v>8546.37733488649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-2201.07467712199</v>
          </cell>
          <cell r="B565">
            <v>-6640.48190768552</v>
          </cell>
          <cell r="C565">
            <v>-7472.95697120243</v>
          </cell>
          <cell r="D565">
            <v>-6589.62150075424</v>
          </cell>
          <cell r="E565">
            <v>-5651.56945104049</v>
          </cell>
          <cell r="F565">
            <v>-4669.02395628544</v>
          </cell>
          <cell r="G565">
            <v>-3621.6837239666</v>
          </cell>
          <cell r="H565">
            <v>-2475.22047288469</v>
          </cell>
          <cell r="I565">
            <v>-1210.44030189906</v>
          </cell>
          <cell r="J565">
            <v>173.481162406255</v>
          </cell>
          <cell r="K565">
            <v>1688.41576237634</v>
          </cell>
          <cell r="L565">
            <v>3375.96887697017</v>
          </cell>
          <cell r="M565">
            <v>5226.44820271669</v>
          </cell>
          <cell r="N565">
            <v>7250.70272796376</v>
          </cell>
          <cell r="O565">
            <v>9464.37012167342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-2224.61019529934</v>
          </cell>
          <cell r="B566">
            <v>-6719.36657070964</v>
          </cell>
          <cell r="C566">
            <v>-7551.77517290832</v>
          </cell>
          <cell r="D566">
            <v>-6684.63370137556</v>
          </cell>
          <cell r="E566">
            <v>-5776.29341787835</v>
          </cell>
          <cell r="F566">
            <v>-4799.13300093512</v>
          </cell>
          <cell r="G566">
            <v>-3760.05564041722</v>
          </cell>
          <cell r="H566">
            <v>-2635.68743605132</v>
          </cell>
          <cell r="I566">
            <v>-1391.08875088962</v>
          </cell>
          <cell r="J566">
            <v>-18.5581381154987</v>
          </cell>
          <cell r="K566">
            <v>1482.22274988742</v>
          </cell>
          <cell r="L566">
            <v>3130.99385001386</v>
          </cell>
          <cell r="M566">
            <v>4958.49206955821</v>
          </cell>
          <cell r="N566">
            <v>6970.28545454874</v>
          </cell>
          <cell r="O566">
            <v>9184.87548922919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-2390.71571614464</v>
          </cell>
          <cell r="B567">
            <v>-7363.92445681593</v>
          </cell>
          <cell r="C567">
            <v>-8310.30532911111</v>
          </cell>
          <cell r="D567">
            <v>-7481.5789227819</v>
          </cell>
          <cell r="E567">
            <v>-6594.51891434302</v>
          </cell>
          <cell r="F567">
            <v>-5676.25043451176</v>
          </cell>
          <cell r="G567">
            <v>-4697.94967526963</v>
          </cell>
          <cell r="H567">
            <v>-3627.996451794</v>
          </cell>
          <cell r="I567">
            <v>-2452.64473974409</v>
          </cell>
          <cell r="J567">
            <v>-1163.18777942929</v>
          </cell>
          <cell r="K567">
            <v>253.447534881417</v>
          </cell>
          <cell r="L567">
            <v>1813.48910201407</v>
          </cell>
          <cell r="M567">
            <v>3514.36878391106</v>
          </cell>
          <cell r="N567">
            <v>5382.80855019207</v>
          </cell>
          <cell r="O567">
            <v>7440.22847227824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-2265.91104387997</v>
          </cell>
          <cell r="B568">
            <v>-6889.2240831261</v>
          </cell>
          <cell r="C568">
            <v>-7765.48955953574</v>
          </cell>
          <cell r="D568">
            <v>-6931.42052098473</v>
          </cell>
          <cell r="E568">
            <v>-6045.6371210573</v>
          </cell>
          <cell r="F568">
            <v>-5097.67543442234</v>
          </cell>
          <cell r="G568">
            <v>-4060.37306415013</v>
          </cell>
          <cell r="H568">
            <v>-2925.48920953679</v>
          </cell>
          <cell r="I568">
            <v>-1691.12436385933</v>
          </cell>
          <cell r="J568">
            <v>-350.336886641833</v>
          </cell>
          <cell r="K568">
            <v>1121.57992457041</v>
          </cell>
          <cell r="L568">
            <v>2756.30539396873</v>
          </cell>
          <cell r="M568">
            <v>4545.57840567751</v>
          </cell>
          <cell r="N568">
            <v>6512.94762111975</v>
          </cell>
          <cell r="O568">
            <v>8679.88964842456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-1995.75354234678</v>
          </cell>
          <cell r="B569">
            <v>-5847.4996748198</v>
          </cell>
          <cell r="C569">
            <v>-6528.10888052618</v>
          </cell>
          <cell r="D569">
            <v>-5574.06750830447</v>
          </cell>
          <cell r="E569">
            <v>-4568.08607704566</v>
          </cell>
          <cell r="F569">
            <v>-3491.38667178973</v>
          </cell>
          <cell r="G569">
            <v>-2338.59246114405</v>
          </cell>
          <cell r="H569">
            <v>-1088.6577905025</v>
          </cell>
          <cell r="I569">
            <v>291.321035985086</v>
          </cell>
          <cell r="J569">
            <v>1803.32800047155</v>
          </cell>
          <cell r="K569">
            <v>3460.31952911489</v>
          </cell>
          <cell r="L569">
            <v>5281.84841838703</v>
          </cell>
          <cell r="M569">
            <v>7280.75799242744</v>
          </cell>
          <cell r="N569">
            <v>9486.7947624357</v>
          </cell>
          <cell r="O569">
            <v>11914.2864614435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-2222.67798098937</v>
          </cell>
          <cell r="B570">
            <v>-6719.40476347441</v>
          </cell>
          <cell r="C570">
            <v>-7562.37179390234</v>
          </cell>
          <cell r="D570">
            <v>-6689.8342332346</v>
          </cell>
          <cell r="E570">
            <v>-5770.80584478653</v>
          </cell>
          <cell r="F570">
            <v>-4796.91813633794</v>
          </cell>
          <cell r="G570">
            <v>-3744.09025892444</v>
          </cell>
          <cell r="H570">
            <v>-2610.06062199872</v>
          </cell>
          <cell r="I570">
            <v>-1365.07077457676</v>
          </cell>
          <cell r="J570">
            <v>-7.96322684007728</v>
          </cell>
          <cell r="K570">
            <v>1485.02698427978</v>
          </cell>
          <cell r="L570">
            <v>3127.2162793584</v>
          </cell>
          <cell r="M570">
            <v>4939.62657022156</v>
          </cell>
          <cell r="N570">
            <v>6937.4616751995</v>
          </cell>
          <cell r="O570">
            <v>9150.94076138883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-2283.32493655066</v>
          </cell>
          <cell r="B571">
            <v>-6958.68156548922</v>
          </cell>
          <cell r="C571">
            <v>-7842.66504100112</v>
          </cell>
          <cell r="D571">
            <v>-6994.8002853219</v>
          </cell>
          <cell r="E571">
            <v>-6106.0605402947</v>
          </cell>
          <cell r="F571">
            <v>-5142.47925228334</v>
          </cell>
          <cell r="G571">
            <v>-4119.05257946513</v>
          </cell>
          <cell r="H571">
            <v>-2995.61380069312</v>
          </cell>
          <cell r="I571">
            <v>-1780.27586312073</v>
          </cell>
          <cell r="J571">
            <v>-459.271990617185</v>
          </cell>
          <cell r="K571">
            <v>1009.85229986051</v>
          </cell>
          <cell r="L571">
            <v>2621.94283673748</v>
          </cell>
          <cell r="M571">
            <v>4394.13376123414</v>
          </cell>
          <cell r="N571">
            <v>6356.28391560911</v>
          </cell>
          <cell r="O571">
            <v>8526.62856022352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-2037.37247703978</v>
          </cell>
          <cell r="B572">
            <v>-6020.08749454581</v>
          </cell>
          <cell r="C572">
            <v>-6749.22399793289</v>
          </cell>
          <cell r="D572">
            <v>-5825.9841592773</v>
          </cell>
          <cell r="E572">
            <v>-4838.30168963686</v>
          </cell>
          <cell r="F572">
            <v>-3779.18455902742</v>
          </cell>
          <cell r="G572">
            <v>-2640.61010187199</v>
          </cell>
          <cell r="H572">
            <v>-1406.89840140634</v>
          </cell>
          <cell r="I572">
            <v>-40.7809731817605</v>
          </cell>
          <cell r="J572">
            <v>1456.67486829094</v>
          </cell>
          <cell r="K572">
            <v>3102.7302434571</v>
          </cell>
          <cell r="L572">
            <v>4900.82513864948</v>
          </cell>
          <cell r="M572">
            <v>6887.146880633</v>
          </cell>
          <cell r="N572">
            <v>9075.95166255167</v>
          </cell>
          <cell r="O572">
            <v>11481.1467361105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-2001.24983606076</v>
          </cell>
          <cell r="B573">
            <v>-5882.12242484862</v>
          </cell>
          <cell r="C573">
            <v>-6590.19591904461</v>
          </cell>
          <cell r="D573">
            <v>-5659.33775001051</v>
          </cell>
          <cell r="E573">
            <v>-4670.93407456986</v>
          </cell>
          <cell r="F573">
            <v>-3619.00171542929</v>
          </cell>
          <cell r="G573">
            <v>-2484.79660386371</v>
          </cell>
          <cell r="H573">
            <v>-1249.77165639828</v>
          </cell>
          <cell r="I573">
            <v>113.037738316304</v>
          </cell>
          <cell r="J573">
            <v>1613.17189677342</v>
          </cell>
          <cell r="K573">
            <v>3267.85433386542</v>
          </cell>
          <cell r="L573">
            <v>5095.55741616581</v>
          </cell>
          <cell r="M573">
            <v>7106.9082848805</v>
          </cell>
          <cell r="N573">
            <v>9314.88513144747</v>
          </cell>
          <cell r="O573">
            <v>11748.7501383871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-2055.41522326062</v>
          </cell>
          <cell r="B574">
            <v>-6090.32992970695</v>
          </cell>
          <cell r="C574">
            <v>-6836.3655200353</v>
          </cell>
          <cell r="D574">
            <v>-5914.39013034121</v>
          </cell>
          <cell r="E574">
            <v>-4935.17473839657</v>
          </cell>
          <cell r="F574">
            <v>-3893.31098156218</v>
          </cell>
          <cell r="G574">
            <v>-2770.95720445939</v>
          </cell>
          <cell r="H574">
            <v>-1551.73173335443</v>
          </cell>
          <cell r="I574">
            <v>-215.012539428593</v>
          </cell>
          <cell r="J574">
            <v>1258.72187809188</v>
          </cell>
          <cell r="K574">
            <v>2879.72573191051</v>
          </cell>
          <cell r="L574">
            <v>4653.48925471587</v>
          </cell>
          <cell r="M574">
            <v>6612.01828838291</v>
          </cell>
          <cell r="N574">
            <v>8770.86872178703</v>
          </cell>
          <cell r="O574">
            <v>11163.3061488314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-2046.07600793661</v>
          </cell>
          <cell r="B575">
            <v>-6035.9456495999</v>
          </cell>
          <cell r="C575">
            <v>-6759.67385028509</v>
          </cell>
          <cell r="D575">
            <v>-5837.9671742837</v>
          </cell>
          <cell r="E575">
            <v>-4855.81590851576</v>
          </cell>
          <cell r="F575">
            <v>-3796.91301717597</v>
          </cell>
          <cell r="G575">
            <v>-2664.96624294948</v>
          </cell>
          <cell r="H575">
            <v>-1443.29506492142</v>
          </cell>
          <cell r="I575">
            <v>-99.6660027979841</v>
          </cell>
          <cell r="J575">
            <v>1386.81261003942</v>
          </cell>
          <cell r="K575">
            <v>3011.83177938912</v>
          </cell>
          <cell r="L575">
            <v>4792.03334417133</v>
          </cell>
          <cell r="M575">
            <v>6758.67088148854</v>
          </cell>
          <cell r="N575">
            <v>8922.88583283491</v>
          </cell>
          <cell r="O575">
            <v>11303.3675429375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-2245.86283134398</v>
          </cell>
          <cell r="B576">
            <v>-6815.3674555912</v>
          </cell>
          <cell r="C576">
            <v>-7685.75749600078</v>
          </cell>
          <cell r="D576">
            <v>-6833.03118763398</v>
          </cell>
          <cell r="E576">
            <v>-5929.92212532087</v>
          </cell>
          <cell r="F576">
            <v>-4954.39270494128</v>
          </cell>
          <cell r="G576">
            <v>-3911.40566990999</v>
          </cell>
          <cell r="H576">
            <v>-2780.9200035937</v>
          </cell>
          <cell r="I576">
            <v>-1547.75204937651</v>
          </cell>
          <cell r="J576">
            <v>-186.092329097805</v>
          </cell>
          <cell r="K576">
            <v>1296.28470233747</v>
          </cell>
          <cell r="L576">
            <v>2921.1248326295</v>
          </cell>
          <cell r="M576">
            <v>4712.51676410794</v>
          </cell>
          <cell r="N576">
            <v>6694.92711919662</v>
          </cell>
          <cell r="O576">
            <v>8871.4941838441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-1969.23548054103</v>
          </cell>
          <cell r="B577">
            <v>-5743.39661605639</v>
          </cell>
          <cell r="C577">
            <v>-6430.12423805595</v>
          </cell>
          <cell r="D577">
            <v>-5490.48077883989</v>
          </cell>
          <cell r="E577">
            <v>-4484.0675744261</v>
          </cell>
          <cell r="F577">
            <v>-3412.49113755685</v>
          </cell>
          <cell r="G577">
            <v>-2261.55683745536</v>
          </cell>
          <cell r="H577">
            <v>-1001.61736579465</v>
          </cell>
          <cell r="I577">
            <v>391.760737734202</v>
          </cell>
          <cell r="J577">
            <v>1917.76801569971</v>
          </cell>
          <cell r="K577">
            <v>3593.59178428484</v>
          </cell>
          <cell r="L577">
            <v>5435.81678861308</v>
          </cell>
          <cell r="M577">
            <v>7445.80819108378</v>
          </cell>
          <cell r="N577">
            <v>9669.45795487868</v>
          </cell>
          <cell r="O577">
            <v>12117.7428010622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-2391.36526750863</v>
          </cell>
          <cell r="B578">
            <v>-7373.28147916832</v>
          </cell>
          <cell r="C578">
            <v>-8328.51770459452</v>
          </cell>
          <cell r="D578">
            <v>-7516.35132989006</v>
          </cell>
          <cell r="E578">
            <v>-6659.09195773664</v>
          </cell>
          <cell r="F578">
            <v>-5757.87241592218</v>
          </cell>
          <cell r="G578">
            <v>-4786.1053463347</v>
          </cell>
          <cell r="H578">
            <v>-3739.63046337877</v>
          </cell>
          <cell r="I578">
            <v>-2582.57085858684</v>
          </cell>
          <cell r="J578">
            <v>-1311.24947120922</v>
          </cell>
          <cell r="K578">
            <v>91.2933169762134</v>
          </cell>
          <cell r="L578">
            <v>1631.53585585367</v>
          </cell>
          <cell r="M578">
            <v>3326.22551383143</v>
          </cell>
          <cell r="N578">
            <v>5181.15974715121</v>
          </cell>
          <cell r="O578">
            <v>7214.92416304813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-2346.63948526268</v>
          </cell>
          <cell r="B579">
            <v>-7197.90508571715</v>
          </cell>
          <cell r="C579">
            <v>-8126.41322100989</v>
          </cell>
          <cell r="D579">
            <v>-7296.75957231931</v>
          </cell>
          <cell r="E579">
            <v>-6423.05839328777</v>
          </cell>
          <cell r="F579">
            <v>-5498.26737669984</v>
          </cell>
          <cell r="G579">
            <v>-4515.53423507195</v>
          </cell>
          <cell r="H579">
            <v>-3447.34209988092</v>
          </cell>
          <cell r="I579">
            <v>-2278.97343337888</v>
          </cell>
          <cell r="J579">
            <v>-988.854663831919</v>
          </cell>
          <cell r="K579">
            <v>441.899782294354</v>
          </cell>
          <cell r="L579">
            <v>2007.00486291167</v>
          </cell>
          <cell r="M579">
            <v>3735.44997449225</v>
          </cell>
          <cell r="N579">
            <v>5643.44308478192</v>
          </cell>
          <cell r="O579">
            <v>7733.90925432725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-1977.52531935284</v>
          </cell>
          <cell r="B580">
            <v>-5769.67357348428</v>
          </cell>
          <cell r="C580">
            <v>-6436.96137435814</v>
          </cell>
          <cell r="D580">
            <v>-5486.84294138976</v>
          </cell>
          <cell r="E580">
            <v>-4466.67576421476</v>
          </cell>
          <cell r="F580">
            <v>-3370.20853009837</v>
          </cell>
          <cell r="G580">
            <v>-2201.54624112865</v>
          </cell>
          <cell r="H580">
            <v>-952.64334126071</v>
          </cell>
          <cell r="I580">
            <v>433.066992126076</v>
          </cell>
          <cell r="J580">
            <v>1964.60190667748</v>
          </cell>
          <cell r="K580">
            <v>3658.09485216884</v>
          </cell>
          <cell r="L580">
            <v>5510.15750152818</v>
          </cell>
          <cell r="M580">
            <v>7529.93390031648</v>
          </cell>
          <cell r="N580">
            <v>9756.09950922831</v>
          </cell>
          <cell r="O580">
            <v>12213.0722889219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-2248.66218208051</v>
          </cell>
          <cell r="B581">
            <v>-6822.58410415489</v>
          </cell>
          <cell r="C581">
            <v>-7671.37878401213</v>
          </cell>
          <cell r="D581">
            <v>-6822.27818939864</v>
          </cell>
          <cell r="E581">
            <v>-5928.04982860095</v>
          </cell>
          <cell r="F581">
            <v>-4957.80222161261</v>
          </cell>
          <cell r="G581">
            <v>-3918.35368532909</v>
          </cell>
          <cell r="H581">
            <v>-2799.01246186354</v>
          </cell>
          <cell r="I581">
            <v>-1579.90981605394</v>
          </cell>
          <cell r="J581">
            <v>-233.244230002499</v>
          </cell>
          <cell r="K581">
            <v>1251.47687001641</v>
          </cell>
          <cell r="L581">
            <v>2886.74963252955</v>
          </cell>
          <cell r="M581">
            <v>4693.7877692598</v>
          </cell>
          <cell r="N581">
            <v>6670.44241584641</v>
          </cell>
          <cell r="O581">
            <v>8857.79636059219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-2201.91292028233</v>
          </cell>
          <cell r="B582">
            <v>-6634.69546911299</v>
          </cell>
          <cell r="C582">
            <v>-7467.17701947148</v>
          </cell>
          <cell r="D582">
            <v>-6605.79788163216</v>
          </cell>
          <cell r="E582">
            <v>-5684.90912288028</v>
          </cell>
          <cell r="F582">
            <v>-4696.19825885411</v>
          </cell>
          <cell r="G582">
            <v>-3638.53619720685</v>
          </cell>
          <cell r="H582">
            <v>-2486.76662091547</v>
          </cell>
          <cell r="I582">
            <v>-1226.3755418031</v>
          </cell>
          <cell r="J582">
            <v>170.603667706425</v>
          </cell>
          <cell r="K582">
            <v>1681.72007975645</v>
          </cell>
          <cell r="L582">
            <v>3342.03630201227</v>
          </cell>
          <cell r="M582">
            <v>5190.1771111876</v>
          </cell>
          <cell r="N582">
            <v>7218.47278079028</v>
          </cell>
          <cell r="O582">
            <v>9450.17868585717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-2229.39012679852</v>
          </cell>
          <cell r="B583">
            <v>-6758.86732353237</v>
          </cell>
          <cell r="C583">
            <v>-7610.5209639851</v>
          </cell>
          <cell r="D583">
            <v>-6752.24619753923</v>
          </cell>
          <cell r="E583">
            <v>-5855.97940620395</v>
          </cell>
          <cell r="F583">
            <v>-4892.01353178355</v>
          </cell>
          <cell r="G583">
            <v>-3866.79826200557</v>
          </cell>
          <cell r="H583">
            <v>-2764.44144756734</v>
          </cell>
          <cell r="I583">
            <v>-1538.17220103876</v>
          </cell>
          <cell r="J583">
            <v>-173.269314917799</v>
          </cell>
          <cell r="K583">
            <v>1324.59933795717</v>
          </cell>
          <cell r="L583">
            <v>2966.35564773949</v>
          </cell>
          <cell r="M583">
            <v>4769.72819648486</v>
          </cell>
          <cell r="N583">
            <v>6758.33100134693</v>
          </cell>
          <cell r="O583">
            <v>8949.28356414872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-2195.15884967416</v>
          </cell>
          <cell r="B584">
            <v>-6613.3677436916</v>
          </cell>
          <cell r="C584">
            <v>-7430.93096307783</v>
          </cell>
          <cell r="D584">
            <v>-6561.38926032756</v>
          </cell>
          <cell r="E584">
            <v>-5641.29776832043</v>
          </cell>
          <cell r="F584">
            <v>-4678.09359825546</v>
          </cell>
          <cell r="G584">
            <v>-3629.22318448654</v>
          </cell>
          <cell r="H584">
            <v>-2491.57618682278</v>
          </cell>
          <cell r="I584">
            <v>-1236.32846135078</v>
          </cell>
          <cell r="J584">
            <v>147.761573221272</v>
          </cell>
          <cell r="K584">
            <v>1658.64709590479</v>
          </cell>
          <cell r="L584">
            <v>3329.46294646919</v>
          </cell>
          <cell r="M584">
            <v>5177.33119669661</v>
          </cell>
          <cell r="N584">
            <v>7195.84839348039</v>
          </cell>
          <cell r="O584">
            <v>9410.06874904388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-2262.30096693093</v>
          </cell>
          <cell r="B585">
            <v>-6868.26026063706</v>
          </cell>
          <cell r="C585">
            <v>-7733.42783319585</v>
          </cell>
          <cell r="D585">
            <v>-6888.46992514706</v>
          </cell>
          <cell r="E585">
            <v>-5984.49738260171</v>
          </cell>
          <cell r="F585">
            <v>-5022.57210744149</v>
          </cell>
          <cell r="G585">
            <v>-3992.48550866549</v>
          </cell>
          <cell r="H585">
            <v>-2886.51520278127</v>
          </cell>
          <cell r="I585">
            <v>-1663.37510374993</v>
          </cell>
          <cell r="J585">
            <v>-310.70478739572</v>
          </cell>
          <cell r="K585">
            <v>1166.79895567029</v>
          </cell>
          <cell r="L585">
            <v>2785.92629526793</v>
          </cell>
          <cell r="M585">
            <v>4569.78639766164</v>
          </cell>
          <cell r="N585">
            <v>6555.02901566313</v>
          </cell>
          <cell r="O585">
            <v>8737.28075712288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-2380.9255806565</v>
          </cell>
          <cell r="B586">
            <v>-7327.96954023902</v>
          </cell>
          <cell r="C586">
            <v>-8271.53655571825</v>
          </cell>
          <cell r="D586">
            <v>-7456.05919030683</v>
          </cell>
          <cell r="E586">
            <v>-6591.49191738439</v>
          </cell>
          <cell r="F586">
            <v>-5677.38415064035</v>
          </cell>
          <cell r="G586">
            <v>-4697.58878655412</v>
          </cell>
          <cell r="H586">
            <v>-3643.55691872694</v>
          </cell>
          <cell r="I586">
            <v>-2479.32147187738</v>
          </cell>
          <cell r="J586">
            <v>-1203.87303056095</v>
          </cell>
          <cell r="K586">
            <v>197.303380599386</v>
          </cell>
          <cell r="L586">
            <v>1744.79821871386</v>
          </cell>
          <cell r="M586">
            <v>3451.30595525078</v>
          </cell>
          <cell r="N586">
            <v>5313.48582218794</v>
          </cell>
          <cell r="O586">
            <v>7363.61990200098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-2303.3798683365</v>
          </cell>
          <cell r="B587">
            <v>-7026.67017471479</v>
          </cell>
          <cell r="C587">
            <v>-7908.35368232884</v>
          </cell>
          <cell r="D587">
            <v>-7065.79804034575</v>
          </cell>
          <cell r="E587">
            <v>-6178.5429980676</v>
          </cell>
          <cell r="F587">
            <v>-5219.6270601627</v>
          </cell>
          <cell r="G587">
            <v>-4201.4530672986</v>
          </cell>
          <cell r="H587">
            <v>-3102.38335455123</v>
          </cell>
          <cell r="I587">
            <v>-1889.10526713379</v>
          </cell>
          <cell r="J587">
            <v>-557.574544638987</v>
          </cell>
          <cell r="K587">
            <v>909.440126468604</v>
          </cell>
          <cell r="L587">
            <v>2506.33904314208</v>
          </cell>
          <cell r="M587">
            <v>4275.85510424241</v>
          </cell>
          <cell r="N587">
            <v>6228.8506516108</v>
          </cell>
          <cell r="O587">
            <v>8375.4541905703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-1964.94586135474</v>
          </cell>
          <cell r="B588">
            <v>-5730.27073599406</v>
          </cell>
          <cell r="C588">
            <v>-6408.67135812142</v>
          </cell>
          <cell r="D588">
            <v>-5466.93230947766</v>
          </cell>
          <cell r="E588">
            <v>-4456.67674137915</v>
          </cell>
          <cell r="F588">
            <v>-3376.58324857955</v>
          </cell>
          <cell r="G588">
            <v>-2222.63911066254</v>
          </cell>
          <cell r="H588">
            <v>-957.250993142773</v>
          </cell>
          <cell r="I588">
            <v>437.503342475066</v>
          </cell>
          <cell r="J588">
            <v>1963.57508470508</v>
          </cell>
          <cell r="K588">
            <v>3637.84290898657</v>
          </cell>
          <cell r="L588">
            <v>5484.19061538875</v>
          </cell>
          <cell r="M588">
            <v>7501.24066972255</v>
          </cell>
          <cell r="N588">
            <v>9738.99493338849</v>
          </cell>
          <cell r="O588">
            <v>12205.9190764427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-2119.82894037057</v>
          </cell>
          <cell r="B589">
            <v>-6329.57577267782</v>
          </cell>
          <cell r="C589">
            <v>-7122.09358009164</v>
          </cell>
          <cell r="D589">
            <v>-6248.6087490173</v>
          </cell>
          <cell r="E589">
            <v>-5308.35662685906</v>
          </cell>
          <cell r="F589">
            <v>-4291.87883497214</v>
          </cell>
          <cell r="G589">
            <v>-3200.02227770863</v>
          </cell>
          <cell r="H589">
            <v>-2017.03981967103</v>
          </cell>
          <cell r="I589">
            <v>-710.061573489579</v>
          </cell>
          <cell r="J589">
            <v>711.190233232836</v>
          </cell>
          <cell r="K589">
            <v>2285.94550787495</v>
          </cell>
          <cell r="L589">
            <v>4014.18943028464</v>
          </cell>
          <cell r="M589">
            <v>5911.39815765071</v>
          </cell>
          <cell r="N589">
            <v>7990.43410663496</v>
          </cell>
          <cell r="O589">
            <v>10292.9930351739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-2072.04623590854</v>
          </cell>
          <cell r="B590">
            <v>-6129.30557578246</v>
          </cell>
          <cell r="C590">
            <v>-6860.06135222801</v>
          </cell>
          <cell r="D590">
            <v>-5939.7963078311</v>
          </cell>
          <cell r="E590">
            <v>-4963.19785788824</v>
          </cell>
          <cell r="F590">
            <v>-3927.02899945345</v>
          </cell>
          <cell r="G590">
            <v>-2817.65676948073</v>
          </cell>
          <cell r="H590">
            <v>-1597.06965614761</v>
          </cell>
          <cell r="I590">
            <v>-256.584654064476</v>
          </cell>
          <cell r="J590">
            <v>1207.64327715723</v>
          </cell>
          <cell r="K590">
            <v>2808.36040338463</v>
          </cell>
          <cell r="L590">
            <v>4580.6898494488</v>
          </cell>
          <cell r="M590">
            <v>6529.34653305159</v>
          </cell>
          <cell r="N590">
            <v>8663.0692738761</v>
          </cell>
          <cell r="O590">
            <v>11016.849221419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-2370.99281224806</v>
          </cell>
          <cell r="B591">
            <v>-7284.87826735778</v>
          </cell>
          <cell r="C591">
            <v>-8219.83695609824</v>
          </cell>
          <cell r="D591">
            <v>-7399.10683054774</v>
          </cell>
          <cell r="E591">
            <v>-6528.60543290358</v>
          </cell>
          <cell r="F591">
            <v>-5616.74872916277</v>
          </cell>
          <cell r="G591">
            <v>-4636.1622682559</v>
          </cell>
          <cell r="H591">
            <v>-3572.14459553163</v>
          </cell>
          <cell r="I591">
            <v>-2416.7846550001</v>
          </cell>
          <cell r="J591">
            <v>-1133.91880141884</v>
          </cell>
          <cell r="K591">
            <v>267.524427165523</v>
          </cell>
          <cell r="L591">
            <v>1808.75024987171</v>
          </cell>
          <cell r="M591">
            <v>3506.00929724761</v>
          </cell>
          <cell r="N591">
            <v>5369.65276818123</v>
          </cell>
          <cell r="O591">
            <v>7434.24077528252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-2007.73250035649</v>
          </cell>
          <cell r="B592">
            <v>-5906.44160570168</v>
          </cell>
          <cell r="C592">
            <v>-6633.51620523527</v>
          </cell>
          <cell r="D592">
            <v>-5724.23313326506</v>
          </cell>
          <cell r="E592">
            <v>-4753.69982036352</v>
          </cell>
          <cell r="F592">
            <v>-3704.94784043912</v>
          </cell>
          <cell r="G592">
            <v>-2575.07358095615</v>
          </cell>
          <cell r="H592">
            <v>-1340.67222284117</v>
          </cell>
          <cell r="I592">
            <v>12.5329243037447</v>
          </cell>
          <cell r="J592">
            <v>1499.8078644752</v>
          </cell>
          <cell r="K592">
            <v>3136.41613805976</v>
          </cell>
          <cell r="L592">
            <v>4943.31572996545</v>
          </cell>
          <cell r="M592">
            <v>6932.10975620696</v>
          </cell>
          <cell r="N592">
            <v>9103.62973001781</v>
          </cell>
          <cell r="O592">
            <v>11492.8215011438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-2255.72032458332</v>
          </cell>
          <cell r="B593">
            <v>-6852.96580071064</v>
          </cell>
          <cell r="C593">
            <v>-7722.83369860616</v>
          </cell>
          <cell r="D593">
            <v>-6876.35143491495</v>
          </cell>
          <cell r="E593">
            <v>-5987.03475211217</v>
          </cell>
          <cell r="F593">
            <v>-5039.81354442583</v>
          </cell>
          <cell r="G593">
            <v>-4021.09230542482</v>
          </cell>
          <cell r="H593">
            <v>-2905.93402844369</v>
          </cell>
          <cell r="I593">
            <v>-1675.68613033427</v>
          </cell>
          <cell r="J593">
            <v>-327.065315843237</v>
          </cell>
          <cell r="K593">
            <v>1156.12643105978</v>
          </cell>
          <cell r="L593">
            <v>2785.85578193979</v>
          </cell>
          <cell r="M593">
            <v>4579.10223323545</v>
          </cell>
          <cell r="N593">
            <v>6553.66930424076</v>
          </cell>
          <cell r="O593">
            <v>8724.98492701624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-1993.59060371658</v>
          </cell>
          <cell r="B594">
            <v>-5850.44327260867</v>
          </cell>
          <cell r="C594">
            <v>-6542.41036471463</v>
          </cell>
          <cell r="D594">
            <v>-5603.03795384922</v>
          </cell>
          <cell r="E594">
            <v>-4603.94911578962</v>
          </cell>
          <cell r="F594">
            <v>-3536.42797493687</v>
          </cell>
          <cell r="G594">
            <v>-2395.88928143888</v>
          </cell>
          <cell r="H594">
            <v>-1147.2354386516</v>
          </cell>
          <cell r="I594">
            <v>223.495293518545</v>
          </cell>
          <cell r="J594">
            <v>1721.71787740458</v>
          </cell>
          <cell r="K594">
            <v>3373.93974900874</v>
          </cell>
          <cell r="L594">
            <v>5198.80154648345</v>
          </cell>
          <cell r="M594">
            <v>7214.73516868113</v>
          </cell>
          <cell r="N594">
            <v>9428.26515883307</v>
          </cell>
          <cell r="O594">
            <v>11847.8534189491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-2220.31152862246</v>
          </cell>
          <cell r="B595">
            <v>-6722.71465323251</v>
          </cell>
          <cell r="C595">
            <v>-7582.04985126492</v>
          </cell>
          <cell r="D595">
            <v>-6719.35243538314</v>
          </cell>
          <cell r="E595">
            <v>-5794.56610690721</v>
          </cell>
          <cell r="F595">
            <v>-4813.96499944987</v>
          </cell>
          <cell r="G595">
            <v>-3779.34621691346</v>
          </cell>
          <cell r="H595">
            <v>-2640.93561269222</v>
          </cell>
          <cell r="I595">
            <v>-1396.00108939264</v>
          </cell>
          <cell r="J595">
            <v>-20.6133276001708</v>
          </cell>
          <cell r="K595">
            <v>1491.18309580122</v>
          </cell>
          <cell r="L595">
            <v>3149.06539037159</v>
          </cell>
          <cell r="M595">
            <v>4971.97529028582</v>
          </cell>
          <cell r="N595">
            <v>6978.77160824758</v>
          </cell>
          <cell r="O595">
            <v>9193.28245425081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-2306.60617408994</v>
          </cell>
          <cell r="B596">
            <v>-7049.03262972126</v>
          </cell>
          <cell r="C596">
            <v>-7942.69736531714</v>
          </cell>
          <cell r="D596">
            <v>-7104.16743166154</v>
          </cell>
          <cell r="E596">
            <v>-6226.80196969318</v>
          </cell>
          <cell r="F596">
            <v>-5288.51908066366</v>
          </cell>
          <cell r="G596">
            <v>-4283.79582532121</v>
          </cell>
          <cell r="H596">
            <v>-3196.65008833563</v>
          </cell>
          <cell r="I596">
            <v>-1997.87353456663</v>
          </cell>
          <cell r="J596">
            <v>-673.758060350444</v>
          </cell>
          <cell r="K596">
            <v>773.701213984524</v>
          </cell>
          <cell r="L596">
            <v>2358.63126306374</v>
          </cell>
          <cell r="M596">
            <v>4105.19816855262</v>
          </cell>
          <cell r="N596">
            <v>6029.67196286173</v>
          </cell>
          <cell r="O596">
            <v>8146.04944117026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-2278.15877409733</v>
          </cell>
          <cell r="B597">
            <v>-6932.42180366562</v>
          </cell>
          <cell r="C597">
            <v>-7809.07521806981</v>
          </cell>
          <cell r="D597">
            <v>-6969.5154007209</v>
          </cell>
          <cell r="E597">
            <v>-6075.35011582409</v>
          </cell>
          <cell r="F597">
            <v>-5135.85892037597</v>
          </cell>
          <cell r="G597">
            <v>-4116.91322967909</v>
          </cell>
          <cell r="H597">
            <v>-3007.83372113469</v>
          </cell>
          <cell r="I597">
            <v>-1799.88845305142</v>
          </cell>
          <cell r="J597">
            <v>-468.312419364746</v>
          </cell>
          <cell r="K597">
            <v>1017.27531692461</v>
          </cell>
          <cell r="L597">
            <v>2644.2304340549</v>
          </cell>
          <cell r="M597">
            <v>4417.99334106617</v>
          </cell>
          <cell r="N597">
            <v>6380.64005919339</v>
          </cell>
          <cell r="O597">
            <v>8545.54132854883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-2263.63175351288</v>
          </cell>
          <cell r="B598">
            <v>-6880.72028999904</v>
          </cell>
          <cell r="C598">
            <v>-7756.11248183694</v>
          </cell>
          <cell r="D598">
            <v>-6912.795016218</v>
          </cell>
          <cell r="E598">
            <v>-6002.33635289989</v>
          </cell>
          <cell r="F598">
            <v>-5038.73838417703</v>
          </cell>
          <cell r="G598">
            <v>-4020.95702352958</v>
          </cell>
          <cell r="H598">
            <v>-2915.26049656118</v>
          </cell>
          <cell r="I598">
            <v>-1687.86132268844</v>
          </cell>
          <cell r="J598">
            <v>-328.266489207991</v>
          </cell>
          <cell r="K598">
            <v>1154.63710266154</v>
          </cell>
          <cell r="L598">
            <v>2787.51083029958</v>
          </cell>
          <cell r="M598">
            <v>4587.68889711226</v>
          </cell>
          <cell r="N598">
            <v>6566.19084975254</v>
          </cell>
          <cell r="O598">
            <v>8726.99996101405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-2092.1684481021</v>
          </cell>
          <cell r="B599">
            <v>-6222.33828880377</v>
          </cell>
          <cell r="C599">
            <v>-6996.97887484031</v>
          </cell>
          <cell r="D599">
            <v>-6092.76484181851</v>
          </cell>
          <cell r="E599">
            <v>-5130.83358102787</v>
          </cell>
          <cell r="F599">
            <v>-4120.36611241747</v>
          </cell>
          <cell r="G599">
            <v>-3021.90175439052</v>
          </cell>
          <cell r="H599">
            <v>-1818.53514179876</v>
          </cell>
          <cell r="I599">
            <v>-499.527150314267</v>
          </cell>
          <cell r="J599">
            <v>954.647686941942</v>
          </cell>
          <cell r="K599">
            <v>2543.18381667821</v>
          </cell>
          <cell r="L599">
            <v>4283.61533408993</v>
          </cell>
          <cell r="M599">
            <v>6204.49727013554</v>
          </cell>
          <cell r="N599">
            <v>8314.897719757</v>
          </cell>
          <cell r="O599">
            <v>10643.0453779176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-2137.77910088023</v>
          </cell>
          <cell r="B600">
            <v>-6389.71419734356</v>
          </cell>
          <cell r="C600">
            <v>-7181.31425196435</v>
          </cell>
          <cell r="D600">
            <v>-6294.43068706783</v>
          </cell>
          <cell r="E600">
            <v>-5358.20482505864</v>
          </cell>
          <cell r="F600">
            <v>-4360.03179714609</v>
          </cell>
          <cell r="G600">
            <v>-3279.99256449057</v>
          </cell>
          <cell r="H600">
            <v>-2099.12121858622</v>
          </cell>
          <cell r="I600">
            <v>-814.042511065428</v>
          </cell>
          <cell r="J600">
            <v>602.176853336939</v>
          </cell>
          <cell r="K600">
            <v>2156.20273514103</v>
          </cell>
          <cell r="L600">
            <v>3873.40864997483</v>
          </cell>
          <cell r="M600">
            <v>5770.84978257065</v>
          </cell>
          <cell r="N600">
            <v>7847.51883068266</v>
          </cell>
          <cell r="O600">
            <v>10119.7998208961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-2033.83411225291</v>
          </cell>
          <cell r="B601">
            <v>-5993.93788760605</v>
          </cell>
          <cell r="C601">
            <v>-6715.57896676666</v>
          </cell>
          <cell r="D601">
            <v>-5795.16339014981</v>
          </cell>
          <cell r="E601">
            <v>-4818.97021981746</v>
          </cell>
          <cell r="F601">
            <v>-3763.40620121182</v>
          </cell>
          <cell r="G601">
            <v>-2629.81267921832</v>
          </cell>
          <cell r="H601">
            <v>-1408.16913172727</v>
          </cell>
          <cell r="I601">
            <v>-63.3275198238717</v>
          </cell>
          <cell r="J601">
            <v>1428.41557921219</v>
          </cell>
          <cell r="K601">
            <v>3079.78198202118</v>
          </cell>
          <cell r="L601">
            <v>4884.05796047109</v>
          </cell>
          <cell r="M601">
            <v>6868.1601970418</v>
          </cell>
          <cell r="N601">
            <v>9053.71931375707</v>
          </cell>
          <cell r="O601">
            <v>11454.519939755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-2097.09608047572</v>
          </cell>
          <cell r="B602">
            <v>-6237.35410290665</v>
          </cell>
          <cell r="C602">
            <v>-6984.31766123062</v>
          </cell>
          <cell r="D602">
            <v>-6080.95295027244</v>
          </cell>
          <cell r="E602">
            <v>-5126.18646686147</v>
          </cell>
          <cell r="F602">
            <v>-4099.72424501506</v>
          </cell>
          <cell r="G602">
            <v>-3007.93501485087</v>
          </cell>
          <cell r="H602">
            <v>-1810.44990236224</v>
          </cell>
          <cell r="I602">
            <v>-490.192214061001</v>
          </cell>
          <cell r="J602">
            <v>973.879601898403</v>
          </cell>
          <cell r="K602">
            <v>2581.01574368649</v>
          </cell>
          <cell r="L602">
            <v>4347.08297449943</v>
          </cell>
          <cell r="M602">
            <v>6273.02098127247</v>
          </cell>
          <cell r="N602">
            <v>8406.07081135529</v>
          </cell>
          <cell r="O602">
            <v>10733.8344472497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-2048.56617619019</v>
          </cell>
          <cell r="B603">
            <v>-6056.78998851454</v>
          </cell>
          <cell r="C603">
            <v>-6793.8645850224</v>
          </cell>
          <cell r="D603">
            <v>-5888.28072514735</v>
          </cell>
          <cell r="E603">
            <v>-4915.2198194333</v>
          </cell>
          <cell r="F603">
            <v>-3873.8874848241</v>
          </cell>
          <cell r="G603">
            <v>-2755.30632187816</v>
          </cell>
          <cell r="H603">
            <v>-1547.30003472048</v>
          </cell>
          <cell r="I603">
            <v>-222.426194168052</v>
          </cell>
          <cell r="J603">
            <v>1237.18140770699</v>
          </cell>
          <cell r="K603">
            <v>2831.72873338941</v>
          </cell>
          <cell r="L603">
            <v>4601.80525835939</v>
          </cell>
          <cell r="M603">
            <v>6562.01802310475</v>
          </cell>
          <cell r="N603">
            <v>8710.1024518595</v>
          </cell>
          <cell r="O603">
            <v>11074.7742971697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-2304.77861674685</v>
          </cell>
          <cell r="B604">
            <v>-7027.74578137674</v>
          </cell>
          <cell r="C604">
            <v>-7903.47045051802</v>
          </cell>
          <cell r="D604">
            <v>-7059.67292272625</v>
          </cell>
          <cell r="E604">
            <v>-6155.25442223611</v>
          </cell>
          <cell r="F604">
            <v>-5194.56654719765</v>
          </cell>
          <cell r="G604">
            <v>-4171.47416211677</v>
          </cell>
          <cell r="H604">
            <v>-3066.56839843289</v>
          </cell>
          <cell r="I604">
            <v>-1851.64503349269</v>
          </cell>
          <cell r="J604">
            <v>-498.539874091978</v>
          </cell>
          <cell r="K604">
            <v>985.626070079382</v>
          </cell>
          <cell r="L604">
            <v>2606.8367600093</v>
          </cell>
          <cell r="M604">
            <v>4377.73754130089</v>
          </cell>
          <cell r="N604">
            <v>6327.77116569654</v>
          </cell>
          <cell r="O604">
            <v>8486.57970237921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-2007.17696257556</v>
          </cell>
          <cell r="B605">
            <v>-5897.21776684996</v>
          </cell>
          <cell r="C605">
            <v>-6609.88015245043</v>
          </cell>
          <cell r="D605">
            <v>-5688.50696080908</v>
          </cell>
          <cell r="E605">
            <v>-4703.07202313664</v>
          </cell>
          <cell r="F605">
            <v>-3650.13660026295</v>
          </cell>
          <cell r="G605">
            <v>-2505.87611199977</v>
          </cell>
          <cell r="H605">
            <v>-1254.73444107281</v>
          </cell>
          <cell r="I605">
            <v>117.977741127728</v>
          </cell>
          <cell r="J605">
            <v>1621.40263508651</v>
          </cell>
          <cell r="K605">
            <v>3262.85584063451</v>
          </cell>
          <cell r="L605">
            <v>5067.36269687592</v>
          </cell>
          <cell r="M605">
            <v>7048.88699253786</v>
          </cell>
          <cell r="N605">
            <v>9244.75041026459</v>
          </cell>
          <cell r="O605">
            <v>11661.0188219659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-1951.45268727057</v>
          </cell>
          <cell r="B606">
            <v>-5687.28113115628</v>
          </cell>
          <cell r="C606">
            <v>-6358.72272770858</v>
          </cell>
          <cell r="D606">
            <v>-5417.89332005635</v>
          </cell>
          <cell r="E606">
            <v>-4404.50151257178</v>
          </cell>
          <cell r="F606">
            <v>-3313.16690441519</v>
          </cell>
          <cell r="G606">
            <v>-2138.53690637792</v>
          </cell>
          <cell r="H606">
            <v>-876.904330950623</v>
          </cell>
          <cell r="I606">
            <v>512.774895864945</v>
          </cell>
          <cell r="J606">
            <v>2040.32932418923</v>
          </cell>
          <cell r="K606">
            <v>3716.51643135207</v>
          </cell>
          <cell r="L606">
            <v>5564.40633581081</v>
          </cell>
          <cell r="M606">
            <v>7598.56170586854</v>
          </cell>
          <cell r="N606">
            <v>9825.27449354879</v>
          </cell>
          <cell r="O606">
            <v>12282.8585747695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-2166.36937380615</v>
          </cell>
          <cell r="B607">
            <v>-6506.85396564528</v>
          </cell>
          <cell r="C607">
            <v>-7315.07095479921</v>
          </cell>
          <cell r="D607">
            <v>-6438.16172854336</v>
          </cell>
          <cell r="E607">
            <v>-5507.53984086964</v>
          </cell>
          <cell r="F607">
            <v>-4519.25616210907</v>
          </cell>
          <cell r="G607">
            <v>-3449.52532471523</v>
          </cell>
          <cell r="H607">
            <v>-2282.73674846829</v>
          </cell>
          <cell r="I607">
            <v>-1005.91898291315</v>
          </cell>
          <cell r="J607">
            <v>400.884230384377</v>
          </cell>
          <cell r="K607">
            <v>1952.33373722237</v>
          </cell>
          <cell r="L607">
            <v>3657.43961468631</v>
          </cell>
          <cell r="M607">
            <v>5536.50586376046</v>
          </cell>
          <cell r="N607">
            <v>7596.84819700909</v>
          </cell>
          <cell r="O607">
            <v>9858.57363924186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-2062.86553562637</v>
          </cell>
          <cell r="B608">
            <v>-6096.80545314107</v>
          </cell>
          <cell r="C608">
            <v>-6842.6832103202</v>
          </cell>
          <cell r="D608">
            <v>-5943.74170979304</v>
          </cell>
          <cell r="E608">
            <v>-4975.63958834264</v>
          </cell>
          <cell r="F608">
            <v>-3922.20272767933</v>
          </cell>
          <cell r="G608">
            <v>-2806.49484671648</v>
          </cell>
          <cell r="H608">
            <v>-1593.71822159472</v>
          </cell>
          <cell r="I608">
            <v>-255.282568595679</v>
          </cell>
          <cell r="J608">
            <v>1216.81260120149</v>
          </cell>
          <cell r="K608">
            <v>2838.28675440586</v>
          </cell>
          <cell r="L608">
            <v>4607.1813921552</v>
          </cell>
          <cell r="M608">
            <v>6550.11831064703</v>
          </cell>
          <cell r="N608">
            <v>8689.03926702886</v>
          </cell>
          <cell r="O608">
            <v>11040.5580319092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-2007.419529192</v>
          </cell>
          <cell r="B609">
            <v>-5901.33338302763</v>
          </cell>
          <cell r="C609">
            <v>-6614.2526788795</v>
          </cell>
          <cell r="D609">
            <v>-5680.36968934683</v>
          </cell>
          <cell r="E609">
            <v>-4696.69680726392</v>
          </cell>
          <cell r="F609">
            <v>-3642.11667461774</v>
          </cell>
          <cell r="G609">
            <v>-2497.07567111802</v>
          </cell>
          <cell r="H609">
            <v>-1266.17414398762</v>
          </cell>
          <cell r="I609">
            <v>85.3783587740961</v>
          </cell>
          <cell r="J609">
            <v>1585.66247614274</v>
          </cell>
          <cell r="K609">
            <v>3231.83002731115</v>
          </cell>
          <cell r="L609">
            <v>5043.88648401091</v>
          </cell>
          <cell r="M609">
            <v>7034.84803309359</v>
          </cell>
          <cell r="N609">
            <v>9237.9332403307</v>
          </cell>
          <cell r="O609">
            <v>11649.6046543068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-2269.93432378351</v>
          </cell>
          <cell r="B610">
            <v>-6908.29792870202</v>
          </cell>
          <cell r="C610">
            <v>-7781.22793979416</v>
          </cell>
          <cell r="D610">
            <v>-6928.94216319525</v>
          </cell>
          <cell r="E610">
            <v>-6036.97085418244</v>
          </cell>
          <cell r="F610">
            <v>-5090.24326085892</v>
          </cell>
          <cell r="G610">
            <v>-4070.19751391882</v>
          </cell>
          <cell r="H610">
            <v>-2972.30979870265</v>
          </cell>
          <cell r="I610">
            <v>-1773.91904545392</v>
          </cell>
          <cell r="J610">
            <v>-437.358405347061</v>
          </cell>
          <cell r="K610">
            <v>1039.70816717068</v>
          </cell>
          <cell r="L610">
            <v>2671.68484154125</v>
          </cell>
          <cell r="M610">
            <v>4439.10325211489</v>
          </cell>
          <cell r="N610">
            <v>6385.5411725641</v>
          </cell>
          <cell r="O610">
            <v>8542.07654034827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-1970.93667304075</v>
          </cell>
          <cell r="B611">
            <v>-5758.7712894903</v>
          </cell>
          <cell r="C611">
            <v>-6453.32951738873</v>
          </cell>
          <cell r="D611">
            <v>-5512.04548990712</v>
          </cell>
          <cell r="E611">
            <v>-4521.7216403828</v>
          </cell>
          <cell r="F611">
            <v>-3461.65679684545</v>
          </cell>
          <cell r="G611">
            <v>-2304.24920226695</v>
          </cell>
          <cell r="H611">
            <v>-1045.48997057898</v>
          </cell>
          <cell r="I611">
            <v>341.744156960034</v>
          </cell>
          <cell r="J611">
            <v>1866.91347154931</v>
          </cell>
          <cell r="K611">
            <v>3559.04118383626</v>
          </cell>
          <cell r="L611">
            <v>5405.32935621506</v>
          </cell>
          <cell r="M611">
            <v>7427.25882897461</v>
          </cell>
          <cell r="N611">
            <v>9648.34910095695</v>
          </cell>
          <cell r="O611">
            <v>12086.9305179977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-2361.11766911728</v>
          </cell>
          <cell r="B612">
            <v>-7231.45519344156</v>
          </cell>
          <cell r="C612">
            <v>-8144.96205806372</v>
          </cell>
          <cell r="D612">
            <v>-7332.92892663962</v>
          </cell>
          <cell r="E612">
            <v>-6474.71061898342</v>
          </cell>
          <cell r="F612">
            <v>-5544.37644356447</v>
          </cell>
          <cell r="G612">
            <v>-4555.95408824863</v>
          </cell>
          <cell r="H612">
            <v>-3475.00454268552</v>
          </cell>
          <cell r="I612">
            <v>-2301.73417726805</v>
          </cell>
          <cell r="J612">
            <v>-1010.85252663541</v>
          </cell>
          <cell r="K612">
            <v>401.489566394249</v>
          </cell>
          <cell r="L612">
            <v>1955.08252411766</v>
          </cell>
          <cell r="M612">
            <v>3656.49010290533</v>
          </cell>
          <cell r="N612">
            <v>5539.89228404843</v>
          </cell>
          <cell r="O612">
            <v>7614.79817210639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-2016.82415978343</v>
          </cell>
          <cell r="B613">
            <v>-5928.98401926887</v>
          </cell>
          <cell r="C613">
            <v>-6642.26407240498</v>
          </cell>
          <cell r="D613">
            <v>-5712.48384620087</v>
          </cell>
          <cell r="E613">
            <v>-4724.30372940476</v>
          </cell>
          <cell r="F613">
            <v>-3673.81497928576</v>
          </cell>
          <cell r="G613">
            <v>-2530.14225865168</v>
          </cell>
          <cell r="H613">
            <v>-1282.98076469594</v>
          </cell>
          <cell r="I613">
            <v>78.1282395936121</v>
          </cell>
          <cell r="J613">
            <v>1570.36533609007</v>
          </cell>
          <cell r="K613">
            <v>3215.97677678289</v>
          </cell>
          <cell r="L613">
            <v>5029.8477041157</v>
          </cell>
          <cell r="M613">
            <v>7009.75534022271</v>
          </cell>
          <cell r="N613">
            <v>9185.18157595163</v>
          </cell>
          <cell r="O613">
            <v>11588.4680194305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-2248.87769741367</v>
          </cell>
          <cell r="B614">
            <v>-6815.66309696278</v>
          </cell>
          <cell r="C614">
            <v>-7673.0277045222</v>
          </cell>
          <cell r="D614">
            <v>-6827.7680031317</v>
          </cell>
          <cell r="E614">
            <v>-5926.35381082753</v>
          </cell>
          <cell r="F614">
            <v>-4960.38588310317</v>
          </cell>
          <cell r="G614">
            <v>-3918.17296933485</v>
          </cell>
          <cell r="H614">
            <v>-2781.38027954047</v>
          </cell>
          <cell r="I614">
            <v>-1528.22440947556</v>
          </cell>
          <cell r="J614">
            <v>-159.154682748982</v>
          </cell>
          <cell r="K614">
            <v>1336.60782612389</v>
          </cell>
          <cell r="L614">
            <v>2983.62130403966</v>
          </cell>
          <cell r="M614">
            <v>4799.44484172748</v>
          </cell>
          <cell r="N614">
            <v>6796.07721729869</v>
          </cell>
          <cell r="O614">
            <v>8977.65654667982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-2054.07990968085</v>
          </cell>
          <cell r="B615">
            <v>-6080.5069731613</v>
          </cell>
          <cell r="C615">
            <v>-6817.83165404478</v>
          </cell>
          <cell r="D615">
            <v>-5901.7078528019</v>
          </cell>
          <cell r="E615">
            <v>-4917.1559018871</v>
          </cell>
          <cell r="F615">
            <v>-3875.72118837147</v>
          </cell>
          <cell r="G615">
            <v>-2746.56864301889</v>
          </cell>
          <cell r="H615">
            <v>-1529.80788202754</v>
          </cell>
          <cell r="I615">
            <v>-201.479946663134</v>
          </cell>
          <cell r="J615">
            <v>1262.51846614813</v>
          </cell>
          <cell r="K615">
            <v>2872.15427760006</v>
          </cell>
          <cell r="L615">
            <v>4645.04609294297</v>
          </cell>
          <cell r="M615">
            <v>6600.9366349032</v>
          </cell>
          <cell r="N615">
            <v>8748.34059646523</v>
          </cell>
          <cell r="O615">
            <v>11107.3528246057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-2065.98344598252</v>
          </cell>
          <cell r="B616">
            <v>-6114.61470086891</v>
          </cell>
          <cell r="C616">
            <v>-6873.29830314183</v>
          </cell>
          <cell r="D616">
            <v>-5969.27176911185</v>
          </cell>
          <cell r="E616">
            <v>-5003.35634315713</v>
          </cell>
          <cell r="F616">
            <v>-3961.72021405577</v>
          </cell>
          <cell r="G616">
            <v>-2847.87894000924</v>
          </cell>
          <cell r="H616">
            <v>-1629.86818381688</v>
          </cell>
          <cell r="I616">
            <v>-302.207103656648</v>
          </cell>
          <cell r="J616">
            <v>1160.09774266439</v>
          </cell>
          <cell r="K616">
            <v>2783.42635079158</v>
          </cell>
          <cell r="L616">
            <v>4570.50150781229</v>
          </cell>
          <cell r="M616">
            <v>6513.77921921195</v>
          </cell>
          <cell r="N616">
            <v>8645.64242691818</v>
          </cell>
          <cell r="O616">
            <v>11010.6495994243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-1957.74945148242</v>
          </cell>
          <cell r="B617">
            <v>-5705.3621603347</v>
          </cell>
          <cell r="C617">
            <v>-6381.00782199201</v>
          </cell>
          <cell r="D617">
            <v>-5445.79181061096</v>
          </cell>
          <cell r="E617">
            <v>-4447.63511104541</v>
          </cell>
          <cell r="F617">
            <v>-3371.61342322706</v>
          </cell>
          <cell r="G617">
            <v>-2204.03212309984</v>
          </cell>
          <cell r="H617">
            <v>-944.539292956015</v>
          </cell>
          <cell r="I617">
            <v>432.458438024678</v>
          </cell>
          <cell r="J617">
            <v>1961.55641947249</v>
          </cell>
          <cell r="K617">
            <v>3629.26680114376</v>
          </cell>
          <cell r="L617">
            <v>5466.06153218185</v>
          </cell>
          <cell r="M617">
            <v>7495.99631078467</v>
          </cell>
          <cell r="N617">
            <v>9734.61648331647</v>
          </cell>
          <cell r="O617">
            <v>12181.5584713738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-2261.36669350423</v>
          </cell>
          <cell r="B618">
            <v>-6871.9606612286</v>
          </cell>
          <cell r="C618">
            <v>-7749.28798686519</v>
          </cell>
          <cell r="D618">
            <v>-6894.98111138221</v>
          </cell>
          <cell r="E618">
            <v>-5973.43250722613</v>
          </cell>
          <cell r="F618">
            <v>-4999.19770953356</v>
          </cell>
          <cell r="G618">
            <v>-3971.64826617112</v>
          </cell>
          <cell r="H618">
            <v>-2848.80167670393</v>
          </cell>
          <cell r="I618">
            <v>-1607.97180102749</v>
          </cell>
          <cell r="J618">
            <v>-253.872123224761</v>
          </cell>
          <cell r="K618">
            <v>1225.66923556818</v>
          </cell>
          <cell r="L618">
            <v>2858.65871457432</v>
          </cell>
          <cell r="M618">
            <v>4663.17090894372</v>
          </cell>
          <cell r="N618">
            <v>6649.16406302191</v>
          </cell>
          <cell r="O618">
            <v>8842.2316840728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-2110.54770992298</v>
          </cell>
          <cell r="B619">
            <v>-6301.38089751359</v>
          </cell>
          <cell r="C619">
            <v>-7087.54833449888</v>
          </cell>
          <cell r="D619">
            <v>-6206.93776474648</v>
          </cell>
          <cell r="E619">
            <v>-5263.90166361599</v>
          </cell>
          <cell r="F619">
            <v>-4244.98224387625</v>
          </cell>
          <cell r="G619">
            <v>-3152.2988553918</v>
          </cell>
          <cell r="H619">
            <v>-1984.66814626396</v>
          </cell>
          <cell r="I619">
            <v>-693.186891640049</v>
          </cell>
          <cell r="J619">
            <v>729.462512354</v>
          </cell>
          <cell r="K619">
            <v>2294.42796593076</v>
          </cell>
          <cell r="L619">
            <v>4014.93733318307</v>
          </cell>
          <cell r="M619">
            <v>5912.85253722759</v>
          </cell>
          <cell r="N619">
            <v>8012.64444242151</v>
          </cell>
          <cell r="O619">
            <v>10314.1506719787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-2096.54406458485</v>
          </cell>
          <cell r="B620">
            <v>-6248.78783713301</v>
          </cell>
          <cell r="C620">
            <v>-7030.02717337097</v>
          </cell>
          <cell r="D620">
            <v>-6138.24255198164</v>
          </cell>
          <cell r="E620">
            <v>-5179.89477723599</v>
          </cell>
          <cell r="F620">
            <v>-4156.40168011767</v>
          </cell>
          <cell r="G620">
            <v>-3065.8694163617</v>
          </cell>
          <cell r="H620">
            <v>-1879.43191171716</v>
          </cell>
          <cell r="I620">
            <v>-560.72352050093</v>
          </cell>
          <cell r="J620">
            <v>892.425935608024</v>
          </cell>
          <cell r="K620">
            <v>2480.95975940096</v>
          </cell>
          <cell r="L620">
            <v>4226.58930489047</v>
          </cell>
          <cell r="M620">
            <v>6153.16687347167</v>
          </cell>
          <cell r="N620">
            <v>8259.0623928974</v>
          </cell>
          <cell r="O620">
            <v>10567.4569196631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-2105.03957025853</v>
          </cell>
          <cell r="B621">
            <v>-6274.98663218275</v>
          </cell>
          <cell r="C621">
            <v>-7052.09034020041</v>
          </cell>
          <cell r="D621">
            <v>-6163.74838629365</v>
          </cell>
          <cell r="E621">
            <v>-5208.20621426885</v>
          </cell>
          <cell r="F621">
            <v>-4173.71181851477</v>
          </cell>
          <cell r="G621">
            <v>-3066.26528964518</v>
          </cell>
          <cell r="H621">
            <v>-1873.39236120174</v>
          </cell>
          <cell r="I621">
            <v>-556.368199929758</v>
          </cell>
          <cell r="J621">
            <v>904.125204207636</v>
          </cell>
          <cell r="K621">
            <v>2491.80834541886</v>
          </cell>
          <cell r="L621">
            <v>4235.25727812823</v>
          </cell>
          <cell r="M621">
            <v>6144.93119079331</v>
          </cell>
          <cell r="N621">
            <v>8247.1203145709</v>
          </cell>
          <cell r="O621">
            <v>10581.3217998712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-2349.89814056457</v>
          </cell>
          <cell r="B622">
            <v>-7206.77266733745</v>
          </cell>
          <cell r="C622">
            <v>-8118.28298359964</v>
          </cell>
          <cell r="D622">
            <v>-7283.82816951209</v>
          </cell>
          <cell r="E622">
            <v>-6407.71301591521</v>
          </cell>
          <cell r="F622">
            <v>-5485.96928406958</v>
          </cell>
          <cell r="G622">
            <v>-4489.8930624114</v>
          </cell>
          <cell r="H622">
            <v>-3409.50354468348</v>
          </cell>
          <cell r="I622">
            <v>-2226.75293311608</v>
          </cell>
          <cell r="J622">
            <v>-939.814073752646</v>
          </cell>
          <cell r="K622">
            <v>485.44947656654</v>
          </cell>
          <cell r="L622">
            <v>2055.00701765635</v>
          </cell>
          <cell r="M622">
            <v>3795.02246959845</v>
          </cell>
          <cell r="N622">
            <v>5709.48260356264</v>
          </cell>
          <cell r="O622">
            <v>7796.91506088555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-2088.41390953163</v>
          </cell>
          <cell r="B623">
            <v>-6201.7936260688</v>
          </cell>
          <cell r="C623">
            <v>-6957.66602397113</v>
          </cell>
          <cell r="D623">
            <v>-6060.31756674435</v>
          </cell>
          <cell r="E623">
            <v>-5099.54177075504</v>
          </cell>
          <cell r="F623">
            <v>-4064.74728005805</v>
          </cell>
          <cell r="G623">
            <v>-2975.20493801132</v>
          </cell>
          <cell r="H623">
            <v>-1788.3837841061</v>
          </cell>
          <cell r="I623">
            <v>-484.423844656786</v>
          </cell>
          <cell r="J623">
            <v>969.255196830966</v>
          </cell>
          <cell r="K623">
            <v>2574.69627596954</v>
          </cell>
          <cell r="L623">
            <v>4343.79729910774</v>
          </cell>
          <cell r="M623">
            <v>6295.11334042697</v>
          </cell>
          <cell r="N623">
            <v>8419.81991706288</v>
          </cell>
          <cell r="O623">
            <v>10761.1798960694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-1990.81101633132</v>
          </cell>
          <cell r="B624">
            <v>-5830.64847771997</v>
          </cell>
          <cell r="C624">
            <v>-6535.13497671452</v>
          </cell>
          <cell r="D624">
            <v>-5601.69438528938</v>
          </cell>
          <cell r="E624">
            <v>-4597.02960240585</v>
          </cell>
          <cell r="F624">
            <v>-3530.25399035186</v>
          </cell>
          <cell r="G624">
            <v>-2379.15427224385</v>
          </cell>
          <cell r="H624">
            <v>-1124.24915337794</v>
          </cell>
          <cell r="I624">
            <v>249.358857008644</v>
          </cell>
          <cell r="J624">
            <v>1765.0025500567</v>
          </cell>
          <cell r="K624">
            <v>3432.826517395</v>
          </cell>
          <cell r="L624">
            <v>5262.18067149225</v>
          </cell>
          <cell r="M624">
            <v>7266.03698734809</v>
          </cell>
          <cell r="N624">
            <v>9474.78188502782</v>
          </cell>
          <cell r="O624">
            <v>11920.769034478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-2168.62908789574</v>
          </cell>
          <cell r="B625">
            <v>-6515.01952162712</v>
          </cell>
          <cell r="C625">
            <v>-7332.37996210285</v>
          </cell>
          <cell r="D625">
            <v>-6466.50609176823</v>
          </cell>
          <cell r="E625">
            <v>-5542.66044202184</v>
          </cell>
          <cell r="F625">
            <v>-4550.93289638344</v>
          </cell>
          <cell r="G625">
            <v>-3470.749413877</v>
          </cell>
          <cell r="H625">
            <v>-2296.53289507744</v>
          </cell>
          <cell r="I625">
            <v>-1021.04363602208</v>
          </cell>
          <cell r="J625">
            <v>377.69286685615</v>
          </cell>
          <cell r="K625">
            <v>1903.14549949916</v>
          </cell>
          <cell r="L625">
            <v>3581.76887386892</v>
          </cell>
          <cell r="M625">
            <v>5432.72633706347</v>
          </cell>
          <cell r="N625">
            <v>7463.20298639836</v>
          </cell>
          <cell r="O625">
            <v>9703.79968856507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-2117.09341481593</v>
          </cell>
          <cell r="B626">
            <v>-6309.58780729183</v>
          </cell>
          <cell r="C626">
            <v>-7083.27049788641</v>
          </cell>
          <cell r="D626">
            <v>-6201.93313869309</v>
          </cell>
          <cell r="E626">
            <v>-5264.18712785604</v>
          </cell>
          <cell r="F626">
            <v>-4255.67136962934</v>
          </cell>
          <cell r="G626">
            <v>-3165.93367464589</v>
          </cell>
          <cell r="H626">
            <v>-1976.92298896721</v>
          </cell>
          <cell r="I626">
            <v>-666.120581804709</v>
          </cell>
          <cell r="J626">
            <v>775.441236878381</v>
          </cell>
          <cell r="K626">
            <v>2350.78386708501</v>
          </cell>
          <cell r="L626">
            <v>4070.63367205007</v>
          </cell>
          <cell r="M626">
            <v>5975.99766411881</v>
          </cell>
          <cell r="N626">
            <v>8074.84516945063</v>
          </cell>
          <cell r="O626">
            <v>10375.5164028381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-2082.83917764884</v>
          </cell>
          <cell r="B627">
            <v>-6193.44798835758</v>
          </cell>
          <cell r="C627">
            <v>-6957.42412884314</v>
          </cell>
          <cell r="D627">
            <v>-6053.68984938311</v>
          </cell>
          <cell r="E627">
            <v>-5098.92443372316</v>
          </cell>
          <cell r="F627">
            <v>-4059.86214877483</v>
          </cell>
          <cell r="G627">
            <v>-2941.52482203934</v>
          </cell>
          <cell r="H627">
            <v>-1742.08124841684</v>
          </cell>
          <cell r="I627">
            <v>-424.478929099867</v>
          </cell>
          <cell r="J627">
            <v>1019.40894600658</v>
          </cell>
          <cell r="K627">
            <v>2604.87966420414</v>
          </cell>
          <cell r="L627">
            <v>4360.11281230622</v>
          </cell>
          <cell r="M627">
            <v>6285.14807934023</v>
          </cell>
          <cell r="N627">
            <v>8399.359455511</v>
          </cell>
          <cell r="O627">
            <v>10740.0018005548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-2133.29525279664</v>
          </cell>
          <cell r="B628">
            <v>-6375.17580799453</v>
          </cell>
          <cell r="C628">
            <v>-7164.9682236935</v>
          </cell>
          <cell r="D628">
            <v>-6280.02570773069</v>
          </cell>
          <cell r="E628">
            <v>-5324.49134722442</v>
          </cell>
          <cell r="F628">
            <v>-4306.92879689841</v>
          </cell>
          <cell r="G628">
            <v>-3204.37623314439</v>
          </cell>
          <cell r="H628">
            <v>-2016.85830883146</v>
          </cell>
          <cell r="I628">
            <v>-733.138907599222</v>
          </cell>
          <cell r="J628">
            <v>667.273347737828</v>
          </cell>
          <cell r="K628">
            <v>2207.21008591817</v>
          </cell>
          <cell r="L628">
            <v>3910.98557532833</v>
          </cell>
          <cell r="M628">
            <v>5777.88652862816</v>
          </cell>
          <cell r="N628">
            <v>7849.85808839688</v>
          </cell>
          <cell r="O628">
            <v>10140.415987872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-2105.12866671253</v>
          </cell>
          <cell r="B629">
            <v>-6277.88103311767</v>
          </cell>
          <cell r="C629">
            <v>-7057.67770258199</v>
          </cell>
          <cell r="D629">
            <v>-6161.57730343752</v>
          </cell>
          <cell r="E629">
            <v>-5209.88038612878</v>
          </cell>
          <cell r="F629">
            <v>-4194.71349677017</v>
          </cell>
          <cell r="G629">
            <v>-3105.10496114436</v>
          </cell>
          <cell r="H629">
            <v>-1924.30754252537</v>
          </cell>
          <cell r="I629">
            <v>-606.336568352201</v>
          </cell>
          <cell r="J629">
            <v>840.698530951984</v>
          </cell>
          <cell r="K629">
            <v>2428.99113710901</v>
          </cell>
          <cell r="L629">
            <v>4171.22325044918</v>
          </cell>
          <cell r="M629">
            <v>6084.54262557133</v>
          </cell>
          <cell r="N629">
            <v>8188.48463357693</v>
          </cell>
          <cell r="O629">
            <v>10491.3088319787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-2057.89721018572</v>
          </cell>
          <cell r="B630">
            <v>-6082.19180503321</v>
          </cell>
          <cell r="C630">
            <v>-6822.33682656366</v>
          </cell>
          <cell r="D630">
            <v>-5917.1165938603</v>
          </cell>
          <cell r="E630">
            <v>-4959.537164425</v>
          </cell>
          <cell r="F630">
            <v>-3932.74315506255</v>
          </cell>
          <cell r="G630">
            <v>-2832.1081181673</v>
          </cell>
          <cell r="H630">
            <v>-1617.10044360766</v>
          </cell>
          <cell r="I630">
            <v>-295.091939426682</v>
          </cell>
          <cell r="J630">
            <v>1154.74993382371</v>
          </cell>
          <cell r="K630">
            <v>2765.07540745339</v>
          </cell>
          <cell r="L630">
            <v>4533.09933619842</v>
          </cell>
          <cell r="M630">
            <v>6483.00452282524</v>
          </cell>
          <cell r="N630">
            <v>8609.1197143991</v>
          </cell>
          <cell r="O630">
            <v>10954.7362936926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-2023.64610095372</v>
          </cell>
          <cell r="B631">
            <v>-5951.81631839919</v>
          </cell>
          <cell r="C631">
            <v>-6661.68475253969</v>
          </cell>
          <cell r="D631">
            <v>-5749.47542012406</v>
          </cell>
          <cell r="E631">
            <v>-4774.05229496182</v>
          </cell>
          <cell r="F631">
            <v>-3721.85317318354</v>
          </cell>
          <cell r="G631">
            <v>-2577.88726532478</v>
          </cell>
          <cell r="H631">
            <v>-1332.35202299828</v>
          </cell>
          <cell r="I631">
            <v>39.8482230683949</v>
          </cell>
          <cell r="J631">
            <v>1526.36798971691</v>
          </cell>
          <cell r="K631">
            <v>3174.78432267994</v>
          </cell>
          <cell r="L631">
            <v>4985.8121663731</v>
          </cell>
          <cell r="M631">
            <v>6966.08799335107</v>
          </cell>
          <cell r="N631">
            <v>9138.03150731259</v>
          </cell>
          <cell r="O631">
            <v>11515.0930255329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-2360.50738293559</v>
          </cell>
          <cell r="B632">
            <v>-7244.2510715398</v>
          </cell>
          <cell r="C632">
            <v>-8184.42449915958</v>
          </cell>
          <cell r="D632">
            <v>-7377.20385885177</v>
          </cell>
          <cell r="E632">
            <v>-6517.11084374118</v>
          </cell>
          <cell r="F632">
            <v>-5588.11644907214</v>
          </cell>
          <cell r="G632">
            <v>-4589.13308887585</v>
          </cell>
          <cell r="H632">
            <v>-3517.99288895691</v>
          </cell>
          <cell r="I632">
            <v>-2353.37321236639</v>
          </cell>
          <cell r="J632">
            <v>-1049.55322349215</v>
          </cell>
          <cell r="K632">
            <v>378.236678690953</v>
          </cell>
          <cell r="L632">
            <v>1946.91966967189</v>
          </cell>
          <cell r="M632">
            <v>3659.81811459888</v>
          </cell>
          <cell r="N632">
            <v>5547.69733896382</v>
          </cell>
          <cell r="O632">
            <v>7634.13954847303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-2272.62329844865</v>
          </cell>
          <cell r="B633">
            <v>-6916.44252430921</v>
          </cell>
          <cell r="C633">
            <v>-7795.12729942799</v>
          </cell>
          <cell r="D633">
            <v>-6963.58052993093</v>
          </cell>
          <cell r="E633">
            <v>-6078.98429256186</v>
          </cell>
          <cell r="F633">
            <v>-5119.77828488046</v>
          </cell>
          <cell r="G633">
            <v>-4102.55237629618</v>
          </cell>
          <cell r="H633">
            <v>-2991.98135202945</v>
          </cell>
          <cell r="I633">
            <v>-1775.47206640487</v>
          </cell>
          <cell r="J633">
            <v>-441.400643331987</v>
          </cell>
          <cell r="K633">
            <v>1027.26397887039</v>
          </cell>
          <cell r="L633">
            <v>2651.66669425358</v>
          </cell>
          <cell r="M633">
            <v>4442.67401390519</v>
          </cell>
          <cell r="N633">
            <v>6407.49999941146</v>
          </cell>
          <cell r="O633">
            <v>8559.14787658938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-2005.11329094025</v>
          </cell>
          <cell r="B634">
            <v>-5889.66166950944</v>
          </cell>
          <cell r="C634">
            <v>-6610.18204493351</v>
          </cell>
          <cell r="D634">
            <v>-5687.11191803727</v>
          </cell>
          <cell r="E634">
            <v>-4683.54489032714</v>
          </cell>
          <cell r="F634">
            <v>-3621.77322260559</v>
          </cell>
          <cell r="G634">
            <v>-2484.588287745</v>
          </cell>
          <cell r="H634">
            <v>-1245.72066199702</v>
          </cell>
          <cell r="I634">
            <v>121.118192469018</v>
          </cell>
          <cell r="J634">
            <v>1627.33749442694</v>
          </cell>
          <cell r="K634">
            <v>3275.36345086262</v>
          </cell>
          <cell r="L634">
            <v>5090.41662202253</v>
          </cell>
          <cell r="M634">
            <v>7101.42848067001</v>
          </cell>
          <cell r="N634">
            <v>9312.2372912919</v>
          </cell>
          <cell r="O634">
            <v>11716.9409476148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-2223.10194397316</v>
          </cell>
          <cell r="B635">
            <v>-6731.76076039126</v>
          </cell>
          <cell r="C635">
            <v>-7589.20471753091</v>
          </cell>
          <cell r="D635">
            <v>-6725.0031048572</v>
          </cell>
          <cell r="E635">
            <v>-5799.85464501133</v>
          </cell>
          <cell r="F635">
            <v>-4802.3020830332</v>
          </cell>
          <cell r="G635">
            <v>-3745.44700100621</v>
          </cell>
          <cell r="H635">
            <v>-2616.62867276213</v>
          </cell>
          <cell r="I635">
            <v>-1375.97427150592</v>
          </cell>
          <cell r="J635">
            <v>-13.7922555377664</v>
          </cell>
          <cell r="K635">
            <v>1485.4112581801</v>
          </cell>
          <cell r="L635">
            <v>3134.26554721761</v>
          </cell>
          <cell r="M635">
            <v>4950.19167742213</v>
          </cell>
          <cell r="N635">
            <v>6967.05785578559</v>
          </cell>
          <cell r="O635">
            <v>9181.99343062048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-2240.03673424708</v>
          </cell>
          <cell r="B636">
            <v>-6785.86933281193</v>
          </cell>
          <cell r="C636">
            <v>-7642.74153891437</v>
          </cell>
          <cell r="D636">
            <v>-6781.28819875917</v>
          </cell>
          <cell r="E636">
            <v>-5873.12302113923</v>
          </cell>
          <cell r="F636">
            <v>-4907.90727361748</v>
          </cell>
          <cell r="G636">
            <v>-3873.98506453654</v>
          </cell>
          <cell r="H636">
            <v>-2749.651773193</v>
          </cell>
          <cell r="I636">
            <v>-1512.02828642297</v>
          </cell>
          <cell r="J636">
            <v>-155.142342213698</v>
          </cell>
          <cell r="K636">
            <v>1341.69222833287</v>
          </cell>
          <cell r="L636">
            <v>2991.39370663694</v>
          </cell>
          <cell r="M636">
            <v>4809.7238486608</v>
          </cell>
          <cell r="N636">
            <v>6814.56942832263</v>
          </cell>
          <cell r="O636">
            <v>9010.16575242973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-2199.79335489911</v>
          </cell>
          <cell r="B637">
            <v>-6634.40641312678</v>
          </cell>
          <cell r="C637">
            <v>-7461.14256635142</v>
          </cell>
          <cell r="D637">
            <v>-6587.81068898455</v>
          </cell>
          <cell r="E637">
            <v>-5666.20228473583</v>
          </cell>
          <cell r="F637">
            <v>-4682.36517442681</v>
          </cell>
          <cell r="G637">
            <v>-3623.93463143946</v>
          </cell>
          <cell r="H637">
            <v>-2475.50758367958</v>
          </cell>
          <cell r="I637">
            <v>-1224.64660891597</v>
          </cell>
          <cell r="J637">
            <v>155.976326540822</v>
          </cell>
          <cell r="K637">
            <v>1686.93618381453</v>
          </cell>
          <cell r="L637">
            <v>3368.94434500937</v>
          </cell>
          <cell r="M637">
            <v>5208.55130903601</v>
          </cell>
          <cell r="N637">
            <v>7238.90613816275</v>
          </cell>
          <cell r="O637">
            <v>9460.1428511645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-2335.87162004496</v>
          </cell>
          <cell r="B638">
            <v>-7157.6406025375</v>
          </cell>
          <cell r="C638">
            <v>-8078.5231234037</v>
          </cell>
          <cell r="D638">
            <v>-7249.14748778956</v>
          </cell>
          <cell r="E638">
            <v>-6373.17503427846</v>
          </cell>
          <cell r="F638">
            <v>-5446.36142707516</v>
          </cell>
          <cell r="G638">
            <v>-4450.87818378123</v>
          </cell>
          <cell r="H638">
            <v>-3374.21786653657</v>
          </cell>
          <cell r="I638">
            <v>-2198.49334363786</v>
          </cell>
          <cell r="J638">
            <v>-900.597266283841</v>
          </cell>
          <cell r="K638">
            <v>534.660703766441</v>
          </cell>
          <cell r="L638">
            <v>2104.70738758783</v>
          </cell>
          <cell r="M638">
            <v>3829.99386984106</v>
          </cell>
          <cell r="N638">
            <v>5736.81325725743</v>
          </cell>
          <cell r="O638">
            <v>7831.5795388135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-2276.14119910542</v>
          </cell>
          <cell r="B639">
            <v>-6923.89819728274</v>
          </cell>
          <cell r="C639">
            <v>-7787.18058371767</v>
          </cell>
          <cell r="D639">
            <v>-6937.8412212207</v>
          </cell>
          <cell r="E639">
            <v>-6030.56120809299</v>
          </cell>
          <cell r="F639">
            <v>-5060.86471386167</v>
          </cell>
          <cell r="G639">
            <v>-4034.94524925843</v>
          </cell>
          <cell r="H639">
            <v>-2927.52858568663</v>
          </cell>
          <cell r="I639">
            <v>-1708.57974446277</v>
          </cell>
          <cell r="J639">
            <v>-369.294519849855</v>
          </cell>
          <cell r="K639">
            <v>1101.79956116509</v>
          </cell>
          <cell r="L639">
            <v>2707.9582897922</v>
          </cell>
          <cell r="M639">
            <v>4483.59474045986</v>
          </cell>
          <cell r="N639">
            <v>6443.1618209773</v>
          </cell>
          <cell r="O639">
            <v>8604.19938436298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-2308.94711716017</v>
          </cell>
          <cell r="B640">
            <v>-7037.86092334952</v>
          </cell>
          <cell r="C640">
            <v>-7925.50769773415</v>
          </cell>
          <cell r="D640">
            <v>-7073.96832413154</v>
          </cell>
          <cell r="E640">
            <v>-6178.91173497597</v>
          </cell>
          <cell r="F640">
            <v>-5226.90247500389</v>
          </cell>
          <cell r="G640">
            <v>-4207.41875981461</v>
          </cell>
          <cell r="H640">
            <v>-3092.44164108666</v>
          </cell>
          <cell r="I640">
            <v>-1877.95647071078</v>
          </cell>
          <cell r="J640">
            <v>-549.960629252058</v>
          </cell>
          <cell r="K640">
            <v>935.031861999694</v>
          </cell>
          <cell r="L640">
            <v>2563.76040938284</v>
          </cell>
          <cell r="M640">
            <v>4345.04174473509</v>
          </cell>
          <cell r="N640">
            <v>6299.46353515837</v>
          </cell>
          <cell r="O640">
            <v>8451.26348669726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-2017.96541288983</v>
          </cell>
          <cell r="B641">
            <v>-5935.84586529117</v>
          </cell>
          <cell r="C641">
            <v>-6641.69552067907</v>
          </cell>
          <cell r="D641">
            <v>-5707.45413849436</v>
          </cell>
          <cell r="E641">
            <v>-4716.01106783079</v>
          </cell>
          <cell r="F641">
            <v>-3657.46721094978</v>
          </cell>
          <cell r="G641">
            <v>-2501.95203338062</v>
          </cell>
          <cell r="H641">
            <v>-1244.53495990958</v>
          </cell>
          <cell r="I641">
            <v>125.617835251519</v>
          </cell>
          <cell r="J641">
            <v>1616.13274639666</v>
          </cell>
          <cell r="K641">
            <v>3277.05467160391</v>
          </cell>
          <cell r="L641">
            <v>5105.53423244468</v>
          </cell>
          <cell r="M641">
            <v>7110.13956867939</v>
          </cell>
          <cell r="N641">
            <v>9306.51103998761</v>
          </cell>
          <cell r="O641">
            <v>11722.7623385481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-2253.40827829666</v>
          </cell>
          <cell r="B642">
            <v>-6825.50722649205</v>
          </cell>
          <cell r="C642">
            <v>-7682.96869727159</v>
          </cell>
          <cell r="D642">
            <v>-6841.79008403937</v>
          </cell>
          <cell r="E642">
            <v>-5940.0945391395</v>
          </cell>
          <cell r="F642">
            <v>-4983.49638887473</v>
          </cell>
          <cell r="G642">
            <v>-3950.37543227657</v>
          </cell>
          <cell r="H642">
            <v>-2819.1092046887</v>
          </cell>
          <cell r="I642">
            <v>-1573.91347213222</v>
          </cell>
          <cell r="J642">
            <v>-211.969680963175</v>
          </cell>
          <cell r="K642">
            <v>1269.81225364498</v>
          </cell>
          <cell r="L642">
            <v>2916.7812732435</v>
          </cell>
          <cell r="M642">
            <v>4720.0229862967</v>
          </cell>
          <cell r="N642">
            <v>6692.87520645455</v>
          </cell>
          <cell r="O642">
            <v>8866.19358686365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-2362.29176621642</v>
          </cell>
          <cell r="B643">
            <v>-7260.96940649162</v>
          </cell>
          <cell r="C643">
            <v>-8192.7058515174</v>
          </cell>
          <cell r="D643">
            <v>-7374.37463119235</v>
          </cell>
          <cell r="E643">
            <v>-6506.31656419778</v>
          </cell>
          <cell r="F643">
            <v>-5592.96871322096</v>
          </cell>
          <cell r="G643">
            <v>-4609.5712977763</v>
          </cell>
          <cell r="H643">
            <v>-3553.19277239833</v>
          </cell>
          <cell r="I643">
            <v>-2408.58655321703</v>
          </cell>
          <cell r="J643">
            <v>-1130.36381526772</v>
          </cell>
          <cell r="K643">
            <v>281.131909329572</v>
          </cell>
          <cell r="L643">
            <v>1823.54361017921</v>
          </cell>
          <cell r="M643">
            <v>3531.54865333989</v>
          </cell>
          <cell r="N643">
            <v>5412.77628630376</v>
          </cell>
          <cell r="O643">
            <v>7488.7200361172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-2162.63995388992</v>
          </cell>
          <cell r="B644">
            <v>-6493.91987754053</v>
          </cell>
          <cell r="C644">
            <v>-7306.71296928381</v>
          </cell>
          <cell r="D644">
            <v>-6435.15051849168</v>
          </cell>
          <cell r="E644">
            <v>-5496.929622536</v>
          </cell>
          <cell r="F644">
            <v>-4491.16989317895</v>
          </cell>
          <cell r="G644">
            <v>-3426.01292023074</v>
          </cell>
          <cell r="H644">
            <v>-2265.53042210075</v>
          </cell>
          <cell r="I644">
            <v>-992.085263154903</v>
          </cell>
          <cell r="J644">
            <v>411.978286500997</v>
          </cell>
          <cell r="K644">
            <v>1959.1807468903</v>
          </cell>
          <cell r="L644">
            <v>3648.97508381273</v>
          </cell>
          <cell r="M644">
            <v>5494.12938607788</v>
          </cell>
          <cell r="N644">
            <v>7526.45295765737</v>
          </cell>
          <cell r="O644">
            <v>9776.30875648217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-2363.74403185125</v>
          </cell>
          <cell r="B645">
            <v>-7272.00823131393</v>
          </cell>
          <cell r="C645">
            <v>-8207.46688393942</v>
          </cell>
          <cell r="D645">
            <v>-7381.17677457685</v>
          </cell>
          <cell r="E645">
            <v>-6522.65825026957</v>
          </cell>
          <cell r="F645">
            <v>-5617.22369653837</v>
          </cell>
          <cell r="G645">
            <v>-4647.91901656825</v>
          </cell>
          <cell r="H645">
            <v>-3596.86378984173</v>
          </cell>
          <cell r="I645">
            <v>-2434.54139564332</v>
          </cell>
          <cell r="J645">
            <v>-1155.61840715385</v>
          </cell>
          <cell r="K645">
            <v>239.337075187611</v>
          </cell>
          <cell r="L645">
            <v>1778.12341903969</v>
          </cell>
          <cell r="M645">
            <v>3488.39312296971</v>
          </cell>
          <cell r="N645">
            <v>5386.1359498908</v>
          </cell>
          <cell r="O645">
            <v>7457.88714504167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-2320.01407865088</v>
          </cell>
          <cell r="B646">
            <v>-7097.04021287737</v>
          </cell>
          <cell r="C646">
            <v>-8001.18582505109</v>
          </cell>
          <cell r="D646">
            <v>-7164.70068986625</v>
          </cell>
          <cell r="E646">
            <v>-6276.37603856985</v>
          </cell>
          <cell r="F646">
            <v>-5337.68874122124</v>
          </cell>
          <cell r="G646">
            <v>-4335.71314950484</v>
          </cell>
          <cell r="H646">
            <v>-3245.98170393996</v>
          </cell>
          <cell r="I646">
            <v>-2049.75039402007</v>
          </cell>
          <cell r="J646">
            <v>-737.617863365518</v>
          </cell>
          <cell r="K646">
            <v>692.073026976491</v>
          </cell>
          <cell r="L646">
            <v>2272.9382758728</v>
          </cell>
          <cell r="M646">
            <v>4006.92365259576</v>
          </cell>
          <cell r="N646">
            <v>5914.6902069799</v>
          </cell>
          <cell r="O646">
            <v>8022.55326920617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-2302.32981527967</v>
          </cell>
          <cell r="B647">
            <v>-7026.58175838955</v>
          </cell>
          <cell r="C647">
            <v>-7918.82469060362</v>
          </cell>
          <cell r="D647">
            <v>-7082.7943187876</v>
          </cell>
          <cell r="E647">
            <v>-6202.79872199995</v>
          </cell>
          <cell r="F647">
            <v>-5265.54437384999</v>
          </cell>
          <cell r="G647">
            <v>-4268.0221597872</v>
          </cell>
          <cell r="H647">
            <v>-3158.04224937839</v>
          </cell>
          <cell r="I647">
            <v>-1957.66488690124</v>
          </cell>
          <cell r="J647">
            <v>-634.60386889831</v>
          </cell>
          <cell r="K647">
            <v>809.246053581938</v>
          </cell>
          <cell r="L647">
            <v>2393.82370583252</v>
          </cell>
          <cell r="M647">
            <v>4136.61943945387</v>
          </cell>
          <cell r="N647">
            <v>6055.06046391559</v>
          </cell>
          <cell r="O647">
            <v>8171.90863530818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-2175.62573974061</v>
          </cell>
          <cell r="B648">
            <v>-6535.39772421737</v>
          </cell>
          <cell r="C648">
            <v>-7338.67031855728</v>
          </cell>
          <cell r="D648">
            <v>-6451.40627902677</v>
          </cell>
          <cell r="E648">
            <v>-5506.58518324401</v>
          </cell>
          <cell r="F648">
            <v>-4503.92187828141</v>
          </cell>
          <cell r="G648">
            <v>-3430.30801225608</v>
          </cell>
          <cell r="H648">
            <v>-2264.09688039742</v>
          </cell>
          <cell r="I648">
            <v>-985.164711428898</v>
          </cell>
          <cell r="J648">
            <v>416.69109390567</v>
          </cell>
          <cell r="K648">
            <v>1958.11772311098</v>
          </cell>
          <cell r="L648">
            <v>3648.23443661361</v>
          </cell>
          <cell r="M648">
            <v>5514.71919801977</v>
          </cell>
          <cell r="N648">
            <v>7559.35338317342</v>
          </cell>
          <cell r="O648">
            <v>9820.97659716465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-2275.50622695156</v>
          </cell>
          <cell r="B649">
            <v>-6920.99888077801</v>
          </cell>
          <cell r="C649">
            <v>-7793.27396777279</v>
          </cell>
          <cell r="D649">
            <v>-6943.43075875702</v>
          </cell>
          <cell r="E649">
            <v>-6039.65424141808</v>
          </cell>
          <cell r="F649">
            <v>-5093.61511559518</v>
          </cell>
          <cell r="G649">
            <v>-4073.03854499697</v>
          </cell>
          <cell r="H649">
            <v>-2970.13074675042</v>
          </cell>
          <cell r="I649">
            <v>-1750.03322633416</v>
          </cell>
          <cell r="J649">
            <v>-405.381813453006</v>
          </cell>
          <cell r="K649">
            <v>1056.97435738628</v>
          </cell>
          <cell r="L649">
            <v>2681.66785523885</v>
          </cell>
          <cell r="M649">
            <v>4472.14914669339</v>
          </cell>
          <cell r="N649">
            <v>6435.35267600326</v>
          </cell>
          <cell r="O649">
            <v>8600.89460025458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-2120.30859082768</v>
          </cell>
          <cell r="B650">
            <v>-6320.91524770928</v>
          </cell>
          <cell r="C650">
            <v>-7098.55858611691</v>
          </cell>
          <cell r="D650">
            <v>-6214.31677714946</v>
          </cell>
          <cell r="E650">
            <v>-5271.5439642855</v>
          </cell>
          <cell r="F650">
            <v>-4258.53884481227</v>
          </cell>
          <cell r="G650">
            <v>-3171.11517661963</v>
          </cell>
          <cell r="H650">
            <v>-1993.82211790793</v>
          </cell>
          <cell r="I650">
            <v>-692.602951924465</v>
          </cell>
          <cell r="J650">
            <v>736.283505219099</v>
          </cell>
          <cell r="K650">
            <v>2306.97004693887</v>
          </cell>
          <cell r="L650">
            <v>4058.76945621136</v>
          </cell>
          <cell r="M650">
            <v>5976.14239648717</v>
          </cell>
          <cell r="N650">
            <v>8077.61485511717</v>
          </cell>
          <cell r="O650">
            <v>10385.5262135293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-2303.7304056667</v>
          </cell>
          <cell r="B651">
            <v>-7037.61373894658</v>
          </cell>
          <cell r="C651">
            <v>-7947.38853418149</v>
          </cell>
          <cell r="D651">
            <v>-7115.51727492176</v>
          </cell>
          <cell r="E651">
            <v>-6240.63700308772</v>
          </cell>
          <cell r="F651">
            <v>-5322.63213548821</v>
          </cell>
          <cell r="G651">
            <v>-4319.70316945962</v>
          </cell>
          <cell r="H651">
            <v>-3235.21402935752</v>
          </cell>
          <cell r="I651">
            <v>-2053.10426759071</v>
          </cell>
          <cell r="J651">
            <v>-729.660003929437</v>
          </cell>
          <cell r="K651">
            <v>717.968141328919</v>
          </cell>
          <cell r="L651">
            <v>2300.48909156979</v>
          </cell>
          <cell r="M651">
            <v>4034.21897562047</v>
          </cell>
          <cell r="N651">
            <v>5956.81876128119</v>
          </cell>
          <cell r="O651">
            <v>8074.54079490004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-2384.33116699386</v>
          </cell>
          <cell r="B652">
            <v>-7345.20488275095</v>
          </cell>
          <cell r="C652">
            <v>-8287.11122623477</v>
          </cell>
          <cell r="D652">
            <v>-7472.96614895015</v>
          </cell>
          <cell r="E652">
            <v>-6614.68985742363</v>
          </cell>
          <cell r="F652">
            <v>-5725.29920441657</v>
          </cell>
          <cell r="G652">
            <v>-4767.05979527789</v>
          </cell>
          <cell r="H652">
            <v>-3697.28289362755</v>
          </cell>
          <cell r="I652">
            <v>-2528.20559735236</v>
          </cell>
          <cell r="J652">
            <v>-1256.42484934782</v>
          </cell>
          <cell r="K652">
            <v>139.2480799365</v>
          </cell>
          <cell r="L652">
            <v>1681.86288656402</v>
          </cell>
          <cell r="M652">
            <v>3375.55278888011</v>
          </cell>
          <cell r="N652">
            <v>5227.86893201317</v>
          </cell>
          <cell r="O652">
            <v>7273.79031051506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-2004.02236859323</v>
          </cell>
          <cell r="B653">
            <v>-5877.05523790748</v>
          </cell>
          <cell r="C653">
            <v>-6581.69861350424</v>
          </cell>
          <cell r="D653">
            <v>-5648.94579757345</v>
          </cell>
          <cell r="E653">
            <v>-4661.22130471848</v>
          </cell>
          <cell r="F653">
            <v>-3609.02028925341</v>
          </cell>
          <cell r="G653">
            <v>-2479.06796149051</v>
          </cell>
          <cell r="H653">
            <v>-1239.73431938307</v>
          </cell>
          <cell r="I653">
            <v>114.079911618891</v>
          </cell>
          <cell r="J653">
            <v>1601.83735350276</v>
          </cell>
          <cell r="K653">
            <v>3244.73770771608</v>
          </cell>
          <cell r="L653">
            <v>5053.30553918083</v>
          </cell>
          <cell r="M653">
            <v>7042.49944131625</v>
          </cell>
          <cell r="N653">
            <v>9230.60470700947</v>
          </cell>
          <cell r="O653">
            <v>11637.5753808106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-2388.11447669789</v>
          </cell>
          <cell r="B654">
            <v>-7357.90563295928</v>
          </cell>
          <cell r="C654">
            <v>-8304.20218540216</v>
          </cell>
          <cell r="D654">
            <v>-7502.08419330246</v>
          </cell>
          <cell r="E654">
            <v>-6657.07198703388</v>
          </cell>
          <cell r="F654">
            <v>-5749.15498705152</v>
          </cell>
          <cell r="G654">
            <v>-4772.83024607907</v>
          </cell>
          <cell r="H654">
            <v>-3728.91484262615</v>
          </cell>
          <cell r="I654">
            <v>-2573.22470205625</v>
          </cell>
          <cell r="J654">
            <v>-1311.59054586063</v>
          </cell>
          <cell r="K654">
            <v>69.9909072575294</v>
          </cell>
          <cell r="L654">
            <v>1595.55656423359</v>
          </cell>
          <cell r="M654">
            <v>3290.58247153281</v>
          </cell>
          <cell r="N654">
            <v>5163.23233664432</v>
          </cell>
          <cell r="O654">
            <v>7207.42147187976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-2192.63702632537</v>
          </cell>
          <cell r="B655">
            <v>-6606.64137544596</v>
          </cell>
          <cell r="C655">
            <v>-7432.54930737981</v>
          </cell>
          <cell r="D655">
            <v>-6555.04936670961</v>
          </cell>
          <cell r="E655">
            <v>-5605.53684035596</v>
          </cell>
          <cell r="F655">
            <v>-4584.18855603046</v>
          </cell>
          <cell r="G655">
            <v>-3517.92455267276</v>
          </cell>
          <cell r="H655">
            <v>-2357.66628988135</v>
          </cell>
          <cell r="I655">
            <v>-1081.44692394221</v>
          </cell>
          <cell r="J655">
            <v>302.00993368674</v>
          </cell>
          <cell r="K655">
            <v>1828.82733877099</v>
          </cell>
          <cell r="L655">
            <v>3509.01716865521</v>
          </cell>
          <cell r="M655">
            <v>5360.32011111986</v>
          </cell>
          <cell r="N655">
            <v>7400.13250296176</v>
          </cell>
          <cell r="O655">
            <v>9635.23925195256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-2368.10338568451</v>
          </cell>
          <cell r="B656">
            <v>-7269.35167305533</v>
          </cell>
          <cell r="C656">
            <v>-8198.12135141576</v>
          </cell>
          <cell r="D656">
            <v>-7387.31500906898</v>
          </cell>
          <cell r="E656">
            <v>-6521.91953771579</v>
          </cell>
          <cell r="F656">
            <v>-5598.8571442561</v>
          </cell>
          <cell r="G656">
            <v>-4625.36471995882</v>
          </cell>
          <cell r="H656">
            <v>-3561.06203191496</v>
          </cell>
          <cell r="I656">
            <v>-2409.68575154865</v>
          </cell>
          <cell r="J656">
            <v>-1139.08871003648</v>
          </cell>
          <cell r="K656">
            <v>257.919536361321</v>
          </cell>
          <cell r="L656">
            <v>1795.42504450645</v>
          </cell>
          <cell r="M656">
            <v>3485.90142224923</v>
          </cell>
          <cell r="N656">
            <v>5354.88886050782</v>
          </cell>
          <cell r="O656">
            <v>7409.41700141526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-2281.50921240493</v>
          </cell>
          <cell r="B657">
            <v>-6938.78493149807</v>
          </cell>
          <cell r="C657">
            <v>-7823.63694208803</v>
          </cell>
          <cell r="D657">
            <v>-6982.06090709247</v>
          </cell>
          <cell r="E657">
            <v>-6085.90065386106</v>
          </cell>
          <cell r="F657">
            <v>-5138.73816420582</v>
          </cell>
          <cell r="G657">
            <v>-4131.27301096583</v>
          </cell>
          <cell r="H657">
            <v>-3035.17855940683</v>
          </cell>
          <cell r="I657">
            <v>-1832.73393418927</v>
          </cell>
          <cell r="J657">
            <v>-497.066667829432</v>
          </cell>
          <cell r="K657">
            <v>964.822885549987</v>
          </cell>
          <cell r="L657">
            <v>2582.92758377449</v>
          </cell>
          <cell r="M657">
            <v>4364.92845365693</v>
          </cell>
          <cell r="N657">
            <v>6326.29988512948</v>
          </cell>
          <cell r="O657">
            <v>8478.20888539925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-2003.02147218126</v>
          </cell>
          <cell r="B658">
            <v>-5873.39902175833</v>
          </cell>
          <cell r="C658">
            <v>-6575.7132550356</v>
          </cell>
          <cell r="D658">
            <v>-5633.27126597996</v>
          </cell>
          <cell r="E658">
            <v>-4627.21458849943</v>
          </cell>
          <cell r="F658">
            <v>-3571.74922759553</v>
          </cell>
          <cell r="G658">
            <v>-2428.95048314215</v>
          </cell>
          <cell r="H658">
            <v>-1179.47645670234</v>
          </cell>
          <cell r="I658">
            <v>181.47245255328</v>
          </cell>
          <cell r="J658">
            <v>1678.36703932834</v>
          </cell>
          <cell r="K658">
            <v>3345.22327353973</v>
          </cell>
          <cell r="L658">
            <v>5172.40156515042</v>
          </cell>
          <cell r="M658">
            <v>7171.6135988231</v>
          </cell>
          <cell r="N658">
            <v>9377.88608043115</v>
          </cell>
          <cell r="O658">
            <v>11805.557350086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-2390.13205018596</v>
          </cell>
          <cell r="B659">
            <v>-7363.1623510606</v>
          </cell>
          <cell r="C659">
            <v>-8304.511538321</v>
          </cell>
          <cell r="D659">
            <v>-7482.59484195447</v>
          </cell>
          <cell r="E659">
            <v>-6618.45534112991</v>
          </cell>
          <cell r="F659">
            <v>-5699.14322657389</v>
          </cell>
          <cell r="G659">
            <v>-4723.58165941244</v>
          </cell>
          <cell r="H659">
            <v>-3664.27119433169</v>
          </cell>
          <cell r="I659">
            <v>-2506.06456816909</v>
          </cell>
          <cell r="J659">
            <v>-1233.33995498649</v>
          </cell>
          <cell r="K659">
            <v>172.672973727488</v>
          </cell>
          <cell r="L659">
            <v>1701.98816290014</v>
          </cell>
          <cell r="M659">
            <v>3412.182741637</v>
          </cell>
          <cell r="N659">
            <v>5278.89462585789</v>
          </cell>
          <cell r="O659">
            <v>7307.46083246694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-2278.67083974579</v>
          </cell>
          <cell r="B660">
            <v>-6944.94136482842</v>
          </cell>
          <cell r="C660">
            <v>-7844.96903698032</v>
          </cell>
          <cell r="D660">
            <v>-7023.94567068683</v>
          </cell>
          <cell r="E660">
            <v>-6137.99245114742</v>
          </cell>
          <cell r="F660">
            <v>-5193.66988506371</v>
          </cell>
          <cell r="G660">
            <v>-4174.95140524963</v>
          </cell>
          <cell r="H660">
            <v>-3063.52088128084</v>
          </cell>
          <cell r="I660">
            <v>-1846.31625268301</v>
          </cell>
          <cell r="J660">
            <v>-518.177768660982</v>
          </cell>
          <cell r="K660">
            <v>951.94697762812</v>
          </cell>
          <cell r="L660">
            <v>2566.75124236568</v>
          </cell>
          <cell r="M660">
            <v>4338.76843528674</v>
          </cell>
          <cell r="N660">
            <v>6290.34442490408</v>
          </cell>
          <cell r="O660">
            <v>8425.90853956459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-2207.86013472498</v>
          </cell>
          <cell r="B661">
            <v>-6660.49074572667</v>
          </cell>
          <cell r="C661">
            <v>-7492.09781934484</v>
          </cell>
          <cell r="D661">
            <v>-6632.85524469968</v>
          </cell>
          <cell r="E661">
            <v>-5720.72565370862</v>
          </cell>
          <cell r="F661">
            <v>-4749.05852205449</v>
          </cell>
          <cell r="G661">
            <v>-3709.95386167124</v>
          </cell>
          <cell r="H661">
            <v>-2574.86913635545</v>
          </cell>
          <cell r="I661">
            <v>-1330.58689775594</v>
          </cell>
          <cell r="J661">
            <v>18.2943761649231</v>
          </cell>
          <cell r="K661">
            <v>1518.33136030951</v>
          </cell>
          <cell r="L661">
            <v>3184.67026668103</v>
          </cell>
          <cell r="M661">
            <v>5016.10720884818</v>
          </cell>
          <cell r="N661">
            <v>7022.0441073859</v>
          </cell>
          <cell r="O661">
            <v>9239.62297596768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-2220.80332809024</v>
          </cell>
          <cell r="B662">
            <v>-6714.6491867316</v>
          </cell>
          <cell r="C662">
            <v>-7559.93735546567</v>
          </cell>
          <cell r="D662">
            <v>-6695.64419624617</v>
          </cell>
          <cell r="E662">
            <v>-5776.90398411538</v>
          </cell>
          <cell r="F662">
            <v>-4797.06425931816</v>
          </cell>
          <cell r="G662">
            <v>-3743.27623838546</v>
          </cell>
          <cell r="H662">
            <v>-2592.50238300881</v>
          </cell>
          <cell r="I662">
            <v>-1315.95950563976</v>
          </cell>
          <cell r="J662">
            <v>68.5579342991208</v>
          </cell>
          <cell r="K662">
            <v>1584.51709713341</v>
          </cell>
          <cell r="L662">
            <v>3259.10439964446</v>
          </cell>
          <cell r="M662">
            <v>5090.11596802996</v>
          </cell>
          <cell r="N662">
            <v>7110.70221986404</v>
          </cell>
          <cell r="O662">
            <v>9338.42895984063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-2167.34557172747</v>
          </cell>
          <cell r="B663">
            <v>-6517.68361369941</v>
          </cell>
          <cell r="C663">
            <v>-7331.97165388901</v>
          </cell>
          <cell r="D663">
            <v>-6458.09613318739</v>
          </cell>
          <cell r="E663">
            <v>-5535.72361054549</v>
          </cell>
          <cell r="F663">
            <v>-4548.82937708989</v>
          </cell>
          <cell r="G663">
            <v>-3471.00067480164</v>
          </cell>
          <cell r="H663">
            <v>-2308.41072071843</v>
          </cell>
          <cell r="I663">
            <v>-1032.74504960287</v>
          </cell>
          <cell r="J663">
            <v>381.425413135593</v>
          </cell>
          <cell r="K663">
            <v>1925.39804986677</v>
          </cell>
          <cell r="L663">
            <v>3612.40302035769</v>
          </cell>
          <cell r="M663">
            <v>5461.40795257486</v>
          </cell>
          <cell r="N663">
            <v>7505.54400087227</v>
          </cell>
          <cell r="O663">
            <v>9753.02867922838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-2313.78923000572</v>
          </cell>
          <cell r="B664">
            <v>-7078.80677783497</v>
          </cell>
          <cell r="C664">
            <v>-7999.63241630261</v>
          </cell>
          <cell r="D664">
            <v>-7177.09655638747</v>
          </cell>
          <cell r="E664">
            <v>-6298.84347006915</v>
          </cell>
          <cell r="F664">
            <v>-5386.28262079514</v>
          </cell>
          <cell r="G664">
            <v>-4397.63156084259</v>
          </cell>
          <cell r="H664">
            <v>-3325.83712356577</v>
          </cell>
          <cell r="I664">
            <v>-2145.25798643447</v>
          </cell>
          <cell r="J664">
            <v>-840.965266917416</v>
          </cell>
          <cell r="K664">
            <v>583.509532565684</v>
          </cell>
          <cell r="L664">
            <v>2156.5715335984</v>
          </cell>
          <cell r="M664">
            <v>3883.95967049957</v>
          </cell>
          <cell r="N664">
            <v>5785.37603330436</v>
          </cell>
          <cell r="O664">
            <v>7884.67353468053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-2321.28640861512</v>
          </cell>
          <cell r="B665">
            <v>-7098.31326159289</v>
          </cell>
          <cell r="C665">
            <v>-8005.26878976911</v>
          </cell>
          <cell r="D665">
            <v>-7157.21517624297</v>
          </cell>
          <cell r="E665">
            <v>-6279.74796458312</v>
          </cell>
          <cell r="F665">
            <v>-5341.45538226819</v>
          </cell>
          <cell r="G665">
            <v>-4338.57147714598</v>
          </cell>
          <cell r="H665">
            <v>-3251.55564682131</v>
          </cell>
          <cell r="I665">
            <v>-2058.48237643111</v>
          </cell>
          <cell r="J665">
            <v>-734.836337686305</v>
          </cell>
          <cell r="K665">
            <v>712.557429636372</v>
          </cell>
          <cell r="L665">
            <v>2305.29241888628</v>
          </cell>
          <cell r="M665">
            <v>4074.03631373259</v>
          </cell>
          <cell r="N665">
            <v>6011.9505741832</v>
          </cell>
          <cell r="O665">
            <v>8127.77613176122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-2212.53376607922</v>
          </cell>
          <cell r="B666">
            <v>-6678.84425183636</v>
          </cell>
          <cell r="C666">
            <v>-7515.70979284222</v>
          </cell>
          <cell r="D666">
            <v>-6656.27803378366</v>
          </cell>
          <cell r="E666">
            <v>-5738.11052152848</v>
          </cell>
          <cell r="F666">
            <v>-4759.24302946941</v>
          </cell>
          <cell r="G666">
            <v>-3711.41116003821</v>
          </cell>
          <cell r="H666">
            <v>-2568.91289667834</v>
          </cell>
          <cell r="I666">
            <v>-1316.09533729898</v>
          </cell>
          <cell r="J666">
            <v>56.9169434655918</v>
          </cell>
          <cell r="K666">
            <v>1576.98540056821</v>
          </cell>
          <cell r="L666">
            <v>3235.12653048323</v>
          </cell>
          <cell r="M666">
            <v>5066.69215742991</v>
          </cell>
          <cell r="N666">
            <v>7081.64860821435</v>
          </cell>
          <cell r="O666">
            <v>9298.56251934784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-2054.95573645649</v>
          </cell>
          <cell r="B667">
            <v>-6088.29851673345</v>
          </cell>
          <cell r="C667">
            <v>-6832.70418860368</v>
          </cell>
          <cell r="D667">
            <v>-5922.6928864356</v>
          </cell>
          <cell r="E667">
            <v>-4939.79104808846</v>
          </cell>
          <cell r="F667">
            <v>-3908.08901354998</v>
          </cell>
          <cell r="G667">
            <v>-2805.6351169483</v>
          </cell>
          <cell r="H667">
            <v>-1609.22912654923</v>
          </cell>
          <cell r="I667">
            <v>-284.137902220748</v>
          </cell>
          <cell r="J667">
            <v>1170.16667251762</v>
          </cell>
          <cell r="K667">
            <v>2781.1911162131</v>
          </cell>
          <cell r="L667">
            <v>4564.06276344568</v>
          </cell>
          <cell r="M667">
            <v>6537.76548755493</v>
          </cell>
          <cell r="N667">
            <v>8685.06360143526</v>
          </cell>
          <cell r="O667">
            <v>11039.7745487793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-2315.57949486728</v>
          </cell>
          <cell r="B668">
            <v>-7075.53659120086</v>
          </cell>
          <cell r="C668">
            <v>-7974.32847326412</v>
          </cell>
          <cell r="D668">
            <v>-7126.16733379952</v>
          </cell>
          <cell r="E668">
            <v>-6246.77923367027</v>
          </cell>
          <cell r="F668">
            <v>-5313.50716681981</v>
          </cell>
          <cell r="G668">
            <v>-4310.64114743111</v>
          </cell>
          <cell r="H668">
            <v>-3221.63606959102</v>
          </cell>
          <cell r="I668">
            <v>-2006.64233472256</v>
          </cell>
          <cell r="J668">
            <v>-674.542139972928</v>
          </cell>
          <cell r="K668">
            <v>780.204743290475</v>
          </cell>
          <cell r="L668">
            <v>2374.16347092103</v>
          </cell>
          <cell r="M668">
            <v>4121.99817485504</v>
          </cell>
          <cell r="N668">
            <v>6042.84820485412</v>
          </cell>
          <cell r="O668">
            <v>8170.45424361972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-2372.27573932111</v>
          </cell>
          <cell r="B669">
            <v>-7295.50668516952</v>
          </cell>
          <cell r="C669">
            <v>-8231.10520863832</v>
          </cell>
          <cell r="D669">
            <v>-7415.51339351499</v>
          </cell>
          <cell r="E669">
            <v>-6552.48778018275</v>
          </cell>
          <cell r="F669">
            <v>-5646.88920473074</v>
          </cell>
          <cell r="G669">
            <v>-4676.24205297997</v>
          </cell>
          <cell r="H669">
            <v>-3606.55840863551</v>
          </cell>
          <cell r="I669">
            <v>-2433.16585905334</v>
          </cell>
          <cell r="J669">
            <v>-1155.74916360004</v>
          </cell>
          <cell r="K669">
            <v>257.255335385974</v>
          </cell>
          <cell r="L669">
            <v>1795.89418976181</v>
          </cell>
          <cell r="M669">
            <v>3476.84510055716</v>
          </cell>
          <cell r="N669">
            <v>5339.54010291545</v>
          </cell>
          <cell r="O669">
            <v>7395.72168485496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-2119.07182027893</v>
          </cell>
          <cell r="B670">
            <v>-6321.02471264873</v>
          </cell>
          <cell r="C670">
            <v>-7097.21528785043</v>
          </cell>
          <cell r="D670">
            <v>-6196.38546700109</v>
          </cell>
          <cell r="E670">
            <v>-5258.51212500367</v>
          </cell>
          <cell r="F670">
            <v>-4266.70525309299</v>
          </cell>
          <cell r="G670">
            <v>-3178.58359970385</v>
          </cell>
          <cell r="H670">
            <v>-1992.18663599822</v>
          </cell>
          <cell r="I670">
            <v>-689.800852297987</v>
          </cell>
          <cell r="J670">
            <v>740.838437086552</v>
          </cell>
          <cell r="K670">
            <v>2319.66222446173</v>
          </cell>
          <cell r="L670">
            <v>4053.2406843726</v>
          </cell>
          <cell r="M670">
            <v>5950.19854189664</v>
          </cell>
          <cell r="N670">
            <v>8031.30711089186</v>
          </cell>
          <cell r="O670">
            <v>10330.1279822627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-2178.82493866243</v>
          </cell>
          <cell r="B671">
            <v>-6557.90938723162</v>
          </cell>
          <cell r="C671">
            <v>-7384.41648288663</v>
          </cell>
          <cell r="D671">
            <v>-6504.33513121619</v>
          </cell>
          <cell r="E671">
            <v>-5580.52057912889</v>
          </cell>
          <cell r="F671">
            <v>-4588.19884407087</v>
          </cell>
          <cell r="G671">
            <v>-3530.65337893521</v>
          </cell>
          <cell r="H671">
            <v>-2375.47500382367</v>
          </cell>
          <cell r="I671">
            <v>-1105.40952170495</v>
          </cell>
          <cell r="J671">
            <v>292.631822528926</v>
          </cell>
          <cell r="K671">
            <v>1833.76812067585</v>
          </cell>
          <cell r="L671">
            <v>3522.13175248122</v>
          </cell>
          <cell r="M671">
            <v>5386.33426370719</v>
          </cell>
          <cell r="N671">
            <v>7447.49085717502</v>
          </cell>
          <cell r="O671">
            <v>9704.1007930575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-2367.11454172231</v>
          </cell>
          <cell r="B672">
            <v>-7271.553265918</v>
          </cell>
          <cell r="C672">
            <v>-8191.8705391678</v>
          </cell>
          <cell r="D672">
            <v>-7364.13350116773</v>
          </cell>
          <cell r="E672">
            <v>-6484.93988561796</v>
          </cell>
          <cell r="F672">
            <v>-5557.05224613138</v>
          </cell>
          <cell r="G672">
            <v>-4571.84685784569</v>
          </cell>
          <cell r="H672">
            <v>-3510.91070566963</v>
          </cell>
          <cell r="I672">
            <v>-2343.57285849049</v>
          </cell>
          <cell r="J672">
            <v>-1058.49351878053</v>
          </cell>
          <cell r="K672">
            <v>360.065868707105</v>
          </cell>
          <cell r="L672">
            <v>1947.19031224174</v>
          </cell>
          <cell r="M672">
            <v>3681.69581231706</v>
          </cell>
          <cell r="N672">
            <v>5576.40760590367</v>
          </cell>
          <cell r="O672">
            <v>7662.65354758041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-2011.15339277452</v>
          </cell>
          <cell r="B673">
            <v>-5914.84100637626</v>
          </cell>
          <cell r="C673">
            <v>-6644.09784182372</v>
          </cell>
          <cell r="D673">
            <v>-5720.21171803376</v>
          </cell>
          <cell r="E673">
            <v>-4731.73107753226</v>
          </cell>
          <cell r="F673">
            <v>-3682.33358051007</v>
          </cell>
          <cell r="G673">
            <v>-2551.09443863033</v>
          </cell>
          <cell r="H673">
            <v>-1311.63032817626</v>
          </cell>
          <cell r="I673">
            <v>55.6073621339515</v>
          </cell>
          <cell r="J673">
            <v>1553.28349384084</v>
          </cell>
          <cell r="K673">
            <v>3203.81107480751</v>
          </cell>
          <cell r="L673">
            <v>5015.76148351991</v>
          </cell>
          <cell r="M673">
            <v>6999.57395016889</v>
          </cell>
          <cell r="N673">
            <v>9186.40092101154</v>
          </cell>
          <cell r="O673">
            <v>11593.4932722286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-2287.14640530108</v>
          </cell>
          <cell r="B674">
            <v>-6960.43500992883</v>
          </cell>
          <cell r="C674">
            <v>-7842.4053828702</v>
          </cell>
          <cell r="D674">
            <v>-7004.45821156034</v>
          </cell>
          <cell r="E674">
            <v>-6105.0633748553</v>
          </cell>
          <cell r="F674">
            <v>-5152.35289916254</v>
          </cell>
          <cell r="G674">
            <v>-4126.48390217747</v>
          </cell>
          <cell r="H674">
            <v>-3021.58973133173</v>
          </cell>
          <cell r="I674">
            <v>-1812.99432541554</v>
          </cell>
          <cell r="J674">
            <v>-486.876118926637</v>
          </cell>
          <cell r="K674">
            <v>982.809694974131</v>
          </cell>
          <cell r="L674">
            <v>2588.94429651393</v>
          </cell>
          <cell r="M674">
            <v>4354.07484769452</v>
          </cell>
          <cell r="N674">
            <v>6302.34232481815</v>
          </cell>
          <cell r="O674">
            <v>8444.07769492522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-2030.86907448561</v>
          </cell>
          <cell r="B675">
            <v>-5986.15237761954</v>
          </cell>
          <cell r="C675">
            <v>-6718.79005412062</v>
          </cell>
          <cell r="D675">
            <v>-5810.38188552735</v>
          </cell>
          <cell r="E675">
            <v>-4842.03576069543</v>
          </cell>
          <cell r="F675">
            <v>-3789.96277210026</v>
          </cell>
          <cell r="G675">
            <v>-2642.39883799037</v>
          </cell>
          <cell r="H675">
            <v>-1399.13423918284</v>
          </cell>
          <cell r="I675">
            <v>-51.7422923171133</v>
          </cell>
          <cell r="J675">
            <v>1421.24527317877</v>
          </cell>
          <cell r="K675">
            <v>3048.73760440594</v>
          </cell>
          <cell r="L675">
            <v>4842.01920534363</v>
          </cell>
          <cell r="M675">
            <v>6808.28622852011</v>
          </cell>
          <cell r="N675">
            <v>8973.73596125342</v>
          </cell>
          <cell r="O675">
            <v>11345.183415355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-2017.41227717831</v>
          </cell>
          <cell r="B676">
            <v>-5935.83765635813</v>
          </cell>
          <cell r="C676">
            <v>-6655.80936331634</v>
          </cell>
          <cell r="D676">
            <v>-5737.08054273928</v>
          </cell>
          <cell r="E676">
            <v>-4737.03734171082</v>
          </cell>
          <cell r="F676">
            <v>-3686.29450896466</v>
          </cell>
          <cell r="G676">
            <v>-2565.17794052586</v>
          </cell>
          <cell r="H676">
            <v>-1348.05655367841</v>
          </cell>
          <cell r="I676">
            <v>-13.2791536551443</v>
          </cell>
          <cell r="J676">
            <v>1461.40074060708</v>
          </cell>
          <cell r="K676">
            <v>3092.90560279875</v>
          </cell>
          <cell r="L676">
            <v>4883.9983469959</v>
          </cell>
          <cell r="M676">
            <v>6844.48192151035</v>
          </cell>
          <cell r="N676">
            <v>9010.34363682826</v>
          </cell>
          <cell r="O676">
            <v>11408.9495066711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-2314.04168589344</v>
          </cell>
          <cell r="B677">
            <v>-7071.00492243896</v>
          </cell>
          <cell r="C677">
            <v>-7973.34130186595</v>
          </cell>
          <cell r="D677">
            <v>-7137.81214573755</v>
          </cell>
          <cell r="E677">
            <v>-6265.89719545993</v>
          </cell>
          <cell r="F677">
            <v>-5323.17182723556</v>
          </cell>
          <cell r="G677">
            <v>-4309.49624424755</v>
          </cell>
          <cell r="H677">
            <v>-3218.01593870236</v>
          </cell>
          <cell r="I677">
            <v>-2015.34184756512</v>
          </cell>
          <cell r="J677">
            <v>-690.886671077494</v>
          </cell>
          <cell r="K677">
            <v>756.851680326481</v>
          </cell>
          <cell r="L677">
            <v>2348.518501773</v>
          </cell>
          <cell r="M677">
            <v>4103.3508908064</v>
          </cell>
          <cell r="N677">
            <v>6039.18706100346</v>
          </cell>
          <cell r="O677">
            <v>8167.78323477068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-2295.77259009165</v>
          </cell>
          <cell r="B678">
            <v>-6992.23207347291</v>
          </cell>
          <cell r="C678">
            <v>-7871.64799966189</v>
          </cell>
          <cell r="D678">
            <v>-7025.37165285208</v>
          </cell>
          <cell r="E678">
            <v>-6134.26790066046</v>
          </cell>
          <cell r="F678">
            <v>-5185.91881567775</v>
          </cell>
          <cell r="G678">
            <v>-4164.24763739012</v>
          </cell>
          <cell r="H678">
            <v>-3054.28166201439</v>
          </cell>
          <cell r="I678">
            <v>-1839.36992059169</v>
          </cell>
          <cell r="J678">
            <v>-515.854555161678</v>
          </cell>
          <cell r="K678">
            <v>948.543084238943</v>
          </cell>
          <cell r="L678">
            <v>2570.43959422821</v>
          </cell>
          <cell r="M678">
            <v>4336.08747805261</v>
          </cell>
          <cell r="N678">
            <v>6281.10640478999</v>
          </cell>
          <cell r="O678">
            <v>8434.52935926775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-1994.01790763512</v>
          </cell>
          <cell r="B679">
            <v>-5838.77495844663</v>
          </cell>
          <cell r="C679">
            <v>-6542.83605271508</v>
          </cell>
          <cell r="D679">
            <v>-5613.5769822174</v>
          </cell>
          <cell r="E679">
            <v>-4619.76204609962</v>
          </cell>
          <cell r="F679">
            <v>-3537.18039612702</v>
          </cell>
          <cell r="G679">
            <v>-2379.78764512313</v>
          </cell>
          <cell r="H679">
            <v>-1124.46606652483</v>
          </cell>
          <cell r="I679">
            <v>264.968368267128</v>
          </cell>
          <cell r="J679">
            <v>1780.12292552688</v>
          </cell>
          <cell r="K679">
            <v>3445.21479846898</v>
          </cell>
          <cell r="L679">
            <v>5269.46340707882</v>
          </cell>
          <cell r="M679">
            <v>7276.09924981321</v>
          </cell>
          <cell r="N679">
            <v>9484.51219346561</v>
          </cell>
          <cell r="O679">
            <v>11920.4799063324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-1982.49027888971</v>
          </cell>
          <cell r="B680">
            <v>-5809.02521602167</v>
          </cell>
          <cell r="C680">
            <v>-6506.69861724713</v>
          </cell>
          <cell r="D680">
            <v>-5565.90057239635</v>
          </cell>
          <cell r="E680">
            <v>-4559.92220998411</v>
          </cell>
          <cell r="F680">
            <v>-3492.30426002293</v>
          </cell>
          <cell r="G680">
            <v>-2342.51692503297</v>
          </cell>
          <cell r="H680">
            <v>-1092.29983425039</v>
          </cell>
          <cell r="I680">
            <v>267.469632541498</v>
          </cell>
          <cell r="J680">
            <v>1767.84796966578</v>
          </cell>
          <cell r="K680">
            <v>3426.80420799478</v>
          </cell>
          <cell r="L680">
            <v>5254.06497458482</v>
          </cell>
          <cell r="M680">
            <v>7271.01745863576</v>
          </cell>
          <cell r="N680">
            <v>9492.97957790064</v>
          </cell>
          <cell r="O680">
            <v>11949.5557179835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-2148.5962709676</v>
          </cell>
          <cell r="B681">
            <v>-6449.60626855917</v>
          </cell>
          <cell r="C681">
            <v>-7252.1820281558</v>
          </cell>
          <cell r="D681">
            <v>-6370.79144854324</v>
          </cell>
          <cell r="E681">
            <v>-5438.79974871075</v>
          </cell>
          <cell r="F681">
            <v>-4424.75445675726</v>
          </cell>
          <cell r="G681">
            <v>-3352.51571499313</v>
          </cell>
          <cell r="H681">
            <v>-2194.70439951188</v>
          </cell>
          <cell r="I681">
            <v>-924.627982873806</v>
          </cell>
          <cell r="J681">
            <v>471.739667927644</v>
          </cell>
          <cell r="K681">
            <v>2012.01544475054</v>
          </cell>
          <cell r="L681">
            <v>3717.2983598894</v>
          </cell>
          <cell r="M681">
            <v>5590.76207258854</v>
          </cell>
          <cell r="N681">
            <v>7649.63150125519</v>
          </cell>
          <cell r="O681">
            <v>9915.43976244553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-2345.16647719305</v>
          </cell>
          <cell r="B682">
            <v>-7190.4275107216</v>
          </cell>
          <cell r="C682">
            <v>-8100.44599635459</v>
          </cell>
          <cell r="D682">
            <v>-7261.49657478148</v>
          </cell>
          <cell r="E682">
            <v>-6389.66331855097</v>
          </cell>
          <cell r="F682">
            <v>-5474.11118013873</v>
          </cell>
          <cell r="G682">
            <v>-4491.28357296652</v>
          </cell>
          <cell r="H682">
            <v>-3424.14815479073</v>
          </cell>
          <cell r="I682">
            <v>-2258.02837970158</v>
          </cell>
          <cell r="J682">
            <v>-979.091039049026</v>
          </cell>
          <cell r="K682">
            <v>436.567421807241</v>
          </cell>
          <cell r="L682">
            <v>2016.72883600441</v>
          </cell>
          <cell r="M682">
            <v>3749.80194017693</v>
          </cell>
          <cell r="N682">
            <v>5664.00907845057</v>
          </cell>
          <cell r="O682">
            <v>7757.07313422184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-2008.71315215482</v>
          </cell>
          <cell r="B683">
            <v>-5907.58468498727</v>
          </cell>
          <cell r="C683">
            <v>-6624.77107071856</v>
          </cell>
          <cell r="D683">
            <v>-5697.28625835299</v>
          </cell>
          <cell r="E683">
            <v>-4712.57256177243</v>
          </cell>
          <cell r="F683">
            <v>-3660.23107721026</v>
          </cell>
          <cell r="G683">
            <v>-2534.3277581775</v>
          </cell>
          <cell r="H683">
            <v>-1300.49633432637</v>
          </cell>
          <cell r="I683">
            <v>61.198143929639</v>
          </cell>
          <cell r="J683">
            <v>1550.51488513572</v>
          </cell>
          <cell r="K683">
            <v>3190.62184774551</v>
          </cell>
          <cell r="L683">
            <v>4982.13829157444</v>
          </cell>
          <cell r="M683">
            <v>6970.02998255648</v>
          </cell>
          <cell r="N683">
            <v>9168.15838195361</v>
          </cell>
          <cell r="O683">
            <v>11573.3620330108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-2319.51197196425</v>
          </cell>
          <cell r="B684">
            <v>-7087.44785502012</v>
          </cell>
          <cell r="C684">
            <v>-7977.88830681427</v>
          </cell>
          <cell r="D684">
            <v>-7133.76422485413</v>
          </cell>
          <cell r="E684">
            <v>-6240.09283503511</v>
          </cell>
          <cell r="F684">
            <v>-5294.8194449944</v>
          </cell>
          <cell r="G684">
            <v>-4285.76739905816</v>
          </cell>
          <cell r="H684">
            <v>-3202.00603487193</v>
          </cell>
          <cell r="I684">
            <v>-2004.44368141628</v>
          </cell>
          <cell r="J684">
            <v>-665.528536080833</v>
          </cell>
          <cell r="K684">
            <v>803.74472011185</v>
          </cell>
          <cell r="L684">
            <v>2406.68174457663</v>
          </cell>
          <cell r="M684">
            <v>4167.57967295064</v>
          </cell>
          <cell r="N684">
            <v>6110.91774885312</v>
          </cell>
          <cell r="O684">
            <v>8250.22782851308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-2271.74589563291</v>
          </cell>
          <cell r="B685">
            <v>-6908.77904546499</v>
          </cell>
          <cell r="C685">
            <v>-7777.45827464944</v>
          </cell>
          <cell r="D685">
            <v>-6925.88546954503</v>
          </cell>
          <cell r="E685">
            <v>-6032.56637287079</v>
          </cell>
          <cell r="F685">
            <v>-5075.35349811945</v>
          </cell>
          <cell r="G685">
            <v>-4052.64155498987</v>
          </cell>
          <cell r="H685">
            <v>-2948.3796179891</v>
          </cell>
          <cell r="I685">
            <v>-1731.11528080466</v>
          </cell>
          <cell r="J685">
            <v>-384.725976931662</v>
          </cell>
          <cell r="K685">
            <v>1094.94131544526</v>
          </cell>
          <cell r="L685">
            <v>2716.97061638388</v>
          </cell>
          <cell r="M685">
            <v>4500.11941304063</v>
          </cell>
          <cell r="N685">
            <v>6470.4336700385</v>
          </cell>
          <cell r="O685">
            <v>8643.17238404006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-2036.01065161312</v>
          </cell>
          <cell r="B686">
            <v>-6005.79907558828</v>
          </cell>
          <cell r="C686">
            <v>-6740.32133198446</v>
          </cell>
          <cell r="D686">
            <v>-5817.74139162581</v>
          </cell>
          <cell r="E686">
            <v>-4830.00376187309</v>
          </cell>
          <cell r="F686">
            <v>-3783.74506085768</v>
          </cell>
          <cell r="G686">
            <v>-2661.83984368777</v>
          </cell>
          <cell r="H686">
            <v>-1448.69537599748</v>
          </cell>
          <cell r="I686">
            <v>-122.305873850005</v>
          </cell>
          <cell r="J686">
            <v>1361.24961342253</v>
          </cell>
          <cell r="K686">
            <v>2988.59031268806</v>
          </cell>
          <cell r="L686">
            <v>4780.27973877067</v>
          </cell>
          <cell r="M686">
            <v>6733.17715859626</v>
          </cell>
          <cell r="N686">
            <v>8887.30969099982</v>
          </cell>
          <cell r="O686">
            <v>11274.9073691309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-2114.999498638</v>
          </cell>
          <cell r="B687">
            <v>-6315.14362345532</v>
          </cell>
          <cell r="C687">
            <v>-7096.16968890682</v>
          </cell>
          <cell r="D687">
            <v>-6201.77541923373</v>
          </cell>
          <cell r="E687">
            <v>-5260.43055745417</v>
          </cell>
          <cell r="F687">
            <v>-4249.70462835372</v>
          </cell>
          <cell r="G687">
            <v>-3160.95007991619</v>
          </cell>
          <cell r="H687">
            <v>-1995.16246073438</v>
          </cell>
          <cell r="I687">
            <v>-707.432866323585</v>
          </cell>
          <cell r="J687">
            <v>722.275832916016</v>
          </cell>
          <cell r="K687">
            <v>2303.74896593395</v>
          </cell>
          <cell r="L687">
            <v>4034.03497711111</v>
          </cell>
          <cell r="M687">
            <v>5945.58403395525</v>
          </cell>
          <cell r="N687">
            <v>8038.04816874878</v>
          </cell>
          <cell r="O687">
            <v>10335.8513546933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-2037.80739832391</v>
          </cell>
          <cell r="B688">
            <v>-6015.48541891391</v>
          </cell>
          <cell r="C688">
            <v>-6733.35212104548</v>
          </cell>
          <cell r="D688">
            <v>-5801.61731388331</v>
          </cell>
          <cell r="E688">
            <v>-4823.35838262194</v>
          </cell>
          <cell r="F688">
            <v>-3784.88245736078</v>
          </cell>
          <cell r="G688">
            <v>-2678.39391536586</v>
          </cell>
          <cell r="H688">
            <v>-1463.17407612539</v>
          </cell>
          <cell r="I688">
            <v>-119.768837287819</v>
          </cell>
          <cell r="J688">
            <v>1373.52989675314</v>
          </cell>
          <cell r="K688">
            <v>3003.76759574608</v>
          </cell>
          <cell r="L688">
            <v>4805.09091082102</v>
          </cell>
          <cell r="M688">
            <v>6784.22456562357</v>
          </cell>
          <cell r="N688">
            <v>8941.00835063519</v>
          </cell>
          <cell r="O688">
            <v>11328.7290019007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-2023.76086259743</v>
          </cell>
          <cell r="B689">
            <v>-5965.70460554195</v>
          </cell>
          <cell r="C689">
            <v>-6697.3369441532</v>
          </cell>
          <cell r="D689">
            <v>-5782.42617195607</v>
          </cell>
          <cell r="E689">
            <v>-4804.91425429425</v>
          </cell>
          <cell r="F689">
            <v>-3754.71434799385</v>
          </cell>
          <cell r="G689">
            <v>-2613.44407462819</v>
          </cell>
          <cell r="H689">
            <v>-1367.75297576506</v>
          </cell>
          <cell r="I689">
            <v>-19.8025877660608</v>
          </cell>
          <cell r="J689">
            <v>1467.92869034421</v>
          </cell>
          <cell r="K689">
            <v>3110.11659443238</v>
          </cell>
          <cell r="L689">
            <v>4909.24569357111</v>
          </cell>
          <cell r="M689">
            <v>6891.69938752444</v>
          </cell>
          <cell r="N689">
            <v>9072.37891245642</v>
          </cell>
          <cell r="O689">
            <v>11468.4260409058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-2240.6138395515</v>
          </cell>
          <cell r="B690">
            <v>-6780.5327366855</v>
          </cell>
          <cell r="C690">
            <v>-7618.32376670116</v>
          </cell>
          <cell r="D690">
            <v>-6761.85529163232</v>
          </cell>
          <cell r="E690">
            <v>-5858.33598363093</v>
          </cell>
          <cell r="F690">
            <v>-4885.58578981725</v>
          </cell>
          <cell r="G690">
            <v>-3846.80200027595</v>
          </cell>
          <cell r="H690">
            <v>-2732.31865390677</v>
          </cell>
          <cell r="I690">
            <v>-1493.56816276465</v>
          </cell>
          <cell r="J690">
            <v>-132.376259090888</v>
          </cell>
          <cell r="K690">
            <v>1350.41837653973</v>
          </cell>
          <cell r="L690">
            <v>2993.49523754292</v>
          </cell>
          <cell r="M690">
            <v>4797.82533104152</v>
          </cell>
          <cell r="N690">
            <v>6778.89477207402</v>
          </cell>
          <cell r="O690">
            <v>8965.44119989667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-2246.62903503553</v>
          </cell>
          <cell r="B691">
            <v>-6816.49736818669</v>
          </cell>
          <cell r="C691">
            <v>-7685.08618868099</v>
          </cell>
          <cell r="D691">
            <v>-6830.31639019241</v>
          </cell>
          <cell r="E691">
            <v>-5918.29942230941</v>
          </cell>
          <cell r="F691">
            <v>-4943.22043550384</v>
          </cell>
          <cell r="G691">
            <v>-3910.11548585822</v>
          </cell>
          <cell r="H691">
            <v>-2789.55858320989</v>
          </cell>
          <cell r="I691">
            <v>-1557.12383270979</v>
          </cell>
          <cell r="J691">
            <v>-200.265069066738</v>
          </cell>
          <cell r="K691">
            <v>1294.01050205945</v>
          </cell>
          <cell r="L691">
            <v>2944.10680166538</v>
          </cell>
          <cell r="M691">
            <v>4751.52604669718</v>
          </cell>
          <cell r="N691">
            <v>6739.04633620097</v>
          </cell>
          <cell r="O691">
            <v>8930.66920183806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-2073.89259233547</v>
          </cell>
          <cell r="B692">
            <v>-6148.11269297826</v>
          </cell>
          <cell r="C692">
            <v>-6894.79617530544</v>
          </cell>
          <cell r="D692">
            <v>-5985.71857565657</v>
          </cell>
          <cell r="E692">
            <v>-5003.99674370068</v>
          </cell>
          <cell r="F692">
            <v>-3954.78865483392</v>
          </cell>
          <cell r="G692">
            <v>-2847.65403007208</v>
          </cell>
          <cell r="H692">
            <v>-1653.67551360385</v>
          </cell>
          <cell r="I692">
            <v>-325.907016790096</v>
          </cell>
          <cell r="J692">
            <v>1146.07130778237</v>
          </cell>
          <cell r="K692">
            <v>2763.82552002158</v>
          </cell>
          <cell r="L692">
            <v>4532.62970587402</v>
          </cell>
          <cell r="M692">
            <v>6475.47074687754</v>
          </cell>
          <cell r="N692">
            <v>8627.06954494765</v>
          </cell>
          <cell r="O692">
            <v>10991.6351490216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-2278.06274376378</v>
          </cell>
          <cell r="B693">
            <v>-6926.92955437582</v>
          </cell>
          <cell r="C693">
            <v>-7800.16467194183</v>
          </cell>
          <cell r="D693">
            <v>-6953.22243432003</v>
          </cell>
          <cell r="E693">
            <v>-6058.24446610684</v>
          </cell>
          <cell r="F693">
            <v>-5105.7919962369</v>
          </cell>
          <cell r="G693">
            <v>-4088.97182393299</v>
          </cell>
          <cell r="H693">
            <v>-2990.49945571896</v>
          </cell>
          <cell r="I693">
            <v>-1782.17656556983</v>
          </cell>
          <cell r="J693">
            <v>-431.187996903812</v>
          </cell>
          <cell r="K693">
            <v>1053.11410225456</v>
          </cell>
          <cell r="L693">
            <v>2674.13968587625</v>
          </cell>
          <cell r="M693">
            <v>4452.05638344826</v>
          </cell>
          <cell r="N693">
            <v>6410.06284469482</v>
          </cell>
          <cell r="O693">
            <v>8560.85814820792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-1977.16795909978</v>
          </cell>
          <cell r="B694">
            <v>-5782.73709888688</v>
          </cell>
          <cell r="C694">
            <v>-6485.42273155911</v>
          </cell>
          <cell r="D694">
            <v>-5561.38716261505</v>
          </cell>
          <cell r="E694">
            <v>-4570.12483736027</v>
          </cell>
          <cell r="F694">
            <v>-3500.64376172817</v>
          </cell>
          <cell r="G694">
            <v>-2344.25716352828</v>
          </cell>
          <cell r="H694">
            <v>-1095.69917437753</v>
          </cell>
          <cell r="I694">
            <v>269.471069412108</v>
          </cell>
          <cell r="J694">
            <v>1781.97692911534</v>
          </cell>
          <cell r="K694">
            <v>3441.39423870778</v>
          </cell>
          <cell r="L694">
            <v>5261.17723590102</v>
          </cell>
          <cell r="M694">
            <v>7267.81929722898</v>
          </cell>
          <cell r="N694">
            <v>9490.72569467815</v>
          </cell>
          <cell r="O694">
            <v>11946.9214577443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-2087.57122994853</v>
          </cell>
          <cell r="B695">
            <v>-6200.60863695687</v>
          </cell>
          <cell r="C695">
            <v>-6965.17711509464</v>
          </cell>
          <cell r="D695">
            <v>-6075.78616424812</v>
          </cell>
          <cell r="E695">
            <v>-5119.23837150002</v>
          </cell>
          <cell r="F695">
            <v>-4079.2834579257</v>
          </cell>
          <cell r="G695">
            <v>-2961.68190535963</v>
          </cell>
          <cell r="H695">
            <v>-1764.63465600144</v>
          </cell>
          <cell r="I695">
            <v>-447.740378889754</v>
          </cell>
          <cell r="J695">
            <v>1009.18452558274</v>
          </cell>
          <cell r="K695">
            <v>2605.62676104379</v>
          </cell>
          <cell r="L695">
            <v>4348.48767643183</v>
          </cell>
          <cell r="M695">
            <v>6273.68805179513</v>
          </cell>
          <cell r="N695">
            <v>8413.49928572609</v>
          </cell>
          <cell r="O695">
            <v>10763.8206389102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-2237.47723242342</v>
          </cell>
          <cell r="B696">
            <v>-6782.38022988464</v>
          </cell>
          <cell r="C696">
            <v>-7647.55081679353</v>
          </cell>
          <cell r="D696">
            <v>-6797.78426740489</v>
          </cell>
          <cell r="E696">
            <v>-5905.42775902436</v>
          </cell>
          <cell r="F696">
            <v>-4950.9215288366</v>
          </cell>
          <cell r="G696">
            <v>-3919.70601718604</v>
          </cell>
          <cell r="H696">
            <v>-2792.5126817782</v>
          </cell>
          <cell r="I696">
            <v>-1560.33211731771</v>
          </cell>
          <cell r="J696">
            <v>-205.210214682721</v>
          </cell>
          <cell r="K696">
            <v>1272.00878620444</v>
          </cell>
          <cell r="L696">
            <v>2915.10866738839</v>
          </cell>
          <cell r="M696">
            <v>4717.04267053306</v>
          </cell>
          <cell r="N696">
            <v>6693.38354744946</v>
          </cell>
          <cell r="O696">
            <v>8874.89700095374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-2169.50936021426</v>
          </cell>
          <cell r="B697">
            <v>-6530.50921503664</v>
          </cell>
          <cell r="C697">
            <v>-7358.13860129554</v>
          </cell>
          <cell r="D697">
            <v>-6497.00638694575</v>
          </cell>
          <cell r="E697">
            <v>-5573.88349494248</v>
          </cell>
          <cell r="F697">
            <v>-4583.83282073787</v>
          </cell>
          <cell r="G697">
            <v>-3509.76190632689</v>
          </cell>
          <cell r="H697">
            <v>-2362.61181099552</v>
          </cell>
          <cell r="I697">
            <v>-1094.11216550401</v>
          </cell>
          <cell r="J697">
            <v>321.53423556788</v>
          </cell>
          <cell r="K697">
            <v>1872.6625848078</v>
          </cell>
          <cell r="L697">
            <v>3559.25055052597</v>
          </cell>
          <cell r="M697">
            <v>5404.2117092323</v>
          </cell>
          <cell r="N697">
            <v>7450.15825157339</v>
          </cell>
          <cell r="O697">
            <v>9693.0678679406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-1979.07078267301</v>
          </cell>
          <cell r="B698">
            <v>-5798.27271057929</v>
          </cell>
          <cell r="C698">
            <v>-6511.15101665984</v>
          </cell>
          <cell r="D698">
            <v>-5590.74822712478</v>
          </cell>
          <cell r="E698">
            <v>-4586.84928663966</v>
          </cell>
          <cell r="F698">
            <v>-3512.99424214645</v>
          </cell>
          <cell r="G698">
            <v>-2364.29666408661</v>
          </cell>
          <cell r="H698">
            <v>-1097.04972171307</v>
          </cell>
          <cell r="I698">
            <v>284.666390373484</v>
          </cell>
          <cell r="J698">
            <v>1806.90171978636</v>
          </cell>
          <cell r="K698">
            <v>3475.89669884021</v>
          </cell>
          <cell r="L698">
            <v>5305.04676665077</v>
          </cell>
          <cell r="M698">
            <v>7321.1799835621</v>
          </cell>
          <cell r="N698">
            <v>9539.76933900989</v>
          </cell>
          <cell r="O698">
            <v>11982.9059631889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-2225.61803240461</v>
          </cell>
          <cell r="B699">
            <v>-6743.25598992963</v>
          </cell>
          <cell r="C699">
            <v>-7599.76980044598</v>
          </cell>
          <cell r="D699">
            <v>-6755.11608052054</v>
          </cell>
          <cell r="E699">
            <v>-5855.87667250749</v>
          </cell>
          <cell r="F699">
            <v>-4902.8145219565</v>
          </cell>
          <cell r="G699">
            <v>-3862.69947915032</v>
          </cell>
          <cell r="H699">
            <v>-2723.94723395765</v>
          </cell>
          <cell r="I699">
            <v>-1481.60909359887</v>
          </cell>
          <cell r="J699">
            <v>-122.528448355426</v>
          </cell>
          <cell r="K699">
            <v>1368.83658824892</v>
          </cell>
          <cell r="L699">
            <v>3016.74034284283</v>
          </cell>
          <cell r="M699">
            <v>4819.98288553776</v>
          </cell>
          <cell r="N699">
            <v>6808.44263549899</v>
          </cell>
          <cell r="O699">
            <v>8984.88085027558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-2170.94402137592</v>
          </cell>
          <cell r="B700">
            <v>-6524.72654119515</v>
          </cell>
          <cell r="C700">
            <v>-7337.21978309234</v>
          </cell>
          <cell r="D700">
            <v>-6468.67901208525</v>
          </cell>
          <cell r="E700">
            <v>-5536.26649786835</v>
          </cell>
          <cell r="F700">
            <v>-4538.9980118553</v>
          </cell>
          <cell r="G700">
            <v>-3473.74988614831</v>
          </cell>
          <cell r="H700">
            <v>-2306.77245009955</v>
          </cell>
          <cell r="I700">
            <v>-1021.620105303</v>
          </cell>
          <cell r="J700">
            <v>370.907249420973</v>
          </cell>
          <cell r="K700">
            <v>1903.78644773164</v>
          </cell>
          <cell r="L700">
            <v>3594.6753567618</v>
          </cell>
          <cell r="M700">
            <v>5464.40687791218</v>
          </cell>
          <cell r="N700">
            <v>7514.49656246837</v>
          </cell>
          <cell r="O700">
            <v>9764.24784724907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-2308.10081884156</v>
          </cell>
          <cell r="B701">
            <v>-7055.0009583175</v>
          </cell>
          <cell r="C701">
            <v>-7950.68696634519</v>
          </cell>
          <cell r="D701">
            <v>-7101.38879681978</v>
          </cell>
          <cell r="E701">
            <v>-6217.73637614327</v>
          </cell>
          <cell r="F701">
            <v>-5270.27933220877</v>
          </cell>
          <cell r="G701">
            <v>-4271.0615429321</v>
          </cell>
          <cell r="H701">
            <v>-3190.57106802721</v>
          </cell>
          <cell r="I701">
            <v>-2005.56008164035</v>
          </cell>
          <cell r="J701">
            <v>-700.10146098604</v>
          </cell>
          <cell r="K701">
            <v>750.584608669125</v>
          </cell>
          <cell r="L701">
            <v>2353.90689790371</v>
          </cell>
          <cell r="M701">
            <v>4099.15228492691</v>
          </cell>
          <cell r="N701">
            <v>6000.79568523254</v>
          </cell>
          <cell r="O701">
            <v>8105.7036687561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-2092.64815171381</v>
          </cell>
          <cell r="B702">
            <v>-6212.40402558374</v>
          </cell>
          <cell r="C702">
            <v>-6974.6050010287</v>
          </cell>
          <cell r="D702">
            <v>-6067.45674256607</v>
          </cell>
          <cell r="E702">
            <v>-5094.75055992775</v>
          </cell>
          <cell r="F702">
            <v>-4060.00365477657</v>
          </cell>
          <cell r="G702">
            <v>-2962.52774674053</v>
          </cell>
          <cell r="H702">
            <v>-1770.89904111724</v>
          </cell>
          <cell r="I702">
            <v>-450.643140860553</v>
          </cell>
          <cell r="J702">
            <v>1000.03524909133</v>
          </cell>
          <cell r="K702">
            <v>2598.64806832551</v>
          </cell>
          <cell r="L702">
            <v>4350.96213159943</v>
          </cell>
          <cell r="M702">
            <v>6280.62525572668</v>
          </cell>
          <cell r="N702">
            <v>8424.44972730177</v>
          </cell>
          <cell r="O702">
            <v>10780.1623916356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-2159.21796156877</v>
          </cell>
          <cell r="B703">
            <v>-6485.17243522426</v>
          </cell>
          <cell r="C703">
            <v>-7296.62293121787</v>
          </cell>
          <cell r="D703">
            <v>-6423.03722184128</v>
          </cell>
          <cell r="E703">
            <v>-5499.99673027727</v>
          </cell>
          <cell r="F703">
            <v>-4506.41634012456</v>
          </cell>
          <cell r="G703">
            <v>-3438.36109045027</v>
          </cell>
          <cell r="H703">
            <v>-2281.18214589175</v>
          </cell>
          <cell r="I703">
            <v>-1026.17265597078</v>
          </cell>
          <cell r="J703">
            <v>363.377196566417</v>
          </cell>
          <cell r="K703">
            <v>1909.45162953163</v>
          </cell>
          <cell r="L703">
            <v>3609.94186168775</v>
          </cell>
          <cell r="M703">
            <v>5478.41374326795</v>
          </cell>
          <cell r="N703">
            <v>7528.21875682171</v>
          </cell>
          <cell r="O703">
            <v>9793.41609651924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-2183.14225676269</v>
          </cell>
          <cell r="B704">
            <v>-6571.56853040437</v>
          </cell>
          <cell r="C704">
            <v>-7394.22437615909</v>
          </cell>
          <cell r="D704">
            <v>-6528.84150045333</v>
          </cell>
          <cell r="E704">
            <v>-5609.79449077054</v>
          </cell>
          <cell r="F704">
            <v>-4624.03443201853</v>
          </cell>
          <cell r="G704">
            <v>-3558.17132452233</v>
          </cell>
          <cell r="H704">
            <v>-2405.53036004013</v>
          </cell>
          <cell r="I704">
            <v>-1130.06325781888</v>
          </cell>
          <cell r="J704">
            <v>268.203562096352</v>
          </cell>
          <cell r="K704">
            <v>1797.33312481473</v>
          </cell>
          <cell r="L704">
            <v>3487.28417642194</v>
          </cell>
          <cell r="M704">
            <v>5350.30693757263</v>
          </cell>
          <cell r="N704">
            <v>7399.66540207765</v>
          </cell>
          <cell r="O704">
            <v>9636.4647654398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-2136.23290598098</v>
          </cell>
          <cell r="B705">
            <v>-6393.8367826574</v>
          </cell>
          <cell r="C705">
            <v>-7184.09121255578</v>
          </cell>
          <cell r="D705">
            <v>-6298.60712917894</v>
          </cell>
          <cell r="E705">
            <v>-5364.78046536505</v>
          </cell>
          <cell r="F705">
            <v>-4361.40682740241</v>
          </cell>
          <cell r="G705">
            <v>-3277.2108418193</v>
          </cell>
          <cell r="H705">
            <v>-2100.22190207031</v>
          </cell>
          <cell r="I705">
            <v>-798.599429807319</v>
          </cell>
          <cell r="J705">
            <v>636.938477058878</v>
          </cell>
          <cell r="K705">
            <v>2198.2645079724</v>
          </cell>
          <cell r="L705">
            <v>3920.93548379973</v>
          </cell>
          <cell r="M705">
            <v>5804.97341677118</v>
          </cell>
          <cell r="N705">
            <v>7865.24562139748</v>
          </cell>
          <cell r="O705">
            <v>10131.1998741403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-2048.93979566422</v>
          </cell>
          <cell r="B706">
            <v>-6058.77369705807</v>
          </cell>
          <cell r="C706">
            <v>-6800.10632150742</v>
          </cell>
          <cell r="D706">
            <v>-5882.0963776048</v>
          </cell>
          <cell r="E706">
            <v>-4907.94939712096</v>
          </cell>
          <cell r="F706">
            <v>-3859.23500269553</v>
          </cell>
          <cell r="G706">
            <v>-2710.86951756971</v>
          </cell>
          <cell r="H706">
            <v>-1484.02824925634</v>
          </cell>
          <cell r="I706">
            <v>-143.403451206328</v>
          </cell>
          <cell r="J706">
            <v>1326.31679821345</v>
          </cell>
          <cell r="K706">
            <v>2937.71508415003</v>
          </cell>
          <cell r="L706">
            <v>4714.52445755108</v>
          </cell>
          <cell r="M706">
            <v>6672.41607067779</v>
          </cell>
          <cell r="N706">
            <v>8822.84477809319</v>
          </cell>
          <cell r="O706">
            <v>11198.2045315636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-2261.41447091201</v>
          </cell>
          <cell r="B707">
            <v>-6876.78170891268</v>
          </cell>
          <cell r="C707">
            <v>-7752.6866086958</v>
          </cell>
          <cell r="D707">
            <v>-6899.92602982414</v>
          </cell>
          <cell r="E707">
            <v>-5999.84040196578</v>
          </cell>
          <cell r="F707">
            <v>-5037.86101722255</v>
          </cell>
          <cell r="G707">
            <v>-4019.48789526419</v>
          </cell>
          <cell r="H707">
            <v>-2898.34955826089</v>
          </cell>
          <cell r="I707">
            <v>-1664.66183479477</v>
          </cell>
          <cell r="J707">
            <v>-322.19199242707</v>
          </cell>
          <cell r="K707">
            <v>1153.1485128417</v>
          </cell>
          <cell r="L707">
            <v>2769.25735297849</v>
          </cell>
          <cell r="M707">
            <v>4560.37199304977</v>
          </cell>
          <cell r="N707">
            <v>6538.63652195506</v>
          </cell>
          <cell r="O707">
            <v>8718.49413519584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-1971.97392886721</v>
          </cell>
          <cell r="B708">
            <v>-5764.68256302826</v>
          </cell>
          <cell r="C708">
            <v>-6452.8411284025</v>
          </cell>
          <cell r="D708">
            <v>-5504.17910387178</v>
          </cell>
          <cell r="E708">
            <v>-4508.95769744217</v>
          </cell>
          <cell r="F708">
            <v>-3451.66769844805</v>
          </cell>
          <cell r="G708">
            <v>-2303.07737412878</v>
          </cell>
          <cell r="H708">
            <v>-1032.13239368434</v>
          </cell>
          <cell r="I708">
            <v>351.837445782673</v>
          </cell>
          <cell r="J708">
            <v>1860.04376459994</v>
          </cell>
          <cell r="K708">
            <v>3538.63321074309</v>
          </cell>
          <cell r="L708">
            <v>5372.64149499916</v>
          </cell>
          <cell r="M708">
            <v>7395.31302642318</v>
          </cell>
          <cell r="N708">
            <v>9626.96789217962</v>
          </cell>
          <cell r="O708">
            <v>12072.8863697077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-2166.48134082334</v>
          </cell>
          <cell r="B709">
            <v>-6510.3112036087</v>
          </cell>
          <cell r="C709">
            <v>-7330.00697137306</v>
          </cell>
          <cell r="D709">
            <v>-6459.10107411131</v>
          </cell>
          <cell r="E709">
            <v>-5530.58199329033</v>
          </cell>
          <cell r="F709">
            <v>-4538.7295479479</v>
          </cell>
          <cell r="G709">
            <v>-3482.41362610918</v>
          </cell>
          <cell r="H709">
            <v>-2322.29042041093</v>
          </cell>
          <cell r="I709">
            <v>-1055.46090956094</v>
          </cell>
          <cell r="J709">
            <v>337.443447251342</v>
          </cell>
          <cell r="K709">
            <v>1869.58245105393</v>
          </cell>
          <cell r="L709">
            <v>3550.11776936916</v>
          </cell>
          <cell r="M709">
            <v>5398.45851431001</v>
          </cell>
          <cell r="N709">
            <v>7449.28950857464</v>
          </cell>
          <cell r="O709">
            <v>9697.97861410561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-2291.94601283601</v>
          </cell>
          <cell r="B710">
            <v>-6995.89016716871</v>
          </cell>
          <cell r="C710">
            <v>-7889.7630769928</v>
          </cell>
          <cell r="D710">
            <v>-7050.30113921541</v>
          </cell>
          <cell r="E710">
            <v>-6156.38223260456</v>
          </cell>
          <cell r="F710">
            <v>-5205.56181021263</v>
          </cell>
          <cell r="G710">
            <v>-4189.15557218349</v>
          </cell>
          <cell r="H710">
            <v>-3090.38556944802</v>
          </cell>
          <cell r="I710">
            <v>-1872.03826689075</v>
          </cell>
          <cell r="J710">
            <v>-521.755338761262</v>
          </cell>
          <cell r="K710">
            <v>947.416098289277</v>
          </cell>
          <cell r="L710">
            <v>2566.02540423741</v>
          </cell>
          <cell r="M710">
            <v>4356.48446203945</v>
          </cell>
          <cell r="N710">
            <v>6315.42957061886</v>
          </cell>
          <cell r="O710">
            <v>8466.31316976863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-2125.1727408684</v>
          </cell>
          <cell r="B711">
            <v>-6360.40056341887</v>
          </cell>
          <cell r="C711">
            <v>-7158.50374867925</v>
          </cell>
          <cell r="D711">
            <v>-6276.2582142158</v>
          </cell>
          <cell r="E711">
            <v>-5333.76326399067</v>
          </cell>
          <cell r="F711">
            <v>-4337.19581680272</v>
          </cell>
          <cell r="G711">
            <v>-3270.92649054368</v>
          </cell>
          <cell r="H711">
            <v>-2084.75171714542</v>
          </cell>
          <cell r="I711">
            <v>-782.17105255772</v>
          </cell>
          <cell r="J711">
            <v>638.160925460282</v>
          </cell>
          <cell r="K711">
            <v>2206.33423114205</v>
          </cell>
          <cell r="L711">
            <v>3930.92269056933</v>
          </cell>
          <cell r="M711">
            <v>5825.61334934783</v>
          </cell>
          <cell r="N711">
            <v>7897.19088401998</v>
          </cell>
          <cell r="O711">
            <v>10175.742840096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-2242.79133071786</v>
          </cell>
          <cell r="B712">
            <v>-6793.96884326959</v>
          </cell>
          <cell r="C712">
            <v>-7660.41183313169</v>
          </cell>
          <cell r="D712">
            <v>-6816.74622059809</v>
          </cell>
          <cell r="E712">
            <v>-5928.0786460671</v>
          </cell>
          <cell r="F712">
            <v>-4969.19667137826</v>
          </cell>
          <cell r="G712">
            <v>-3932.97288809821</v>
          </cell>
          <cell r="H712">
            <v>-2813.6319223566</v>
          </cell>
          <cell r="I712">
            <v>-1585.44490129803</v>
          </cell>
          <cell r="J712">
            <v>-223.835764614219</v>
          </cell>
          <cell r="K712">
            <v>1266.49375605859</v>
          </cell>
          <cell r="L712">
            <v>2902.22430760201</v>
          </cell>
          <cell r="M712">
            <v>4704.93498787346</v>
          </cell>
          <cell r="N712">
            <v>6685.68267773311</v>
          </cell>
          <cell r="O712">
            <v>8860.646266732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-2107.97932096819</v>
          </cell>
          <cell r="B713">
            <v>-6274.31300785567</v>
          </cell>
          <cell r="C713">
            <v>-7033.24812250584</v>
          </cell>
          <cell r="D713">
            <v>-6126.08192310914</v>
          </cell>
          <cell r="E713">
            <v>-5165.48130105134</v>
          </cell>
          <cell r="F713">
            <v>-4135.83940686237</v>
          </cell>
          <cell r="G713">
            <v>-3034.19471739342</v>
          </cell>
          <cell r="H713">
            <v>-1839.47510464898</v>
          </cell>
          <cell r="I713">
            <v>-532.664756385164</v>
          </cell>
          <cell r="J713">
            <v>910.112364293833</v>
          </cell>
          <cell r="K713">
            <v>2498.01946722557</v>
          </cell>
          <cell r="L713">
            <v>4241.25793191993</v>
          </cell>
          <cell r="M713">
            <v>6151.36573215128</v>
          </cell>
          <cell r="N713">
            <v>8266.48977546047</v>
          </cell>
          <cell r="O713">
            <v>10597.3856736173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-2233.66755539316</v>
          </cell>
          <cell r="B714">
            <v>-6766.41212303547</v>
          </cell>
          <cell r="C714">
            <v>-7624.47868280763</v>
          </cell>
          <cell r="D714">
            <v>-6764.14751828778</v>
          </cell>
          <cell r="E714">
            <v>-5853.20264866337</v>
          </cell>
          <cell r="F714">
            <v>-4891.00580101361</v>
          </cell>
          <cell r="G714">
            <v>-3842.40097043179</v>
          </cell>
          <cell r="H714">
            <v>-2711.07768871006</v>
          </cell>
          <cell r="I714">
            <v>-1472.6605023102</v>
          </cell>
          <cell r="J714">
            <v>-120.823180829866</v>
          </cell>
          <cell r="K714">
            <v>1376.84499401801</v>
          </cell>
          <cell r="L714">
            <v>3020.40609656944</v>
          </cell>
          <cell r="M714">
            <v>4836.04505967854</v>
          </cell>
          <cell r="N714">
            <v>6828.04804896774</v>
          </cell>
          <cell r="O714">
            <v>9014.85948975898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-2256.50556384905</v>
          </cell>
          <cell r="B715">
            <v>-6841.63835552287</v>
          </cell>
          <cell r="C715">
            <v>-7689.94450759955</v>
          </cell>
          <cell r="D715">
            <v>-6832.63937269084</v>
          </cell>
          <cell r="E715">
            <v>-5941.15536218628</v>
          </cell>
          <cell r="F715">
            <v>-4983.05737010506</v>
          </cell>
          <cell r="G715">
            <v>-3950.83517594836</v>
          </cell>
          <cell r="H715">
            <v>-2834.25124667768</v>
          </cell>
          <cell r="I715">
            <v>-1616.20897098064</v>
          </cell>
          <cell r="J715">
            <v>-271.839390425748</v>
          </cell>
          <cell r="K715">
            <v>1198.58297236877</v>
          </cell>
          <cell r="L715">
            <v>2814.08874561942</v>
          </cell>
          <cell r="M715">
            <v>4596.68657214349</v>
          </cell>
          <cell r="N715">
            <v>6551.87191523184</v>
          </cell>
          <cell r="O715">
            <v>8709.94167773752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-2061.93406930565</v>
          </cell>
          <cell r="B716">
            <v>-6114.36322809615</v>
          </cell>
          <cell r="C716">
            <v>-6856.14521636547</v>
          </cell>
          <cell r="D716">
            <v>-5948.55242137964</v>
          </cell>
          <cell r="E716">
            <v>-4983.61518615329</v>
          </cell>
          <cell r="F716">
            <v>-3946.22269009664</v>
          </cell>
          <cell r="G716">
            <v>-2835.69320363179</v>
          </cell>
          <cell r="H716">
            <v>-1632.72598253916</v>
          </cell>
          <cell r="I716">
            <v>-306.459644407117</v>
          </cell>
          <cell r="J716">
            <v>1140.02823489452</v>
          </cell>
          <cell r="K716">
            <v>2733.97681821287</v>
          </cell>
          <cell r="L716">
            <v>4480.53455629388</v>
          </cell>
          <cell r="M716">
            <v>6411.10521508584</v>
          </cell>
          <cell r="N716">
            <v>8543.9024709336</v>
          </cell>
          <cell r="O716">
            <v>10897.8749248195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-2334.44410198074</v>
          </cell>
          <cell r="B717">
            <v>-7153.37184580717</v>
          </cell>
          <cell r="C717">
            <v>-8068.25805498428</v>
          </cell>
          <cell r="D717">
            <v>-7252.9934029757</v>
          </cell>
          <cell r="E717">
            <v>-6379.82566325536</v>
          </cell>
          <cell r="F717">
            <v>-5443.73510507446</v>
          </cell>
          <cell r="G717">
            <v>-4458.52436251367</v>
          </cell>
          <cell r="H717">
            <v>-3396.15109320937</v>
          </cell>
          <cell r="I717">
            <v>-2213.86334279005</v>
          </cell>
          <cell r="J717">
            <v>-911.150405243323</v>
          </cell>
          <cell r="K717">
            <v>526.287462942384</v>
          </cell>
          <cell r="L717">
            <v>2110.27041342623</v>
          </cell>
          <cell r="M717">
            <v>3845.32452424953</v>
          </cell>
          <cell r="N717">
            <v>5745.53872008804</v>
          </cell>
          <cell r="O717">
            <v>7850.0551718137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-2093.61815211271</v>
          </cell>
          <cell r="B718">
            <v>-6226.33733200981</v>
          </cell>
          <cell r="C718">
            <v>-6982.10435307662</v>
          </cell>
          <cell r="D718">
            <v>-6074.31904760638</v>
          </cell>
          <cell r="E718">
            <v>-5117.1871280041</v>
          </cell>
          <cell r="F718">
            <v>-4088.92027854439</v>
          </cell>
          <cell r="G718">
            <v>-2980.17258493223</v>
          </cell>
          <cell r="H718">
            <v>-1780.76910605447</v>
          </cell>
          <cell r="I718">
            <v>-470.701734794646</v>
          </cell>
          <cell r="J718">
            <v>980.443706266268</v>
          </cell>
          <cell r="K718">
            <v>2574.38597134456</v>
          </cell>
          <cell r="L718">
            <v>4333.99364412009</v>
          </cell>
          <cell r="M718">
            <v>6282.87057144556</v>
          </cell>
          <cell r="N718">
            <v>8417.51114691447</v>
          </cell>
          <cell r="O718">
            <v>10763.404907875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-2075.71226886748</v>
          </cell>
          <cell r="B719">
            <v>-6153.93777195383</v>
          </cell>
          <cell r="C719">
            <v>-6903.60783927872</v>
          </cell>
          <cell r="D719">
            <v>-5994.2377148991</v>
          </cell>
          <cell r="E719">
            <v>-5026.11667911265</v>
          </cell>
          <cell r="F719">
            <v>-3994.09711028089</v>
          </cell>
          <cell r="G719">
            <v>-2870.00551782741</v>
          </cell>
          <cell r="H719">
            <v>-1652.50543748218</v>
          </cell>
          <cell r="I719">
            <v>-318.095786902837</v>
          </cell>
          <cell r="J719">
            <v>1143.42412859476</v>
          </cell>
          <cell r="K719">
            <v>2746.40757334707</v>
          </cell>
          <cell r="L719">
            <v>4520.88533842381</v>
          </cell>
          <cell r="M719">
            <v>6463.82959243885</v>
          </cell>
          <cell r="N719">
            <v>8597.8371277707</v>
          </cell>
          <cell r="O719">
            <v>10954.0170790423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-2309.50826431795</v>
          </cell>
          <cell r="B720">
            <v>-7070.78534465589</v>
          </cell>
          <cell r="C720">
            <v>-7986.06124183904</v>
          </cell>
          <cell r="D720">
            <v>-7164.28664754703</v>
          </cell>
          <cell r="E720">
            <v>-6288.57206543937</v>
          </cell>
          <cell r="F720">
            <v>-5354.90622140791</v>
          </cell>
          <cell r="G720">
            <v>-4351.11412503941</v>
          </cell>
          <cell r="H720">
            <v>-3273.37071386766</v>
          </cell>
          <cell r="I720">
            <v>-2090.10343717146</v>
          </cell>
          <cell r="J720">
            <v>-775.532437263967</v>
          </cell>
          <cell r="K720">
            <v>667.186571705173</v>
          </cell>
          <cell r="L720">
            <v>2260.17615789393</v>
          </cell>
          <cell r="M720">
            <v>4012.38547076376</v>
          </cell>
          <cell r="N720">
            <v>5931.30196085721</v>
          </cell>
          <cell r="O720">
            <v>8044.31827991178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-2224.25114465451</v>
          </cell>
          <cell r="B721">
            <v>-6726.05294338562</v>
          </cell>
          <cell r="C721">
            <v>-7565.06730225572</v>
          </cell>
          <cell r="D721">
            <v>-6713.16580431603</v>
          </cell>
          <cell r="E721">
            <v>-5798.90765227891</v>
          </cell>
          <cell r="F721">
            <v>-4825.41932353756</v>
          </cell>
          <cell r="G721">
            <v>-3780.1230536807</v>
          </cell>
          <cell r="H721">
            <v>-2655.88567459162</v>
          </cell>
          <cell r="I721">
            <v>-1431.83372381024</v>
          </cell>
          <cell r="J721">
            <v>-57.1296605981607</v>
          </cell>
          <cell r="K721">
            <v>1457.30519089189</v>
          </cell>
          <cell r="L721">
            <v>3111.87381367905</v>
          </cell>
          <cell r="M721">
            <v>4925.54054742389</v>
          </cell>
          <cell r="N721">
            <v>6919.98890613335</v>
          </cell>
          <cell r="O721">
            <v>9130.05631363219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-2217.34439828261</v>
          </cell>
          <cell r="B722">
            <v>-6703.63524422262</v>
          </cell>
          <cell r="C722">
            <v>-7534.95841003838</v>
          </cell>
          <cell r="D722">
            <v>-6656.70199627909</v>
          </cell>
          <cell r="E722">
            <v>-5727.54553235978</v>
          </cell>
          <cell r="F722">
            <v>-4736.06615681729</v>
          </cell>
          <cell r="G722">
            <v>-3671.27142947804</v>
          </cell>
          <cell r="H722">
            <v>-2524.94897151141</v>
          </cell>
          <cell r="I722">
            <v>-1268.84735586915</v>
          </cell>
          <cell r="J722">
            <v>116.350978073514</v>
          </cell>
          <cell r="K722">
            <v>1635.72453718395</v>
          </cell>
          <cell r="L722">
            <v>3299.8091442146</v>
          </cell>
          <cell r="M722">
            <v>5135.47963806339</v>
          </cell>
          <cell r="N722">
            <v>7158.38097646182</v>
          </cell>
          <cell r="O722">
            <v>9373.40417709362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-2096.72096018081</v>
          </cell>
          <cell r="B723">
            <v>-6228.27143047733</v>
          </cell>
          <cell r="C723">
            <v>-6970.57641543987</v>
          </cell>
          <cell r="D723">
            <v>-6045.05261463349</v>
          </cell>
          <cell r="E723">
            <v>-5067.03270668984</v>
          </cell>
          <cell r="F723">
            <v>-4030.86722556092</v>
          </cell>
          <cell r="G723">
            <v>-2926.64104966563</v>
          </cell>
          <cell r="H723">
            <v>-1727.60804935761</v>
          </cell>
          <cell r="I723">
            <v>-402.367581586665</v>
          </cell>
          <cell r="J723">
            <v>1065.25446858563</v>
          </cell>
          <cell r="K723">
            <v>2683.61598373857</v>
          </cell>
          <cell r="L723">
            <v>4474.2441457307</v>
          </cell>
          <cell r="M723">
            <v>6422.77522971892</v>
          </cell>
          <cell r="N723">
            <v>8549.10171907639</v>
          </cell>
          <cell r="O723">
            <v>10898.0272760868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-2159.57319875104</v>
          </cell>
          <cell r="B724">
            <v>-6495.58118837402</v>
          </cell>
          <cell r="C724">
            <v>-7305.72967946321</v>
          </cell>
          <cell r="D724">
            <v>-6430.07184079639</v>
          </cell>
          <cell r="E724">
            <v>-5511.08209790738</v>
          </cell>
          <cell r="F724">
            <v>-4530.99696150998</v>
          </cell>
          <cell r="G724">
            <v>-3474.07630926434</v>
          </cell>
          <cell r="H724">
            <v>-2326.13429903823</v>
          </cell>
          <cell r="I724">
            <v>-1066.12581041607</v>
          </cell>
          <cell r="J724">
            <v>321.796574498664</v>
          </cell>
          <cell r="K724">
            <v>1863.33432506689</v>
          </cell>
          <cell r="L724">
            <v>3547.66342716434</v>
          </cell>
          <cell r="M724">
            <v>5398.18552841201</v>
          </cell>
          <cell r="N724">
            <v>7432.32302485619</v>
          </cell>
          <cell r="O724">
            <v>9684.09417280065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-2345.878917249</v>
          </cell>
          <cell r="B725">
            <v>-7198.13113608113</v>
          </cell>
          <cell r="C725">
            <v>-8122.48007277986</v>
          </cell>
          <cell r="D725">
            <v>-7312.19490084987</v>
          </cell>
          <cell r="E725">
            <v>-6453.61334037969</v>
          </cell>
          <cell r="F725">
            <v>-5534.00456825404</v>
          </cell>
          <cell r="G725">
            <v>-4543.37731963764</v>
          </cell>
          <cell r="H725">
            <v>-3476.98005852414</v>
          </cell>
          <cell r="I725">
            <v>-2309.81903024819</v>
          </cell>
          <cell r="J725">
            <v>-1022.10447781684</v>
          </cell>
          <cell r="K725">
            <v>398.306183000412</v>
          </cell>
          <cell r="L725">
            <v>1959.71444428504</v>
          </cell>
          <cell r="M725">
            <v>3694.70806824269</v>
          </cell>
          <cell r="N725">
            <v>5604.47803140387</v>
          </cell>
          <cell r="O725">
            <v>7693.78411573441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-2035.86401859196</v>
          </cell>
          <cell r="B726">
            <v>-6017.41969110435</v>
          </cell>
          <cell r="C726">
            <v>-6753.5528014236</v>
          </cell>
          <cell r="D726">
            <v>-5838.064296456</v>
          </cell>
          <cell r="E726">
            <v>-4862.77772683739</v>
          </cell>
          <cell r="F726">
            <v>-3813.18404267703</v>
          </cell>
          <cell r="G726">
            <v>-2683.92727400917</v>
          </cell>
          <cell r="H726">
            <v>-1459.50472020183</v>
          </cell>
          <cell r="I726">
            <v>-120.365520821594</v>
          </cell>
          <cell r="J726">
            <v>1364.02153616069</v>
          </cell>
          <cell r="K726">
            <v>2986.17576429463</v>
          </cell>
          <cell r="L726">
            <v>4772.15619827721</v>
          </cell>
          <cell r="M726">
            <v>6731.50218464697</v>
          </cell>
          <cell r="N726">
            <v>8899.08770303867</v>
          </cell>
          <cell r="O726">
            <v>11275.6694108276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-2176.09804105361</v>
          </cell>
          <cell r="B727">
            <v>-6544.88437433593</v>
          </cell>
          <cell r="C727">
            <v>-7364.56958292801</v>
          </cell>
          <cell r="D727">
            <v>-6489.39650524296</v>
          </cell>
          <cell r="E727">
            <v>-5560.72812382446</v>
          </cell>
          <cell r="F727">
            <v>-4564.74482349963</v>
          </cell>
          <cell r="G727">
            <v>-3504.38554778654</v>
          </cell>
          <cell r="H727">
            <v>-2361.34675308451</v>
          </cell>
          <cell r="I727">
            <v>-1105.43436215208</v>
          </cell>
          <cell r="J727">
            <v>278.619706577721</v>
          </cell>
          <cell r="K727">
            <v>1812.53829079368</v>
          </cell>
          <cell r="L727">
            <v>3513.28810600837</v>
          </cell>
          <cell r="M727">
            <v>5390.68243686667</v>
          </cell>
          <cell r="N727">
            <v>7447.19459505964</v>
          </cell>
          <cell r="O727">
            <v>9690.36721432391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-2334.3030614488</v>
          </cell>
          <cell r="B728">
            <v>-7154.50550842731</v>
          </cell>
          <cell r="C728">
            <v>-8067.70196259601</v>
          </cell>
          <cell r="D728">
            <v>-7243.0717006581</v>
          </cell>
          <cell r="E728">
            <v>-6370.00711132188</v>
          </cell>
          <cell r="F728">
            <v>-5444.89186602153</v>
          </cell>
          <cell r="G728">
            <v>-4453.651190583</v>
          </cell>
          <cell r="H728">
            <v>-3368.68731599113</v>
          </cell>
          <cell r="I728">
            <v>-2175.87126998434</v>
          </cell>
          <cell r="J728">
            <v>-873.216481100844</v>
          </cell>
          <cell r="K728">
            <v>556.434203921898</v>
          </cell>
          <cell r="L728">
            <v>2124.83467650952</v>
          </cell>
          <cell r="M728">
            <v>3865.39389794298</v>
          </cell>
          <cell r="N728">
            <v>5768.04252411339</v>
          </cell>
          <cell r="O728">
            <v>7863.16288617316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-2313.93959009235</v>
          </cell>
          <cell r="B729">
            <v>-7076.44223015761</v>
          </cell>
          <cell r="C729">
            <v>-7975.06198433304</v>
          </cell>
          <cell r="D729">
            <v>-7126.40212067195</v>
          </cell>
          <cell r="E729">
            <v>-6228.87996481181</v>
          </cell>
          <cell r="F729">
            <v>-5293.81426326295</v>
          </cell>
          <cell r="G729">
            <v>-4302.65197934728</v>
          </cell>
          <cell r="H729">
            <v>-3216.69772155925</v>
          </cell>
          <cell r="I729">
            <v>-2033.09305427538</v>
          </cell>
          <cell r="J729">
            <v>-729.198775193826</v>
          </cell>
          <cell r="K729">
            <v>708.668576061158</v>
          </cell>
          <cell r="L729">
            <v>2295.49633495546</v>
          </cell>
          <cell r="M729">
            <v>4035.59313806031</v>
          </cell>
          <cell r="N729">
            <v>5948.43674012857</v>
          </cell>
          <cell r="O729">
            <v>8051.63923765026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-2173.55236494152</v>
          </cell>
          <cell r="B730">
            <v>-6526.79708900188</v>
          </cell>
          <cell r="C730">
            <v>-7331.18660267073</v>
          </cell>
          <cell r="D730">
            <v>-6454.6082177422</v>
          </cell>
          <cell r="E730">
            <v>-5524.02599315771</v>
          </cell>
          <cell r="F730">
            <v>-4534.99153293616</v>
          </cell>
          <cell r="G730">
            <v>-3465.62227613031</v>
          </cell>
          <cell r="H730">
            <v>-2305.35770053758</v>
          </cell>
          <cell r="I730">
            <v>-1041.72644685148</v>
          </cell>
          <cell r="J730">
            <v>351.792141263319</v>
          </cell>
          <cell r="K730">
            <v>1879.21298211777</v>
          </cell>
          <cell r="L730">
            <v>3563.18083074151</v>
          </cell>
          <cell r="M730">
            <v>5418.36287368143</v>
          </cell>
          <cell r="N730">
            <v>7461.47696110449</v>
          </cell>
          <cell r="O730">
            <v>9700.85546616323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-2061.66983274328</v>
          </cell>
          <cell r="B731">
            <v>-6096.32397068952</v>
          </cell>
          <cell r="C731">
            <v>-6832.06486339915</v>
          </cell>
          <cell r="D731">
            <v>-5919.97485914982</v>
          </cell>
          <cell r="E731">
            <v>-4941.42936413526</v>
          </cell>
          <cell r="F731">
            <v>-3894.04668080249</v>
          </cell>
          <cell r="G731">
            <v>-2773.62396845742</v>
          </cell>
          <cell r="H731">
            <v>-1551.20834818867</v>
          </cell>
          <cell r="I731">
            <v>-211.407497043703</v>
          </cell>
          <cell r="J731">
            <v>1275.06437257819</v>
          </cell>
          <cell r="K731">
            <v>2897.10042530173</v>
          </cell>
          <cell r="L731">
            <v>4669.06755477759</v>
          </cell>
          <cell r="M731">
            <v>6617.32248040153</v>
          </cell>
          <cell r="N731">
            <v>8765.32719119842</v>
          </cell>
          <cell r="O731">
            <v>11138.1380751548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-2335.10498694787</v>
          </cell>
          <cell r="B732">
            <v>-7155.24183794982</v>
          </cell>
          <cell r="C732">
            <v>-8060.94057545121</v>
          </cell>
          <cell r="D732">
            <v>-7227.17698716754</v>
          </cell>
          <cell r="E732">
            <v>-6356.91994380859</v>
          </cell>
          <cell r="F732">
            <v>-5443.18436826019</v>
          </cell>
          <cell r="G732">
            <v>-4446.93436001327</v>
          </cell>
          <cell r="H732">
            <v>-3364.35563559584</v>
          </cell>
          <cell r="I732">
            <v>-2180.61722845719</v>
          </cell>
          <cell r="J732">
            <v>-886.79619735878</v>
          </cell>
          <cell r="K732">
            <v>550.999532920034</v>
          </cell>
          <cell r="L732">
            <v>2124.18255727563</v>
          </cell>
          <cell r="M732">
            <v>3854.16411452972</v>
          </cell>
          <cell r="N732">
            <v>5760.88825679131</v>
          </cell>
          <cell r="O732">
            <v>7869.42027899356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-2274.22230133534</v>
          </cell>
          <cell r="B733">
            <v>-6928.87313574181</v>
          </cell>
          <cell r="C733">
            <v>-7803.20836278245</v>
          </cell>
          <cell r="D733">
            <v>-6961.27876235012</v>
          </cell>
          <cell r="E733">
            <v>-6067.86787499529</v>
          </cell>
          <cell r="F733">
            <v>-5114.95684180393</v>
          </cell>
          <cell r="G733">
            <v>-4083.80681331633</v>
          </cell>
          <cell r="H733">
            <v>-2956.34628322475</v>
          </cell>
          <cell r="I733">
            <v>-1735.00372025796</v>
          </cell>
          <cell r="J733">
            <v>-398.697902169969</v>
          </cell>
          <cell r="K733">
            <v>1074.81422957766</v>
          </cell>
          <cell r="L733">
            <v>2693.79281947393</v>
          </cell>
          <cell r="M733">
            <v>4491.02189194891</v>
          </cell>
          <cell r="N733">
            <v>6465.51241639508</v>
          </cell>
          <cell r="O733">
            <v>8623.20249367704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-2270.52577533808</v>
          </cell>
          <cell r="B734">
            <v>-6905.0855644039</v>
          </cell>
          <cell r="C734">
            <v>-7769.656107809</v>
          </cell>
          <cell r="D734">
            <v>-6924.64992181717</v>
          </cell>
          <cell r="E734">
            <v>-6017.8239980465</v>
          </cell>
          <cell r="F734">
            <v>-5046.83682720124</v>
          </cell>
          <cell r="G734">
            <v>-4014.10712238203</v>
          </cell>
          <cell r="H734">
            <v>-2899.89273399909</v>
          </cell>
          <cell r="I734">
            <v>-1675.77140692515</v>
          </cell>
          <cell r="J734">
            <v>-318.181918893383</v>
          </cell>
          <cell r="K734">
            <v>1168.46412013908</v>
          </cell>
          <cell r="L734">
            <v>2808.66538549209</v>
          </cell>
          <cell r="M734">
            <v>4615.97971295729</v>
          </cell>
          <cell r="N734">
            <v>6584.09379853315</v>
          </cell>
          <cell r="O734">
            <v>8758.87388312045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-2005.25978802128</v>
          </cell>
          <cell r="B735">
            <v>-5889.12537241093</v>
          </cell>
          <cell r="C735">
            <v>-6598.62152067223</v>
          </cell>
          <cell r="D735">
            <v>-5679.10439209273</v>
          </cell>
          <cell r="E735">
            <v>-4694.73350184968</v>
          </cell>
          <cell r="F735">
            <v>-3637.80851567225</v>
          </cell>
          <cell r="G735">
            <v>-2510.39083347442</v>
          </cell>
          <cell r="H735">
            <v>-1277.03331985005</v>
          </cell>
          <cell r="I735">
            <v>83.3692032986537</v>
          </cell>
          <cell r="J735">
            <v>1576.58314038509</v>
          </cell>
          <cell r="K735">
            <v>3216.96035710935</v>
          </cell>
          <cell r="L735">
            <v>5021.04769496693</v>
          </cell>
          <cell r="M735">
            <v>6995.65453835224</v>
          </cell>
          <cell r="N735">
            <v>9177.91457423326</v>
          </cell>
          <cell r="O735">
            <v>11573.7827156876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-2004.11632010626</v>
          </cell>
          <cell r="B736">
            <v>-5885.96955875259</v>
          </cell>
          <cell r="C736">
            <v>-6593.5656629288</v>
          </cell>
          <cell r="D736">
            <v>-5664.38185408066</v>
          </cell>
          <cell r="E736">
            <v>-4686.77252666061</v>
          </cell>
          <cell r="F736">
            <v>-3634.9412049401</v>
          </cell>
          <cell r="G736">
            <v>-2490.21635512134</v>
          </cell>
          <cell r="H736">
            <v>-1243.64051099373</v>
          </cell>
          <cell r="I736">
            <v>125.278025270512</v>
          </cell>
          <cell r="J736">
            <v>1636.53424044361</v>
          </cell>
          <cell r="K736">
            <v>3298.01392637506</v>
          </cell>
          <cell r="L736">
            <v>5118.34060971804</v>
          </cell>
          <cell r="M736">
            <v>7106.599909527</v>
          </cell>
          <cell r="N736">
            <v>9294.66301613895</v>
          </cell>
          <cell r="O736">
            <v>11708.4920582248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-2206.43012689005</v>
          </cell>
          <cell r="B737">
            <v>-6674.15297310657</v>
          </cell>
          <cell r="C737">
            <v>-7525.4451971481</v>
          </cell>
          <cell r="D737">
            <v>-6675.02682033131</v>
          </cell>
          <cell r="E737">
            <v>-5767.94208241721</v>
          </cell>
          <cell r="F737">
            <v>-4778.10473081009</v>
          </cell>
          <cell r="G737">
            <v>-3715.61557335594</v>
          </cell>
          <cell r="H737">
            <v>-2575.02741968095</v>
          </cell>
          <cell r="I737">
            <v>-1327.18588956953</v>
          </cell>
          <cell r="J737">
            <v>51.3608991509037</v>
          </cell>
          <cell r="K737">
            <v>1557.1789017023</v>
          </cell>
          <cell r="L737">
            <v>3211.75870032557</v>
          </cell>
          <cell r="M737">
            <v>5043.45336994671</v>
          </cell>
          <cell r="N737">
            <v>7051.71997121712</v>
          </cell>
          <cell r="O737">
            <v>9255.9954751436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-2211.76328032364</v>
          </cell>
          <cell r="B738">
            <v>-6689.78059586877</v>
          </cell>
          <cell r="C738">
            <v>-7534.96464005659</v>
          </cell>
          <cell r="D738">
            <v>-6675.91796788701</v>
          </cell>
          <cell r="E738">
            <v>-5762.51556884598</v>
          </cell>
          <cell r="F738">
            <v>-4794.61530045005</v>
          </cell>
          <cell r="G738">
            <v>-3754.18770752234</v>
          </cell>
          <cell r="H738">
            <v>-2634.50918156082</v>
          </cell>
          <cell r="I738">
            <v>-1395.73979851093</v>
          </cell>
          <cell r="J738">
            <v>-19.3949447047879</v>
          </cell>
          <cell r="K738">
            <v>1487.31275734301</v>
          </cell>
          <cell r="L738">
            <v>3141.78585583928</v>
          </cell>
          <cell r="M738">
            <v>4954.70774283226</v>
          </cell>
          <cell r="N738">
            <v>6950.31124454894</v>
          </cell>
          <cell r="O738">
            <v>9162.69553996452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-2091.92145653359</v>
          </cell>
          <cell r="B739">
            <v>-6235.33533387038</v>
          </cell>
          <cell r="C739">
            <v>-7004.79661658285</v>
          </cell>
          <cell r="D739">
            <v>-6105.67162831894</v>
          </cell>
          <cell r="E739">
            <v>-5146.9094714394</v>
          </cell>
          <cell r="F739">
            <v>-4133.60654594137</v>
          </cell>
          <cell r="G739">
            <v>-3037.15611847078</v>
          </cell>
          <cell r="H739">
            <v>-1842.92421009627</v>
          </cell>
          <cell r="I739">
            <v>-532.167214134602</v>
          </cell>
          <cell r="J739">
            <v>926.004959851508</v>
          </cell>
          <cell r="K739">
            <v>2529.36174246403</v>
          </cell>
          <cell r="L739">
            <v>4280.77281322959</v>
          </cell>
          <cell r="M739">
            <v>6201.93669791692</v>
          </cell>
          <cell r="N739">
            <v>8323.07357981925</v>
          </cell>
          <cell r="O739">
            <v>10658.1777012677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-1962.57746623304</v>
          </cell>
          <cell r="B740">
            <v>-5731.585492153</v>
          </cell>
          <cell r="C740">
            <v>-6417.87884546316</v>
          </cell>
          <cell r="D740">
            <v>-5489.93624956019</v>
          </cell>
          <cell r="E740">
            <v>-4491.03350128453</v>
          </cell>
          <cell r="F740">
            <v>-3418.09816851824</v>
          </cell>
          <cell r="G740">
            <v>-2255.71788682375</v>
          </cell>
          <cell r="H740">
            <v>-998.018622485134</v>
          </cell>
          <cell r="I740">
            <v>387.76098291786</v>
          </cell>
          <cell r="J740">
            <v>1914.84316066902</v>
          </cell>
          <cell r="K740">
            <v>3588.91537367394</v>
          </cell>
          <cell r="L740">
            <v>5426.94886974272</v>
          </cell>
          <cell r="M740">
            <v>7458.5026714602</v>
          </cell>
          <cell r="N740">
            <v>9701.93002187854</v>
          </cell>
          <cell r="O740">
            <v>12164.9382869138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-2056.95973456626</v>
          </cell>
          <cell r="B741">
            <v>-6082.11578481831</v>
          </cell>
          <cell r="C741">
            <v>-6821.97762806274</v>
          </cell>
          <cell r="D741">
            <v>-5904.56162513261</v>
          </cell>
          <cell r="E741">
            <v>-4925.3935922785</v>
          </cell>
          <cell r="F741">
            <v>-3882.65745753164</v>
          </cell>
          <cell r="G741">
            <v>-2764.68258838061</v>
          </cell>
          <cell r="H741">
            <v>-1544.87542841065</v>
          </cell>
          <cell r="I741">
            <v>-191.052009080373</v>
          </cell>
          <cell r="J741">
            <v>1296.15228988776</v>
          </cell>
          <cell r="K741">
            <v>2930.56733169089</v>
          </cell>
          <cell r="L741">
            <v>4720.10403807381</v>
          </cell>
          <cell r="M741">
            <v>6686.22095306973</v>
          </cell>
          <cell r="N741">
            <v>8839.23133650998</v>
          </cell>
          <cell r="O741">
            <v>11202.9917445913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-2198.35736810558</v>
          </cell>
          <cell r="B742">
            <v>-6627.5423820096</v>
          </cell>
          <cell r="C742">
            <v>-7454.47097032172</v>
          </cell>
          <cell r="D742">
            <v>-6575.40282438814</v>
          </cell>
          <cell r="E742">
            <v>-5661.94498641001</v>
          </cell>
          <cell r="F742">
            <v>-4684.53490827249</v>
          </cell>
          <cell r="G742">
            <v>-3636.31841186996</v>
          </cell>
          <cell r="H742">
            <v>-2504.27108904954</v>
          </cell>
          <cell r="I742">
            <v>-1252.76136460598</v>
          </cell>
          <cell r="J742">
            <v>114.392700335128</v>
          </cell>
          <cell r="K742">
            <v>1622.75062524921</v>
          </cell>
          <cell r="L742">
            <v>3288.59722408607</v>
          </cell>
          <cell r="M742">
            <v>5115.57535910946</v>
          </cell>
          <cell r="N742">
            <v>7131.81421373462</v>
          </cell>
          <cell r="O742">
            <v>9349.06264494564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-2090.77088954805</v>
          </cell>
          <cell r="B743">
            <v>-6211.08099493414</v>
          </cell>
          <cell r="C743">
            <v>-6964.48355340055</v>
          </cell>
          <cell r="D743">
            <v>-6055.22616719665</v>
          </cell>
          <cell r="E743">
            <v>-5098.89104490378</v>
          </cell>
          <cell r="F743">
            <v>-4073.69291733019</v>
          </cell>
          <cell r="G743">
            <v>-2957.19224654375</v>
          </cell>
          <cell r="H743">
            <v>-1745.84928287471</v>
          </cell>
          <cell r="I743">
            <v>-418.995707120741</v>
          </cell>
          <cell r="J743">
            <v>1037.47500353089</v>
          </cell>
          <cell r="K743">
            <v>2643.89296886766</v>
          </cell>
          <cell r="L743">
            <v>4408.6311093849</v>
          </cell>
          <cell r="M743">
            <v>6346.65208635584</v>
          </cell>
          <cell r="N743">
            <v>8482.80553102601</v>
          </cell>
          <cell r="O743">
            <v>10831.6227738677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-2046.51546678177</v>
          </cell>
          <cell r="B744">
            <v>-6045.63261736608</v>
          </cell>
          <cell r="C744">
            <v>-6779.8573213065</v>
          </cell>
          <cell r="D744">
            <v>-5867.40519916291</v>
          </cell>
          <cell r="E744">
            <v>-4897.41322773963</v>
          </cell>
          <cell r="F744">
            <v>-3861.75830769072</v>
          </cell>
          <cell r="G744">
            <v>-2743.38708783803</v>
          </cell>
          <cell r="H744">
            <v>-1526.53308153084</v>
          </cell>
          <cell r="I744">
            <v>-177.96454303843</v>
          </cell>
          <cell r="J744">
            <v>1291.12847668372</v>
          </cell>
          <cell r="K744">
            <v>2901.89900238019</v>
          </cell>
          <cell r="L744">
            <v>4690.01341509866</v>
          </cell>
          <cell r="M744">
            <v>6649.10844013513</v>
          </cell>
          <cell r="N744">
            <v>8799.38311336155</v>
          </cell>
          <cell r="O744">
            <v>11156.6385457236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-2014.059507361</v>
          </cell>
          <cell r="B745">
            <v>-5931.12542584505</v>
          </cell>
          <cell r="C745">
            <v>-6650.4013516883</v>
          </cell>
          <cell r="D745">
            <v>-5725.52842596087</v>
          </cell>
          <cell r="E745">
            <v>-4732.21677050628</v>
          </cell>
          <cell r="F745">
            <v>-3661.40438228089</v>
          </cell>
          <cell r="G745">
            <v>-2510.38290930373</v>
          </cell>
          <cell r="H745">
            <v>-1271.05632404639</v>
          </cell>
          <cell r="I745">
            <v>80.4900993992418</v>
          </cell>
          <cell r="J745">
            <v>1582.60044289359</v>
          </cell>
          <cell r="K745">
            <v>3242.61295193144</v>
          </cell>
          <cell r="L745">
            <v>5059.51010170687</v>
          </cell>
          <cell r="M745">
            <v>7064.01616063674</v>
          </cell>
          <cell r="N745">
            <v>9259.02014708587</v>
          </cell>
          <cell r="O745">
            <v>11665.8494919893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-2142.10954253013</v>
          </cell>
          <cell r="B746">
            <v>-6418.40564401206</v>
          </cell>
          <cell r="C746">
            <v>-7216.61138388767</v>
          </cell>
          <cell r="D746">
            <v>-6331.03975289693</v>
          </cell>
          <cell r="E746">
            <v>-5390.79607486297</v>
          </cell>
          <cell r="F746">
            <v>-4387.80428464594</v>
          </cell>
          <cell r="G746">
            <v>-3316.60676380055</v>
          </cell>
          <cell r="H746">
            <v>-2162.26800344087</v>
          </cell>
          <cell r="I746">
            <v>-891.436243364934</v>
          </cell>
          <cell r="J746">
            <v>509.615779638738</v>
          </cell>
          <cell r="K746">
            <v>2049.37583331645</v>
          </cell>
          <cell r="L746">
            <v>3738.78717519312</v>
          </cell>
          <cell r="M746">
            <v>5611.82564234691</v>
          </cell>
          <cell r="N746">
            <v>7676.5522193875</v>
          </cell>
          <cell r="O746">
            <v>9933.80605240212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-2016.85856947147</v>
          </cell>
          <cell r="B747">
            <v>-5932.88759104995</v>
          </cell>
          <cell r="C747">
            <v>-6655.34009401697</v>
          </cell>
          <cell r="D747">
            <v>-5736.1362901766</v>
          </cell>
          <cell r="E747">
            <v>-4751.77257992049</v>
          </cell>
          <cell r="F747">
            <v>-3696.17245088935</v>
          </cell>
          <cell r="G747">
            <v>-2570.50713653835</v>
          </cell>
          <cell r="H747">
            <v>-1340.61888983228</v>
          </cell>
          <cell r="I747">
            <v>16.5916513288362</v>
          </cell>
          <cell r="J747">
            <v>1516.40116487981</v>
          </cell>
          <cell r="K747">
            <v>3157.72461152675</v>
          </cell>
          <cell r="L747">
            <v>4950.25798194764</v>
          </cell>
          <cell r="M747">
            <v>6922.50786585198</v>
          </cell>
          <cell r="N747">
            <v>9095.1348609616</v>
          </cell>
          <cell r="O747">
            <v>11488.4104014077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-2075.9936429739</v>
          </cell>
          <cell r="B748">
            <v>-6160.96918805541</v>
          </cell>
          <cell r="C748">
            <v>-6913.59519093455</v>
          </cell>
          <cell r="D748">
            <v>-6010.21431645577</v>
          </cell>
          <cell r="E748">
            <v>-5058.32714792023</v>
          </cell>
          <cell r="F748">
            <v>-4024.79790626717</v>
          </cell>
          <cell r="G748">
            <v>-2917.20303432611</v>
          </cell>
          <cell r="H748">
            <v>-1710.2793812587</v>
          </cell>
          <cell r="I748">
            <v>-377.152155683297</v>
          </cell>
          <cell r="J748">
            <v>1084.81198534023</v>
          </cell>
          <cell r="K748">
            <v>2686.0707984311</v>
          </cell>
          <cell r="L748">
            <v>4445.11310147227</v>
          </cell>
          <cell r="M748">
            <v>6381.01188062821</v>
          </cell>
          <cell r="N748">
            <v>8504.80273938819</v>
          </cell>
          <cell r="O748">
            <v>10839.6665709389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-1978.26699667076</v>
          </cell>
          <cell r="B749">
            <v>-5774.11764754462</v>
          </cell>
          <cell r="C749">
            <v>-6458.44201283154</v>
          </cell>
          <cell r="D749">
            <v>-5517.14466810501</v>
          </cell>
          <cell r="E749">
            <v>-4524.39138711931</v>
          </cell>
          <cell r="F749">
            <v>-3472.87543518401</v>
          </cell>
          <cell r="G749">
            <v>-2331.85206290077</v>
          </cell>
          <cell r="H749">
            <v>-1082.41052689898</v>
          </cell>
          <cell r="I749">
            <v>283.974131974499</v>
          </cell>
          <cell r="J749">
            <v>1785.1508526356</v>
          </cell>
          <cell r="K749">
            <v>3452.79446209136</v>
          </cell>
          <cell r="L749">
            <v>5273.56134777266</v>
          </cell>
          <cell r="M749">
            <v>7276.46393773287</v>
          </cell>
          <cell r="N749">
            <v>9490.23149345203</v>
          </cell>
          <cell r="O749">
            <v>11929.1213115942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-2190.09336149323</v>
          </cell>
          <cell r="B750">
            <v>-6588.6914898867</v>
          </cell>
          <cell r="C750">
            <v>-7400.45378073033</v>
          </cell>
          <cell r="D750">
            <v>-6528.00718535853</v>
          </cell>
          <cell r="E750">
            <v>-5599.82568677866</v>
          </cell>
          <cell r="F750">
            <v>-4598.9689787151</v>
          </cell>
          <cell r="G750">
            <v>-3532.08294656622</v>
          </cell>
          <cell r="H750">
            <v>-2381.78174152463</v>
          </cell>
          <cell r="I750">
            <v>-1114.83529268217</v>
          </cell>
          <cell r="J750">
            <v>289.149727277721</v>
          </cell>
          <cell r="K750">
            <v>1819.54465575953</v>
          </cell>
          <cell r="L750">
            <v>3510.34570647168</v>
          </cell>
          <cell r="M750">
            <v>5366.09333926135</v>
          </cell>
          <cell r="N750">
            <v>7409.58199619186</v>
          </cell>
          <cell r="O750">
            <v>9664.529132333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-2180.69303336111</v>
          </cell>
          <cell r="B751">
            <v>-6568.65058158065</v>
          </cell>
          <cell r="C751">
            <v>-7387.08738724012</v>
          </cell>
          <cell r="D751">
            <v>-6513.17112707026</v>
          </cell>
          <cell r="E751">
            <v>-5580.67603419735</v>
          </cell>
          <cell r="F751">
            <v>-4591.54665953501</v>
          </cell>
          <cell r="G751">
            <v>-3526.48203848385</v>
          </cell>
          <cell r="H751">
            <v>-2369.98114027551</v>
          </cell>
          <cell r="I751">
            <v>-1116.10645633181</v>
          </cell>
          <cell r="J751">
            <v>268.500486929576</v>
          </cell>
          <cell r="K751">
            <v>1791.03668539935</v>
          </cell>
          <cell r="L751">
            <v>3468.32251708973</v>
          </cell>
          <cell r="M751">
            <v>5325.27873261013</v>
          </cell>
          <cell r="N751">
            <v>7374.16933292758</v>
          </cell>
          <cell r="O751">
            <v>9620.79202447791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-2169.55662011324</v>
          </cell>
          <cell r="B752">
            <v>-6527.65578631366</v>
          </cell>
          <cell r="C752">
            <v>-7344.38210843252</v>
          </cell>
          <cell r="D752">
            <v>-6471.53844900178</v>
          </cell>
          <cell r="E752">
            <v>-5538.30546243305</v>
          </cell>
          <cell r="F752">
            <v>-4535.06185665801</v>
          </cell>
          <cell r="G752">
            <v>-3463.35886643688</v>
          </cell>
          <cell r="H752">
            <v>-2304.5008672311</v>
          </cell>
          <cell r="I752">
            <v>-1034.20691187879</v>
          </cell>
          <cell r="J752">
            <v>366.639312513074</v>
          </cell>
          <cell r="K752">
            <v>1902.32010538832</v>
          </cell>
          <cell r="L752">
            <v>3595.93208623577</v>
          </cell>
          <cell r="M752">
            <v>5455.21024370182</v>
          </cell>
          <cell r="N752">
            <v>7491.13962544403</v>
          </cell>
          <cell r="O752">
            <v>9740.37692172637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-2320.97065620758</v>
          </cell>
          <cell r="B753">
            <v>-7098.21970680922</v>
          </cell>
          <cell r="C753">
            <v>-8007.74489263264</v>
          </cell>
          <cell r="D753">
            <v>-7169.17933575126</v>
          </cell>
          <cell r="E753">
            <v>-6293.29893233464</v>
          </cell>
          <cell r="F753">
            <v>-5357.01014304475</v>
          </cell>
          <cell r="G753">
            <v>-4354.5859133121</v>
          </cell>
          <cell r="H753">
            <v>-3273.32651966492</v>
          </cell>
          <cell r="I753">
            <v>-2087.66515636098</v>
          </cell>
          <cell r="J753">
            <v>-787.514338711123</v>
          </cell>
          <cell r="K753">
            <v>635.183473052689</v>
          </cell>
          <cell r="L753">
            <v>2214.3106515058</v>
          </cell>
          <cell r="M753">
            <v>3963.07940063233</v>
          </cell>
          <cell r="N753">
            <v>5876.7447267965</v>
          </cell>
          <cell r="O753">
            <v>7997.3897066784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-2314.00137916332</v>
          </cell>
          <cell r="B754">
            <v>-7074.59645817472</v>
          </cell>
          <cell r="C754">
            <v>-7977.67750529837</v>
          </cell>
          <cell r="D754">
            <v>-7144.54674346352</v>
          </cell>
          <cell r="E754">
            <v>-6262.12006053658</v>
          </cell>
          <cell r="F754">
            <v>-5321.57104022573</v>
          </cell>
          <cell r="G754">
            <v>-4317.99026107154</v>
          </cell>
          <cell r="H754">
            <v>-3235.12239441882</v>
          </cell>
          <cell r="I754">
            <v>-2052.6136341566</v>
          </cell>
          <cell r="J754">
            <v>-746.344339481589</v>
          </cell>
          <cell r="K754">
            <v>685.345860403133</v>
          </cell>
          <cell r="L754">
            <v>2279.91865482236</v>
          </cell>
          <cell r="M754">
            <v>4030.38747071425</v>
          </cell>
          <cell r="N754">
            <v>5953.39473053651</v>
          </cell>
          <cell r="O754">
            <v>8056.4899277383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-2062.97242287999</v>
          </cell>
          <cell r="B755">
            <v>-6103.63134042826</v>
          </cell>
          <cell r="C755">
            <v>-6836.20493858816</v>
          </cell>
          <cell r="D755">
            <v>-5913.71743149497</v>
          </cell>
          <cell r="E755">
            <v>-4937.90422690432</v>
          </cell>
          <cell r="F755">
            <v>-3896.13518976578</v>
          </cell>
          <cell r="G755">
            <v>-2773.41586445937</v>
          </cell>
          <cell r="H755">
            <v>-1561.87607818145</v>
          </cell>
          <cell r="I755">
            <v>-212.641669687466</v>
          </cell>
          <cell r="J755">
            <v>1256.03712642191</v>
          </cell>
          <cell r="K755">
            <v>2876.76759137726</v>
          </cell>
          <cell r="L755">
            <v>4668.98188539011</v>
          </cell>
          <cell r="M755">
            <v>6629.13848474447</v>
          </cell>
          <cell r="N755">
            <v>8778.67598452077</v>
          </cell>
          <cell r="O755">
            <v>11164.7051054669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-2363.88641937235</v>
          </cell>
          <cell r="B756">
            <v>-7263.86576156459</v>
          </cell>
          <cell r="C756">
            <v>-8202.02920548057</v>
          </cell>
          <cell r="D756">
            <v>-7386.72883867948</v>
          </cell>
          <cell r="E756">
            <v>-6509.16549478283</v>
          </cell>
          <cell r="F756">
            <v>-5581.52438787693</v>
          </cell>
          <cell r="G756">
            <v>-4580.45944846131</v>
          </cell>
          <cell r="H756">
            <v>-3483.39507611963</v>
          </cell>
          <cell r="I756">
            <v>-2304.50315603479</v>
          </cell>
          <cell r="J756">
            <v>-1020.84952891093</v>
          </cell>
          <cell r="K756">
            <v>393.812299397933</v>
          </cell>
          <cell r="L756">
            <v>1943.08375481994</v>
          </cell>
          <cell r="M756">
            <v>3649.53208130878</v>
          </cell>
          <cell r="N756">
            <v>5529.24938514143</v>
          </cell>
          <cell r="O756">
            <v>7603.29761300558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-2082.97860249211</v>
          </cell>
          <cell r="B757">
            <v>-6182.96356408184</v>
          </cell>
          <cell r="C757">
            <v>-6933.33474547945</v>
          </cell>
          <cell r="D757">
            <v>-6029.84974190709</v>
          </cell>
          <cell r="E757">
            <v>-5066.30407373115</v>
          </cell>
          <cell r="F757">
            <v>-4041.56568550263</v>
          </cell>
          <cell r="G757">
            <v>-2937.17644541953</v>
          </cell>
          <cell r="H757">
            <v>-1735.0986162976</v>
          </cell>
          <cell r="I757">
            <v>-412.347568777137</v>
          </cell>
          <cell r="J757">
            <v>1046.47427775292</v>
          </cell>
          <cell r="K757">
            <v>2649.1982806173</v>
          </cell>
          <cell r="L757">
            <v>4415.93871380413</v>
          </cell>
          <cell r="M757">
            <v>6363.41032142642</v>
          </cell>
          <cell r="N757">
            <v>8486.70455022667</v>
          </cell>
          <cell r="O757">
            <v>10821.0692249143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-1958.47851184695</v>
          </cell>
          <cell r="B758">
            <v>-5715.41267737282</v>
          </cell>
          <cell r="C758">
            <v>-6402.91622971613</v>
          </cell>
          <cell r="D758">
            <v>-5463.20703937209</v>
          </cell>
          <cell r="E758">
            <v>-4463.08796138215</v>
          </cell>
          <cell r="F758">
            <v>-3395.90381629167</v>
          </cell>
          <cell r="G758">
            <v>-2243.54630483976</v>
          </cell>
          <cell r="H758">
            <v>-980.503883310335</v>
          </cell>
          <cell r="I758">
            <v>413.958128245869</v>
          </cell>
          <cell r="J758">
            <v>1950.54836653354</v>
          </cell>
          <cell r="K758">
            <v>3641.08769752558</v>
          </cell>
          <cell r="L758">
            <v>5489.66859689695</v>
          </cell>
          <cell r="M758">
            <v>7514.59228548205</v>
          </cell>
          <cell r="N758">
            <v>9736.94430300574</v>
          </cell>
          <cell r="O758">
            <v>12193.1531080671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-2129.30106877164</v>
          </cell>
          <cell r="B759">
            <v>-6363.8539227473</v>
          </cell>
          <cell r="C759">
            <v>-7139.78799546666</v>
          </cell>
          <cell r="D759">
            <v>-6241.74519004226</v>
          </cell>
          <cell r="E759">
            <v>-5297.73555862008</v>
          </cell>
          <cell r="F759">
            <v>-4294.91807609471</v>
          </cell>
          <cell r="G759">
            <v>-3211.19488846809</v>
          </cell>
          <cell r="H759">
            <v>-2032.93788941335</v>
          </cell>
          <cell r="I759">
            <v>-742.108606264159</v>
          </cell>
          <cell r="J759">
            <v>681.776670196533</v>
          </cell>
          <cell r="K759">
            <v>2253.95939897154</v>
          </cell>
          <cell r="L759">
            <v>3977.75925652546</v>
          </cell>
          <cell r="M759">
            <v>5872.60030181029</v>
          </cell>
          <cell r="N759">
            <v>7950.88343637278</v>
          </cell>
          <cell r="O759">
            <v>10250.4965053781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-2247.61753487273</v>
          </cell>
          <cell r="B760">
            <v>-6815.64226550989</v>
          </cell>
          <cell r="C760">
            <v>-7666.89057059171</v>
          </cell>
          <cell r="D760">
            <v>-6810.22750950708</v>
          </cell>
          <cell r="E760">
            <v>-5903.75064477125</v>
          </cell>
          <cell r="F760">
            <v>-4936.93866107133</v>
          </cell>
          <cell r="G760">
            <v>-3902.74989292749</v>
          </cell>
          <cell r="H760">
            <v>-2781.62604544199</v>
          </cell>
          <cell r="I760">
            <v>-1539.53992953249</v>
          </cell>
          <cell r="J760">
            <v>-176.532271657758</v>
          </cell>
          <cell r="K760">
            <v>1319.7614332258</v>
          </cell>
          <cell r="L760">
            <v>2952.89669927853</v>
          </cell>
          <cell r="M760">
            <v>4750.62811778759</v>
          </cell>
          <cell r="N760">
            <v>6730.80964075108</v>
          </cell>
          <cell r="O760">
            <v>8908.78006098406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-2312.61050543094</v>
          </cell>
          <cell r="B761">
            <v>-7077.23410405071</v>
          </cell>
          <cell r="C761">
            <v>-7997.847167607</v>
          </cell>
          <cell r="D761">
            <v>-7174.79552842536</v>
          </cell>
          <cell r="E761">
            <v>-6292.5529809912</v>
          </cell>
          <cell r="F761">
            <v>-5352.66600213382</v>
          </cell>
          <cell r="G761">
            <v>-4353.70723385052</v>
          </cell>
          <cell r="H761">
            <v>-3267.0991451355</v>
          </cell>
          <cell r="I761">
            <v>-2067.20772349295</v>
          </cell>
          <cell r="J761">
            <v>-757.663782732226</v>
          </cell>
          <cell r="K761">
            <v>679.774202793423</v>
          </cell>
          <cell r="L761">
            <v>2248.84349441491</v>
          </cell>
          <cell r="M761">
            <v>3984.31352080228</v>
          </cell>
          <cell r="N761">
            <v>5896.35885665988</v>
          </cell>
          <cell r="O761">
            <v>7998.35491587606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-2063.30485238579</v>
          </cell>
          <cell r="B762">
            <v>-6111.49903897901</v>
          </cell>
          <cell r="C762">
            <v>-6859.29117989285</v>
          </cell>
          <cell r="D762">
            <v>-5949.3792923481</v>
          </cell>
          <cell r="E762">
            <v>-4988.9640916472</v>
          </cell>
          <cell r="F762">
            <v>-3952.33385628017</v>
          </cell>
          <cell r="G762">
            <v>-2838.22631761259</v>
          </cell>
          <cell r="H762">
            <v>-1620.76354688443</v>
          </cell>
          <cell r="I762">
            <v>-297.434684308954</v>
          </cell>
          <cell r="J762">
            <v>1151.90237361765</v>
          </cell>
          <cell r="K762">
            <v>2758.35113924782</v>
          </cell>
          <cell r="L762">
            <v>4531.9783321161</v>
          </cell>
          <cell r="M762">
            <v>6484.86454930212</v>
          </cell>
          <cell r="N762">
            <v>8618.2685164471</v>
          </cell>
          <cell r="O762">
            <v>10951.3846647855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-2362.93765946808</v>
          </cell>
          <cell r="B763">
            <v>-7260.72306034832</v>
          </cell>
          <cell r="C763">
            <v>-8190.82377204402</v>
          </cell>
          <cell r="D763">
            <v>-7374.24247171486</v>
          </cell>
          <cell r="E763">
            <v>-6511.00386899559</v>
          </cell>
          <cell r="F763">
            <v>-5583.77165004217</v>
          </cell>
          <cell r="G763">
            <v>-4600.1283122625</v>
          </cell>
          <cell r="H763">
            <v>-3534.87644360411</v>
          </cell>
          <cell r="I763">
            <v>-2361.44911551282</v>
          </cell>
          <cell r="J763">
            <v>-1065.4407811214</v>
          </cell>
          <cell r="K763">
            <v>353.290953777834</v>
          </cell>
          <cell r="L763">
            <v>1902.83751128619</v>
          </cell>
          <cell r="M763">
            <v>3615.12604083786</v>
          </cell>
          <cell r="N763">
            <v>5507.57699602739</v>
          </cell>
          <cell r="O763">
            <v>7588.03783440844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-2196.49650101054</v>
          </cell>
          <cell r="B764">
            <v>-6621.33735269018</v>
          </cell>
          <cell r="C764">
            <v>-7457.40180129092</v>
          </cell>
          <cell r="D764">
            <v>-6594.26822723572</v>
          </cell>
          <cell r="E764">
            <v>-5658.69755491178</v>
          </cell>
          <cell r="F764">
            <v>-4670.52234475816</v>
          </cell>
          <cell r="G764">
            <v>-3622.65092287715</v>
          </cell>
          <cell r="H764">
            <v>-2475.08375745535</v>
          </cell>
          <cell r="I764">
            <v>-1215.33349645091</v>
          </cell>
          <cell r="J764">
            <v>169.55869254928</v>
          </cell>
          <cell r="K764">
            <v>1693.86358473913</v>
          </cell>
          <cell r="L764">
            <v>3370.86572221477</v>
          </cell>
          <cell r="M764">
            <v>5210.27958542351</v>
          </cell>
          <cell r="N764">
            <v>7239.02431688574</v>
          </cell>
          <cell r="O764">
            <v>9481.92635506856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-2203.91841100751</v>
          </cell>
          <cell r="B765">
            <v>-6649.13430024147</v>
          </cell>
          <cell r="C765">
            <v>-7494.11284806893</v>
          </cell>
          <cell r="D765">
            <v>-6636.1821782452</v>
          </cell>
          <cell r="E765">
            <v>-5723.78194479671</v>
          </cell>
          <cell r="F765">
            <v>-4745.60208003462</v>
          </cell>
          <cell r="G765">
            <v>-3704.82786602145</v>
          </cell>
          <cell r="H765">
            <v>-2557.04890125417</v>
          </cell>
          <cell r="I765">
            <v>-1287.36977875129</v>
          </cell>
          <cell r="J765">
            <v>101.347705573285</v>
          </cell>
          <cell r="K765">
            <v>1631.14316529521</v>
          </cell>
          <cell r="L765">
            <v>3302.26394362773</v>
          </cell>
          <cell r="M765">
            <v>5130.17358443355</v>
          </cell>
          <cell r="N765">
            <v>7146.21563875341</v>
          </cell>
          <cell r="O765">
            <v>9372.63921854658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-1997.28792225513</v>
          </cell>
          <cell r="B766">
            <v>-5869.46010533372</v>
          </cell>
          <cell r="C766">
            <v>-6593.84044131005</v>
          </cell>
          <cell r="D766">
            <v>-5670.2150681438</v>
          </cell>
          <cell r="E766">
            <v>-4684.62824414277</v>
          </cell>
          <cell r="F766">
            <v>-3623.97568222287</v>
          </cell>
          <cell r="G766">
            <v>-2485.19064359082</v>
          </cell>
          <cell r="H766">
            <v>-1245.64318643847</v>
          </cell>
          <cell r="I766">
            <v>117.487548484812</v>
          </cell>
          <cell r="J766">
            <v>1612.21699516933</v>
          </cell>
          <cell r="K766">
            <v>3253.00171016805</v>
          </cell>
          <cell r="L766">
            <v>5054.06243513679</v>
          </cell>
          <cell r="M766">
            <v>7041.35472464438</v>
          </cell>
          <cell r="N766">
            <v>9230.86440718532</v>
          </cell>
          <cell r="O766">
            <v>11633.5367230453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-1965.06710866965</v>
          </cell>
          <cell r="B767">
            <v>-5732.49052730152</v>
          </cell>
          <cell r="C767">
            <v>-6415.40560863961</v>
          </cell>
          <cell r="D767">
            <v>-5468.29695949812</v>
          </cell>
          <cell r="E767">
            <v>-4471.44564623157</v>
          </cell>
          <cell r="F767">
            <v>-3406.90546711968</v>
          </cell>
          <cell r="G767">
            <v>-2248.22315867336</v>
          </cell>
          <cell r="H767">
            <v>-980.273511114961</v>
          </cell>
          <cell r="I767">
            <v>414.190310474386</v>
          </cell>
          <cell r="J767">
            <v>1942.50082021356</v>
          </cell>
          <cell r="K767">
            <v>3623.68403542137</v>
          </cell>
          <cell r="L767">
            <v>5477.20297617209</v>
          </cell>
          <cell r="M767">
            <v>7503.16892398378</v>
          </cell>
          <cell r="N767">
            <v>9728.52942124621</v>
          </cell>
          <cell r="O767">
            <v>12176.7320129274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-2283.78083294335</v>
          </cell>
          <cell r="B768">
            <v>-6966.67992806895</v>
          </cell>
          <cell r="C768">
            <v>-7865.53541352645</v>
          </cell>
          <cell r="D768">
            <v>-7024.78089712362</v>
          </cell>
          <cell r="E768">
            <v>-6134.7909073644</v>
          </cell>
          <cell r="F768">
            <v>-5193.71104808244</v>
          </cell>
          <cell r="G768">
            <v>-4188.05931130382</v>
          </cell>
          <cell r="H768">
            <v>-3104.73756794952</v>
          </cell>
          <cell r="I768">
            <v>-1910.55618195984</v>
          </cell>
          <cell r="J768">
            <v>-578.860339405994</v>
          </cell>
          <cell r="K768">
            <v>888.935775445013</v>
          </cell>
          <cell r="L768">
            <v>2495.46129638798</v>
          </cell>
          <cell r="M768">
            <v>4274.84322384346</v>
          </cell>
          <cell r="N768">
            <v>6221.72120526458</v>
          </cell>
          <cell r="O768">
            <v>8357.78489853131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-2314.6718493374</v>
          </cell>
          <cell r="B769">
            <v>-7060.49157577083</v>
          </cell>
          <cell r="C769">
            <v>-7939.61038761716</v>
          </cell>
          <cell r="D769">
            <v>-7091.51114876367</v>
          </cell>
          <cell r="E769">
            <v>-6201.74857041868</v>
          </cell>
          <cell r="F769">
            <v>-5264.03602146176</v>
          </cell>
          <cell r="G769">
            <v>-4251.58478815385</v>
          </cell>
          <cell r="H769">
            <v>-3140.3292200498</v>
          </cell>
          <cell r="I769">
            <v>-1936.37627276725</v>
          </cell>
          <cell r="J769">
            <v>-612.551009313708</v>
          </cell>
          <cell r="K769">
            <v>846.733454761272</v>
          </cell>
          <cell r="L769">
            <v>2455.50365403726</v>
          </cell>
          <cell r="M769">
            <v>4216.71311034561</v>
          </cell>
          <cell r="N769">
            <v>6154.00783902474</v>
          </cell>
          <cell r="O769">
            <v>8289.83890302083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-2087.23883500779</v>
          </cell>
          <cell r="B770">
            <v>-6206.08683343227</v>
          </cell>
          <cell r="C770">
            <v>-6960.392543625</v>
          </cell>
          <cell r="D770">
            <v>-6048.73017073747</v>
          </cell>
          <cell r="E770">
            <v>-5078.76353458859</v>
          </cell>
          <cell r="F770">
            <v>-4060.5566495266</v>
          </cell>
          <cell r="G770">
            <v>-2949.13282765979</v>
          </cell>
          <cell r="H770">
            <v>-1741.55617758818</v>
          </cell>
          <cell r="I770">
            <v>-423.535483303889</v>
          </cell>
          <cell r="J770">
            <v>1032.8486845588</v>
          </cell>
          <cell r="K770">
            <v>2627.09167815852</v>
          </cell>
          <cell r="L770">
            <v>4374.22198490305</v>
          </cell>
          <cell r="M770">
            <v>6297.33344759997</v>
          </cell>
          <cell r="N770">
            <v>8415.0713535987</v>
          </cell>
          <cell r="O770">
            <v>10743.0398738847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-2303.82051589353</v>
          </cell>
          <cell r="B771">
            <v>-7032.50831267652</v>
          </cell>
          <cell r="C771">
            <v>-7918.69595168212</v>
          </cell>
          <cell r="D771">
            <v>-7071.48332893892</v>
          </cell>
          <cell r="E771">
            <v>-6179.51075426381</v>
          </cell>
          <cell r="F771">
            <v>-5236.34715797844</v>
          </cell>
          <cell r="G771">
            <v>-4219.07160057514</v>
          </cell>
          <cell r="H771">
            <v>-3120.08555191957</v>
          </cell>
          <cell r="I771">
            <v>-1909.64317699881</v>
          </cell>
          <cell r="J771">
            <v>-565.186210101694</v>
          </cell>
          <cell r="K771">
            <v>916.442092540469</v>
          </cell>
          <cell r="L771">
            <v>2543.43917335016</v>
          </cell>
          <cell r="M771">
            <v>4329.9724635781</v>
          </cell>
          <cell r="N771">
            <v>6303.48298071466</v>
          </cell>
          <cell r="O771">
            <v>8458.54076519178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-2194.63407661563</v>
          </cell>
          <cell r="B772">
            <v>-6604.7525837924</v>
          </cell>
          <cell r="C772">
            <v>-7424.44428530474</v>
          </cell>
          <cell r="D772">
            <v>-6554.10291415832</v>
          </cell>
          <cell r="E772">
            <v>-5621.22582393695</v>
          </cell>
          <cell r="F772">
            <v>-4634.35812644013</v>
          </cell>
          <cell r="G772">
            <v>-3577.81707258958</v>
          </cell>
          <cell r="H772">
            <v>-2429.16365974054</v>
          </cell>
          <cell r="I772">
            <v>-1181.08173351545</v>
          </cell>
          <cell r="J772">
            <v>205.919662599758</v>
          </cell>
          <cell r="K772">
            <v>1737.77303431289</v>
          </cell>
          <cell r="L772">
            <v>3413.03301449477</v>
          </cell>
          <cell r="M772">
            <v>5263.85286510687</v>
          </cell>
          <cell r="N772">
            <v>7295.66019372056</v>
          </cell>
          <cell r="O772">
            <v>9535.09620778689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-2137.47946823508</v>
          </cell>
          <cell r="B773">
            <v>-6406.21205987297</v>
          </cell>
          <cell r="C773">
            <v>-7211.58403160783</v>
          </cell>
          <cell r="D773">
            <v>-6327.99474198511</v>
          </cell>
          <cell r="E773">
            <v>-5384.77253331641</v>
          </cell>
          <cell r="F773">
            <v>-4383.33965737474</v>
          </cell>
          <cell r="G773">
            <v>-3307.9200790086</v>
          </cell>
          <cell r="H773">
            <v>-2138.2285389144</v>
          </cell>
          <cell r="I773">
            <v>-850.681933739609</v>
          </cell>
          <cell r="J773">
            <v>553.313798339441</v>
          </cell>
          <cell r="K773">
            <v>2092.04959096613</v>
          </cell>
          <cell r="L773">
            <v>3784.27205534563</v>
          </cell>
          <cell r="M773">
            <v>5662.62222577298</v>
          </cell>
          <cell r="N773">
            <v>7737.98552109751</v>
          </cell>
          <cell r="O773">
            <v>10014.1713967835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-2057.65673532915</v>
          </cell>
          <cell r="B774">
            <v>-6092.5741196525</v>
          </cell>
          <cell r="C774">
            <v>-6843.78799126839</v>
          </cell>
          <cell r="D774">
            <v>-5946.85715747127</v>
          </cell>
          <cell r="E774">
            <v>-4980.40333080641</v>
          </cell>
          <cell r="F774">
            <v>-3932.49527216453</v>
          </cell>
          <cell r="G774">
            <v>-2813.18206742383</v>
          </cell>
          <cell r="H774">
            <v>-1598.50191280884</v>
          </cell>
          <cell r="I774">
            <v>-272.435126101304</v>
          </cell>
          <cell r="J774">
            <v>1198.5187315883</v>
          </cell>
          <cell r="K774">
            <v>2810.16549259322</v>
          </cell>
          <cell r="L774">
            <v>4580.40697038738</v>
          </cell>
          <cell r="M774">
            <v>6532.09731498333</v>
          </cell>
          <cell r="N774">
            <v>8664.45401026451</v>
          </cell>
          <cell r="O774">
            <v>11010.6940580216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-2369.19444885437</v>
          </cell>
          <cell r="B775">
            <v>-7277.06203992335</v>
          </cell>
          <cell r="C775">
            <v>-8202.85791497845</v>
          </cell>
          <cell r="D775">
            <v>-7371.71002593817</v>
          </cell>
          <cell r="E775">
            <v>-6494.65236616171</v>
          </cell>
          <cell r="F775">
            <v>-5579.36610041535</v>
          </cell>
          <cell r="G775">
            <v>-4586.35824621415</v>
          </cell>
          <cell r="H775">
            <v>-3507.15841839634</v>
          </cell>
          <cell r="I775">
            <v>-2328.681348568</v>
          </cell>
          <cell r="J775">
            <v>-1046.92266976814</v>
          </cell>
          <cell r="K775">
            <v>362.207323046944</v>
          </cell>
          <cell r="L775">
            <v>1912.43337533781</v>
          </cell>
          <cell r="M775">
            <v>3619.86275327431</v>
          </cell>
          <cell r="N775">
            <v>5503.27005536076</v>
          </cell>
          <cell r="O775">
            <v>7581.03382001698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-2011.67385144618</v>
          </cell>
          <cell r="B776">
            <v>-5929.59615575772</v>
          </cell>
          <cell r="C776">
            <v>-6668.33178460353</v>
          </cell>
          <cell r="D776">
            <v>-5747.0772748005</v>
          </cell>
          <cell r="E776">
            <v>-4758.33491813843</v>
          </cell>
          <cell r="F776">
            <v>-3696.88387547635</v>
          </cell>
          <cell r="G776">
            <v>-2543.90527128091</v>
          </cell>
          <cell r="H776">
            <v>-1293.86894986116</v>
          </cell>
          <cell r="I776">
            <v>59.7781482373282</v>
          </cell>
          <cell r="J776">
            <v>1548.17346700981</v>
          </cell>
          <cell r="K776">
            <v>3180.3333679961</v>
          </cell>
          <cell r="L776">
            <v>4994.51080072958</v>
          </cell>
          <cell r="M776">
            <v>6972.73516197126</v>
          </cell>
          <cell r="N776">
            <v>9134.31865787426</v>
          </cell>
          <cell r="O776">
            <v>11525.9360584989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-2281.71992553143</v>
          </cell>
          <cell r="B777">
            <v>-6942.73079189589</v>
          </cell>
          <cell r="C777">
            <v>-7806.01390047016</v>
          </cell>
          <cell r="D777">
            <v>-6961.56581272716</v>
          </cell>
          <cell r="E777">
            <v>-6065.49890311836</v>
          </cell>
          <cell r="F777">
            <v>-5093.68352043874</v>
          </cell>
          <cell r="G777">
            <v>-4072.96656339461</v>
          </cell>
          <cell r="H777">
            <v>-2965.92503646027</v>
          </cell>
          <cell r="I777">
            <v>-1742.36748715827</v>
          </cell>
          <cell r="J777">
            <v>-379.493337374236</v>
          </cell>
          <cell r="K777">
            <v>1100.25596588043</v>
          </cell>
          <cell r="L777">
            <v>2727.34506609857</v>
          </cell>
          <cell r="M777">
            <v>4510.96731748088</v>
          </cell>
          <cell r="N777">
            <v>6471.59851146374</v>
          </cell>
          <cell r="O777">
            <v>8626.79767762797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-2166.91015737462</v>
          </cell>
          <cell r="B778">
            <v>-6512.18368146547</v>
          </cell>
          <cell r="C778">
            <v>-7310.71252213871</v>
          </cell>
          <cell r="D778">
            <v>-6422.27646709002</v>
          </cell>
          <cell r="E778">
            <v>-5478.85781962236</v>
          </cell>
          <cell r="F778">
            <v>-4471.14384101221</v>
          </cell>
          <cell r="G778">
            <v>-3397.01186248024</v>
          </cell>
          <cell r="H778">
            <v>-2241.42268809674</v>
          </cell>
          <cell r="I778">
            <v>-966.076261961462</v>
          </cell>
          <cell r="J778">
            <v>437.51339072507</v>
          </cell>
          <cell r="K778">
            <v>1972.99074986458</v>
          </cell>
          <cell r="L778">
            <v>3666.59534127948</v>
          </cell>
          <cell r="M778">
            <v>5527.97157793548</v>
          </cell>
          <cell r="N778">
            <v>7569.09437630593</v>
          </cell>
          <cell r="O778">
            <v>9817.19761242412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-2183.15819739542</v>
          </cell>
          <cell r="B779">
            <v>-6572.84809463881</v>
          </cell>
          <cell r="C779">
            <v>-7380.47663267866</v>
          </cell>
          <cell r="D779">
            <v>-6490.83871555106</v>
          </cell>
          <cell r="E779">
            <v>-5553.23742162622</v>
          </cell>
          <cell r="F779">
            <v>-4552.70989944672</v>
          </cell>
          <cell r="G779">
            <v>-3481.37466748214</v>
          </cell>
          <cell r="H779">
            <v>-2316.1191246565</v>
          </cell>
          <cell r="I779">
            <v>-1038.09077925316</v>
          </cell>
          <cell r="J779">
            <v>372.702868843685</v>
          </cell>
          <cell r="K779">
            <v>1910.76828672467</v>
          </cell>
          <cell r="L779">
            <v>3595.63189537597</v>
          </cell>
          <cell r="M779">
            <v>5461.5622624467</v>
          </cell>
          <cell r="N779">
            <v>7525.01733639022</v>
          </cell>
          <cell r="O779">
            <v>9779.71609156975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-2124.68139292886</v>
          </cell>
          <cell r="B780">
            <v>-6346.97375898638</v>
          </cell>
          <cell r="C780">
            <v>-7136.02123229297</v>
          </cell>
          <cell r="D780">
            <v>-6256.86270778837</v>
          </cell>
          <cell r="E780">
            <v>-5320.94472669408</v>
          </cell>
          <cell r="F780">
            <v>-4322.33317018505</v>
          </cell>
          <cell r="G780">
            <v>-3248.88611611639</v>
          </cell>
          <cell r="H780">
            <v>-2078.94609112967</v>
          </cell>
          <cell r="I780">
            <v>-786.996191498428</v>
          </cell>
          <cell r="J780">
            <v>629.31773596577</v>
          </cell>
          <cell r="K780">
            <v>2182.06156605952</v>
          </cell>
          <cell r="L780">
            <v>3883.694716913</v>
          </cell>
          <cell r="M780">
            <v>5769.76022359751</v>
          </cell>
          <cell r="N780">
            <v>7854.80198578899</v>
          </cell>
          <cell r="O780">
            <v>10139.8243289319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-2069.36247445248</v>
          </cell>
          <cell r="B781">
            <v>-6131.01302167931</v>
          </cell>
          <cell r="C781">
            <v>-6872.07899042446</v>
          </cell>
          <cell r="D781">
            <v>-5949.76312535086</v>
          </cell>
          <cell r="E781">
            <v>-4974.99760599016</v>
          </cell>
          <cell r="F781">
            <v>-3945.48469469715</v>
          </cell>
          <cell r="G781">
            <v>-2838.69685804351</v>
          </cell>
          <cell r="H781">
            <v>-1627.58209594774</v>
          </cell>
          <cell r="I781">
            <v>-299.999691059536</v>
          </cell>
          <cell r="J781">
            <v>1176.03227352117</v>
          </cell>
          <cell r="K781">
            <v>2788.7674872751</v>
          </cell>
          <cell r="L781">
            <v>4565.66118257737</v>
          </cell>
          <cell r="M781">
            <v>6504.44185947522</v>
          </cell>
          <cell r="N781">
            <v>8639.06778971176</v>
          </cell>
          <cell r="O781">
            <v>10988.234593995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-2092.6301189984</v>
          </cell>
          <cell r="B782">
            <v>-6226.62643191152</v>
          </cell>
          <cell r="C782">
            <v>-7002.75261060687</v>
          </cell>
          <cell r="D782">
            <v>-6113.73607197394</v>
          </cell>
          <cell r="E782">
            <v>-5154.01050866375</v>
          </cell>
          <cell r="F782">
            <v>-4131.80172087849</v>
          </cell>
          <cell r="G782">
            <v>-3024.35327828451</v>
          </cell>
          <cell r="H782">
            <v>-1824.35638465934</v>
          </cell>
          <cell r="I782">
            <v>-515.749351392295</v>
          </cell>
          <cell r="J782">
            <v>921.243160779122</v>
          </cell>
          <cell r="K782">
            <v>2508.54083683406</v>
          </cell>
          <cell r="L782">
            <v>4255.67132170082</v>
          </cell>
          <cell r="M782">
            <v>6177.18768290238</v>
          </cell>
          <cell r="N782">
            <v>8290.55374150385</v>
          </cell>
          <cell r="O782">
            <v>10614.2105738618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-1955.1757763202</v>
          </cell>
          <cell r="B783">
            <v>-5709.47263903678</v>
          </cell>
          <cell r="C783">
            <v>-6383.9711805451</v>
          </cell>
          <cell r="D783">
            <v>-5434.24716990505</v>
          </cell>
          <cell r="E783">
            <v>-4432.88372948147</v>
          </cell>
          <cell r="F783">
            <v>-3357.80135110735</v>
          </cell>
          <cell r="G783">
            <v>-2194.85645188274</v>
          </cell>
          <cell r="H783">
            <v>-929.203202871069</v>
          </cell>
          <cell r="I783">
            <v>464.60053541559</v>
          </cell>
          <cell r="J783">
            <v>1984.87317119409</v>
          </cell>
          <cell r="K783">
            <v>3666.63022950739</v>
          </cell>
          <cell r="L783">
            <v>5513.39396064141</v>
          </cell>
          <cell r="M783">
            <v>7543.67047995402</v>
          </cell>
          <cell r="N783">
            <v>9777.23917455305</v>
          </cell>
          <cell r="O783">
            <v>12220.5063355005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-2394.21814126751</v>
          </cell>
          <cell r="B784">
            <v>-7380.76069477308</v>
          </cell>
          <cell r="C784">
            <v>-8333.04149104759</v>
          </cell>
          <cell r="D784">
            <v>-7530.1760934041</v>
          </cell>
          <cell r="E784">
            <v>-6675.73445999049</v>
          </cell>
          <cell r="F784">
            <v>-5765.34283808454</v>
          </cell>
          <cell r="G784">
            <v>-4789.40581008013</v>
          </cell>
          <cell r="H784">
            <v>-3730.01452275263</v>
          </cell>
          <cell r="I784">
            <v>-2573.99049862233</v>
          </cell>
          <cell r="J784">
            <v>-1297.19070191872</v>
          </cell>
          <cell r="K784">
            <v>106.185601124468</v>
          </cell>
          <cell r="L784">
            <v>1646.12075610835</v>
          </cell>
          <cell r="M784">
            <v>3334.44606113939</v>
          </cell>
          <cell r="N784">
            <v>5191.05821249617</v>
          </cell>
          <cell r="O784">
            <v>7233.77119581674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-2192.7454081315</v>
          </cell>
          <cell r="B785">
            <v>-6615.6138620425</v>
          </cell>
          <cell r="C785">
            <v>-7445.06217250448</v>
          </cell>
          <cell r="D785">
            <v>-6566.82636041518</v>
          </cell>
          <cell r="E785">
            <v>-5636.3876621768</v>
          </cell>
          <cell r="F785">
            <v>-4649.12658264166</v>
          </cell>
          <cell r="G785">
            <v>-3583.02563706306</v>
          </cell>
          <cell r="H785">
            <v>-2428.06714650942</v>
          </cell>
          <cell r="I785">
            <v>-1159.0904921449</v>
          </cell>
          <cell r="J785">
            <v>236.15929044962</v>
          </cell>
          <cell r="K785">
            <v>1777.4246300453</v>
          </cell>
          <cell r="L785">
            <v>3468.88415268271</v>
          </cell>
          <cell r="M785">
            <v>5326.56632987929</v>
          </cell>
          <cell r="N785">
            <v>7349.78180276806</v>
          </cell>
          <cell r="O785">
            <v>9579.60244660214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-2192.67332716992</v>
          </cell>
          <cell r="B786">
            <v>-6607.22766240776</v>
          </cell>
          <cell r="C786">
            <v>-7428.04908849176</v>
          </cell>
          <cell r="D786">
            <v>-6562.71713027622</v>
          </cell>
          <cell r="E786">
            <v>-5644.61566223795</v>
          </cell>
          <cell r="F786">
            <v>-4672.07598303109</v>
          </cell>
          <cell r="G786">
            <v>-3624.71404467877</v>
          </cell>
          <cell r="H786">
            <v>-2486.53633198055</v>
          </cell>
          <cell r="I786">
            <v>-1230.66595511142</v>
          </cell>
          <cell r="J786">
            <v>160.918176868213</v>
          </cell>
          <cell r="K786">
            <v>1699.19896514657</v>
          </cell>
          <cell r="L786">
            <v>3368.07326006515</v>
          </cell>
          <cell r="M786">
            <v>5204.01192916593</v>
          </cell>
          <cell r="N786">
            <v>7236.09383695873</v>
          </cell>
          <cell r="O786">
            <v>9459.13473649783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-1973.94566697851</v>
          </cell>
          <cell r="B787">
            <v>-5760.63711525199</v>
          </cell>
          <cell r="C787">
            <v>-6447.57175028744</v>
          </cell>
          <cell r="D787">
            <v>-5518.21370084963</v>
          </cell>
          <cell r="E787">
            <v>-4526.5863135406</v>
          </cell>
          <cell r="F787">
            <v>-3452.2938298238</v>
          </cell>
          <cell r="G787">
            <v>-2298.00918448463</v>
          </cell>
          <cell r="H787">
            <v>-1041.77679061457</v>
          </cell>
          <cell r="I787">
            <v>332.819021501761</v>
          </cell>
          <cell r="J787">
            <v>1834.59507410678</v>
          </cell>
          <cell r="K787">
            <v>3492.71786323411</v>
          </cell>
          <cell r="L787">
            <v>5319.70587154433</v>
          </cell>
          <cell r="M787">
            <v>7342.54459230328</v>
          </cell>
          <cell r="N787">
            <v>9571.09912849841</v>
          </cell>
          <cell r="O787">
            <v>12019.1776805583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-2172.16329444052</v>
          </cell>
          <cell r="B788">
            <v>-6519.55652683269</v>
          </cell>
          <cell r="C788">
            <v>-7336.32427169187</v>
          </cell>
          <cell r="D788">
            <v>-6472.8817317547</v>
          </cell>
          <cell r="E788">
            <v>-5556.49802035483</v>
          </cell>
          <cell r="F788">
            <v>-4568.90981138708</v>
          </cell>
          <cell r="G788">
            <v>-3494.65981948817</v>
          </cell>
          <cell r="H788">
            <v>-2329.10006279714</v>
          </cell>
          <cell r="I788">
            <v>-1053.63457285792</v>
          </cell>
          <cell r="J788">
            <v>334.406634165698</v>
          </cell>
          <cell r="K788">
            <v>1866.26397384033</v>
          </cell>
          <cell r="L788">
            <v>3555.05528905288</v>
          </cell>
          <cell r="M788">
            <v>5407.0156452443</v>
          </cell>
          <cell r="N788">
            <v>7435.34946511345</v>
          </cell>
          <cell r="O788">
            <v>9670.34610947442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-2378.56015033232</v>
          </cell>
          <cell r="B789">
            <v>-7321.91521732838</v>
          </cell>
          <cell r="C789">
            <v>-8269.80019226086</v>
          </cell>
          <cell r="D789">
            <v>-7444.95519410089</v>
          </cell>
          <cell r="E789">
            <v>-6567.66498251838</v>
          </cell>
          <cell r="F789">
            <v>-5655.86812600684</v>
          </cell>
          <cell r="G789">
            <v>-4697.17300560609</v>
          </cell>
          <cell r="H789">
            <v>-3645.68232762746</v>
          </cell>
          <cell r="I789">
            <v>-2486.32974459851</v>
          </cell>
          <cell r="J789">
            <v>-1203.98809323361</v>
          </cell>
          <cell r="K789">
            <v>209.325756234281</v>
          </cell>
          <cell r="L789">
            <v>1755.22620888944</v>
          </cell>
          <cell r="M789">
            <v>3443.00059408096</v>
          </cell>
          <cell r="N789">
            <v>5304.09561198815</v>
          </cell>
          <cell r="O789">
            <v>7353.52562549498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-2359.70954119373</v>
          </cell>
          <cell r="B790">
            <v>-7241.59385526533</v>
          </cell>
          <cell r="C790">
            <v>-8179.66974883151</v>
          </cell>
          <cell r="D790">
            <v>-7364.64173447647</v>
          </cell>
          <cell r="E790">
            <v>-6507.79004810692</v>
          </cell>
          <cell r="F790">
            <v>-5609.26100382606</v>
          </cell>
          <cell r="G790">
            <v>-4634.9120774896</v>
          </cell>
          <cell r="H790">
            <v>-3566.6476929844</v>
          </cell>
          <cell r="I790">
            <v>-2398.13296914803</v>
          </cell>
          <cell r="J790">
            <v>-1119.11323446348</v>
          </cell>
          <cell r="K790">
            <v>290.644459888121</v>
          </cell>
          <cell r="L790">
            <v>1837.48500726063</v>
          </cell>
          <cell r="M790">
            <v>3548.9014280818</v>
          </cell>
          <cell r="N790">
            <v>5432.36004880625</v>
          </cell>
          <cell r="O790">
            <v>7503.0843491621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-2379.25017775022</v>
          </cell>
          <cell r="B791">
            <v>-7324.3632293198</v>
          </cell>
          <cell r="C791">
            <v>-8275.09856958719</v>
          </cell>
          <cell r="D791">
            <v>-7472.99765301143</v>
          </cell>
          <cell r="E791">
            <v>-6602.8399020788</v>
          </cell>
          <cell r="F791">
            <v>-5688.53039444303</v>
          </cell>
          <cell r="G791">
            <v>-4708.23526865687</v>
          </cell>
          <cell r="H791">
            <v>-3643.47025669195</v>
          </cell>
          <cell r="I791">
            <v>-2483.40408437707</v>
          </cell>
          <cell r="J791">
            <v>-1189.30689152887</v>
          </cell>
          <cell r="K791">
            <v>240.270750311581</v>
          </cell>
          <cell r="L791">
            <v>1798.26768354942</v>
          </cell>
          <cell r="M791">
            <v>3514.29831007556</v>
          </cell>
          <cell r="N791">
            <v>5382.63678980531</v>
          </cell>
          <cell r="O791">
            <v>7435.56850082207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-2229.13396919119</v>
          </cell>
          <cell r="B792">
            <v>-6741.60999989923</v>
          </cell>
          <cell r="C792">
            <v>-7577.07217524345</v>
          </cell>
          <cell r="D792">
            <v>-6712.68499097512</v>
          </cell>
          <cell r="E792">
            <v>-5798.68337771626</v>
          </cell>
          <cell r="F792">
            <v>-4822.91404474504</v>
          </cell>
          <cell r="G792">
            <v>-3780.47158283962</v>
          </cell>
          <cell r="H792">
            <v>-2655.13496644562</v>
          </cell>
          <cell r="I792">
            <v>-1417.9025902172</v>
          </cell>
          <cell r="J792">
            <v>-61.4988882187068</v>
          </cell>
          <cell r="K792">
            <v>1434.43378319909</v>
          </cell>
          <cell r="L792">
            <v>3085.62558625716</v>
          </cell>
          <cell r="M792">
            <v>4902.72367701052</v>
          </cell>
          <cell r="N792">
            <v>6910.90194472255</v>
          </cell>
          <cell r="O792">
            <v>9125.54207869377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-1951.03328340276</v>
          </cell>
          <cell r="B793">
            <v>-5669.17377036858</v>
          </cell>
          <cell r="C793">
            <v>-6337.29547244063</v>
          </cell>
          <cell r="D793">
            <v>-5381.27735846263</v>
          </cell>
          <cell r="E793">
            <v>-4363.83269649388</v>
          </cell>
          <cell r="F793">
            <v>-3281.73800573266</v>
          </cell>
          <cell r="G793">
            <v>-2122.30152899821</v>
          </cell>
          <cell r="H793">
            <v>-854.110617790852</v>
          </cell>
          <cell r="I793">
            <v>543.034744268404</v>
          </cell>
          <cell r="J793">
            <v>2076.42389365969</v>
          </cell>
          <cell r="K793">
            <v>3772.28817742524</v>
          </cell>
          <cell r="L793">
            <v>5637.75815764815</v>
          </cell>
          <cell r="M793">
            <v>7691.89566938018</v>
          </cell>
          <cell r="N793">
            <v>9951.19814186526</v>
          </cell>
          <cell r="O793">
            <v>12418.1435911648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-2280.87048550902</v>
          </cell>
          <cell r="B794">
            <v>-6944.32947832309</v>
          </cell>
          <cell r="C794">
            <v>-7825.87072679812</v>
          </cell>
          <cell r="D794">
            <v>-6978.9794230827</v>
          </cell>
          <cell r="E794">
            <v>-6086.33713362463</v>
          </cell>
          <cell r="F794">
            <v>-5136.02804335018</v>
          </cell>
          <cell r="G794">
            <v>-4112.62392319137</v>
          </cell>
          <cell r="H794">
            <v>-3003.21901074238</v>
          </cell>
          <cell r="I794">
            <v>-1781.24035693736</v>
          </cell>
          <cell r="J794">
            <v>-457.100217119131</v>
          </cell>
          <cell r="K794">
            <v>1011.63272284355</v>
          </cell>
          <cell r="L794">
            <v>2635.81852013769</v>
          </cell>
          <cell r="M794">
            <v>4417.0817480196</v>
          </cell>
          <cell r="N794">
            <v>6383.19322907055</v>
          </cell>
          <cell r="O794">
            <v>8548.34671596814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-2246.76189885779</v>
          </cell>
          <cell r="B795">
            <v>-6808.77703033655</v>
          </cell>
          <cell r="C795">
            <v>-7658.63899978019</v>
          </cell>
          <cell r="D795">
            <v>-6789.85562961738</v>
          </cell>
          <cell r="E795">
            <v>-5885.18853321817</v>
          </cell>
          <cell r="F795">
            <v>-4922.17674240678</v>
          </cell>
          <cell r="G795">
            <v>-3892.67632075188</v>
          </cell>
          <cell r="H795">
            <v>-2770.33528756536</v>
          </cell>
          <cell r="I795">
            <v>-1541.27047170778</v>
          </cell>
          <cell r="J795">
            <v>-174.224285538341</v>
          </cell>
          <cell r="K795">
            <v>1338.75180173729</v>
          </cell>
          <cell r="L795">
            <v>3000.72940431005</v>
          </cell>
          <cell r="M795">
            <v>4820.51794957271</v>
          </cell>
          <cell r="N795">
            <v>6812.0917277213</v>
          </cell>
          <cell r="O795">
            <v>9009.67602472389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-2174.47950946206</v>
          </cell>
          <cell r="B796">
            <v>-6534.82918461005</v>
          </cell>
          <cell r="C796">
            <v>-7347.51882854345</v>
          </cell>
          <cell r="D796">
            <v>-6466.06151288519</v>
          </cell>
          <cell r="E796">
            <v>-5520.36434270866</v>
          </cell>
          <cell r="F796">
            <v>-4520.70981432092</v>
          </cell>
          <cell r="G796">
            <v>-3464.58282648149</v>
          </cell>
          <cell r="H796">
            <v>-2310.33828699979</v>
          </cell>
          <cell r="I796">
            <v>-1043.32397247794</v>
          </cell>
          <cell r="J796">
            <v>354.047420828227</v>
          </cell>
          <cell r="K796">
            <v>1876.13069024712</v>
          </cell>
          <cell r="L796">
            <v>3550.56106878404</v>
          </cell>
          <cell r="M796">
            <v>5396.24063928667</v>
          </cell>
          <cell r="N796">
            <v>7430.42203669599</v>
          </cell>
          <cell r="O796">
            <v>9678.52285918455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-2225.60807927273</v>
          </cell>
          <cell r="B797">
            <v>-6742.58824749705</v>
          </cell>
          <cell r="C797">
            <v>-7607.21042192954</v>
          </cell>
          <cell r="D797">
            <v>-6746.98289108322</v>
          </cell>
          <cell r="E797">
            <v>-5831.13182597988</v>
          </cell>
          <cell r="F797">
            <v>-4857.36182248668</v>
          </cell>
          <cell r="G797">
            <v>-3808.02580787826</v>
          </cell>
          <cell r="H797">
            <v>-2660.5819850064</v>
          </cell>
          <cell r="I797">
            <v>-1418.19442910692</v>
          </cell>
          <cell r="J797">
            <v>-61.9220594933153</v>
          </cell>
          <cell r="K797">
            <v>1435.5178600691</v>
          </cell>
          <cell r="L797">
            <v>3073.84745656274</v>
          </cell>
          <cell r="M797">
            <v>4880.76498028762</v>
          </cell>
          <cell r="N797">
            <v>6882.61581193671</v>
          </cell>
          <cell r="O797">
            <v>9085.8577241425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-2107.91225951724</v>
          </cell>
          <cell r="B798">
            <v>-6291.35390437856</v>
          </cell>
          <cell r="C798">
            <v>-7068.62249564345</v>
          </cell>
          <cell r="D798">
            <v>-6162.85880245136</v>
          </cell>
          <cell r="E798">
            <v>-5204.83967908617</v>
          </cell>
          <cell r="F798">
            <v>-4196.32680923104</v>
          </cell>
          <cell r="G798">
            <v>-3102.28946875444</v>
          </cell>
          <cell r="H798">
            <v>-1913.64793508632</v>
          </cell>
          <cell r="I798">
            <v>-632.981373639852</v>
          </cell>
          <cell r="J798">
            <v>785.533671197779</v>
          </cell>
          <cell r="K798">
            <v>2352.14270235399</v>
          </cell>
          <cell r="L798">
            <v>4091.38319720813</v>
          </cell>
          <cell r="M798">
            <v>6005.89433090951</v>
          </cell>
          <cell r="N798">
            <v>8116.18359236415</v>
          </cell>
          <cell r="O798">
            <v>10431.2245549631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-2006.14444600191</v>
          </cell>
          <cell r="B799">
            <v>-5902.52514284326</v>
          </cell>
          <cell r="C799">
            <v>-6620.34666892183</v>
          </cell>
          <cell r="D799">
            <v>-5687.32639842907</v>
          </cell>
          <cell r="E799">
            <v>-4704.34396731154</v>
          </cell>
          <cell r="F799">
            <v>-3649.86632961402</v>
          </cell>
          <cell r="G799">
            <v>-2508.60450013303</v>
          </cell>
          <cell r="H799">
            <v>-1278.38682092879</v>
          </cell>
          <cell r="I799">
            <v>77.8733601371319</v>
          </cell>
          <cell r="J799">
            <v>1571.81810129848</v>
          </cell>
          <cell r="K799">
            <v>3207.14738046459</v>
          </cell>
          <cell r="L799">
            <v>5006.33698985816</v>
          </cell>
          <cell r="M799">
            <v>7013.54006074651</v>
          </cell>
          <cell r="N799">
            <v>9210.26083223006</v>
          </cell>
          <cell r="O799">
            <v>11627.5579161724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-2385.79405643991</v>
          </cell>
          <cell r="B800">
            <v>-7342.81744282586</v>
          </cell>
          <cell r="C800">
            <v>-8292.0186192949</v>
          </cell>
          <cell r="D800">
            <v>-7492.1601179506</v>
          </cell>
          <cell r="E800">
            <v>-6631.18758406991</v>
          </cell>
          <cell r="F800">
            <v>-5712.43470642973</v>
          </cell>
          <cell r="G800">
            <v>-4733.27431346405</v>
          </cell>
          <cell r="H800">
            <v>-3671.59367157924</v>
          </cell>
          <cell r="I800">
            <v>-2512.89568953457</v>
          </cell>
          <cell r="J800">
            <v>-1250.89028149009</v>
          </cell>
          <cell r="K800">
            <v>134.509381266572</v>
          </cell>
          <cell r="L800">
            <v>1660.7712453922</v>
          </cell>
          <cell r="M800">
            <v>3366.62149483679</v>
          </cell>
          <cell r="N800">
            <v>5257.38703630263</v>
          </cell>
          <cell r="O800">
            <v>7311.54846771283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-2289.65058551291</v>
          </cell>
          <cell r="B801">
            <v>-6994.40234438889</v>
          </cell>
          <cell r="C801">
            <v>-7898.4242013107</v>
          </cell>
          <cell r="D801">
            <v>-7059.30009577136</v>
          </cell>
          <cell r="E801">
            <v>-6178.6631034552</v>
          </cell>
          <cell r="F801">
            <v>-5248.27249085436</v>
          </cell>
          <cell r="G801">
            <v>-4243.14807239886</v>
          </cell>
          <cell r="H801">
            <v>-3151.47196386435</v>
          </cell>
          <cell r="I801">
            <v>-1947.28576442927</v>
          </cell>
          <cell r="J801">
            <v>-621.019190376274</v>
          </cell>
          <cell r="K801">
            <v>829.155494498747</v>
          </cell>
          <cell r="L801">
            <v>2427.38733123865</v>
          </cell>
          <cell r="M801">
            <v>4199.2558619324</v>
          </cell>
          <cell r="N801">
            <v>6153.44130046814</v>
          </cell>
          <cell r="O801">
            <v>8286.56203636738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-2307.57922078932</v>
          </cell>
          <cell r="B802">
            <v>-7044.84341927651</v>
          </cell>
          <cell r="C802">
            <v>-7943.92068726278</v>
          </cell>
          <cell r="D802">
            <v>-7115.56850176556</v>
          </cell>
          <cell r="E802">
            <v>-6235.36675178781</v>
          </cell>
          <cell r="F802">
            <v>-5277.33379703414</v>
          </cell>
          <cell r="G802">
            <v>-4259.65349128342</v>
          </cell>
          <cell r="H802">
            <v>-3162.04202308241</v>
          </cell>
          <cell r="I802">
            <v>-1969.5248569687</v>
          </cell>
          <cell r="J802">
            <v>-650.770248044579</v>
          </cell>
          <cell r="K802">
            <v>814.311795874677</v>
          </cell>
          <cell r="L802">
            <v>2415.21307162085</v>
          </cell>
          <cell r="M802">
            <v>4164.81258606252</v>
          </cell>
          <cell r="N802">
            <v>6091.39037854047</v>
          </cell>
          <cell r="O802">
            <v>8199.20294082504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-2360.24389021709</v>
          </cell>
          <cell r="B803">
            <v>-7252.66323899141</v>
          </cell>
          <cell r="C803">
            <v>-8190.63322244696</v>
          </cell>
          <cell r="D803">
            <v>-7363.86106947863</v>
          </cell>
          <cell r="E803">
            <v>-6489.4596058095</v>
          </cell>
          <cell r="F803">
            <v>-5571.23359779531</v>
          </cell>
          <cell r="G803">
            <v>-4593.01404771715</v>
          </cell>
          <cell r="H803">
            <v>-3540.05871827952</v>
          </cell>
          <cell r="I803">
            <v>-2386.85772436427</v>
          </cell>
          <cell r="J803">
            <v>-1095.35089551253</v>
          </cell>
          <cell r="K803">
            <v>319.822635614563</v>
          </cell>
          <cell r="L803">
            <v>1866.70191351421</v>
          </cell>
          <cell r="M803">
            <v>3577.20486936174</v>
          </cell>
          <cell r="N803">
            <v>5458.39452335737</v>
          </cell>
          <cell r="O803">
            <v>7531.08459023566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-2133.29830658771</v>
          </cell>
          <cell r="B804">
            <v>-6379.98612645768</v>
          </cell>
          <cell r="C804">
            <v>-7162.56039534588</v>
          </cell>
          <cell r="D804">
            <v>-6268.56978768131</v>
          </cell>
          <cell r="E804">
            <v>-5331.02283658115</v>
          </cell>
          <cell r="F804">
            <v>-4321.24323890358</v>
          </cell>
          <cell r="G804">
            <v>-3225.80213130119</v>
          </cell>
          <cell r="H804">
            <v>-2032.57282567893</v>
          </cell>
          <cell r="I804">
            <v>-753.061944952448</v>
          </cell>
          <cell r="J804">
            <v>657.701771291813</v>
          </cell>
          <cell r="K804">
            <v>2214.66975671061</v>
          </cell>
          <cell r="L804">
            <v>3943.04303621544</v>
          </cell>
          <cell r="M804">
            <v>5839.5838789415</v>
          </cell>
          <cell r="N804">
            <v>7924.84487480419</v>
          </cell>
          <cell r="O804">
            <v>10212.9336483893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-2032.08941450358</v>
          </cell>
          <cell r="B805">
            <v>-5988.17021260735</v>
          </cell>
          <cell r="C805">
            <v>-6715.6016119123</v>
          </cell>
          <cell r="D805">
            <v>-5790.51723195996</v>
          </cell>
          <cell r="E805">
            <v>-4812.77045770874</v>
          </cell>
          <cell r="F805">
            <v>-3756.88402582052</v>
          </cell>
          <cell r="G805">
            <v>-2627.2259108994</v>
          </cell>
          <cell r="H805">
            <v>-1407.18744183099</v>
          </cell>
          <cell r="I805">
            <v>-66.0288150075983</v>
          </cell>
          <cell r="J805">
            <v>1418.15769150669</v>
          </cell>
          <cell r="K805">
            <v>3030.71402635853</v>
          </cell>
          <cell r="L805">
            <v>4816.68750147667</v>
          </cell>
          <cell r="M805">
            <v>6793.8399124693</v>
          </cell>
          <cell r="N805">
            <v>8963.65529699522</v>
          </cell>
          <cell r="O805">
            <v>11349.1638534606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-2150.06756921305</v>
          </cell>
          <cell r="B806">
            <v>-6440.83342143496</v>
          </cell>
          <cell r="C806">
            <v>-7236.96590921367</v>
          </cell>
          <cell r="D806">
            <v>-6350.72015980324</v>
          </cell>
          <cell r="E806">
            <v>-5416.3348910831</v>
          </cell>
          <cell r="F806">
            <v>-4412.75510612022</v>
          </cell>
          <cell r="G806">
            <v>-3330.6414233159</v>
          </cell>
          <cell r="H806">
            <v>-2163.29828181502</v>
          </cell>
          <cell r="I806">
            <v>-880.232055425696</v>
          </cell>
          <cell r="J806">
            <v>536.441245707058</v>
          </cell>
          <cell r="K806">
            <v>2109.30915768377</v>
          </cell>
          <cell r="L806">
            <v>3828.20318484672</v>
          </cell>
          <cell r="M806">
            <v>5714.92015978918</v>
          </cell>
          <cell r="N806">
            <v>7785.84556689751</v>
          </cell>
          <cell r="O806">
            <v>10070.7154329645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-2246.99677073706</v>
          </cell>
          <cell r="B807">
            <v>-6819.93712910275</v>
          </cell>
          <cell r="C807">
            <v>-7694.54684533382</v>
          </cell>
          <cell r="D807">
            <v>-6846.393015258</v>
          </cell>
          <cell r="E807">
            <v>-5952.1147615907</v>
          </cell>
          <cell r="F807">
            <v>-5004.54580100926</v>
          </cell>
          <cell r="G807">
            <v>-3983.7712497554</v>
          </cell>
          <cell r="H807">
            <v>-2868.02760659681</v>
          </cell>
          <cell r="I807">
            <v>-1644.81265680223</v>
          </cell>
          <cell r="J807">
            <v>-296.257203498763</v>
          </cell>
          <cell r="K807">
            <v>1187.02971248944</v>
          </cell>
          <cell r="L807">
            <v>2813.36679169871</v>
          </cell>
          <cell r="M807">
            <v>4606.14200645938</v>
          </cell>
          <cell r="N807">
            <v>6591.08190350565</v>
          </cell>
          <cell r="O807">
            <v>8745.66941191233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-2339.36181626989</v>
          </cell>
          <cell r="B808">
            <v>-7170.85549698151</v>
          </cell>
          <cell r="C808">
            <v>-8079.87201931737</v>
          </cell>
          <cell r="D808">
            <v>-7225.52742769627</v>
          </cell>
          <cell r="E808">
            <v>-6317.69337828712</v>
          </cell>
          <cell r="F808">
            <v>-5356.71403535301</v>
          </cell>
          <cell r="G808">
            <v>-4351.35094439037</v>
          </cell>
          <cell r="H808">
            <v>-3260.47013326119</v>
          </cell>
          <cell r="I808">
            <v>-2052.64641707381</v>
          </cell>
          <cell r="J808">
            <v>-740.689440233432</v>
          </cell>
          <cell r="K808">
            <v>698.117327459619</v>
          </cell>
          <cell r="L808">
            <v>2286.2038116681</v>
          </cell>
          <cell r="M808">
            <v>4045.13856441253</v>
          </cell>
          <cell r="N808">
            <v>5969.60042864604</v>
          </cell>
          <cell r="O808">
            <v>8086.40400349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-2027.4955283631</v>
          </cell>
          <cell r="B809">
            <v>-5974.22943456555</v>
          </cell>
          <cell r="C809">
            <v>-6703.22720914485</v>
          </cell>
          <cell r="D809">
            <v>-5780.08224688753</v>
          </cell>
          <cell r="E809">
            <v>-4792.74704875246</v>
          </cell>
          <cell r="F809">
            <v>-3737.40243096057</v>
          </cell>
          <cell r="G809">
            <v>-2609.3688685407</v>
          </cell>
          <cell r="H809">
            <v>-1378.21015029857</v>
          </cell>
          <cell r="I809">
            <v>-14.8261206566212</v>
          </cell>
          <cell r="J809">
            <v>1473.03109192192</v>
          </cell>
          <cell r="K809">
            <v>3101.86811339617</v>
          </cell>
          <cell r="L809">
            <v>4898.54053300752</v>
          </cell>
          <cell r="M809">
            <v>6875.18527752989</v>
          </cell>
          <cell r="N809">
            <v>9051.25996739049</v>
          </cell>
          <cell r="O809">
            <v>11465.554840973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-1994.65393225498</v>
          </cell>
          <cell r="B810">
            <v>-5846.81703454682</v>
          </cell>
          <cell r="C810">
            <v>-6547.43245394791</v>
          </cell>
          <cell r="D810">
            <v>-5617.52835605234</v>
          </cell>
          <cell r="E810">
            <v>-4630.7316460249</v>
          </cell>
          <cell r="F810">
            <v>-3571.72212381564</v>
          </cell>
          <cell r="G810">
            <v>-2433.22392741587</v>
          </cell>
          <cell r="H810">
            <v>-1204.08943105648</v>
          </cell>
          <cell r="I810">
            <v>144.462220098218</v>
          </cell>
          <cell r="J810">
            <v>1650.91571329954</v>
          </cell>
          <cell r="K810">
            <v>3305.13836276375</v>
          </cell>
          <cell r="L810">
            <v>5117.62438443448</v>
          </cell>
          <cell r="M810">
            <v>7109.38686379975</v>
          </cell>
          <cell r="N810">
            <v>9298.93740573478</v>
          </cell>
          <cell r="O810">
            <v>11707.914884362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-2060.01664855995</v>
          </cell>
          <cell r="B811">
            <v>-6099.25546285956</v>
          </cell>
          <cell r="C811">
            <v>-6839.74981889543</v>
          </cell>
          <cell r="D811">
            <v>-5931.70976919469</v>
          </cell>
          <cell r="E811">
            <v>-4971.78418819901</v>
          </cell>
          <cell r="F811">
            <v>-3939.94997072831</v>
          </cell>
          <cell r="G811">
            <v>-2835.13697184725</v>
          </cell>
          <cell r="H811">
            <v>-1624.14525304529</v>
          </cell>
          <cell r="I811">
            <v>-296.071908871334</v>
          </cell>
          <cell r="J811">
            <v>1177.2107072356</v>
          </cell>
          <cell r="K811">
            <v>2792.8099476143</v>
          </cell>
          <cell r="L811">
            <v>4557.0162030787</v>
          </cell>
          <cell r="M811">
            <v>6503.31838916031</v>
          </cell>
          <cell r="N811">
            <v>8645.89566373426</v>
          </cell>
          <cell r="O811">
            <v>11006.9419889161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-2197.57044107734</v>
          </cell>
          <cell r="B812">
            <v>-6629.18272831667</v>
          </cell>
          <cell r="C812">
            <v>-7464.69246366369</v>
          </cell>
          <cell r="D812">
            <v>-6605.04923597602</v>
          </cell>
          <cell r="E812">
            <v>-5681.41528120615</v>
          </cell>
          <cell r="F812">
            <v>-4693.58387108704</v>
          </cell>
          <cell r="G812">
            <v>-3638.44571265787</v>
          </cell>
          <cell r="H812">
            <v>-2506.38370672913</v>
          </cell>
          <cell r="I812">
            <v>-1266.43841956339</v>
          </cell>
          <cell r="J812">
            <v>104.425939078526</v>
          </cell>
          <cell r="K812">
            <v>1614.62782687933</v>
          </cell>
          <cell r="L812">
            <v>3284.82497997884</v>
          </cell>
          <cell r="M812">
            <v>5118.85539475835</v>
          </cell>
          <cell r="N812">
            <v>7139.67753337697</v>
          </cell>
          <cell r="O812">
            <v>9368.51755601001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-2243.98308618698</v>
          </cell>
          <cell r="B813">
            <v>-6793.85057608427</v>
          </cell>
          <cell r="C813">
            <v>-7652.39686266287</v>
          </cell>
          <cell r="D813">
            <v>-6789.30813902802</v>
          </cell>
          <cell r="E813">
            <v>-5867.58657835532</v>
          </cell>
          <cell r="F813">
            <v>-4892.78102882844</v>
          </cell>
          <cell r="G813">
            <v>-3839.96696938494</v>
          </cell>
          <cell r="H813">
            <v>-2705.14582319213</v>
          </cell>
          <cell r="I813">
            <v>-1465.25398426159</v>
          </cell>
          <cell r="J813">
            <v>-108.736942316438</v>
          </cell>
          <cell r="K813">
            <v>1390.81756680898</v>
          </cell>
          <cell r="L813">
            <v>3035.99930256916</v>
          </cell>
          <cell r="M813">
            <v>4855.71861187811</v>
          </cell>
          <cell r="N813">
            <v>6864.52655738309</v>
          </cell>
          <cell r="O813">
            <v>9065.17859152727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-1989.22356172236</v>
          </cell>
          <cell r="B814">
            <v>-5839.36202381818</v>
          </cell>
          <cell r="C814">
            <v>-6550.64388889996</v>
          </cell>
          <cell r="D814">
            <v>-5620.94203927009</v>
          </cell>
          <cell r="E814">
            <v>-4641.46267082257</v>
          </cell>
          <cell r="F814">
            <v>-3587.67073910738</v>
          </cell>
          <cell r="G814">
            <v>-2444.85442834707</v>
          </cell>
          <cell r="H814">
            <v>-1210.27062272905</v>
          </cell>
          <cell r="I814">
            <v>145.072063379156</v>
          </cell>
          <cell r="J814">
            <v>1634.28707559916</v>
          </cell>
          <cell r="K814">
            <v>3281.77629200901</v>
          </cell>
          <cell r="L814">
            <v>5107.39586591047</v>
          </cell>
          <cell r="M814">
            <v>7114.07976788072</v>
          </cell>
          <cell r="N814">
            <v>9312.61251573165</v>
          </cell>
          <cell r="O814">
            <v>11724.9049106188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-2219.88523553819</v>
          </cell>
          <cell r="B815">
            <v>-6708.55096438979</v>
          </cell>
          <cell r="C815">
            <v>-7542.0526040645</v>
          </cell>
          <cell r="D815">
            <v>-6680.71666728182</v>
          </cell>
          <cell r="E815">
            <v>-5768.30660891216</v>
          </cell>
          <cell r="F815">
            <v>-4802.40597128632</v>
          </cell>
          <cell r="G815">
            <v>-3756.80314975029</v>
          </cell>
          <cell r="H815">
            <v>-2615.3988999387</v>
          </cell>
          <cell r="I815">
            <v>-1366.5019370434</v>
          </cell>
          <cell r="J815">
            <v>10.990490629944</v>
          </cell>
          <cell r="K815">
            <v>1517.1174306036</v>
          </cell>
          <cell r="L815">
            <v>3168.67476784575</v>
          </cell>
          <cell r="M815">
            <v>4984.31860451523</v>
          </cell>
          <cell r="N815">
            <v>7007.24851827454</v>
          </cell>
          <cell r="O815">
            <v>9231.09699697389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-2175.09917092141</v>
          </cell>
          <cell r="B816">
            <v>-6535.42713026454</v>
          </cell>
          <cell r="C816">
            <v>-7335.13765508482</v>
          </cell>
          <cell r="D816">
            <v>-6454.58759423433</v>
          </cell>
          <cell r="E816">
            <v>-5524.45083212327</v>
          </cell>
          <cell r="F816">
            <v>-4538.29075591011</v>
          </cell>
          <cell r="G816">
            <v>-3472.3553829763</v>
          </cell>
          <cell r="H816">
            <v>-2303.70288163634</v>
          </cell>
          <cell r="I816">
            <v>-1025.99911650063</v>
          </cell>
          <cell r="J816">
            <v>370.348806968902</v>
          </cell>
          <cell r="K816">
            <v>1905.08299647114</v>
          </cell>
          <cell r="L816">
            <v>3587.8961700449</v>
          </cell>
          <cell r="M816">
            <v>5441.38140583201</v>
          </cell>
          <cell r="N816">
            <v>7488.8838461009</v>
          </cell>
          <cell r="O816">
            <v>9739.51521947142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-2355.34482819626</v>
          </cell>
          <cell r="B817">
            <v>-7232.33889771817</v>
          </cell>
          <cell r="C817">
            <v>-8164.39252523964</v>
          </cell>
          <cell r="D817">
            <v>-7346.13208723614</v>
          </cell>
          <cell r="E817">
            <v>-6481.26901031973</v>
          </cell>
          <cell r="F817">
            <v>-5566.23833190056</v>
          </cell>
          <cell r="G817">
            <v>-4587.14613524577</v>
          </cell>
          <cell r="H817">
            <v>-3536.24217525027</v>
          </cell>
          <cell r="I817">
            <v>-2386.37976072079</v>
          </cell>
          <cell r="J817">
            <v>-1101.99877885593</v>
          </cell>
          <cell r="K817">
            <v>305.340845274212</v>
          </cell>
          <cell r="L817">
            <v>1855.62336249374</v>
          </cell>
          <cell r="M817">
            <v>3562.26121527629</v>
          </cell>
          <cell r="N817">
            <v>5443.06399943606</v>
          </cell>
          <cell r="O817">
            <v>7518.21361366297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-2305.48886447902</v>
          </cell>
          <cell r="B818">
            <v>-7048.0799037051</v>
          </cell>
          <cell r="C818">
            <v>-7951.87648454926</v>
          </cell>
          <cell r="D818">
            <v>-7128.27841960618</v>
          </cell>
          <cell r="E818">
            <v>-6243.63771324603</v>
          </cell>
          <cell r="F818">
            <v>-5304.95910139165</v>
          </cell>
          <cell r="G818">
            <v>-4301.19078807053</v>
          </cell>
          <cell r="H818">
            <v>-3213.97205009378</v>
          </cell>
          <cell r="I818">
            <v>-2021.12208043897</v>
          </cell>
          <cell r="J818">
            <v>-718.428090146401</v>
          </cell>
          <cell r="K818">
            <v>718.535929070103</v>
          </cell>
          <cell r="L818">
            <v>2307.81980047928</v>
          </cell>
          <cell r="M818">
            <v>4061.82064614013</v>
          </cell>
          <cell r="N818">
            <v>5981.47448313039</v>
          </cell>
          <cell r="O818">
            <v>8092.6407065655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-2353.60600659849</v>
          </cell>
          <cell r="B819">
            <v>-7227.31678620133</v>
          </cell>
          <cell r="C819">
            <v>-8160.36746555133</v>
          </cell>
          <cell r="D819">
            <v>-7343.97913288545</v>
          </cell>
          <cell r="E819">
            <v>-6480.78560280005</v>
          </cell>
          <cell r="F819">
            <v>-5556.32182693811</v>
          </cell>
          <cell r="G819">
            <v>-4554.09533360375</v>
          </cell>
          <cell r="H819">
            <v>-3472.05017636294</v>
          </cell>
          <cell r="I819">
            <v>-2299.31136526209</v>
          </cell>
          <cell r="J819">
            <v>-1001.6134865359</v>
          </cell>
          <cell r="K819">
            <v>421.917616361843</v>
          </cell>
          <cell r="L819">
            <v>1986.32279732658</v>
          </cell>
          <cell r="M819">
            <v>3714.64577391095</v>
          </cell>
          <cell r="N819">
            <v>5612.04603578907</v>
          </cell>
          <cell r="O819">
            <v>7697.08785562128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-2080.59982180925</v>
          </cell>
          <cell r="B820">
            <v>-6173.98120740153</v>
          </cell>
          <cell r="C820">
            <v>-6941.27113034941</v>
          </cell>
          <cell r="D820">
            <v>-6051.21724564986</v>
          </cell>
          <cell r="E820">
            <v>-5109.74129411713</v>
          </cell>
          <cell r="F820">
            <v>-4098.40032146719</v>
          </cell>
          <cell r="G820">
            <v>-3001.95403209226</v>
          </cell>
          <cell r="H820">
            <v>-1797.64840478953</v>
          </cell>
          <cell r="I820">
            <v>-488.830565194396</v>
          </cell>
          <cell r="J820">
            <v>955.31424982507</v>
          </cell>
          <cell r="K820">
            <v>2535.54691082107</v>
          </cell>
          <cell r="L820">
            <v>4283.31911461231</v>
          </cell>
          <cell r="M820">
            <v>6205.87347978661</v>
          </cell>
          <cell r="N820">
            <v>8321.62001228076</v>
          </cell>
          <cell r="O820">
            <v>10661.4457530293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-2184.09726726798</v>
          </cell>
          <cell r="B821">
            <v>-6575.32557290056</v>
          </cell>
          <cell r="C821">
            <v>-7406.91485236696</v>
          </cell>
          <cell r="D821">
            <v>-6542.5828067843</v>
          </cell>
          <cell r="E821">
            <v>-5627.46076318289</v>
          </cell>
          <cell r="F821">
            <v>-4642.68871433825</v>
          </cell>
          <cell r="G821">
            <v>-3593.38588469576</v>
          </cell>
          <cell r="H821">
            <v>-2463.14519989515</v>
          </cell>
          <cell r="I821">
            <v>-1204.94550988239</v>
          </cell>
          <cell r="J821">
            <v>191.557762779237</v>
          </cell>
          <cell r="K821">
            <v>1724.71686185004</v>
          </cell>
          <cell r="L821">
            <v>3413.50316529071</v>
          </cell>
          <cell r="M821">
            <v>5261.12423051529</v>
          </cell>
          <cell r="N821">
            <v>7295.15376214141</v>
          </cell>
          <cell r="O821">
            <v>9537.46754858197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-2226.67810450293</v>
          </cell>
          <cell r="B822">
            <v>-6750.70927898862</v>
          </cell>
          <cell r="C822">
            <v>-7620.12845509207</v>
          </cell>
          <cell r="D822">
            <v>-6777.16359789969</v>
          </cell>
          <cell r="E822">
            <v>-5868.39578753134</v>
          </cell>
          <cell r="F822">
            <v>-4901.04031109933</v>
          </cell>
          <cell r="G822">
            <v>-3873.1113225318</v>
          </cell>
          <cell r="H822">
            <v>-2750.06913538425</v>
          </cell>
          <cell r="I822">
            <v>-1520.20939587256</v>
          </cell>
          <cell r="J822">
            <v>-149.692417814772</v>
          </cell>
          <cell r="K822">
            <v>1353.62870556764</v>
          </cell>
          <cell r="L822">
            <v>2995.40686805091</v>
          </cell>
          <cell r="M822">
            <v>4796.04356069309</v>
          </cell>
          <cell r="N822">
            <v>6776.62266862043</v>
          </cell>
          <cell r="O822">
            <v>8962.97056084231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-2304.56216318637</v>
          </cell>
          <cell r="B823">
            <v>-7029.89862355128</v>
          </cell>
          <cell r="C823">
            <v>-7932.23750090045</v>
          </cell>
          <cell r="D823">
            <v>-7107.07874155631</v>
          </cell>
          <cell r="E823">
            <v>-6228.33502108499</v>
          </cell>
          <cell r="F823">
            <v>-5285.02849098568</v>
          </cell>
          <cell r="G823">
            <v>-4278.18335717863</v>
          </cell>
          <cell r="H823">
            <v>-3184.31214230511</v>
          </cell>
          <cell r="I823">
            <v>-1993.35747940902</v>
          </cell>
          <cell r="J823">
            <v>-671.663181164686</v>
          </cell>
          <cell r="K823">
            <v>771.617595788543</v>
          </cell>
          <cell r="L823">
            <v>2357.7096939208</v>
          </cell>
          <cell r="M823">
            <v>4107.94675093573</v>
          </cell>
          <cell r="N823">
            <v>6051.22312127197</v>
          </cell>
          <cell r="O823">
            <v>8181.36820491578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-2107.09940599272</v>
          </cell>
          <cell r="B824">
            <v>-6290.58877121816</v>
          </cell>
          <cell r="C824">
            <v>-7091.4820026604</v>
          </cell>
          <cell r="D824">
            <v>-6203.68348763864</v>
          </cell>
          <cell r="E824">
            <v>-5251.22223116129</v>
          </cell>
          <cell r="F824">
            <v>-4238.43855265631</v>
          </cell>
          <cell r="G824">
            <v>-3151.30676702954</v>
          </cell>
          <cell r="H824">
            <v>-1955.56642952723</v>
          </cell>
          <cell r="I824">
            <v>-648.784206980862</v>
          </cell>
          <cell r="J824">
            <v>791.163395875378</v>
          </cell>
          <cell r="K824">
            <v>2365.54389664046</v>
          </cell>
          <cell r="L824">
            <v>4095.22224374442</v>
          </cell>
          <cell r="M824">
            <v>5995.55216638102</v>
          </cell>
          <cell r="N824">
            <v>8087.95141321028</v>
          </cell>
          <cell r="O824">
            <v>10398.540487426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-1988.52952299146</v>
          </cell>
          <cell r="B825">
            <v>-5825.60062455042</v>
          </cell>
          <cell r="C825">
            <v>-6524.82870396194</v>
          </cell>
          <cell r="D825">
            <v>-5585.17044380916</v>
          </cell>
          <cell r="E825">
            <v>-4591.75647509471</v>
          </cell>
          <cell r="F825">
            <v>-3523.61126439302</v>
          </cell>
          <cell r="G825">
            <v>-2374.06033067248</v>
          </cell>
          <cell r="H825">
            <v>-1127.20996512496</v>
          </cell>
          <cell r="I825">
            <v>237.205067965927</v>
          </cell>
          <cell r="J825">
            <v>1747.06307987176</v>
          </cell>
          <cell r="K825">
            <v>3413.75258188098</v>
          </cell>
          <cell r="L825">
            <v>5237.38701743738</v>
          </cell>
          <cell r="M825">
            <v>7250.29113048846</v>
          </cell>
          <cell r="N825">
            <v>9453.86629842165</v>
          </cell>
          <cell r="O825">
            <v>11880.3835242073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-2263.95426984813</v>
          </cell>
          <cell r="B826">
            <v>-6882.01280959702</v>
          </cell>
          <cell r="C826">
            <v>-7750.95221451041</v>
          </cell>
          <cell r="D826">
            <v>-6888.71833631461</v>
          </cell>
          <cell r="E826">
            <v>-5971.54678279436</v>
          </cell>
          <cell r="F826">
            <v>-5005.33282018627</v>
          </cell>
          <cell r="G826">
            <v>-3962.4595009658</v>
          </cell>
          <cell r="H826">
            <v>-2833.17757305723</v>
          </cell>
          <cell r="I826">
            <v>-1594.40340772105</v>
          </cell>
          <cell r="J826">
            <v>-238.805025856775</v>
          </cell>
          <cell r="K826">
            <v>1249.88881388114</v>
          </cell>
          <cell r="L826">
            <v>2887.49867624773</v>
          </cell>
          <cell r="M826">
            <v>4690.24201451382</v>
          </cell>
          <cell r="N826">
            <v>6679.74073203152</v>
          </cell>
          <cell r="O826">
            <v>8863.58600318545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-2060.19716231337</v>
          </cell>
          <cell r="B827">
            <v>-6098.70267482749</v>
          </cell>
          <cell r="C827">
            <v>-6851.90605507</v>
          </cell>
          <cell r="D827">
            <v>-5955.8591523335</v>
          </cell>
          <cell r="E827">
            <v>-4997.19518736435</v>
          </cell>
          <cell r="F827">
            <v>-3960.95100290442</v>
          </cell>
          <cell r="G827">
            <v>-2849.45619487682</v>
          </cell>
          <cell r="H827">
            <v>-1642.75338298245</v>
          </cell>
          <cell r="I827">
            <v>-313.443336073684</v>
          </cell>
          <cell r="J827">
            <v>1157.3454390342</v>
          </cell>
          <cell r="K827">
            <v>2764.62359880437</v>
          </cell>
          <cell r="L827">
            <v>4530.10141227492</v>
          </cell>
          <cell r="M827">
            <v>6471.12180538503</v>
          </cell>
          <cell r="N827">
            <v>8611.99041496961</v>
          </cell>
          <cell r="O827">
            <v>10964.462327458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-2150.2409616807</v>
          </cell>
          <cell r="B828">
            <v>-6448.1795966377</v>
          </cell>
          <cell r="C828">
            <v>-7242.03453394619</v>
          </cell>
          <cell r="D828">
            <v>-6354.87383862064</v>
          </cell>
          <cell r="E828">
            <v>-5420.86267048707</v>
          </cell>
          <cell r="F828">
            <v>-4422.73473319253</v>
          </cell>
          <cell r="G828">
            <v>-3342.04748120254</v>
          </cell>
          <cell r="H828">
            <v>-2180.66258476482</v>
          </cell>
          <cell r="I828">
            <v>-910.996530009774</v>
          </cell>
          <cell r="J828">
            <v>498.422270934486</v>
          </cell>
          <cell r="K828">
            <v>2046.26891287857</v>
          </cell>
          <cell r="L828">
            <v>3756.26654111005</v>
          </cell>
          <cell r="M828">
            <v>5636.6434273541</v>
          </cell>
          <cell r="N828">
            <v>7709.71978960873</v>
          </cell>
          <cell r="O828">
            <v>9994.13098627767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-2073.38372992199</v>
          </cell>
          <cell r="B829">
            <v>-6145.35002129875</v>
          </cell>
          <cell r="C829">
            <v>-6872.23531337372</v>
          </cell>
          <cell r="D829">
            <v>-5947.98317337807</v>
          </cell>
          <cell r="E829">
            <v>-4988.53302265221</v>
          </cell>
          <cell r="F829">
            <v>-3959.8575364998</v>
          </cell>
          <cell r="G829">
            <v>-2849.70379685092</v>
          </cell>
          <cell r="H829">
            <v>-1631.25317955271</v>
          </cell>
          <cell r="I829">
            <v>-289.033359038255</v>
          </cell>
          <cell r="J829">
            <v>1191.30479055607</v>
          </cell>
          <cell r="K829">
            <v>2809.99922540448</v>
          </cell>
          <cell r="L829">
            <v>4586.83328484207</v>
          </cell>
          <cell r="M829">
            <v>6545.4339030255</v>
          </cell>
          <cell r="N829">
            <v>8705.88575289373</v>
          </cell>
          <cell r="O829">
            <v>11084.3975260889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-2248.28762429986</v>
          </cell>
          <cell r="B830">
            <v>-6826.92982523821</v>
          </cell>
          <cell r="C830">
            <v>-7697.6596346236</v>
          </cell>
          <cell r="D830">
            <v>-6843.90498960236</v>
          </cell>
          <cell r="E830">
            <v>-5944.72159944943</v>
          </cell>
          <cell r="F830">
            <v>-4988.44096871515</v>
          </cell>
          <cell r="G830">
            <v>-3968.00496744073</v>
          </cell>
          <cell r="H830">
            <v>-2855.93735322111</v>
          </cell>
          <cell r="I830">
            <v>-1636.17994766392</v>
          </cell>
          <cell r="J830">
            <v>-289.419400301053</v>
          </cell>
          <cell r="K830">
            <v>1187.09259054582</v>
          </cell>
          <cell r="L830">
            <v>2804.99176288948</v>
          </cell>
          <cell r="M830">
            <v>4592.72047645821</v>
          </cell>
          <cell r="N830">
            <v>6559.92968086041</v>
          </cell>
          <cell r="O830">
            <v>8713.53933070172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-2149.26315180242</v>
          </cell>
          <cell r="B831">
            <v>-6441.79412753738</v>
          </cell>
          <cell r="C831">
            <v>-7234.90300351079</v>
          </cell>
          <cell r="D831">
            <v>-6338.67059870414</v>
          </cell>
          <cell r="E831">
            <v>-5399.15621217125</v>
          </cell>
          <cell r="F831">
            <v>-4392.12641061886</v>
          </cell>
          <cell r="G831">
            <v>-3316.73689116681</v>
          </cell>
          <cell r="H831">
            <v>-2145.01884036069</v>
          </cell>
          <cell r="I831">
            <v>-866.224160827433</v>
          </cell>
          <cell r="J831">
            <v>548.570963123796</v>
          </cell>
          <cell r="K831">
            <v>2109.28922949701</v>
          </cell>
          <cell r="L831">
            <v>3821.1541633191</v>
          </cell>
          <cell r="M831">
            <v>5686.42134596008</v>
          </cell>
          <cell r="N831">
            <v>7736.94889264063</v>
          </cell>
          <cell r="O831">
            <v>9996.0548747715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-1953.52545908015</v>
          </cell>
          <cell r="B832">
            <v>-5690.7742389878</v>
          </cell>
          <cell r="C832">
            <v>-6362.93090243622</v>
          </cell>
          <cell r="D832">
            <v>-5408.69821331493</v>
          </cell>
          <cell r="E832">
            <v>-4399.58035932865</v>
          </cell>
          <cell r="F832">
            <v>-3320.85839248914</v>
          </cell>
          <cell r="G832">
            <v>-2158.09414267871</v>
          </cell>
          <cell r="H832">
            <v>-890.914580515148</v>
          </cell>
          <cell r="I832">
            <v>499.135554907466</v>
          </cell>
          <cell r="J832">
            <v>2022.75784451097</v>
          </cell>
          <cell r="K832">
            <v>3717.3891923755</v>
          </cell>
          <cell r="L832">
            <v>5581.48690292822</v>
          </cell>
          <cell r="M832">
            <v>7619.34961001796</v>
          </cell>
          <cell r="N832">
            <v>9848.19582588726</v>
          </cell>
          <cell r="O832">
            <v>12310.8031180265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-2309.84845700948</v>
          </cell>
          <cell r="B833">
            <v>-7051.5336970391</v>
          </cell>
          <cell r="C833">
            <v>-7938.73980969785</v>
          </cell>
          <cell r="D833">
            <v>-7089.14805124423</v>
          </cell>
          <cell r="E833">
            <v>-6196.72891806818</v>
          </cell>
          <cell r="F833">
            <v>-5250.96008737089</v>
          </cell>
          <cell r="G833">
            <v>-4242.73496945654</v>
          </cell>
          <cell r="H833">
            <v>-3148.28475142008</v>
          </cell>
          <cell r="I833">
            <v>-1942.3193631635</v>
          </cell>
          <cell r="J833">
            <v>-623.099890064766</v>
          </cell>
          <cell r="K833">
            <v>831.771334583803</v>
          </cell>
          <cell r="L833">
            <v>2433.73109440751</v>
          </cell>
          <cell r="M833">
            <v>4191.7671011875</v>
          </cell>
          <cell r="N833">
            <v>6126.76413351289</v>
          </cell>
          <cell r="O833">
            <v>8244.92455282011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-2356.08829967961</v>
          </cell>
          <cell r="B834">
            <v>-7227.2456555146</v>
          </cell>
          <cell r="C834">
            <v>-8157.73547858533</v>
          </cell>
          <cell r="D834">
            <v>-7333.98483394619</v>
          </cell>
          <cell r="E834">
            <v>-6468.4078987534</v>
          </cell>
          <cell r="F834">
            <v>-5556.01814314319</v>
          </cell>
          <cell r="G834">
            <v>-4574.42866135353</v>
          </cell>
          <cell r="H834">
            <v>-3509.57194842712</v>
          </cell>
          <cell r="I834">
            <v>-2342.03324177003</v>
          </cell>
          <cell r="J834">
            <v>-1052.1629551293</v>
          </cell>
          <cell r="K834">
            <v>366.760067927612</v>
          </cell>
          <cell r="L834">
            <v>1918.39708206554</v>
          </cell>
          <cell r="M834">
            <v>3632.08024837029</v>
          </cell>
          <cell r="N834">
            <v>5508.28344741244</v>
          </cell>
          <cell r="O834">
            <v>7581.56333752386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-2083.69884511488</v>
          </cell>
          <cell r="B835">
            <v>-6186.39185306446</v>
          </cell>
          <cell r="C835">
            <v>-6928.07777652972</v>
          </cell>
          <cell r="D835">
            <v>-5998.34173604621</v>
          </cell>
          <cell r="E835">
            <v>-5024.05871178372</v>
          </cell>
          <cell r="F835">
            <v>-3992.48332570334</v>
          </cell>
          <cell r="G835">
            <v>-2875.24712209482</v>
          </cell>
          <cell r="H835">
            <v>-1663.42893376388</v>
          </cell>
          <cell r="I835">
            <v>-350.329327092468</v>
          </cell>
          <cell r="J835">
            <v>1107.47785075915</v>
          </cell>
          <cell r="K835">
            <v>2715.23181225398</v>
          </cell>
          <cell r="L835">
            <v>4486.85171705068</v>
          </cell>
          <cell r="M835">
            <v>6441.39835115644</v>
          </cell>
          <cell r="N835">
            <v>8589.04021117501</v>
          </cell>
          <cell r="O835">
            <v>10942.0067890586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-2242.34008887926</v>
          </cell>
          <cell r="B836">
            <v>-6780.86418953784</v>
          </cell>
          <cell r="C836">
            <v>-7615.97450904413</v>
          </cell>
          <cell r="D836">
            <v>-6755.09630025567</v>
          </cell>
          <cell r="E836">
            <v>-5852.80129910481</v>
          </cell>
          <cell r="F836">
            <v>-4888.63102959744</v>
          </cell>
          <cell r="G836">
            <v>-3847.95227971166</v>
          </cell>
          <cell r="H836">
            <v>-2711.05823946939</v>
          </cell>
          <cell r="I836">
            <v>-1466.22087152359</v>
          </cell>
          <cell r="J836">
            <v>-89.0482340297794</v>
          </cell>
          <cell r="K836">
            <v>1434.95102984062</v>
          </cell>
          <cell r="L836">
            <v>3096.85998694288</v>
          </cell>
          <cell r="M836">
            <v>4911.71653690534</v>
          </cell>
          <cell r="N836">
            <v>6909.48056214991</v>
          </cell>
          <cell r="O836">
            <v>9108.0187838546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-2260.25596116883</v>
          </cell>
          <cell r="B837">
            <v>-6867.98251180667</v>
          </cell>
          <cell r="C837">
            <v>-7739.29519618248</v>
          </cell>
          <cell r="D837">
            <v>-6894.44433755616</v>
          </cell>
          <cell r="E837">
            <v>-5984.80517559185</v>
          </cell>
          <cell r="F837">
            <v>-5023.06487557375</v>
          </cell>
          <cell r="G837">
            <v>-3985.04368289393</v>
          </cell>
          <cell r="H837">
            <v>-2865.8850684101</v>
          </cell>
          <cell r="I837">
            <v>-1642.70841479487</v>
          </cell>
          <cell r="J837">
            <v>-297.389929115968</v>
          </cell>
          <cell r="K837">
            <v>1187.56866281964</v>
          </cell>
          <cell r="L837">
            <v>2824.01969567775</v>
          </cell>
          <cell r="M837">
            <v>4625.15193345921</v>
          </cell>
          <cell r="N837">
            <v>6599.70756767475</v>
          </cell>
          <cell r="O837">
            <v>8764.19929805593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-2362.03996233114</v>
          </cell>
          <cell r="B838">
            <v>-7252.87134872101</v>
          </cell>
          <cell r="C838">
            <v>-8175.68243458087</v>
          </cell>
          <cell r="D838">
            <v>-7349.5784037378</v>
          </cell>
          <cell r="E838">
            <v>-6479.51194464152</v>
          </cell>
          <cell r="F838">
            <v>-5559.3714884383</v>
          </cell>
          <cell r="G838">
            <v>-4578.69330921842</v>
          </cell>
          <cell r="H838">
            <v>-3506.77388047796</v>
          </cell>
          <cell r="I838">
            <v>-2331.84052928291</v>
          </cell>
          <cell r="J838">
            <v>-1042.1822092381</v>
          </cell>
          <cell r="K838">
            <v>371.172186054912</v>
          </cell>
          <cell r="L838">
            <v>1922.26267726731</v>
          </cell>
          <cell r="M838">
            <v>3636.70503319959</v>
          </cell>
          <cell r="N838">
            <v>5520.0163325252</v>
          </cell>
          <cell r="O838">
            <v>7591.60269639693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-2241.31048298198</v>
          </cell>
          <cell r="B839">
            <v>-6783.96489186568</v>
          </cell>
          <cell r="C839">
            <v>-7636.96010797926</v>
          </cell>
          <cell r="D839">
            <v>-6793.2702063366</v>
          </cell>
          <cell r="E839">
            <v>-5885.78250144946</v>
          </cell>
          <cell r="F839">
            <v>-4916.15400629833</v>
          </cell>
          <cell r="G839">
            <v>-3885.3252969361</v>
          </cell>
          <cell r="H839">
            <v>-2773.25921635087</v>
          </cell>
          <cell r="I839">
            <v>-1547.55249327669</v>
          </cell>
          <cell r="J839">
            <v>-188.179807141139</v>
          </cell>
          <cell r="K839">
            <v>1298.27888244376</v>
          </cell>
          <cell r="L839">
            <v>2938.70878964735</v>
          </cell>
          <cell r="M839">
            <v>4735.38727224055</v>
          </cell>
          <cell r="N839">
            <v>6732.05044788079</v>
          </cell>
          <cell r="O839">
            <v>8935.76651324894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-2333.63083796208</v>
          </cell>
          <cell r="B840">
            <v>-7145.79566614777</v>
          </cell>
          <cell r="C840">
            <v>-8057.79264157401</v>
          </cell>
          <cell r="D840">
            <v>-7236.1265795249</v>
          </cell>
          <cell r="E840">
            <v>-6354.03378453434</v>
          </cell>
          <cell r="F840">
            <v>-5424.2464533774</v>
          </cell>
          <cell r="G840">
            <v>-4422.63727938517</v>
          </cell>
          <cell r="H840">
            <v>-3317.17727741051</v>
          </cell>
          <cell r="I840">
            <v>-2131.00669232916</v>
          </cell>
          <cell r="J840">
            <v>-838.652517695655</v>
          </cell>
          <cell r="K840">
            <v>594.879506983843</v>
          </cell>
          <cell r="L840">
            <v>2175.85935836643</v>
          </cell>
          <cell r="M840">
            <v>3915.48448920164</v>
          </cell>
          <cell r="N840">
            <v>5833.66075277202</v>
          </cell>
          <cell r="O840">
            <v>7939.87189509894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-2000.87005982549</v>
          </cell>
          <cell r="B841">
            <v>-5869.60771058505</v>
          </cell>
          <cell r="C841">
            <v>-6579.69431316527</v>
          </cell>
          <cell r="D841">
            <v>-5647.05107896313</v>
          </cell>
          <cell r="E841">
            <v>-4645.24439920945</v>
          </cell>
          <cell r="F841">
            <v>-3580.54548580809</v>
          </cell>
          <cell r="G841">
            <v>-2439.73299380837</v>
          </cell>
          <cell r="H841">
            <v>-1209.40669751995</v>
          </cell>
          <cell r="I841">
            <v>150.286156549685</v>
          </cell>
          <cell r="J841">
            <v>1646.06583999882</v>
          </cell>
          <cell r="K841">
            <v>3300.0486596294</v>
          </cell>
          <cell r="L841">
            <v>5127.10868961324</v>
          </cell>
          <cell r="M841">
            <v>7126.67003530118</v>
          </cell>
          <cell r="N841">
            <v>9328.96356198514</v>
          </cell>
          <cell r="O841">
            <v>11756.3442517294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-2111.24929493626</v>
          </cell>
          <cell r="B842">
            <v>-6304.25765050828</v>
          </cell>
          <cell r="C842">
            <v>-7089.26381996837</v>
          </cell>
          <cell r="D842">
            <v>-6198.60917938389</v>
          </cell>
          <cell r="E842">
            <v>-5255.02219312363</v>
          </cell>
          <cell r="F842">
            <v>-4242.4885547568</v>
          </cell>
          <cell r="G842">
            <v>-3156.77164892189</v>
          </cell>
          <cell r="H842">
            <v>-1985.94973781335</v>
          </cell>
          <cell r="I842">
            <v>-708.477781401733</v>
          </cell>
          <cell r="J842">
            <v>723.664075751687</v>
          </cell>
          <cell r="K842">
            <v>2299.18973567005</v>
          </cell>
          <cell r="L842">
            <v>4033.09364933379</v>
          </cell>
          <cell r="M842">
            <v>5931.37322757379</v>
          </cell>
          <cell r="N842">
            <v>8009.63406102767</v>
          </cell>
          <cell r="O842">
            <v>10298.9297122954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-2196.03643654228</v>
          </cell>
          <cell r="B843">
            <v>-6616.22335522255</v>
          </cell>
          <cell r="C843">
            <v>-7440.36927049939</v>
          </cell>
          <cell r="D843">
            <v>-6561.0392282561</v>
          </cell>
          <cell r="E843">
            <v>-5633.86413575449</v>
          </cell>
          <cell r="F843">
            <v>-4655.01655870401</v>
          </cell>
          <cell r="G843">
            <v>-3592.42180549505</v>
          </cell>
          <cell r="H843">
            <v>-2447.42375274962</v>
          </cell>
          <cell r="I843">
            <v>-1176.52051444754</v>
          </cell>
          <cell r="J843">
            <v>207.663062605068</v>
          </cell>
          <cell r="K843">
            <v>1732.56721652263</v>
          </cell>
          <cell r="L843">
            <v>3400.92015706383</v>
          </cell>
          <cell r="M843">
            <v>5233.75962481845</v>
          </cell>
          <cell r="N843">
            <v>7268.29208387976</v>
          </cell>
          <cell r="O843">
            <v>9505.66827245675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-2015.85013407221</v>
          </cell>
          <cell r="B844">
            <v>-5941.03203530449</v>
          </cell>
          <cell r="C844">
            <v>-6664.4069624277</v>
          </cell>
          <cell r="D844">
            <v>-5751.58455014446</v>
          </cell>
          <cell r="E844">
            <v>-4787.68601473564</v>
          </cell>
          <cell r="F844">
            <v>-3756.60468568046</v>
          </cell>
          <cell r="G844">
            <v>-2633.70556746959</v>
          </cell>
          <cell r="H844">
            <v>-1395.70127445552</v>
          </cell>
          <cell r="I844">
            <v>-51.8309181423838</v>
          </cell>
          <cell r="J844">
            <v>1437.59047036203</v>
          </cell>
          <cell r="K844">
            <v>3091.40511614535</v>
          </cell>
          <cell r="L844">
            <v>4894.90263581985</v>
          </cell>
          <cell r="M844">
            <v>6874.32766569841</v>
          </cell>
          <cell r="N844">
            <v>9049.06518440592</v>
          </cell>
          <cell r="O844">
            <v>11433.1565918527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-2147.99199920445</v>
          </cell>
          <cell r="B845">
            <v>-6428.14474167266</v>
          </cell>
          <cell r="C845">
            <v>-7221.78856887268</v>
          </cell>
          <cell r="D845">
            <v>-6332.25130927897</v>
          </cell>
          <cell r="E845">
            <v>-5384.7606370595</v>
          </cell>
          <cell r="F845">
            <v>-4389.47641848368</v>
          </cell>
          <cell r="G845">
            <v>-3320.91758500038</v>
          </cell>
          <cell r="H845">
            <v>-2161.31511790626</v>
          </cell>
          <cell r="I845">
            <v>-876.520527039267</v>
          </cell>
          <cell r="J845">
            <v>528.182851360741</v>
          </cell>
          <cell r="K845">
            <v>2096.85677519815</v>
          </cell>
          <cell r="L845">
            <v>3819.57469884906</v>
          </cell>
          <cell r="M845">
            <v>5713.85930495719</v>
          </cell>
          <cell r="N845">
            <v>7793.04851914323</v>
          </cell>
          <cell r="O845">
            <v>10076.4143194507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-2323.36219506199</v>
          </cell>
          <cell r="B846">
            <v>-7115.78468362353</v>
          </cell>
          <cell r="C846">
            <v>-8033.28818525309</v>
          </cell>
          <cell r="D846">
            <v>-7221.83383041259</v>
          </cell>
          <cell r="E846">
            <v>-6341.76095141188</v>
          </cell>
          <cell r="F846">
            <v>-5402.99737678944</v>
          </cell>
          <cell r="G846">
            <v>-4400.50029840145</v>
          </cell>
          <cell r="H846">
            <v>-3312.57683665949</v>
          </cell>
          <cell r="I846">
            <v>-2115.20832556492</v>
          </cell>
          <cell r="J846">
            <v>-806.146564747064</v>
          </cell>
          <cell r="K846">
            <v>637.949153160977</v>
          </cell>
          <cell r="L846">
            <v>2223.40984338351</v>
          </cell>
          <cell r="M846">
            <v>3970.73537136826</v>
          </cell>
          <cell r="N846">
            <v>5890.90362328855</v>
          </cell>
          <cell r="O846">
            <v>7996.17337487943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-2185.22697793034</v>
          </cell>
          <cell r="B847">
            <v>-6581.35247055083</v>
          </cell>
          <cell r="C847">
            <v>-7415.71509885927</v>
          </cell>
          <cell r="D847">
            <v>-6545.31200236919</v>
          </cell>
          <cell r="E847">
            <v>-5620.6040020485</v>
          </cell>
          <cell r="F847">
            <v>-4641.90570541741</v>
          </cell>
          <cell r="G847">
            <v>-3582.63808885955</v>
          </cell>
          <cell r="H847">
            <v>-2438.17392056444</v>
          </cell>
          <cell r="I847">
            <v>-1182.87999900012</v>
          </cell>
          <cell r="J847">
            <v>193.651965073457</v>
          </cell>
          <cell r="K847">
            <v>1704.15831560149</v>
          </cell>
          <cell r="L847">
            <v>3377.14207408514</v>
          </cell>
          <cell r="M847">
            <v>5229.29723079383</v>
          </cell>
          <cell r="N847">
            <v>7258.08457064503</v>
          </cell>
          <cell r="O847">
            <v>9473.48331671262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-1984.55192856413</v>
          </cell>
          <cell r="B848">
            <v>-5809.02132294014</v>
          </cell>
          <cell r="C848">
            <v>-6479.89318397696</v>
          </cell>
          <cell r="D848">
            <v>-5520.31138770382</v>
          </cell>
          <cell r="E848">
            <v>-4514.47078046545</v>
          </cell>
          <cell r="F848">
            <v>-3456.78921481749</v>
          </cell>
          <cell r="G848">
            <v>-2311.27769596958</v>
          </cell>
          <cell r="H848">
            <v>-1050.21529397557</v>
          </cell>
          <cell r="I848">
            <v>328.563639785535</v>
          </cell>
          <cell r="J848">
            <v>1850.21837007701</v>
          </cell>
          <cell r="K848">
            <v>3525.79391003319</v>
          </cell>
          <cell r="L848">
            <v>5361.27663199964</v>
          </cell>
          <cell r="M848">
            <v>7378.74284419725</v>
          </cell>
          <cell r="N848">
            <v>9595.59939012665</v>
          </cell>
          <cell r="O848">
            <v>12030.6093775202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-2008.77612585264</v>
          </cell>
          <cell r="B849">
            <v>-5899.35677415929</v>
          </cell>
          <cell r="C849">
            <v>-6605.15476874358</v>
          </cell>
          <cell r="D849">
            <v>-5681.42495970653</v>
          </cell>
          <cell r="E849">
            <v>-4702.40213521195</v>
          </cell>
          <cell r="F849">
            <v>-3643.43382554248</v>
          </cell>
          <cell r="G849">
            <v>-2500.46477007254</v>
          </cell>
          <cell r="H849">
            <v>-1258.12394020743</v>
          </cell>
          <cell r="I849">
            <v>94.6909174675924</v>
          </cell>
          <cell r="J849">
            <v>1585.8789696599</v>
          </cell>
          <cell r="K849">
            <v>3223.64071007911</v>
          </cell>
          <cell r="L849">
            <v>5021.84483122495</v>
          </cell>
          <cell r="M849">
            <v>7003.37276805648</v>
          </cell>
          <cell r="N849">
            <v>9198.57517022948</v>
          </cell>
          <cell r="O849">
            <v>11602.4715819005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-2110.77382376058</v>
          </cell>
          <cell r="B850">
            <v>-6301.71376733147</v>
          </cell>
          <cell r="C850">
            <v>-7088.90665183131</v>
          </cell>
          <cell r="D850">
            <v>-6197.55645091432</v>
          </cell>
          <cell r="E850">
            <v>-5244.2644001246</v>
          </cell>
          <cell r="F850">
            <v>-4223.75535094401</v>
          </cell>
          <cell r="G850">
            <v>-3129.18182117602</v>
          </cell>
          <cell r="H850">
            <v>-1952.64807119323</v>
          </cell>
          <cell r="I850">
            <v>-655.894653534506</v>
          </cell>
          <cell r="J850">
            <v>762.416622228838</v>
          </cell>
          <cell r="K850">
            <v>2329.70861047676</v>
          </cell>
          <cell r="L850">
            <v>4066.1948560346</v>
          </cell>
          <cell r="M850">
            <v>5974.80060131568</v>
          </cell>
          <cell r="N850">
            <v>8061.73531038362</v>
          </cell>
          <cell r="O850">
            <v>10359.3673134614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-2155.74533993151</v>
          </cell>
          <cell r="B851">
            <v>-6463.92217263326</v>
          </cell>
          <cell r="C851">
            <v>-7278.6338740188</v>
          </cell>
          <cell r="D851">
            <v>-6406.81006874355</v>
          </cell>
          <cell r="E851">
            <v>-5481.64571125041</v>
          </cell>
          <cell r="F851">
            <v>-4477.68051280588</v>
          </cell>
          <cell r="G851">
            <v>-3407.99933251038</v>
          </cell>
          <cell r="H851">
            <v>-2247.53912102521</v>
          </cell>
          <cell r="I851">
            <v>-979.099289682124</v>
          </cell>
          <cell r="J851">
            <v>412.530531878135</v>
          </cell>
          <cell r="K851">
            <v>1941.38312262952</v>
          </cell>
          <cell r="L851">
            <v>3632.88946292406</v>
          </cell>
          <cell r="M851">
            <v>5485.83037657435</v>
          </cell>
          <cell r="N851">
            <v>7534.33068369805</v>
          </cell>
          <cell r="O851">
            <v>9784.97336456716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-1985.60611841917</v>
          </cell>
          <cell r="B852">
            <v>-5824.24534854324</v>
          </cell>
          <cell r="C852">
            <v>-6528.33229985594</v>
          </cell>
          <cell r="D852">
            <v>-5598.47143316257</v>
          </cell>
          <cell r="E852">
            <v>-4605.55170779728</v>
          </cell>
          <cell r="F852">
            <v>-3527.89794031854</v>
          </cell>
          <cell r="G852">
            <v>-2376.31763655469</v>
          </cell>
          <cell r="H852">
            <v>-1135.70454780456</v>
          </cell>
          <cell r="I852">
            <v>238.486537342683</v>
          </cell>
          <cell r="J852">
            <v>1745.91700929813</v>
          </cell>
          <cell r="K852">
            <v>3408.17577007152</v>
          </cell>
          <cell r="L852">
            <v>5225.35834270533</v>
          </cell>
          <cell r="M852">
            <v>7232.89713541234</v>
          </cell>
          <cell r="N852">
            <v>9434.70541858174</v>
          </cell>
          <cell r="O852">
            <v>11859.3033625321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-2287.68203392375</v>
          </cell>
          <cell r="B853">
            <v>-6964.77017843446</v>
          </cell>
          <cell r="C853">
            <v>-7842.59385322789</v>
          </cell>
          <cell r="D853">
            <v>-6999.32638813671</v>
          </cell>
          <cell r="E853">
            <v>-6089.37587795189</v>
          </cell>
          <cell r="F853">
            <v>-5119.19902758224</v>
          </cell>
          <cell r="G853">
            <v>-4080.69167023676</v>
          </cell>
          <cell r="H853">
            <v>-2959.8773199743</v>
          </cell>
          <cell r="I853">
            <v>-1731.36283923287</v>
          </cell>
          <cell r="J853">
            <v>-382.576436469688</v>
          </cell>
          <cell r="K853">
            <v>1104.06201913858</v>
          </cell>
          <cell r="L853">
            <v>2738.05073955294</v>
          </cell>
          <cell r="M853">
            <v>4515.89188354911</v>
          </cell>
          <cell r="N853">
            <v>6469.06407495654</v>
          </cell>
          <cell r="O853">
            <v>8621.76287134423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-2077.57459727331</v>
          </cell>
          <cell r="B854">
            <v>-6152.72036351555</v>
          </cell>
          <cell r="C854">
            <v>-6885.16626354343</v>
          </cell>
          <cell r="D854">
            <v>-5969.69722963665</v>
          </cell>
          <cell r="E854">
            <v>-5002.79021868542</v>
          </cell>
          <cell r="F854">
            <v>-3965.07340614791</v>
          </cell>
          <cell r="G854">
            <v>-2850.0806007846</v>
          </cell>
          <cell r="H854">
            <v>-1645.37680113671</v>
          </cell>
          <cell r="I854">
            <v>-320.531897530111</v>
          </cell>
          <cell r="J854">
            <v>1125.88101110754</v>
          </cell>
          <cell r="K854">
            <v>2725.28222042342</v>
          </cell>
          <cell r="L854">
            <v>4506.19723909267</v>
          </cell>
          <cell r="M854">
            <v>6463.52489544849</v>
          </cell>
          <cell r="N854">
            <v>8614.86337561123</v>
          </cell>
          <cell r="O854">
            <v>10972.8223351092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-2162.62928498479</v>
          </cell>
          <cell r="B855">
            <v>-6486.48517204908</v>
          </cell>
          <cell r="C855">
            <v>-7287.81881853324</v>
          </cell>
          <cell r="D855">
            <v>-6408.83598942062</v>
          </cell>
          <cell r="E855">
            <v>-5469.79798788269</v>
          </cell>
          <cell r="F855">
            <v>-4474.42021183294</v>
          </cell>
          <cell r="G855">
            <v>-3402.25802998039</v>
          </cell>
          <cell r="H855">
            <v>-2234.02870209056</v>
          </cell>
          <cell r="I855">
            <v>-951.212137897089</v>
          </cell>
          <cell r="J855">
            <v>458.280453234626</v>
          </cell>
          <cell r="K855">
            <v>2007.05399794035</v>
          </cell>
          <cell r="L855">
            <v>3710.90017820125</v>
          </cell>
          <cell r="M855">
            <v>5584.74873273617</v>
          </cell>
          <cell r="N855">
            <v>7650.86788651231</v>
          </cell>
          <cell r="O855">
            <v>9907.29961565814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-2050.95763894072</v>
          </cell>
          <cell r="B856">
            <v>-6060.44305026017</v>
          </cell>
          <cell r="C856">
            <v>-6807.90967637903</v>
          </cell>
          <cell r="D856">
            <v>-5911.33163995079</v>
          </cell>
          <cell r="E856">
            <v>-4954.88664744541</v>
          </cell>
          <cell r="F856">
            <v>-3932.904067563</v>
          </cell>
          <cell r="G856">
            <v>-2825.85512847783</v>
          </cell>
          <cell r="H856">
            <v>-1598.73964492094</v>
          </cell>
          <cell r="I856">
            <v>-263.663764403931</v>
          </cell>
          <cell r="J856">
            <v>1198.844907124</v>
          </cell>
          <cell r="K856">
            <v>2807.47250298373</v>
          </cell>
          <cell r="L856">
            <v>4577.17201942848</v>
          </cell>
          <cell r="M856">
            <v>6522.64968325351</v>
          </cell>
          <cell r="N856">
            <v>8655.73010069119</v>
          </cell>
          <cell r="O856">
            <v>11000.476316394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-2104.27555151224</v>
          </cell>
          <cell r="B857">
            <v>-6281.45958440976</v>
          </cell>
          <cell r="C857">
            <v>-7057.64875873043</v>
          </cell>
          <cell r="D857">
            <v>-6157.20289872223</v>
          </cell>
          <cell r="E857">
            <v>-5206.70182567271</v>
          </cell>
          <cell r="F857">
            <v>-4181.87285474317</v>
          </cell>
          <cell r="G857">
            <v>-3075.71662177269</v>
          </cell>
          <cell r="H857">
            <v>-1882.06080059495</v>
          </cell>
          <cell r="I857">
            <v>-567.299376084421</v>
          </cell>
          <cell r="J857">
            <v>873.900779729385</v>
          </cell>
          <cell r="K857">
            <v>2456.35978738449</v>
          </cell>
          <cell r="L857">
            <v>4207.03392541743</v>
          </cell>
          <cell r="M857">
            <v>6128.61437597421</v>
          </cell>
          <cell r="N857">
            <v>8239.52564281584</v>
          </cell>
          <cell r="O857">
            <v>10567.4291442284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-2112.98773756381</v>
          </cell>
          <cell r="B858">
            <v>-6303.11627079443</v>
          </cell>
          <cell r="C858">
            <v>-7092.76078372958</v>
          </cell>
          <cell r="D858">
            <v>-6198.14972263019</v>
          </cell>
          <cell r="E858">
            <v>-5248.69378276833</v>
          </cell>
          <cell r="F858">
            <v>-4243.34367392066</v>
          </cell>
          <cell r="G858">
            <v>-3153.65205763846</v>
          </cell>
          <cell r="H858">
            <v>-1965.39588587925</v>
          </cell>
          <cell r="I858">
            <v>-653.402166840708</v>
          </cell>
          <cell r="J858">
            <v>784.412846876254</v>
          </cell>
          <cell r="K858">
            <v>2373.42962637319</v>
          </cell>
          <cell r="L858">
            <v>4121.47145310213</v>
          </cell>
          <cell r="M858">
            <v>6029.47136929615</v>
          </cell>
          <cell r="N858">
            <v>8133.09007490769</v>
          </cell>
          <cell r="O858">
            <v>10451.3838252301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-2016.9851706603</v>
          </cell>
          <cell r="B859">
            <v>-5937.8280272089</v>
          </cell>
          <cell r="C859">
            <v>-6638.79670776704</v>
          </cell>
          <cell r="D859">
            <v>-5708.40798887314</v>
          </cell>
          <cell r="E859">
            <v>-4712.44439525113</v>
          </cell>
          <cell r="F859">
            <v>-3640.73269464899</v>
          </cell>
          <cell r="G859">
            <v>-2495.23143731402</v>
          </cell>
          <cell r="H859">
            <v>-1262.31749735145</v>
          </cell>
          <cell r="I859">
            <v>88.4793017243986</v>
          </cell>
          <cell r="J859">
            <v>1566.29636694276</v>
          </cell>
          <cell r="K859">
            <v>3201.9080318025</v>
          </cell>
          <cell r="L859">
            <v>4997.68414933404</v>
          </cell>
          <cell r="M859">
            <v>6972.22684126046</v>
          </cell>
          <cell r="N859">
            <v>9150.87967220065</v>
          </cell>
          <cell r="O859">
            <v>11550.1226530718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-2328.07786004283</v>
          </cell>
          <cell r="B860">
            <v>-7124.56286928922</v>
          </cell>
          <cell r="C860">
            <v>-8020.76816355867</v>
          </cell>
          <cell r="D860">
            <v>-7168.70816169354</v>
          </cell>
          <cell r="E860">
            <v>-6285.56319531888</v>
          </cell>
          <cell r="F860">
            <v>-5327.59228346023</v>
          </cell>
          <cell r="G860">
            <v>-4322.73521790475</v>
          </cell>
          <cell r="H860">
            <v>-3242.17055525277</v>
          </cell>
          <cell r="I860">
            <v>-2042.88763823642</v>
          </cell>
          <cell r="J860">
            <v>-725.537618175598</v>
          </cell>
          <cell r="K860">
            <v>730.982070587049</v>
          </cell>
          <cell r="L860">
            <v>2322.01134089992</v>
          </cell>
          <cell r="M860">
            <v>4079.86540012177</v>
          </cell>
          <cell r="N860">
            <v>6024.78405242541</v>
          </cell>
          <cell r="O860">
            <v>8150.81546422384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-2257.69869903913</v>
          </cell>
          <cell r="B861">
            <v>-6854.64780164917</v>
          </cell>
          <cell r="C861">
            <v>-7715.44456704908</v>
          </cell>
          <cell r="D861">
            <v>-6864.80807512893</v>
          </cell>
          <cell r="E861">
            <v>-5974.37548523225</v>
          </cell>
          <cell r="F861">
            <v>-5022.69926107252</v>
          </cell>
          <cell r="G861">
            <v>-4005.34203759167</v>
          </cell>
          <cell r="H861">
            <v>-2894.7149530196</v>
          </cell>
          <cell r="I861">
            <v>-1665.00867984184</v>
          </cell>
          <cell r="J861">
            <v>-309.657660099713</v>
          </cell>
          <cell r="K861">
            <v>1171.65099424718</v>
          </cell>
          <cell r="L861">
            <v>2804.87581810651</v>
          </cell>
          <cell r="M861">
            <v>4596.47971014385</v>
          </cell>
          <cell r="N861">
            <v>6566.61529328772</v>
          </cell>
          <cell r="O861">
            <v>8736.00116580302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-2326.99434508388</v>
          </cell>
          <cell r="B862">
            <v>-7119.68837658707</v>
          </cell>
          <cell r="C862">
            <v>-8027.11934383431</v>
          </cell>
          <cell r="D862">
            <v>-7207.93781670724</v>
          </cell>
          <cell r="E862">
            <v>-6346.97708426957</v>
          </cell>
          <cell r="F862">
            <v>-5418.60482012705</v>
          </cell>
          <cell r="G862">
            <v>-4427.86578722774</v>
          </cell>
          <cell r="H862">
            <v>-3335.76548394043</v>
          </cell>
          <cell r="I862">
            <v>-2148.05710007108</v>
          </cell>
          <cell r="J862">
            <v>-844.498579149961</v>
          </cell>
          <cell r="K862">
            <v>578.4396491638</v>
          </cell>
          <cell r="L862">
            <v>2143.22851302509</v>
          </cell>
          <cell r="M862">
            <v>3863.05739681786</v>
          </cell>
          <cell r="N862">
            <v>5773.68746509434</v>
          </cell>
          <cell r="O862">
            <v>7876.99408556701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-2311.17141895785</v>
          </cell>
          <cell r="B863">
            <v>-7064.1258806655</v>
          </cell>
          <cell r="C863">
            <v>-7961.52695748945</v>
          </cell>
          <cell r="D863">
            <v>-7126.19471075534</v>
          </cell>
          <cell r="E863">
            <v>-6241.22835618683</v>
          </cell>
          <cell r="F863">
            <v>-5308.01160480023</v>
          </cell>
          <cell r="G863">
            <v>-4307.4567617209</v>
          </cell>
          <cell r="H863">
            <v>-3225.65894764518</v>
          </cell>
          <cell r="I863">
            <v>-2037.71150900779</v>
          </cell>
          <cell r="J863">
            <v>-717.684298723539</v>
          </cell>
          <cell r="K863">
            <v>732.989934597344</v>
          </cell>
          <cell r="L863">
            <v>2327.22751790565</v>
          </cell>
          <cell r="M863">
            <v>4082.27456568676</v>
          </cell>
          <cell r="N863">
            <v>6026.73143801545</v>
          </cell>
          <cell r="O863">
            <v>8165.00605539073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-2168.94361023982</v>
          </cell>
          <cell r="B864">
            <v>-6523.02597650503</v>
          </cell>
          <cell r="C864">
            <v>-7353.73199194454</v>
          </cell>
          <cell r="D864">
            <v>-6483.17329614633</v>
          </cell>
          <cell r="E864">
            <v>-5554.15005397655</v>
          </cell>
          <cell r="F864">
            <v>-4559.18888095572</v>
          </cell>
          <cell r="G864">
            <v>-3498.92266872044</v>
          </cell>
          <cell r="H864">
            <v>-2344.07727529465</v>
          </cell>
          <cell r="I864">
            <v>-1067.57807770477</v>
          </cell>
          <cell r="J864">
            <v>339.71635009319</v>
          </cell>
          <cell r="K864">
            <v>1890.90546533259</v>
          </cell>
          <cell r="L864">
            <v>3587.78486622694</v>
          </cell>
          <cell r="M864">
            <v>5465.557419747</v>
          </cell>
          <cell r="N864">
            <v>7522.73850660927</v>
          </cell>
          <cell r="O864">
            <v>9777.86948664843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-2246.62965190877</v>
          </cell>
          <cell r="B865">
            <v>-6822.64771248389</v>
          </cell>
          <cell r="C865">
            <v>-7680.25678333232</v>
          </cell>
          <cell r="D865">
            <v>-6799.77378012018</v>
          </cell>
          <cell r="E865">
            <v>-5882.72986284498</v>
          </cell>
          <cell r="F865">
            <v>-4918.74505298701</v>
          </cell>
          <cell r="G865">
            <v>-3881.96378379444</v>
          </cell>
          <cell r="H865">
            <v>-2740.98947629282</v>
          </cell>
          <cell r="I865">
            <v>-1496.60367679512</v>
          </cell>
          <cell r="J865">
            <v>-122.373393988445</v>
          </cell>
          <cell r="K865">
            <v>1387.84565910029</v>
          </cell>
          <cell r="L865">
            <v>3044.91731122849</v>
          </cell>
          <cell r="M865">
            <v>4865.55731306916</v>
          </cell>
          <cell r="N865">
            <v>6861.25376251762</v>
          </cell>
          <cell r="O865">
            <v>9055.08336675925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-1978.78142650841</v>
          </cell>
          <cell r="B866">
            <v>-5792.1976697751</v>
          </cell>
          <cell r="C866">
            <v>-6494.26987301334</v>
          </cell>
          <cell r="D866">
            <v>-5551.85510064122</v>
          </cell>
          <cell r="E866">
            <v>-4529.34516174035</v>
          </cell>
          <cell r="F866">
            <v>-3447.78624935644</v>
          </cell>
          <cell r="G866">
            <v>-2288.74867946138</v>
          </cell>
          <cell r="H866">
            <v>-1039.06865604047</v>
          </cell>
          <cell r="I866">
            <v>339.242218969451</v>
          </cell>
          <cell r="J866">
            <v>1846.99972824014</v>
          </cell>
          <cell r="K866">
            <v>3520.99203034962</v>
          </cell>
          <cell r="L866">
            <v>5364.76958830908</v>
          </cell>
          <cell r="M866">
            <v>7392.6099270654</v>
          </cell>
          <cell r="N866">
            <v>9622.89080583759</v>
          </cell>
          <cell r="O866">
            <v>12077.3773514622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-1973.67777764586</v>
          </cell>
          <cell r="B867">
            <v>-5763.69409915795</v>
          </cell>
          <cell r="C867">
            <v>-6451.45697575371</v>
          </cell>
          <cell r="D867">
            <v>-5506.7927757876</v>
          </cell>
          <cell r="E867">
            <v>-4495.55901607626</v>
          </cell>
          <cell r="F867">
            <v>-3413.60220566432</v>
          </cell>
          <cell r="G867">
            <v>-2251.54418292219</v>
          </cell>
          <cell r="H867">
            <v>-986.110949587679</v>
          </cell>
          <cell r="I867">
            <v>388.239054797721</v>
          </cell>
          <cell r="J867">
            <v>1895.1850317413</v>
          </cell>
          <cell r="K867">
            <v>3557.3372508873</v>
          </cell>
          <cell r="L867">
            <v>5381.35283268839</v>
          </cell>
          <cell r="M867">
            <v>7396.17847892032</v>
          </cell>
          <cell r="N867">
            <v>9626.01948106997</v>
          </cell>
          <cell r="O867">
            <v>12069.8131934284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-2351.65778781418</v>
          </cell>
          <cell r="B868">
            <v>-7207.09453560227</v>
          </cell>
          <cell r="C868">
            <v>-8112.8578392</v>
          </cell>
          <cell r="D868">
            <v>-7282.43482129191</v>
          </cell>
          <cell r="E868">
            <v>-6420.30628885934</v>
          </cell>
          <cell r="F868">
            <v>-5500.6255769388</v>
          </cell>
          <cell r="G868">
            <v>-4499.49560086717</v>
          </cell>
          <cell r="H868">
            <v>-3411.96926649903</v>
          </cell>
          <cell r="I868">
            <v>-2236.02116196309</v>
          </cell>
          <cell r="J868">
            <v>-942.858302663093</v>
          </cell>
          <cell r="K868">
            <v>480.091225077513</v>
          </cell>
          <cell r="L868">
            <v>2050.45412944288</v>
          </cell>
          <cell r="M868">
            <v>3774.75829211686</v>
          </cell>
          <cell r="N868">
            <v>5682.65538934101</v>
          </cell>
          <cell r="O868">
            <v>7784.01622102461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-2303.10109515289</v>
          </cell>
          <cell r="B869">
            <v>-7027.45010374958</v>
          </cell>
          <cell r="C869">
            <v>-7927.00567331568</v>
          </cell>
          <cell r="D869">
            <v>-7093.62165042217</v>
          </cell>
          <cell r="E869">
            <v>-6218.5368691883</v>
          </cell>
          <cell r="F869">
            <v>-5270.17695372927</v>
          </cell>
          <cell r="G869">
            <v>-4258.39064064696</v>
          </cell>
          <cell r="H869">
            <v>-3181.05517658204</v>
          </cell>
          <cell r="I869">
            <v>-1993.58132243853</v>
          </cell>
          <cell r="J869">
            <v>-699.325454159765</v>
          </cell>
          <cell r="K869">
            <v>730.009534112495</v>
          </cell>
          <cell r="L869">
            <v>2318.26967340091</v>
          </cell>
          <cell r="M869">
            <v>4060.39838180546</v>
          </cell>
          <cell r="N869">
            <v>5983.23212443979</v>
          </cell>
          <cell r="O869">
            <v>8102.81036927014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-2340.11776041541</v>
          </cell>
          <cell r="B870">
            <v>-7172.51394935335</v>
          </cell>
          <cell r="C870">
            <v>-8085.33718589638</v>
          </cell>
          <cell r="D870">
            <v>-7257.07417271018</v>
          </cell>
          <cell r="E870">
            <v>-6385.04619878145</v>
          </cell>
          <cell r="F870">
            <v>-5458.71848114321</v>
          </cell>
          <cell r="G870">
            <v>-4462.92601716975</v>
          </cell>
          <cell r="H870">
            <v>-3395.21120935542</v>
          </cell>
          <cell r="I870">
            <v>-2220.67161973724</v>
          </cell>
          <cell r="J870">
            <v>-936.12364512165</v>
          </cell>
          <cell r="K870">
            <v>486.048770120194</v>
          </cell>
          <cell r="L870">
            <v>2059.64973918518</v>
          </cell>
          <cell r="M870">
            <v>3788.17357329474</v>
          </cell>
          <cell r="N870">
            <v>5681.22394144491</v>
          </cell>
          <cell r="O870">
            <v>7759.3875091356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-2238.26658995054</v>
          </cell>
          <cell r="B871">
            <v>-6783.37616676968</v>
          </cell>
          <cell r="C871">
            <v>-7647.45226704954</v>
          </cell>
          <cell r="D871">
            <v>-6791.44614024711</v>
          </cell>
          <cell r="E871">
            <v>-5877.95759609856</v>
          </cell>
          <cell r="F871">
            <v>-4903.13837611401</v>
          </cell>
          <cell r="G871">
            <v>-3871.63041667908</v>
          </cell>
          <cell r="H871">
            <v>-2760.85361973929</v>
          </cell>
          <cell r="I871">
            <v>-1530.86304585189</v>
          </cell>
          <cell r="J871">
            <v>-169.846098415856</v>
          </cell>
          <cell r="K871">
            <v>1322.80641192603</v>
          </cell>
          <cell r="L871">
            <v>2975.64781170367</v>
          </cell>
          <cell r="M871">
            <v>4781.2843375996</v>
          </cell>
          <cell r="N871">
            <v>6770.8625104033</v>
          </cell>
          <cell r="O871">
            <v>8957.24227867724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-2203.06067703574</v>
          </cell>
          <cell r="B872">
            <v>-6653.23889902317</v>
          </cell>
          <cell r="C872">
            <v>-7485.88477401868</v>
          </cell>
          <cell r="D872">
            <v>-6609.13954023885</v>
          </cell>
          <cell r="E872">
            <v>-5677.36738315358</v>
          </cell>
          <cell r="F872">
            <v>-4691.12528379953</v>
          </cell>
          <cell r="G872">
            <v>-3620.93147096397</v>
          </cell>
          <cell r="H872">
            <v>-2471.19548903025</v>
          </cell>
          <cell r="I872">
            <v>-1224.86736514513</v>
          </cell>
          <cell r="J872">
            <v>157.608205266062</v>
          </cell>
          <cell r="K872">
            <v>1676.67488809615</v>
          </cell>
          <cell r="L872">
            <v>3341.52033987964</v>
          </cell>
          <cell r="M872">
            <v>5190.51726727123</v>
          </cell>
          <cell r="N872">
            <v>7231.10723674313</v>
          </cell>
          <cell r="O872">
            <v>9451.0971173049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-2340.1072446135</v>
          </cell>
          <cell r="B873">
            <v>-7177.20781330284</v>
          </cell>
          <cell r="C873">
            <v>-8095.23149189697</v>
          </cell>
          <cell r="D873">
            <v>-7266.19656887716</v>
          </cell>
          <cell r="E873">
            <v>-6385.6860101007</v>
          </cell>
          <cell r="F873">
            <v>-5436.63037925629</v>
          </cell>
          <cell r="G873">
            <v>-4450.64419332042</v>
          </cell>
          <cell r="H873">
            <v>-3372.04571781327</v>
          </cell>
          <cell r="I873">
            <v>-2182.04871465591</v>
          </cell>
          <cell r="J873">
            <v>-884.269664117993</v>
          </cell>
          <cell r="K873">
            <v>545.977312072055</v>
          </cell>
          <cell r="L873">
            <v>2132.96099213505</v>
          </cell>
          <cell r="M873">
            <v>3872.45918804368</v>
          </cell>
          <cell r="N873">
            <v>5800.5378829088</v>
          </cell>
          <cell r="O873">
            <v>7913.29540430443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-2360.86966767097</v>
          </cell>
          <cell r="B874">
            <v>-7250.9448223276</v>
          </cell>
          <cell r="C874">
            <v>-8171.60531341018</v>
          </cell>
          <cell r="D874">
            <v>-7358.14199536004</v>
          </cell>
          <cell r="E874">
            <v>-6497.72112665233</v>
          </cell>
          <cell r="F874">
            <v>-5572.99985476428</v>
          </cell>
          <cell r="G874">
            <v>-4595.53324449154</v>
          </cell>
          <cell r="H874">
            <v>-3542.55192414062</v>
          </cell>
          <cell r="I874">
            <v>-2387.84763303682</v>
          </cell>
          <cell r="J874">
            <v>-1111.80274855922</v>
          </cell>
          <cell r="K874">
            <v>297.083453764699</v>
          </cell>
          <cell r="L874">
            <v>1846.24344122539</v>
          </cell>
          <cell r="M874">
            <v>3545.03810353846</v>
          </cell>
          <cell r="N874">
            <v>5418.63106171158</v>
          </cell>
          <cell r="O874">
            <v>7479.36957749999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-1968.61675415347</v>
          </cell>
          <cell r="B875">
            <v>-5747.04738833098</v>
          </cell>
          <cell r="C875">
            <v>-6430.70900083456</v>
          </cell>
          <cell r="D875">
            <v>-5497.50512250005</v>
          </cell>
          <cell r="E875">
            <v>-4499.39236266611</v>
          </cell>
          <cell r="F875">
            <v>-3435.31831884961</v>
          </cell>
          <cell r="G875">
            <v>-2269.56233416854</v>
          </cell>
          <cell r="H875">
            <v>-1019.11550420157</v>
          </cell>
          <cell r="I875">
            <v>354.139643448846</v>
          </cell>
          <cell r="J875">
            <v>1863.42559794007</v>
          </cell>
          <cell r="K875">
            <v>3535.9406086905</v>
          </cell>
          <cell r="L875">
            <v>5374.33381687586</v>
          </cell>
          <cell r="M875">
            <v>7378.33917516409</v>
          </cell>
          <cell r="N875">
            <v>9590.12738702702</v>
          </cell>
          <cell r="O875">
            <v>12039.3093370727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-2272.75459894899</v>
          </cell>
          <cell r="B876">
            <v>-6902.4860752337</v>
          </cell>
          <cell r="C876">
            <v>-7748.35624493651</v>
          </cell>
          <cell r="D876">
            <v>-6890.54783004489</v>
          </cell>
          <cell r="E876">
            <v>-5985.10996890094</v>
          </cell>
          <cell r="F876">
            <v>-5022.15286335897</v>
          </cell>
          <cell r="G876">
            <v>-3981.59914158745</v>
          </cell>
          <cell r="H876">
            <v>-2849.38421874039</v>
          </cell>
          <cell r="I876">
            <v>-1605.36487476088</v>
          </cell>
          <cell r="J876">
            <v>-247.419257616617</v>
          </cell>
          <cell r="K876">
            <v>1242.01413151633</v>
          </cell>
          <cell r="L876">
            <v>2874.2793032481</v>
          </cell>
          <cell r="M876">
            <v>4674.44826979105</v>
          </cell>
          <cell r="N876">
            <v>6659.95576854072</v>
          </cell>
          <cell r="O876">
            <v>8829.44518335396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-2145.19317845448</v>
          </cell>
          <cell r="B877">
            <v>-6429.47820568189</v>
          </cell>
          <cell r="C877">
            <v>-7233.15717705746</v>
          </cell>
          <cell r="D877">
            <v>-6353.26563583263</v>
          </cell>
          <cell r="E877">
            <v>-5404.1118449838</v>
          </cell>
          <cell r="F877">
            <v>-4395.82441255664</v>
          </cell>
          <cell r="G877">
            <v>-3313.33398806187</v>
          </cell>
          <cell r="H877">
            <v>-2136.95202296989</v>
          </cell>
          <cell r="I877">
            <v>-856.333323025647</v>
          </cell>
          <cell r="J877">
            <v>559.966243928148</v>
          </cell>
          <cell r="K877">
            <v>2137.50767336521</v>
          </cell>
          <cell r="L877">
            <v>3850.95330644679</v>
          </cell>
          <cell r="M877">
            <v>5745.676970558</v>
          </cell>
          <cell r="N877">
            <v>7834.5415819349</v>
          </cell>
          <cell r="O877">
            <v>10128.208487347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-2157.71152842501</v>
          </cell>
          <cell r="B878">
            <v>-6473.11762740668</v>
          </cell>
          <cell r="C878">
            <v>-7282.43753922219</v>
          </cell>
          <cell r="D878">
            <v>-6398.4333485884</v>
          </cell>
          <cell r="E878">
            <v>-5456.84046275436</v>
          </cell>
          <cell r="F878">
            <v>-4448.83857435251</v>
          </cell>
          <cell r="G878">
            <v>-3358.4027347538</v>
          </cell>
          <cell r="H878">
            <v>-2187.50128451875</v>
          </cell>
          <cell r="I878">
            <v>-903.84587057148</v>
          </cell>
          <cell r="J878">
            <v>499.129398256541</v>
          </cell>
          <cell r="K878">
            <v>2034.5388949686</v>
          </cell>
          <cell r="L878">
            <v>3735.01389610715</v>
          </cell>
          <cell r="M878">
            <v>5612.94570133198</v>
          </cell>
          <cell r="N878">
            <v>7669.38360013416</v>
          </cell>
          <cell r="O878">
            <v>9944.47135816572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-2258.66373238505</v>
          </cell>
          <cell r="B879">
            <v>-6848.69235272136</v>
          </cell>
          <cell r="C879">
            <v>-7715.23529587466</v>
          </cell>
          <cell r="D879">
            <v>-6859.77739691745</v>
          </cell>
          <cell r="E879">
            <v>-5945.92152966119</v>
          </cell>
          <cell r="F879">
            <v>-4961.25822581436</v>
          </cell>
          <cell r="G879">
            <v>-3911.08143948421</v>
          </cell>
          <cell r="H879">
            <v>-2766.80248163739</v>
          </cell>
          <cell r="I879">
            <v>-1517.9025213921</v>
          </cell>
          <cell r="J879">
            <v>-154.344549624964</v>
          </cell>
          <cell r="K879">
            <v>1350.84602634625</v>
          </cell>
          <cell r="L879">
            <v>3007.23904300825</v>
          </cell>
          <cell r="M879">
            <v>4823.71272102963</v>
          </cell>
          <cell r="N879">
            <v>6810.37300610865</v>
          </cell>
          <cell r="O879">
            <v>9002.19713020419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-2103.11520670558</v>
          </cell>
          <cell r="B880">
            <v>-6263.8957172923</v>
          </cell>
          <cell r="C880">
            <v>-7030.3775391694</v>
          </cell>
          <cell r="D880">
            <v>-6120.42949275641</v>
          </cell>
          <cell r="E880">
            <v>-5150.23484572887</v>
          </cell>
          <cell r="F880">
            <v>-4105.71134992204</v>
          </cell>
          <cell r="G880">
            <v>-3000.5266532516</v>
          </cell>
          <cell r="H880">
            <v>-1793.94924696158</v>
          </cell>
          <cell r="I880">
            <v>-474.463717756743</v>
          </cell>
          <cell r="J880">
            <v>970.758447970515</v>
          </cell>
          <cell r="K880">
            <v>2568.29616855848</v>
          </cell>
          <cell r="L880">
            <v>4323.40559814925</v>
          </cell>
          <cell r="M880">
            <v>6252.12229197741</v>
          </cell>
          <cell r="N880">
            <v>8366.55169182343</v>
          </cell>
          <cell r="O880">
            <v>10687.519092638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-1963.17585690044</v>
          </cell>
          <cell r="B881">
            <v>-5724.9815419536</v>
          </cell>
          <cell r="C881">
            <v>-6388.10302828256</v>
          </cell>
          <cell r="D881">
            <v>-5443.25795186829</v>
          </cell>
          <cell r="E881">
            <v>-4443.99765288038</v>
          </cell>
          <cell r="F881">
            <v>-3362.24610772413</v>
          </cell>
          <cell r="G881">
            <v>-2201.73253503605</v>
          </cell>
          <cell r="H881">
            <v>-942.869795992543</v>
          </cell>
          <cell r="I881">
            <v>460.037402284552</v>
          </cell>
          <cell r="J881">
            <v>1983.51870725005</v>
          </cell>
          <cell r="K881">
            <v>3658.89583634834</v>
          </cell>
          <cell r="L881">
            <v>5493.47926152997</v>
          </cell>
          <cell r="M881">
            <v>7518.48119206843</v>
          </cell>
          <cell r="N881">
            <v>9750.12635342316</v>
          </cell>
          <cell r="O881">
            <v>12215.2877390348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-2182.07799235908</v>
          </cell>
          <cell r="B882">
            <v>-6574.14774857287</v>
          </cell>
          <cell r="C882">
            <v>-7399.58800663463</v>
          </cell>
          <cell r="D882">
            <v>-6532.68395496573</v>
          </cell>
          <cell r="E882">
            <v>-5607.27920112795</v>
          </cell>
          <cell r="F882">
            <v>-4607.58912573547</v>
          </cell>
          <cell r="G882">
            <v>-3555.09998352801</v>
          </cell>
          <cell r="H882">
            <v>-2408.78518408954</v>
          </cell>
          <cell r="I882">
            <v>-1159.12598154014</v>
          </cell>
          <cell r="J882">
            <v>231.360703932213</v>
          </cell>
          <cell r="K882">
            <v>1768.16340644304</v>
          </cell>
          <cell r="L882">
            <v>3447.09846911375</v>
          </cell>
          <cell r="M882">
            <v>5298.02438649495</v>
          </cell>
          <cell r="N882">
            <v>7347.79007302956</v>
          </cell>
          <cell r="O882">
            <v>9600.218930551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-2093.67586724879</v>
          </cell>
          <cell r="B883">
            <v>-6226.4537648717</v>
          </cell>
          <cell r="C883">
            <v>-6990.46557934899</v>
          </cell>
          <cell r="D883">
            <v>-6099.38696505436</v>
          </cell>
          <cell r="E883">
            <v>-5140.6785593192</v>
          </cell>
          <cell r="F883">
            <v>-4119.46595894646</v>
          </cell>
          <cell r="G883">
            <v>-3016.28286360485</v>
          </cell>
          <cell r="H883">
            <v>-1816.33530862726</v>
          </cell>
          <cell r="I883">
            <v>-504.992121314472</v>
          </cell>
          <cell r="J883">
            <v>941.233975508489</v>
          </cell>
          <cell r="K883">
            <v>2550.24394082182</v>
          </cell>
          <cell r="L883">
            <v>4307.82634081161</v>
          </cell>
          <cell r="M883">
            <v>6241.70109649714</v>
          </cell>
          <cell r="N883">
            <v>8355.72516185262</v>
          </cell>
          <cell r="O883">
            <v>10689.6801490758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-2161.05417915692</v>
          </cell>
          <cell r="B884">
            <v>-6492.08011319921</v>
          </cell>
          <cell r="C884">
            <v>-7309.21829546898</v>
          </cell>
          <cell r="D884">
            <v>-6438.80556297502</v>
          </cell>
          <cell r="E884">
            <v>-5508.74829287921</v>
          </cell>
          <cell r="F884">
            <v>-4507.76214119808</v>
          </cell>
          <cell r="G884">
            <v>-3436.53840538622</v>
          </cell>
          <cell r="H884">
            <v>-2273.17638837546</v>
          </cell>
          <cell r="I884">
            <v>-997.522580683356</v>
          </cell>
          <cell r="J884">
            <v>401.244712212881</v>
          </cell>
          <cell r="K884">
            <v>1945.84935975089</v>
          </cell>
          <cell r="L884">
            <v>3641.26280695271</v>
          </cell>
          <cell r="M884">
            <v>5516.00626350401</v>
          </cell>
          <cell r="N884">
            <v>7583.05154105163</v>
          </cell>
          <cell r="O884">
            <v>9851.39443530342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-2105.55148955435</v>
          </cell>
          <cell r="B885">
            <v>-6276.54972636956</v>
          </cell>
          <cell r="C885">
            <v>-7041.79419017504</v>
          </cell>
          <cell r="D885">
            <v>-6130.35007749506</v>
          </cell>
          <cell r="E885">
            <v>-5169.19056192475</v>
          </cell>
          <cell r="F885">
            <v>-4143.35803892926</v>
          </cell>
          <cell r="G885">
            <v>-3037.7808688094</v>
          </cell>
          <cell r="H885">
            <v>-1825.26899170231</v>
          </cell>
          <cell r="I885">
            <v>-501.631336445871</v>
          </cell>
          <cell r="J885">
            <v>946.818605027019</v>
          </cell>
          <cell r="K885">
            <v>2531.86926167947</v>
          </cell>
          <cell r="L885">
            <v>4275.83408492629</v>
          </cell>
          <cell r="M885">
            <v>6207.86863813496</v>
          </cell>
          <cell r="N885">
            <v>8329.78226696076</v>
          </cell>
          <cell r="O885">
            <v>10651.3418580351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-2359.67393229366</v>
          </cell>
          <cell r="B886">
            <v>-7235.204773413</v>
          </cell>
          <cell r="C886">
            <v>-8145.9781128097</v>
          </cell>
          <cell r="D886">
            <v>-7317.80529090521</v>
          </cell>
          <cell r="E886">
            <v>-6454.06219265608</v>
          </cell>
          <cell r="F886">
            <v>-5525.90531586717</v>
          </cell>
          <cell r="G886">
            <v>-4524.19282982825</v>
          </cell>
          <cell r="H886">
            <v>-3446.12694251391</v>
          </cell>
          <cell r="I886">
            <v>-2271.4996033803</v>
          </cell>
          <cell r="J886">
            <v>-973.992581561185</v>
          </cell>
          <cell r="K886">
            <v>459.081349988793</v>
          </cell>
          <cell r="L886">
            <v>2023.84783130318</v>
          </cell>
          <cell r="M886">
            <v>3750.60736478213</v>
          </cell>
          <cell r="N886">
            <v>5644.73973892523</v>
          </cell>
          <cell r="O886">
            <v>7742.87006255009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-2308.59449128383</v>
          </cell>
          <cell r="B887">
            <v>-7045.986066545</v>
          </cell>
          <cell r="C887">
            <v>-7941.21140814786</v>
          </cell>
          <cell r="D887">
            <v>-7103.48497701304</v>
          </cell>
          <cell r="E887">
            <v>-6210.39763995481</v>
          </cell>
          <cell r="F887">
            <v>-5258.07713260771</v>
          </cell>
          <cell r="G887">
            <v>-4242.30868460371</v>
          </cell>
          <cell r="H887">
            <v>-3150.30445918898</v>
          </cell>
          <cell r="I887">
            <v>-1953.95319816243</v>
          </cell>
          <cell r="J887">
            <v>-635.635215321649</v>
          </cell>
          <cell r="K887">
            <v>815.133896791351</v>
          </cell>
          <cell r="L887">
            <v>2422.70371334</v>
          </cell>
          <cell r="M887">
            <v>4185.20580807942</v>
          </cell>
          <cell r="N887">
            <v>6112.92556041658</v>
          </cell>
          <cell r="O887">
            <v>8239.69927413301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-2083.80271761352</v>
          </cell>
          <cell r="B888">
            <v>-6186.38494267099</v>
          </cell>
          <cell r="C888">
            <v>-6931.10716581317</v>
          </cell>
          <cell r="D888">
            <v>-6020.16660308275</v>
          </cell>
          <cell r="E888">
            <v>-5065.1074804649</v>
          </cell>
          <cell r="F888">
            <v>-4040.83991559983</v>
          </cell>
          <cell r="G888">
            <v>-2938.79732123565</v>
          </cell>
          <cell r="H888">
            <v>-1740.60903657186</v>
          </cell>
          <cell r="I888">
            <v>-425.531119487222</v>
          </cell>
          <cell r="J888">
            <v>1025.02199469857</v>
          </cell>
          <cell r="K888">
            <v>2618.44366292949</v>
          </cell>
          <cell r="L888">
            <v>4370.02519659941</v>
          </cell>
          <cell r="M888">
            <v>6303.91886975529</v>
          </cell>
          <cell r="N888">
            <v>8437.45361110579</v>
          </cell>
          <cell r="O888">
            <v>10785.6166502386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-2240.10578266265</v>
          </cell>
          <cell r="B889">
            <v>-6779.92342857802</v>
          </cell>
          <cell r="C889">
            <v>-7637.23606018542</v>
          </cell>
          <cell r="D889">
            <v>-6793.00469162837</v>
          </cell>
          <cell r="E889">
            <v>-5881.60077681258</v>
          </cell>
          <cell r="F889">
            <v>-4901.31201169952</v>
          </cell>
          <cell r="G889">
            <v>-3865.89474753095</v>
          </cell>
          <cell r="H889">
            <v>-2737.47637634898</v>
          </cell>
          <cell r="I889">
            <v>-1509.32008043964</v>
          </cell>
          <cell r="J889">
            <v>-149.416088352979</v>
          </cell>
          <cell r="K889">
            <v>1344.3068028386</v>
          </cell>
          <cell r="L889">
            <v>2978.8898347227</v>
          </cell>
          <cell r="M889">
            <v>4776.44123128889</v>
          </cell>
          <cell r="N889">
            <v>6765.10328603271</v>
          </cell>
          <cell r="O889">
            <v>8946.7829343605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-2089.40327299247</v>
          </cell>
          <cell r="B890">
            <v>-6205.76214513699</v>
          </cell>
          <cell r="C890">
            <v>-6947.12729039935</v>
          </cell>
          <cell r="D890">
            <v>-6029.00982704537</v>
          </cell>
          <cell r="E890">
            <v>-5058.76790936282</v>
          </cell>
          <cell r="F890">
            <v>-4027.79221985132</v>
          </cell>
          <cell r="G890">
            <v>-2908.30905225933</v>
          </cell>
          <cell r="H890">
            <v>-1678.78504968923</v>
          </cell>
          <cell r="I890">
            <v>-342.306038158014</v>
          </cell>
          <cell r="J890">
            <v>1108.9025153151</v>
          </cell>
          <cell r="K890">
            <v>2705.17682621475</v>
          </cell>
          <cell r="L890">
            <v>4487.12900748293</v>
          </cell>
          <cell r="M890">
            <v>6443.00442520703</v>
          </cell>
          <cell r="N890">
            <v>8566.78313268801</v>
          </cell>
          <cell r="O890">
            <v>10913.8694729566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-2355.7501971261</v>
          </cell>
          <cell r="B891">
            <v>-7233.28781356294</v>
          </cell>
          <cell r="C891">
            <v>-8150.25956732302</v>
          </cell>
          <cell r="D891">
            <v>-7336.18151639882</v>
          </cell>
          <cell r="E891">
            <v>-6455.41944533598</v>
          </cell>
          <cell r="F891">
            <v>-5518.1938663021</v>
          </cell>
          <cell r="G891">
            <v>-4527.30927321061</v>
          </cell>
          <cell r="H891">
            <v>-3457.64171181725</v>
          </cell>
          <cell r="I891">
            <v>-2270.71039043784</v>
          </cell>
          <cell r="J891">
            <v>-966.041433861099</v>
          </cell>
          <cell r="K891">
            <v>453.054121390882</v>
          </cell>
          <cell r="L891">
            <v>2010.52562525518</v>
          </cell>
          <cell r="M891">
            <v>3722.24658778582</v>
          </cell>
          <cell r="N891">
            <v>5620.36689603763</v>
          </cell>
          <cell r="O891">
            <v>7706.84022463539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-2282.22119004297</v>
          </cell>
          <cell r="B892">
            <v>-6948.84170997758</v>
          </cell>
          <cell r="C892">
            <v>-7821.35404919341</v>
          </cell>
          <cell r="D892">
            <v>-6968.01247211542</v>
          </cell>
          <cell r="E892">
            <v>-6077.25503126841</v>
          </cell>
          <cell r="F892">
            <v>-5137.60752748255</v>
          </cell>
          <cell r="G892">
            <v>-4122.68851665701</v>
          </cell>
          <cell r="H892">
            <v>-3016.8896788962</v>
          </cell>
          <cell r="I892">
            <v>-1808.28500026857</v>
          </cell>
          <cell r="J892">
            <v>-472.346833987838</v>
          </cell>
          <cell r="K892">
            <v>999.131500340408</v>
          </cell>
          <cell r="L892">
            <v>2614.17911554328</v>
          </cell>
          <cell r="M892">
            <v>4380.89131101994</v>
          </cell>
          <cell r="N892">
            <v>6321.33028481316</v>
          </cell>
          <cell r="O892">
            <v>8454.86238720146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-2298.24318948176</v>
          </cell>
          <cell r="B893">
            <v>-7006.0993550974</v>
          </cell>
          <cell r="C893">
            <v>-7887.46935122626</v>
          </cell>
          <cell r="D893">
            <v>-7034.41600597439</v>
          </cell>
          <cell r="E893">
            <v>-6142.07177466085</v>
          </cell>
          <cell r="F893">
            <v>-5203.75423650344</v>
          </cell>
          <cell r="G893">
            <v>-4195.38063649349</v>
          </cell>
          <cell r="H893">
            <v>-3083.65641000284</v>
          </cell>
          <cell r="I893">
            <v>-1868.10135004852</v>
          </cell>
          <cell r="J893">
            <v>-531.405748670877</v>
          </cell>
          <cell r="K893">
            <v>937.509719861896</v>
          </cell>
          <cell r="L893">
            <v>2558.44320985617</v>
          </cell>
          <cell r="M893">
            <v>4341.69584120453</v>
          </cell>
          <cell r="N893">
            <v>6300.77599295147</v>
          </cell>
          <cell r="O893">
            <v>8448.40903959864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-2356.21503065219</v>
          </cell>
          <cell r="B894">
            <v>-7230.22297074546</v>
          </cell>
          <cell r="C894">
            <v>-8146.55444391667</v>
          </cell>
          <cell r="D894">
            <v>-7319.52838610135</v>
          </cell>
          <cell r="E894">
            <v>-6446.93842514523</v>
          </cell>
          <cell r="F894">
            <v>-5517.83356113325</v>
          </cell>
          <cell r="G894">
            <v>-4537.87550056286</v>
          </cell>
          <cell r="H894">
            <v>-3472.03699770918</v>
          </cell>
          <cell r="I894">
            <v>-2304.52802371115</v>
          </cell>
          <cell r="J894">
            <v>-1015.72045415187</v>
          </cell>
          <cell r="K894">
            <v>393.616613985641</v>
          </cell>
          <cell r="L894">
            <v>1955.04886506264</v>
          </cell>
          <cell r="M894">
            <v>3677.83363692872</v>
          </cell>
          <cell r="N894">
            <v>5571.04594304116</v>
          </cell>
          <cell r="O894">
            <v>7644.44986630128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-2289.25441891354</v>
          </cell>
          <cell r="B895">
            <v>-6979.83200895284</v>
          </cell>
          <cell r="C895">
            <v>-7879.82314281874</v>
          </cell>
          <cell r="D895">
            <v>-7055.3275054949</v>
          </cell>
          <cell r="E895">
            <v>-6167.08944101439</v>
          </cell>
          <cell r="F895">
            <v>-5216.18896888636</v>
          </cell>
          <cell r="G895">
            <v>-4207.80643093921</v>
          </cell>
          <cell r="H895">
            <v>-3118.75858625095</v>
          </cell>
          <cell r="I895">
            <v>-1908.96294826732</v>
          </cell>
          <cell r="J895">
            <v>-572.932867883187</v>
          </cell>
          <cell r="K895">
            <v>873.592796604134</v>
          </cell>
          <cell r="L895">
            <v>2463.87427285327</v>
          </cell>
          <cell r="M895">
            <v>4226.21178628988</v>
          </cell>
          <cell r="N895">
            <v>6167.06457037694</v>
          </cell>
          <cell r="O895">
            <v>8293.9919700128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-2204.57766627164</v>
          </cell>
          <cell r="B896">
            <v>-6666.16315796108</v>
          </cell>
          <cell r="C896">
            <v>-7517.44082208352</v>
          </cell>
          <cell r="D896">
            <v>-6667.14205360525</v>
          </cell>
          <cell r="E896">
            <v>-5760.39808496316</v>
          </cell>
          <cell r="F896">
            <v>-4778.46694161468</v>
          </cell>
          <cell r="G896">
            <v>-3725.53936952938</v>
          </cell>
          <cell r="H896">
            <v>-2582.8909559991</v>
          </cell>
          <cell r="I896">
            <v>-1329.98159400381</v>
          </cell>
          <cell r="J896">
            <v>42.0954526969141</v>
          </cell>
          <cell r="K896">
            <v>1563.82722006235</v>
          </cell>
          <cell r="L896">
            <v>3240.00088814066</v>
          </cell>
          <cell r="M896">
            <v>5076.55815640391</v>
          </cell>
          <cell r="N896">
            <v>7094.81276260769</v>
          </cell>
          <cell r="O896">
            <v>9330.06352825239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-2360.2226040364</v>
          </cell>
          <cell r="B897">
            <v>-7247.12873309891</v>
          </cell>
          <cell r="C897">
            <v>-8172.1607604978</v>
          </cell>
          <cell r="D897">
            <v>-7347.34797096678</v>
          </cell>
          <cell r="E897">
            <v>-6478.178036555</v>
          </cell>
          <cell r="F897">
            <v>-5565.1271993469</v>
          </cell>
          <cell r="G897">
            <v>-4596.96302661524</v>
          </cell>
          <cell r="H897">
            <v>-3550.50684815312</v>
          </cell>
          <cell r="I897">
            <v>-2389.75276716082</v>
          </cell>
          <cell r="J897">
            <v>-1120.00095194811</v>
          </cell>
          <cell r="K897">
            <v>305.258471992627</v>
          </cell>
          <cell r="L897">
            <v>1860.27813340092</v>
          </cell>
          <cell r="M897">
            <v>3562.4283783852</v>
          </cell>
          <cell r="N897">
            <v>5432.93950853036</v>
          </cell>
          <cell r="O897">
            <v>7507.93248734085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-2254.48502807975</v>
          </cell>
          <cell r="B898">
            <v>-6846.18438483522</v>
          </cell>
          <cell r="C898">
            <v>-7718.07604998359</v>
          </cell>
          <cell r="D898">
            <v>-6862.70604292723</v>
          </cell>
          <cell r="E898">
            <v>-5963.30363327095</v>
          </cell>
          <cell r="F898">
            <v>-5003.49883034633</v>
          </cell>
          <cell r="G898">
            <v>-3971.03308955782</v>
          </cell>
          <cell r="H898">
            <v>-2837.47402615777</v>
          </cell>
          <cell r="I898">
            <v>-1587.22121979127</v>
          </cell>
          <cell r="J898">
            <v>-219.757345762661</v>
          </cell>
          <cell r="K898">
            <v>1263.12332933331</v>
          </cell>
          <cell r="L898">
            <v>2900.87914672125</v>
          </cell>
          <cell r="M898">
            <v>4722.83385873743</v>
          </cell>
          <cell r="N898">
            <v>6734.75523546878</v>
          </cell>
          <cell r="O898">
            <v>8926.57721642635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-2212.37468246325</v>
          </cell>
          <cell r="B899">
            <v>-6672.03938125002</v>
          </cell>
          <cell r="C899">
            <v>-7503.684586833</v>
          </cell>
          <cell r="D899">
            <v>-6640.06986943109</v>
          </cell>
          <cell r="E899">
            <v>-5727.74426499139</v>
          </cell>
          <cell r="F899">
            <v>-4756.68790894845</v>
          </cell>
          <cell r="G899">
            <v>-3711.67350223974</v>
          </cell>
          <cell r="H899">
            <v>-2581.77777800471</v>
          </cell>
          <cell r="I899">
            <v>-1342.37904959934</v>
          </cell>
          <cell r="J899">
            <v>27.717732099132</v>
          </cell>
          <cell r="K899">
            <v>1540.2770253767</v>
          </cell>
          <cell r="L899">
            <v>3199.74728046469</v>
          </cell>
          <cell r="M899">
            <v>5011.65228864676</v>
          </cell>
          <cell r="N899">
            <v>7012.92657288523</v>
          </cell>
          <cell r="O899">
            <v>9223.52232541601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-2210.80476713577</v>
          </cell>
          <cell r="B900">
            <v>-6678.36354336029</v>
          </cell>
          <cell r="C900">
            <v>-7509.05071278717</v>
          </cell>
          <cell r="D900">
            <v>-6640.8168607527</v>
          </cell>
          <cell r="E900">
            <v>-5712.05160269426</v>
          </cell>
          <cell r="F900">
            <v>-4737.49269236814</v>
          </cell>
          <cell r="G900">
            <v>-3690.19122272203</v>
          </cell>
          <cell r="H900">
            <v>-2563.55253205346</v>
          </cell>
          <cell r="I900">
            <v>-1306.00820171647</v>
          </cell>
          <cell r="J900">
            <v>82.8684247557555</v>
          </cell>
          <cell r="K900">
            <v>1597.974945195</v>
          </cell>
          <cell r="L900">
            <v>3271.29563572332</v>
          </cell>
          <cell r="M900">
            <v>5104.80411233295</v>
          </cell>
          <cell r="N900">
            <v>7118.29301181334</v>
          </cell>
          <cell r="O900">
            <v>9363.57461576339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-2207.95916870075</v>
          </cell>
          <cell r="B901">
            <v>-6668.79589560675</v>
          </cell>
          <cell r="C901">
            <v>-7512.17237107044</v>
          </cell>
          <cell r="D901">
            <v>-6659.05077053362</v>
          </cell>
          <cell r="E901">
            <v>-5742.60619627575</v>
          </cell>
          <cell r="F901">
            <v>-4765.83567863441</v>
          </cell>
          <cell r="G901">
            <v>-3710.63415450832</v>
          </cell>
          <cell r="H901">
            <v>-2562.48383068797</v>
          </cell>
          <cell r="I901">
            <v>-1307.22526318381</v>
          </cell>
          <cell r="J901">
            <v>72.243056599943</v>
          </cell>
          <cell r="K901">
            <v>1580.94930217984</v>
          </cell>
          <cell r="L901">
            <v>3243.81199471061</v>
          </cell>
          <cell r="M901">
            <v>5068.27545168125</v>
          </cell>
          <cell r="N901">
            <v>7081.19142769986</v>
          </cell>
          <cell r="O901">
            <v>9301.61100913719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-2035.5812643505</v>
          </cell>
          <cell r="B902">
            <v>-6008.30702527395</v>
          </cell>
          <cell r="C902">
            <v>-6738.63956005169</v>
          </cell>
          <cell r="D902">
            <v>-5822.22094871541</v>
          </cell>
          <cell r="E902">
            <v>-4849.40191581759</v>
          </cell>
          <cell r="F902">
            <v>-3808.55725572862</v>
          </cell>
          <cell r="G902">
            <v>-2676.20746834135</v>
          </cell>
          <cell r="H902">
            <v>-1457.15502884544</v>
          </cell>
          <cell r="I902">
            <v>-120.152559340172</v>
          </cell>
          <cell r="J902">
            <v>1364.55033113711</v>
          </cell>
          <cell r="K902">
            <v>3000.13704589778</v>
          </cell>
          <cell r="L902">
            <v>4796.85363724704</v>
          </cell>
          <cell r="M902">
            <v>6758.72193446705</v>
          </cell>
          <cell r="N902">
            <v>8913.09645379596</v>
          </cell>
          <cell r="O902">
            <v>11286.6967705115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-2135.99768326832</v>
          </cell>
          <cell r="B903">
            <v>-6394.40292033859</v>
          </cell>
          <cell r="C903">
            <v>-7192.57338581347</v>
          </cell>
          <cell r="D903">
            <v>-6297.55437541088</v>
          </cell>
          <cell r="E903">
            <v>-5348.02827561602</v>
          </cell>
          <cell r="F903">
            <v>-4317.37029717091</v>
          </cell>
          <cell r="G903">
            <v>-3217.47709346638</v>
          </cell>
          <cell r="H903">
            <v>-2029.39479079691</v>
          </cell>
          <cell r="I903">
            <v>-724.088273408947</v>
          </cell>
          <cell r="J903">
            <v>702.155458887196</v>
          </cell>
          <cell r="K903">
            <v>2268.74921960489</v>
          </cell>
          <cell r="L903">
            <v>3985.73581751421</v>
          </cell>
          <cell r="M903">
            <v>5877.73691243019</v>
          </cell>
          <cell r="N903">
            <v>7964.14747675413</v>
          </cell>
          <cell r="O903">
            <v>10264.3523393842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-2222.47031939275</v>
          </cell>
          <cell r="B904">
            <v>-6716.35462567376</v>
          </cell>
          <cell r="C904">
            <v>-7550.00990166126</v>
          </cell>
          <cell r="D904">
            <v>-6674.45342766172</v>
          </cell>
          <cell r="E904">
            <v>-5762.51156580882</v>
          </cell>
          <cell r="F904">
            <v>-4787.91425735639</v>
          </cell>
          <cell r="G904">
            <v>-3746.13459427534</v>
          </cell>
          <cell r="H904">
            <v>-2616.11307141438</v>
          </cell>
          <cell r="I904">
            <v>-1358.98175999465</v>
          </cell>
          <cell r="J904">
            <v>22.6409374302994</v>
          </cell>
          <cell r="K904">
            <v>1540.96752993501</v>
          </cell>
          <cell r="L904">
            <v>3204.81141024956</v>
          </cell>
          <cell r="M904">
            <v>5030.52958155253</v>
          </cell>
          <cell r="N904">
            <v>7032.92143154166</v>
          </cell>
          <cell r="O904">
            <v>9238.11934852882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-2381.10335502068</v>
          </cell>
          <cell r="B905">
            <v>-7325.41456605582</v>
          </cell>
          <cell r="C905">
            <v>-8272.39378226676</v>
          </cell>
          <cell r="D905">
            <v>-7460.91130713387</v>
          </cell>
          <cell r="E905">
            <v>-6602.32249039959</v>
          </cell>
          <cell r="F905">
            <v>-5687.73733549108</v>
          </cell>
          <cell r="G905">
            <v>-4698.29390716097</v>
          </cell>
          <cell r="H905">
            <v>-3619.96731551091</v>
          </cell>
          <cell r="I905">
            <v>-2440.83226306702</v>
          </cell>
          <cell r="J905">
            <v>-1153.59077569136</v>
          </cell>
          <cell r="K905">
            <v>264.672319570005</v>
          </cell>
          <cell r="L905">
            <v>1816.98520044914</v>
          </cell>
          <cell r="M905">
            <v>3527.00408870657</v>
          </cell>
          <cell r="N905">
            <v>5404.64369182185</v>
          </cell>
          <cell r="O905">
            <v>7471.33853502573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-2012.78003404659</v>
          </cell>
          <cell r="B906">
            <v>-5914.43688997129</v>
          </cell>
          <cell r="C906">
            <v>-6619.34747685832</v>
          </cell>
          <cell r="D906">
            <v>-5699.26415321678</v>
          </cell>
          <cell r="E906">
            <v>-4721.37129721271</v>
          </cell>
          <cell r="F906">
            <v>-3664.55779207811</v>
          </cell>
          <cell r="G906">
            <v>-2534.55571398671</v>
          </cell>
          <cell r="H906">
            <v>-1294.7587646203</v>
          </cell>
          <cell r="I906">
            <v>59.536410603744</v>
          </cell>
          <cell r="J906">
            <v>1547.43062168839</v>
          </cell>
          <cell r="K906">
            <v>3196.3116937142</v>
          </cell>
          <cell r="L906">
            <v>5007.97675549536</v>
          </cell>
          <cell r="M906">
            <v>6993.05810374402</v>
          </cell>
          <cell r="N906">
            <v>9179.68583035411</v>
          </cell>
          <cell r="O906">
            <v>11586.8362892993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-2278.45481987788</v>
          </cell>
          <cell r="B907">
            <v>-6951.40681426925</v>
          </cell>
          <cell r="C907">
            <v>-7842.58682187903</v>
          </cell>
          <cell r="D907">
            <v>-7002.16800691407</v>
          </cell>
          <cell r="E907">
            <v>-6112.7121113076</v>
          </cell>
          <cell r="F907">
            <v>-5177.05232218051</v>
          </cell>
          <cell r="G907">
            <v>-4167.97130165647</v>
          </cell>
          <cell r="H907">
            <v>-3063.94857503413</v>
          </cell>
          <cell r="I907">
            <v>-1847.72459454578</v>
          </cell>
          <cell r="J907">
            <v>-513.583038141167</v>
          </cell>
          <cell r="K907">
            <v>950.695697807433</v>
          </cell>
          <cell r="L907">
            <v>2556.47018344911</v>
          </cell>
          <cell r="M907">
            <v>4318.50087805861</v>
          </cell>
          <cell r="N907">
            <v>6270.77120478531</v>
          </cell>
          <cell r="O907">
            <v>8427.64883533055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-2370.67023173496</v>
          </cell>
          <cell r="B908">
            <v>-7288.08609403406</v>
          </cell>
          <cell r="C908">
            <v>-8225.02419577176</v>
          </cell>
          <cell r="D908">
            <v>-7414.01568517616</v>
          </cell>
          <cell r="E908">
            <v>-6569.3415752923</v>
          </cell>
          <cell r="F908">
            <v>-5653.86934087084</v>
          </cell>
          <cell r="G908">
            <v>-4669.89411460662</v>
          </cell>
          <cell r="H908">
            <v>-3593.38290352878</v>
          </cell>
          <cell r="I908">
            <v>-2424.42183224613</v>
          </cell>
          <cell r="J908">
            <v>-1135.8437499943</v>
          </cell>
          <cell r="K908">
            <v>259.81134276713</v>
          </cell>
          <cell r="L908">
            <v>1793.36482993425</v>
          </cell>
          <cell r="M908">
            <v>3486.62329996036</v>
          </cell>
          <cell r="N908">
            <v>5352.29229745324</v>
          </cell>
          <cell r="O908">
            <v>7419.51732392522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-2213.6131617339</v>
          </cell>
          <cell r="B909">
            <v>-6695.98859677542</v>
          </cell>
          <cell r="C909">
            <v>-7539.77132400331</v>
          </cell>
          <cell r="D909">
            <v>-6669.97034874249</v>
          </cell>
          <cell r="E909">
            <v>-5746.0526802096</v>
          </cell>
          <cell r="F909">
            <v>-4777.61323496378</v>
          </cell>
          <cell r="G909">
            <v>-3737.52504716021</v>
          </cell>
          <cell r="H909">
            <v>-2606.07266353504</v>
          </cell>
          <cell r="I909">
            <v>-1360.16054378632</v>
          </cell>
          <cell r="J909">
            <v>16.5863123993142</v>
          </cell>
          <cell r="K909">
            <v>1532.1722948805</v>
          </cell>
          <cell r="L909">
            <v>3195.37830017267</v>
          </cell>
          <cell r="M909">
            <v>5016.78318237697</v>
          </cell>
          <cell r="N909">
            <v>7022.02469731033</v>
          </cell>
          <cell r="O909">
            <v>9226.78185908025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-2135.04256964596</v>
          </cell>
          <cell r="B910">
            <v>-6383.83795650741</v>
          </cell>
          <cell r="C910">
            <v>-7177.10809742764</v>
          </cell>
          <cell r="D910">
            <v>-6300.13456972498</v>
          </cell>
          <cell r="E910">
            <v>-5373.85255605601</v>
          </cell>
          <cell r="F910">
            <v>-4387.20151546814</v>
          </cell>
          <cell r="G910">
            <v>-3315.65876793482</v>
          </cell>
          <cell r="H910">
            <v>-2156.03934796121</v>
          </cell>
          <cell r="I910">
            <v>-886.068012138296</v>
          </cell>
          <cell r="J910">
            <v>531.88659197069</v>
          </cell>
          <cell r="K910">
            <v>2092.75777395457</v>
          </cell>
          <cell r="L910">
            <v>3809.00817501717</v>
          </cell>
          <cell r="M910">
            <v>5702.53797612692</v>
          </cell>
          <cell r="N910">
            <v>7775.49537030017</v>
          </cell>
          <cell r="O910">
            <v>10045.1637518853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-2201.89058110278</v>
          </cell>
          <cell r="B911">
            <v>-6629.84956041674</v>
          </cell>
          <cell r="C911">
            <v>-7447.65733903011</v>
          </cell>
          <cell r="D911">
            <v>-6561.02726252314</v>
          </cell>
          <cell r="E911">
            <v>-5621.00418791786</v>
          </cell>
          <cell r="F911">
            <v>-4628.65985759948</v>
          </cell>
          <cell r="G911">
            <v>-3574.12988605298</v>
          </cell>
          <cell r="H911">
            <v>-2426.46050248724</v>
          </cell>
          <cell r="I911">
            <v>-1162.09700028059</v>
          </cell>
          <cell r="J911">
            <v>224.168595369349</v>
          </cell>
          <cell r="K911">
            <v>1758.10635037664</v>
          </cell>
          <cell r="L911">
            <v>3446.66639582092</v>
          </cell>
          <cell r="M911">
            <v>5292.83170926915</v>
          </cell>
          <cell r="N911">
            <v>7325.32686756444</v>
          </cell>
          <cell r="O911">
            <v>9561.90265491065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-2076.04080853598</v>
          </cell>
          <cell r="B912">
            <v>-6163.92618907652</v>
          </cell>
          <cell r="C912">
            <v>-6917.09108069517</v>
          </cell>
          <cell r="D912">
            <v>-6008.04212314348</v>
          </cell>
          <cell r="E912">
            <v>-5043.05149860939</v>
          </cell>
          <cell r="F912">
            <v>-4006.00503802956</v>
          </cell>
          <cell r="G912">
            <v>-2885.40255650354</v>
          </cell>
          <cell r="H912">
            <v>-1672.4813730019</v>
          </cell>
          <cell r="I912">
            <v>-343.992171127089</v>
          </cell>
          <cell r="J912">
            <v>1115.83807147406</v>
          </cell>
          <cell r="K912">
            <v>2727.38277802021</v>
          </cell>
          <cell r="L912">
            <v>4499.37064862411</v>
          </cell>
          <cell r="M912">
            <v>6437.79282878819</v>
          </cell>
          <cell r="N912">
            <v>8570.71964839681</v>
          </cell>
          <cell r="O912">
            <v>10924.5468189309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-2075.4211668759</v>
          </cell>
          <cell r="B913">
            <v>-6164.99207482696</v>
          </cell>
          <cell r="C913">
            <v>-6925.6195306857</v>
          </cell>
          <cell r="D913">
            <v>-6021.51896130343</v>
          </cell>
          <cell r="E913">
            <v>-5066.19016715301</v>
          </cell>
          <cell r="F913">
            <v>-4039.56589565789</v>
          </cell>
          <cell r="G913">
            <v>-2907.83200633921</v>
          </cell>
          <cell r="H913">
            <v>-1681.74931341989</v>
          </cell>
          <cell r="I913">
            <v>-354.994549021807</v>
          </cell>
          <cell r="J913">
            <v>1102.93065600769</v>
          </cell>
          <cell r="K913">
            <v>2707.34876118668</v>
          </cell>
          <cell r="L913">
            <v>4487.80535215768</v>
          </cell>
          <cell r="M913">
            <v>6449.32069019157</v>
          </cell>
          <cell r="N913">
            <v>8593.35578266189</v>
          </cell>
          <cell r="O913">
            <v>10939.3049641663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-1987.64188847895</v>
          </cell>
          <cell r="B914">
            <v>-5815.04241285716</v>
          </cell>
          <cell r="C914">
            <v>-6499.31463323582</v>
          </cell>
          <cell r="D914">
            <v>-5554.17059591</v>
          </cell>
          <cell r="E914">
            <v>-4564.66837475302</v>
          </cell>
          <cell r="F914">
            <v>-3509.20191982821</v>
          </cell>
          <cell r="G914">
            <v>-2372.34289061933</v>
          </cell>
          <cell r="H914">
            <v>-1120.81292832042</v>
          </cell>
          <cell r="I914">
            <v>261.103848294189</v>
          </cell>
          <cell r="J914">
            <v>1772.56605745713</v>
          </cell>
          <cell r="K914">
            <v>3415.48100903184</v>
          </cell>
          <cell r="L914">
            <v>5234.47464606291</v>
          </cell>
          <cell r="M914">
            <v>7237.19406771834</v>
          </cell>
          <cell r="N914">
            <v>9447.9507171402</v>
          </cell>
          <cell r="O914">
            <v>11890.5651389152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-2004.06331094466</v>
          </cell>
          <cell r="B915">
            <v>-5887.15873631654</v>
          </cell>
          <cell r="C915">
            <v>-6590.52698026562</v>
          </cell>
          <cell r="D915">
            <v>-5659.66139730889</v>
          </cell>
          <cell r="E915">
            <v>-4671.44393334079</v>
          </cell>
          <cell r="F915">
            <v>-3607.04186279788</v>
          </cell>
          <cell r="G915">
            <v>-2468.6397002594</v>
          </cell>
          <cell r="H915">
            <v>-1228.23648435708</v>
          </cell>
          <cell r="I915">
            <v>127.388153332686</v>
          </cell>
          <cell r="J915">
            <v>1614.66440506704</v>
          </cell>
          <cell r="K915">
            <v>3256.59786612708</v>
          </cell>
          <cell r="L915">
            <v>5065.17864023456</v>
          </cell>
          <cell r="M915">
            <v>7057.21651104781</v>
          </cell>
          <cell r="N915">
            <v>9251.06692795545</v>
          </cell>
          <cell r="O915">
            <v>11663.8911276703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-2334.4584782135</v>
          </cell>
          <cell r="B916">
            <v>-7136.24704205996</v>
          </cell>
          <cell r="C916">
            <v>-8038.31970711399</v>
          </cell>
          <cell r="D916">
            <v>-7195.24257554657</v>
          </cell>
          <cell r="E916">
            <v>-6300.08837922691</v>
          </cell>
          <cell r="F916">
            <v>-5369.56241331902</v>
          </cell>
          <cell r="G916">
            <v>-4375.6343550459</v>
          </cell>
          <cell r="H916">
            <v>-3300.96140975658</v>
          </cell>
          <cell r="I916">
            <v>-2118.13256989717</v>
          </cell>
          <cell r="J916">
            <v>-818.733724978328</v>
          </cell>
          <cell r="K916">
            <v>610.133375538953</v>
          </cell>
          <cell r="L916">
            <v>2180.94408106432</v>
          </cell>
          <cell r="M916">
            <v>3915.15067302805</v>
          </cell>
          <cell r="N916">
            <v>5832.49053817586</v>
          </cell>
          <cell r="O916">
            <v>7939.72406922374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-2222.4176395225</v>
          </cell>
          <cell r="B917">
            <v>-6712.37994298587</v>
          </cell>
          <cell r="C917">
            <v>-7545.33650595962</v>
          </cell>
          <cell r="D917">
            <v>-6692.21865090839</v>
          </cell>
          <cell r="E917">
            <v>-5787.84265827387</v>
          </cell>
          <cell r="F917">
            <v>-4809.79676773922</v>
          </cell>
          <cell r="G917">
            <v>-3762.63494153082</v>
          </cell>
          <cell r="H917">
            <v>-2629.48062540611</v>
          </cell>
          <cell r="I917">
            <v>-1374.76906629034</v>
          </cell>
          <cell r="J917">
            <v>-13.0307863882756</v>
          </cell>
          <cell r="K917">
            <v>1487.36406938247</v>
          </cell>
          <cell r="L917">
            <v>3142.30388657125</v>
          </cell>
          <cell r="M917">
            <v>4954.29327757954</v>
          </cell>
          <cell r="N917">
            <v>6945.60447329776</v>
          </cell>
          <cell r="O917">
            <v>9153.1355844938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-2320.19450055933</v>
          </cell>
          <cell r="B918">
            <v>-7098.55625019455</v>
          </cell>
          <cell r="C918">
            <v>-7994.23441104209</v>
          </cell>
          <cell r="D918">
            <v>-7166.94486341889</v>
          </cell>
          <cell r="E918">
            <v>-6297.71969125491</v>
          </cell>
          <cell r="F918">
            <v>-5357.24510998614</v>
          </cell>
          <cell r="G918">
            <v>-4352.29206918738</v>
          </cell>
          <cell r="H918">
            <v>-3263.52392627189</v>
          </cell>
          <cell r="I918">
            <v>-2079.91842440967</v>
          </cell>
          <cell r="J918">
            <v>-769.050389329504</v>
          </cell>
          <cell r="K918">
            <v>682.83936325658</v>
          </cell>
          <cell r="L918">
            <v>2287.00615534966</v>
          </cell>
          <cell r="M918">
            <v>4047.13902966446</v>
          </cell>
          <cell r="N918">
            <v>5975.28474109443</v>
          </cell>
          <cell r="O918">
            <v>8091.27534431645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-2286.40552201333</v>
          </cell>
          <cell r="B919">
            <v>-6962.51354877782</v>
          </cell>
          <cell r="C919">
            <v>-7829.38895912106</v>
          </cell>
          <cell r="D919">
            <v>-6976.84983069158</v>
          </cell>
          <cell r="E919">
            <v>-6088.08722319832</v>
          </cell>
          <cell r="F919">
            <v>-5137.46957145807</v>
          </cell>
          <cell r="G919">
            <v>-4117.09452429653</v>
          </cell>
          <cell r="H919">
            <v>-3018.35210177992</v>
          </cell>
          <cell r="I919">
            <v>-1817.0266302902</v>
          </cell>
          <cell r="J919">
            <v>-490.795553549696</v>
          </cell>
          <cell r="K919">
            <v>984.396144562491</v>
          </cell>
          <cell r="L919">
            <v>2612.75804158912</v>
          </cell>
          <cell r="M919">
            <v>4403.38894146457</v>
          </cell>
          <cell r="N919">
            <v>6356.35176856059</v>
          </cell>
          <cell r="O919">
            <v>8501.04680486807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-2100.86166038631</v>
          </cell>
          <cell r="B920">
            <v>-6243.45146716297</v>
          </cell>
          <cell r="C920">
            <v>-6990.42243531172</v>
          </cell>
          <cell r="D920">
            <v>-6081.98887293467</v>
          </cell>
          <cell r="E920">
            <v>-5104.64912438797</v>
          </cell>
          <cell r="F920">
            <v>-4066.79153205451</v>
          </cell>
          <cell r="G920">
            <v>-2952.63173696927</v>
          </cell>
          <cell r="H920">
            <v>-1760.44933648161</v>
          </cell>
          <cell r="I920">
            <v>-442.08551976839</v>
          </cell>
          <cell r="J920">
            <v>1007.78293239275</v>
          </cell>
          <cell r="K920">
            <v>2615.91101519804</v>
          </cell>
          <cell r="L920">
            <v>4375.11373499221</v>
          </cell>
          <cell r="M920">
            <v>6303.14805767897</v>
          </cell>
          <cell r="N920">
            <v>8419.85152313952</v>
          </cell>
          <cell r="O920">
            <v>10752.3181473556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-2385.81774416508</v>
          </cell>
          <cell r="B921">
            <v>-7351.04648785455</v>
          </cell>
          <cell r="C921">
            <v>-8289.03918634451</v>
          </cell>
          <cell r="D921">
            <v>-7474.96956106811</v>
          </cell>
          <cell r="E921">
            <v>-6622.40185991959</v>
          </cell>
          <cell r="F921">
            <v>-5710.818537485</v>
          </cell>
          <cell r="G921">
            <v>-4738.71513228251</v>
          </cell>
          <cell r="H921">
            <v>-3691.13111614268</v>
          </cell>
          <cell r="I921">
            <v>-2543.89676183702</v>
          </cell>
          <cell r="J921">
            <v>-1259.66242177257</v>
          </cell>
          <cell r="K921">
            <v>148.49796402521</v>
          </cell>
          <cell r="L921">
            <v>1691.77139621938</v>
          </cell>
          <cell r="M921">
            <v>3387.87372277264</v>
          </cell>
          <cell r="N921">
            <v>5267.94673517186</v>
          </cell>
          <cell r="O921">
            <v>7327.23563342886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-2209.36226633248</v>
          </cell>
          <cell r="B922">
            <v>-6656.00138488382</v>
          </cell>
          <cell r="C922">
            <v>-7473.32827846285</v>
          </cell>
          <cell r="D922">
            <v>-6614.79865795427</v>
          </cell>
          <cell r="E922">
            <v>-5696.79566953092</v>
          </cell>
          <cell r="F922">
            <v>-4713.81610434502</v>
          </cell>
          <cell r="G922">
            <v>-3665.65430384247</v>
          </cell>
          <cell r="H922">
            <v>-2526.60071717713</v>
          </cell>
          <cell r="I922">
            <v>-1282.05510923815</v>
          </cell>
          <cell r="J922">
            <v>84.8363883535112</v>
          </cell>
          <cell r="K922">
            <v>1595.52475199888</v>
          </cell>
          <cell r="L922">
            <v>3256.297203692</v>
          </cell>
          <cell r="M922">
            <v>5089.57583827811</v>
          </cell>
          <cell r="N922">
            <v>7099.00347350112</v>
          </cell>
          <cell r="O922">
            <v>9312.18861914583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-1979.40651847638</v>
          </cell>
          <cell r="B923">
            <v>-5781.4887828523</v>
          </cell>
          <cell r="C923">
            <v>-6470.50943623445</v>
          </cell>
          <cell r="D923">
            <v>-5528.73531809135</v>
          </cell>
          <cell r="E923">
            <v>-4526.04118914816</v>
          </cell>
          <cell r="F923">
            <v>-3459.77518718521</v>
          </cell>
          <cell r="G923">
            <v>-2310.69480512113</v>
          </cell>
          <cell r="H923">
            <v>-1053.21474961869</v>
          </cell>
          <cell r="I923">
            <v>331.265947252499</v>
          </cell>
          <cell r="J923">
            <v>1857.07725251356</v>
          </cell>
          <cell r="K923">
            <v>3530.70051703172</v>
          </cell>
          <cell r="L923">
            <v>5381.75013799627</v>
          </cell>
          <cell r="M923">
            <v>7402.72223420491</v>
          </cell>
          <cell r="N923">
            <v>9628.45897211646</v>
          </cell>
          <cell r="O923">
            <v>12079.7767876541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-2018.10567457362</v>
          </cell>
          <cell r="B924">
            <v>-5933.52951504506</v>
          </cell>
          <cell r="C924">
            <v>-6643.8642425916</v>
          </cell>
          <cell r="D924">
            <v>-5708.79180591662</v>
          </cell>
          <cell r="E924">
            <v>-4722.23974814986</v>
          </cell>
          <cell r="F924">
            <v>-3666.70405614246</v>
          </cell>
          <cell r="G924">
            <v>-2524.59981316163</v>
          </cell>
          <cell r="H924">
            <v>-1266.93688403279</v>
          </cell>
          <cell r="I924">
            <v>113.843074379436</v>
          </cell>
          <cell r="J924">
            <v>1625.17716141694</v>
          </cell>
          <cell r="K924">
            <v>3278.31163497774</v>
          </cell>
          <cell r="L924">
            <v>5075.62285175521</v>
          </cell>
          <cell r="M924">
            <v>7072.43313701216</v>
          </cell>
          <cell r="N924">
            <v>9274.19722753339</v>
          </cell>
          <cell r="O924">
            <v>11708.1592102102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-2365.60634403405</v>
          </cell>
          <cell r="B925">
            <v>-7263.21089109716</v>
          </cell>
          <cell r="C925">
            <v>-8198.91356745121</v>
          </cell>
          <cell r="D925">
            <v>-7382.33149865558</v>
          </cell>
          <cell r="E925">
            <v>-6519.67017204866</v>
          </cell>
          <cell r="F925">
            <v>-5590.9683101835</v>
          </cell>
          <cell r="G925">
            <v>-4611.16490628551</v>
          </cell>
          <cell r="H925">
            <v>-3535.28213218831</v>
          </cell>
          <cell r="I925">
            <v>-2356.98723898658</v>
          </cell>
          <cell r="J925">
            <v>-1061.17953889307</v>
          </cell>
          <cell r="K925">
            <v>357.591874112265</v>
          </cell>
          <cell r="L925">
            <v>1921.14098031424</v>
          </cell>
          <cell r="M925">
            <v>3639.29651587795</v>
          </cell>
          <cell r="N925">
            <v>5537.7487485271</v>
          </cell>
          <cell r="O925">
            <v>7617.15961800069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-2060.38718563411</v>
          </cell>
          <cell r="B926">
            <v>-6105.12166509251</v>
          </cell>
          <cell r="C926">
            <v>-6856.3887659199</v>
          </cell>
          <cell r="D926">
            <v>-5946.2133334134</v>
          </cell>
          <cell r="E926">
            <v>-4972.66257282573</v>
          </cell>
          <cell r="F926">
            <v>-3932.48852464188</v>
          </cell>
          <cell r="G926">
            <v>-2806.00920274744</v>
          </cell>
          <cell r="H926">
            <v>-1585.53655935649</v>
          </cell>
          <cell r="I926">
            <v>-255.900546815816</v>
          </cell>
          <cell r="J926">
            <v>1200.26335484622</v>
          </cell>
          <cell r="K926">
            <v>2808.19787576375</v>
          </cell>
          <cell r="L926">
            <v>4587.30100830673</v>
          </cell>
          <cell r="M926">
            <v>6534.79933844643</v>
          </cell>
          <cell r="N926">
            <v>8677.93411630845</v>
          </cell>
          <cell r="O926">
            <v>11039.6824313457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-2242.56096781314</v>
          </cell>
          <cell r="B927">
            <v>-6805.06414486321</v>
          </cell>
          <cell r="C927">
            <v>-7668.94176851889</v>
          </cell>
          <cell r="D927">
            <v>-6824.49411496934</v>
          </cell>
          <cell r="E927">
            <v>-5931.59696931469</v>
          </cell>
          <cell r="F927">
            <v>-4962.42603164962</v>
          </cell>
          <cell r="G927">
            <v>-3916.23599350624</v>
          </cell>
          <cell r="H927">
            <v>-2798.97078266285</v>
          </cell>
          <cell r="I927">
            <v>-1568.27468272538</v>
          </cell>
          <cell r="J927">
            <v>-206.409620772925</v>
          </cell>
          <cell r="K927">
            <v>1283.50722677185</v>
          </cell>
          <cell r="L927">
            <v>2920.9778750099</v>
          </cell>
          <cell r="M927">
            <v>4742.27615530282</v>
          </cell>
          <cell r="N927">
            <v>6740.46092051378</v>
          </cell>
          <cell r="O927">
            <v>8931.53499937351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-2013.14667908207</v>
          </cell>
          <cell r="B928">
            <v>-5924.1065570931</v>
          </cell>
          <cell r="C928">
            <v>-6641.699312793</v>
          </cell>
          <cell r="D928">
            <v>-5723.26667958459</v>
          </cell>
          <cell r="E928">
            <v>-4721.42173209636</v>
          </cell>
          <cell r="F928">
            <v>-3656.95089146369</v>
          </cell>
          <cell r="G928">
            <v>-2516.22264920663</v>
          </cell>
          <cell r="H928">
            <v>-1278.73889020514</v>
          </cell>
          <cell r="I928">
            <v>67.3900727907032</v>
          </cell>
          <cell r="J928">
            <v>1543.76130581035</v>
          </cell>
          <cell r="K928">
            <v>3171.36741930353</v>
          </cell>
          <cell r="L928">
            <v>4976.88976836489</v>
          </cell>
          <cell r="M928">
            <v>6963.83360839823</v>
          </cell>
          <cell r="N928">
            <v>9140.32608538058</v>
          </cell>
          <cell r="O928">
            <v>11552.1348581614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-2303.86043498786</v>
          </cell>
          <cell r="B929">
            <v>-7020.36736765345</v>
          </cell>
          <cell r="C929">
            <v>-7896.86416788426</v>
          </cell>
          <cell r="D929">
            <v>-7050.29790352594</v>
          </cell>
          <cell r="E929">
            <v>-6156.86004462237</v>
          </cell>
          <cell r="F929">
            <v>-5204.14211018955</v>
          </cell>
          <cell r="G929">
            <v>-4186.00184530775</v>
          </cell>
          <cell r="H929">
            <v>-3079.21938692709</v>
          </cell>
          <cell r="I929">
            <v>-1866.75128108963</v>
          </cell>
          <cell r="J929">
            <v>-535.673986078222</v>
          </cell>
          <cell r="K929">
            <v>930.288829811658</v>
          </cell>
          <cell r="L929">
            <v>2528.06995082116</v>
          </cell>
          <cell r="M929">
            <v>4297.2214451312</v>
          </cell>
          <cell r="N929">
            <v>6254.30472218044</v>
          </cell>
          <cell r="O929">
            <v>8402.88510069646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-2301.22771878936</v>
          </cell>
          <cell r="B930">
            <v>-7018.39845710445</v>
          </cell>
          <cell r="C930">
            <v>-7897.63164157953</v>
          </cell>
          <cell r="D930">
            <v>-7059.89851421136</v>
          </cell>
          <cell r="E930">
            <v>-6171.68974481428</v>
          </cell>
          <cell r="F930">
            <v>-5219.40592728124</v>
          </cell>
          <cell r="G930">
            <v>-4207.21536161466</v>
          </cell>
          <cell r="H930">
            <v>-3113.02996055605</v>
          </cell>
          <cell r="I930">
            <v>-1898.0682815066</v>
          </cell>
          <cell r="J930">
            <v>-558.227229158675</v>
          </cell>
          <cell r="K930">
            <v>899.541945775757</v>
          </cell>
          <cell r="L930">
            <v>2497.49129725809</v>
          </cell>
          <cell r="M930">
            <v>4272.84026038046</v>
          </cell>
          <cell r="N930">
            <v>6241.22957317697</v>
          </cell>
          <cell r="O930">
            <v>8399.39219050535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-2361.28330363502</v>
          </cell>
          <cell r="B931">
            <v>-7249.0227244692</v>
          </cell>
          <cell r="C931">
            <v>-8172.86565237263</v>
          </cell>
          <cell r="D931">
            <v>-7322.47941319512</v>
          </cell>
          <cell r="E931">
            <v>-6447.66843097773</v>
          </cell>
          <cell r="F931">
            <v>-5521.96104734681</v>
          </cell>
          <cell r="G931">
            <v>-4519.899276179</v>
          </cell>
          <cell r="H931">
            <v>-3439.69246887811</v>
          </cell>
          <cell r="I931">
            <v>-2252.07387008644</v>
          </cell>
          <cell r="J931">
            <v>-951.51567681836</v>
          </cell>
          <cell r="K931">
            <v>473.707472323107</v>
          </cell>
          <cell r="L931">
            <v>2033.89612949806</v>
          </cell>
          <cell r="M931">
            <v>3755.44846485538</v>
          </cell>
          <cell r="N931">
            <v>5646.09093139783</v>
          </cell>
          <cell r="O931">
            <v>7731.72077764807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-2028.22725775084</v>
          </cell>
          <cell r="B932">
            <v>-5972.47824427354</v>
          </cell>
          <cell r="C932">
            <v>-6699.63059333308</v>
          </cell>
          <cell r="D932">
            <v>-5784.32857088919</v>
          </cell>
          <cell r="E932">
            <v>-4800.02954341777</v>
          </cell>
          <cell r="F932">
            <v>-3752.08776519169</v>
          </cell>
          <cell r="G932">
            <v>-2619.26007316596</v>
          </cell>
          <cell r="H932">
            <v>-1386.78622747213</v>
          </cell>
          <cell r="I932">
            <v>-38.5500434030173</v>
          </cell>
          <cell r="J932">
            <v>1456.18516383859</v>
          </cell>
          <cell r="K932">
            <v>3094.78383471672</v>
          </cell>
          <cell r="L932">
            <v>4894.77232085991</v>
          </cell>
          <cell r="M932">
            <v>6875.26418741426</v>
          </cell>
          <cell r="N932">
            <v>9054.81835827846</v>
          </cell>
          <cell r="O932">
            <v>11446.3805611139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-2339.5833931958</v>
          </cell>
          <cell r="B933">
            <v>-7173.3421273717</v>
          </cell>
          <cell r="C933">
            <v>-8089.13229368926</v>
          </cell>
          <cell r="D933">
            <v>-7266.94594140864</v>
          </cell>
          <cell r="E933">
            <v>-6400.94612605913</v>
          </cell>
          <cell r="F933">
            <v>-5474.8734296554</v>
          </cell>
          <cell r="G933">
            <v>-4462.54335322696</v>
          </cell>
          <cell r="H933">
            <v>-3354.22874719381</v>
          </cell>
          <cell r="I933">
            <v>-2177.24315690235</v>
          </cell>
          <cell r="J933">
            <v>-889.370203477504</v>
          </cell>
          <cell r="K933">
            <v>540.852278122965</v>
          </cell>
          <cell r="L933">
            <v>2119.56739358171</v>
          </cell>
          <cell r="M933">
            <v>3838.55721022904</v>
          </cell>
          <cell r="N933">
            <v>5732.40946069882</v>
          </cell>
          <cell r="O933">
            <v>7830.23391576561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-2000.5832389161</v>
          </cell>
          <cell r="B934">
            <v>-5866.83606918116</v>
          </cell>
          <cell r="C934">
            <v>-6570.36445235533</v>
          </cell>
          <cell r="D934">
            <v>-5637.69675641321</v>
          </cell>
          <cell r="E934">
            <v>-4638.76850215761</v>
          </cell>
          <cell r="F934">
            <v>-3581.53873147897</v>
          </cell>
          <cell r="G934">
            <v>-2438.34768930299</v>
          </cell>
          <cell r="H934">
            <v>-1182.72064233203</v>
          </cell>
          <cell r="I934">
            <v>202.886601590641</v>
          </cell>
          <cell r="J934">
            <v>1722.31465892507</v>
          </cell>
          <cell r="K934">
            <v>3396.4931471098</v>
          </cell>
          <cell r="L934">
            <v>5215.55657278647</v>
          </cell>
          <cell r="M934">
            <v>7215.17117979269</v>
          </cell>
          <cell r="N934">
            <v>9433.45746926688</v>
          </cell>
          <cell r="O934">
            <v>11852.5993957885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-2164.55886242923</v>
          </cell>
          <cell r="B935">
            <v>-6499.95754509135</v>
          </cell>
          <cell r="C935">
            <v>-7314.96687070159</v>
          </cell>
          <cell r="D935">
            <v>-6445.48329699653</v>
          </cell>
          <cell r="E935">
            <v>-5512.68664581034</v>
          </cell>
          <cell r="F935">
            <v>-4518.1749957966</v>
          </cell>
          <cell r="G935">
            <v>-3456.13274672041</v>
          </cell>
          <cell r="H935">
            <v>-2309.28021072334</v>
          </cell>
          <cell r="I935">
            <v>-1024.20790984278</v>
          </cell>
          <cell r="J935">
            <v>386.286464981345</v>
          </cell>
          <cell r="K935">
            <v>1919.22209931862</v>
          </cell>
          <cell r="L935">
            <v>3608.13693355457</v>
          </cell>
          <cell r="M935">
            <v>5460.39135523411</v>
          </cell>
          <cell r="N935">
            <v>7516.85994056744</v>
          </cell>
          <cell r="O935">
            <v>9771.59682401543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-2068.60721152115</v>
          </cell>
          <cell r="B936">
            <v>-6137.48608234931</v>
          </cell>
          <cell r="C936">
            <v>-6882.64138623536</v>
          </cell>
          <cell r="D936">
            <v>-5975.06370946993</v>
          </cell>
          <cell r="E936">
            <v>-5017.9979462115</v>
          </cell>
          <cell r="F936">
            <v>-3997.40663014485</v>
          </cell>
          <cell r="G936">
            <v>-2894.64425235742</v>
          </cell>
          <cell r="H936">
            <v>-1693.17192315485</v>
          </cell>
          <cell r="I936">
            <v>-371.939891589553</v>
          </cell>
          <cell r="J936">
            <v>1083.10673370453</v>
          </cell>
          <cell r="K936">
            <v>2687.85034049215</v>
          </cell>
          <cell r="L936">
            <v>4475.89310878456</v>
          </cell>
          <cell r="M936">
            <v>6425.77442336263</v>
          </cell>
          <cell r="N936">
            <v>8553.866183029</v>
          </cell>
          <cell r="O936">
            <v>10892.3055868837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-1998.92540969476</v>
          </cell>
          <cell r="B937">
            <v>-5854.42144414827</v>
          </cell>
          <cell r="C937">
            <v>-6557.23299480076</v>
          </cell>
          <cell r="D937">
            <v>-5623.3748207333</v>
          </cell>
          <cell r="E937">
            <v>-4631.49524758334</v>
          </cell>
          <cell r="F937">
            <v>-3566.69814574505</v>
          </cell>
          <cell r="G937">
            <v>-2421.66450297643</v>
          </cell>
          <cell r="H937">
            <v>-1167.69906345439</v>
          </cell>
          <cell r="I937">
            <v>198.875429074469</v>
          </cell>
          <cell r="J937">
            <v>1706.00743241326</v>
          </cell>
          <cell r="K937">
            <v>3377.53546507321</v>
          </cell>
          <cell r="L937">
            <v>5211.97491094821</v>
          </cell>
          <cell r="M937">
            <v>7215.20157426744</v>
          </cell>
          <cell r="N937">
            <v>9419.27742254676</v>
          </cell>
          <cell r="O937">
            <v>11852.1144371156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-2028.79644026238</v>
          </cell>
          <cell r="B938">
            <v>-5985.52126091999</v>
          </cell>
          <cell r="C938">
            <v>-6713.41100591925</v>
          </cell>
          <cell r="D938">
            <v>-5791.27953296189</v>
          </cell>
          <cell r="E938">
            <v>-4813.61838982466</v>
          </cell>
          <cell r="F938">
            <v>-3763.87986391037</v>
          </cell>
          <cell r="G938">
            <v>-2641.48899405171</v>
          </cell>
          <cell r="H938">
            <v>-1418.35514958148</v>
          </cell>
          <cell r="I938">
            <v>-69.509834277303</v>
          </cell>
          <cell r="J938">
            <v>1405.53538766318</v>
          </cell>
          <cell r="K938">
            <v>3032.52695233532</v>
          </cell>
          <cell r="L938">
            <v>4831.11695032071</v>
          </cell>
          <cell r="M938">
            <v>6796.68156305521</v>
          </cell>
          <cell r="N938">
            <v>8972.8829926233</v>
          </cell>
          <cell r="O938">
            <v>11376.6209728599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-1953.17425006647</v>
          </cell>
          <cell r="B939">
            <v>-5678.22165307808</v>
          </cell>
          <cell r="C939">
            <v>-6339.07757690927</v>
          </cell>
          <cell r="D939">
            <v>-5373.11211126036</v>
          </cell>
          <cell r="E939">
            <v>-4360.38769531386</v>
          </cell>
          <cell r="F939">
            <v>-3274.57274148759</v>
          </cell>
          <cell r="G939">
            <v>-2099.96299695023</v>
          </cell>
          <cell r="H939">
            <v>-822.891858977092</v>
          </cell>
          <cell r="I939">
            <v>586.345813870333</v>
          </cell>
          <cell r="J939">
            <v>2132.00937587045</v>
          </cell>
          <cell r="K939">
            <v>3829.84334999183</v>
          </cell>
          <cell r="L939">
            <v>5695.01181875777</v>
          </cell>
          <cell r="M939">
            <v>7755.22323855795</v>
          </cell>
          <cell r="N939">
            <v>10017.5201963974</v>
          </cell>
          <cell r="O939">
            <v>12510.9978500428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-2381.83263499074</v>
          </cell>
          <cell r="B940">
            <v>-7332.55483524088</v>
          </cell>
          <cell r="C940">
            <v>-8272.58610321105</v>
          </cell>
          <cell r="D940">
            <v>-7464.43584089411</v>
          </cell>
          <cell r="E940">
            <v>-6607.85884135423</v>
          </cell>
          <cell r="F940">
            <v>-5688.43099193647</v>
          </cell>
          <cell r="G940">
            <v>-4709.2791691379</v>
          </cell>
          <cell r="H940">
            <v>-3643.4044610186</v>
          </cell>
          <cell r="I940">
            <v>-2474.59106422768</v>
          </cell>
          <cell r="J940">
            <v>-1194.4041163404</v>
          </cell>
          <cell r="K940">
            <v>205.513230754462</v>
          </cell>
          <cell r="L940">
            <v>1753.31858758576</v>
          </cell>
          <cell r="M940">
            <v>3457.30629659554</v>
          </cell>
          <cell r="N940">
            <v>5330.65392532948</v>
          </cell>
          <cell r="O940">
            <v>7391.53410738691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-2047.83142256438</v>
          </cell>
          <cell r="B941">
            <v>-6043.66462071261</v>
          </cell>
          <cell r="C941">
            <v>-6770.48518696857</v>
          </cell>
          <cell r="D941">
            <v>-5857.59703211917</v>
          </cell>
          <cell r="E941">
            <v>-4884.95368106725</v>
          </cell>
          <cell r="F941">
            <v>-3840.84881744408</v>
          </cell>
          <cell r="G941">
            <v>-2719.31011422989</v>
          </cell>
          <cell r="H941">
            <v>-1483.48384135412</v>
          </cell>
          <cell r="I941">
            <v>-138.053062586005</v>
          </cell>
          <cell r="J941">
            <v>1333.95843868824</v>
          </cell>
          <cell r="K941">
            <v>2952.85668134619</v>
          </cell>
          <cell r="L941">
            <v>4734.60320659053</v>
          </cell>
          <cell r="M941">
            <v>6697.50846757247</v>
          </cell>
          <cell r="N941">
            <v>8864.70124824716</v>
          </cell>
          <cell r="O941">
            <v>11261.4558599831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-2368.5682004261</v>
          </cell>
          <cell r="B942">
            <v>-7294.33895678819</v>
          </cell>
          <cell r="C942">
            <v>-8240.24862168702</v>
          </cell>
          <cell r="D942">
            <v>-7430.8013792432</v>
          </cell>
          <cell r="E942">
            <v>-6579.11600023953</v>
          </cell>
          <cell r="F942">
            <v>-5657.76729693916</v>
          </cell>
          <cell r="G942">
            <v>-4672.3456121445</v>
          </cell>
          <cell r="H942">
            <v>-3622.66265685861</v>
          </cell>
          <cell r="I942">
            <v>-2475.59397202299</v>
          </cell>
          <cell r="J942">
            <v>-1204.88054428357</v>
          </cell>
          <cell r="K942">
            <v>204.198123508535</v>
          </cell>
          <cell r="L942">
            <v>1755.96716973701</v>
          </cell>
          <cell r="M942">
            <v>3458.82138043777</v>
          </cell>
          <cell r="N942">
            <v>5328.89810850527</v>
          </cell>
          <cell r="O942">
            <v>7383.70393896707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-2080.64324894913</v>
          </cell>
          <cell r="B943">
            <v>-6179.07442455069</v>
          </cell>
          <cell r="C943">
            <v>-6939.2443404544</v>
          </cell>
          <cell r="D943">
            <v>-6052.61075192961</v>
          </cell>
          <cell r="E943">
            <v>-5113.42151414346</v>
          </cell>
          <cell r="F943">
            <v>-4096.81423375102</v>
          </cell>
          <cell r="G943">
            <v>-2997.42400509251</v>
          </cell>
          <cell r="H943">
            <v>-1795.78083751307</v>
          </cell>
          <cell r="I943">
            <v>-474.818242929313</v>
          </cell>
          <cell r="J943">
            <v>998.221288164399</v>
          </cell>
          <cell r="K943">
            <v>2601.90962077747</v>
          </cell>
          <cell r="L943">
            <v>4362.74998686125</v>
          </cell>
          <cell r="M943">
            <v>6296.41370186863</v>
          </cell>
          <cell r="N943">
            <v>8426.00967220519</v>
          </cell>
          <cell r="O943">
            <v>10765.4489857224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-2342.18930929837</v>
          </cell>
          <cell r="B944">
            <v>-7174.2636343148</v>
          </cell>
          <cell r="C944">
            <v>-8095.19098189936</v>
          </cell>
          <cell r="D944">
            <v>-7270.27216124042</v>
          </cell>
          <cell r="E944">
            <v>-6385.24786176454</v>
          </cell>
          <cell r="F944">
            <v>-5450.82630839703</v>
          </cell>
          <cell r="G944">
            <v>-4466.41659382906</v>
          </cell>
          <cell r="H944">
            <v>-3396.53910819853</v>
          </cell>
          <cell r="I944">
            <v>-2225.20715055321</v>
          </cell>
          <cell r="J944">
            <v>-922.720373041772</v>
          </cell>
          <cell r="K944">
            <v>516.612371634073</v>
          </cell>
          <cell r="L944">
            <v>2101.5124526202</v>
          </cell>
          <cell r="M944">
            <v>3832.52796367442</v>
          </cell>
          <cell r="N944">
            <v>5726.23504400273</v>
          </cell>
          <cell r="O944">
            <v>7810.32645287674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-2268.8746010486</v>
          </cell>
          <cell r="B945">
            <v>-6904.32647778009</v>
          </cell>
          <cell r="C945">
            <v>-7780.21285070329</v>
          </cell>
          <cell r="D945">
            <v>-6939.85604302599</v>
          </cell>
          <cell r="E945">
            <v>-6038.5496280789</v>
          </cell>
          <cell r="F945">
            <v>-5088.97139416781</v>
          </cell>
          <cell r="G945">
            <v>-4078.71914266245</v>
          </cell>
          <cell r="H945">
            <v>-2978.15881799644</v>
          </cell>
          <cell r="I945">
            <v>-1754.42372742779</v>
          </cell>
          <cell r="J945">
            <v>-406.910828632553</v>
          </cell>
          <cell r="K945">
            <v>1067.59414019862</v>
          </cell>
          <cell r="L945">
            <v>2684.43827220348</v>
          </cell>
          <cell r="M945">
            <v>4453.2500292174</v>
          </cell>
          <cell r="N945">
            <v>6403.71426278306</v>
          </cell>
          <cell r="O945">
            <v>8545.80240160244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-2050.76369167368</v>
          </cell>
          <cell r="B946">
            <v>-6059.86713347662</v>
          </cell>
          <cell r="C946">
            <v>-6778.37504728518</v>
          </cell>
          <cell r="D946">
            <v>-5836.94458968236</v>
          </cell>
          <cell r="E946">
            <v>-4860.20452043401</v>
          </cell>
          <cell r="F946">
            <v>-3809.09553339685</v>
          </cell>
          <cell r="G946">
            <v>-2667.68512762413</v>
          </cell>
          <cell r="H946">
            <v>-1449.9025985453</v>
          </cell>
          <cell r="I946">
            <v>-103.813262188591</v>
          </cell>
          <cell r="J946">
            <v>1373.22199489655</v>
          </cell>
          <cell r="K946">
            <v>3005.58778404004</v>
          </cell>
          <cell r="L946">
            <v>4795.7688249199</v>
          </cell>
          <cell r="M946">
            <v>6763.38452528422</v>
          </cell>
          <cell r="N946">
            <v>8935.04952628237</v>
          </cell>
          <cell r="O946">
            <v>11316.3682256626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-2232.31047566113</v>
          </cell>
          <cell r="B947">
            <v>-6771.21655648523</v>
          </cell>
          <cell r="C947">
            <v>-7630.30167151015</v>
          </cell>
          <cell r="D947">
            <v>-6773.72395410948</v>
          </cell>
          <cell r="E947">
            <v>-5855.34420603234</v>
          </cell>
          <cell r="F947">
            <v>-4891.52215607473</v>
          </cell>
          <cell r="G947">
            <v>-3848.25398556489</v>
          </cell>
          <cell r="H947">
            <v>-2707.55224089412</v>
          </cell>
          <cell r="I947">
            <v>-1472.07513977594</v>
          </cell>
          <cell r="J947">
            <v>-111.006341791069</v>
          </cell>
          <cell r="K947">
            <v>1390.18527605284</v>
          </cell>
          <cell r="L947">
            <v>3036.46566963545</v>
          </cell>
          <cell r="M947">
            <v>4845.07068432651</v>
          </cell>
          <cell r="N947">
            <v>6847.27890763698</v>
          </cell>
          <cell r="O947">
            <v>9061.23372360902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-2195.66354068112</v>
          </cell>
          <cell r="B948">
            <v>-6631.76811560031</v>
          </cell>
          <cell r="C948">
            <v>-7473.5971250015</v>
          </cell>
          <cell r="D948">
            <v>-6616.97742480545</v>
          </cell>
          <cell r="E948">
            <v>-5696.55872908292</v>
          </cell>
          <cell r="F948">
            <v>-4720.46479264207</v>
          </cell>
          <cell r="G948">
            <v>-3676.14680039804</v>
          </cell>
          <cell r="H948">
            <v>-2531.21673499022</v>
          </cell>
          <cell r="I948">
            <v>-1283.6035529669</v>
          </cell>
          <cell r="J948">
            <v>78.6730677876126</v>
          </cell>
          <cell r="K948">
            <v>1587.53969627196</v>
          </cell>
          <cell r="L948">
            <v>3238.84428796095</v>
          </cell>
          <cell r="M948">
            <v>5067.62189712285</v>
          </cell>
          <cell r="N948">
            <v>7078.13133124832</v>
          </cell>
          <cell r="O948">
            <v>9298.60039706784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-2347.5046047857</v>
          </cell>
          <cell r="B949">
            <v>-7201.19753249788</v>
          </cell>
          <cell r="C949">
            <v>-8115.71381034962</v>
          </cell>
          <cell r="D949">
            <v>-7293.62590899638</v>
          </cell>
          <cell r="E949">
            <v>-6416.95990879071</v>
          </cell>
          <cell r="F949">
            <v>-5475.72759274952</v>
          </cell>
          <cell r="G949">
            <v>-4473.67406527419</v>
          </cell>
          <cell r="H949">
            <v>-3393.0563839301</v>
          </cell>
          <cell r="I949">
            <v>-2210.52203427178</v>
          </cell>
          <cell r="J949">
            <v>-912.652265337718</v>
          </cell>
          <cell r="K949">
            <v>535.255824019276</v>
          </cell>
          <cell r="L949">
            <v>2116.67695307652</v>
          </cell>
          <cell r="M949">
            <v>3835.76055130138</v>
          </cell>
          <cell r="N949">
            <v>5739.51047967074</v>
          </cell>
          <cell r="O949">
            <v>7847.66436742653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-2115.04489957099</v>
          </cell>
          <cell r="B950">
            <v>-6299.28381861231</v>
          </cell>
          <cell r="C950">
            <v>-7076.62338350115</v>
          </cell>
          <cell r="D950">
            <v>-6184.7599730643</v>
          </cell>
          <cell r="E950">
            <v>-5241.39399836883</v>
          </cell>
          <cell r="F950">
            <v>-4225.69215177017</v>
          </cell>
          <cell r="G950">
            <v>-3138.65580159589</v>
          </cell>
          <cell r="H950">
            <v>-1961.5336018881</v>
          </cell>
          <cell r="I950">
            <v>-670.752253793396</v>
          </cell>
          <cell r="J950">
            <v>757.508522076982</v>
          </cell>
          <cell r="K950">
            <v>2340.01792764125</v>
          </cell>
          <cell r="L950">
            <v>4078.21349127181</v>
          </cell>
          <cell r="M950">
            <v>5995.7679625995</v>
          </cell>
          <cell r="N950">
            <v>8106.49341169456</v>
          </cell>
          <cell r="O950">
            <v>10412.8833400739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-2194.46191227618</v>
          </cell>
          <cell r="B951">
            <v>-6617.79403755007</v>
          </cell>
          <cell r="C951">
            <v>-7445.13509143009</v>
          </cell>
          <cell r="D951">
            <v>-6566.44020408211</v>
          </cell>
          <cell r="E951">
            <v>-5636.59078950832</v>
          </cell>
          <cell r="F951">
            <v>-4635.57078107167</v>
          </cell>
          <cell r="G951">
            <v>-3576.36313334222</v>
          </cell>
          <cell r="H951">
            <v>-2425.92806170019</v>
          </cell>
          <cell r="I951">
            <v>-1160.4205881406</v>
          </cell>
          <cell r="J951">
            <v>242.197784566611</v>
          </cell>
          <cell r="K951">
            <v>1775.10105976156</v>
          </cell>
          <cell r="L951">
            <v>3456.31170901338</v>
          </cell>
          <cell r="M951">
            <v>5315.19103608561</v>
          </cell>
          <cell r="N951">
            <v>7341.7362746979</v>
          </cell>
          <cell r="O951">
            <v>9568.38644724169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-2026.37797043533</v>
          </cell>
          <cell r="B952">
            <v>-5970.4306429184</v>
          </cell>
          <cell r="C952">
            <v>-6688.92552469807</v>
          </cell>
          <cell r="D952">
            <v>-5752.38752144387</v>
          </cell>
          <cell r="E952">
            <v>-4762.38998004563</v>
          </cell>
          <cell r="F952">
            <v>-3717.59998805424</v>
          </cell>
          <cell r="G952">
            <v>-2580.64765756007</v>
          </cell>
          <cell r="H952">
            <v>-1344.89177308338</v>
          </cell>
          <cell r="I952">
            <v>16.2523624309095</v>
          </cell>
          <cell r="J952">
            <v>1507.60098225572</v>
          </cell>
          <cell r="K952">
            <v>3161.97855488747</v>
          </cell>
          <cell r="L952">
            <v>4975.26952189139</v>
          </cell>
          <cell r="M952">
            <v>6981.32478099898</v>
          </cell>
          <cell r="N952">
            <v>9175.35662215218</v>
          </cell>
          <cell r="O952">
            <v>11582.3328173905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-2391.14376463263</v>
          </cell>
          <cell r="B953">
            <v>-7366.6575428178</v>
          </cell>
          <cell r="C953">
            <v>-8324.53670674937</v>
          </cell>
          <cell r="D953">
            <v>-7534.28180670217</v>
          </cell>
          <cell r="E953">
            <v>-6693.76272944433</v>
          </cell>
          <cell r="F953">
            <v>-5784.80613230452</v>
          </cell>
          <cell r="G953">
            <v>-4816.55095667491</v>
          </cell>
          <cell r="H953">
            <v>-3773.95070692833</v>
          </cell>
          <cell r="I953">
            <v>-2614.60039896718</v>
          </cell>
          <cell r="J953">
            <v>-1334.1785756735</v>
          </cell>
          <cell r="K953">
            <v>63.291193675218</v>
          </cell>
          <cell r="L953">
            <v>1600.04239863198</v>
          </cell>
          <cell r="M953">
            <v>3282.02613001032</v>
          </cell>
          <cell r="N953">
            <v>5140.68629932105</v>
          </cell>
          <cell r="O953">
            <v>7187.62990189918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-2198.09247275358</v>
          </cell>
          <cell r="B954">
            <v>-6638.86620471455</v>
          </cell>
          <cell r="C954">
            <v>-7488.83619605841</v>
          </cell>
          <cell r="D954">
            <v>-6635.77106003368</v>
          </cell>
          <cell r="E954">
            <v>-5735.27257097982</v>
          </cell>
          <cell r="F954">
            <v>-4763.71702349225</v>
          </cell>
          <cell r="G954">
            <v>-3733.01420119575</v>
          </cell>
          <cell r="H954">
            <v>-2617.09549381825</v>
          </cell>
          <cell r="I954">
            <v>-1375.8356428068</v>
          </cell>
          <cell r="J954">
            <v>0.283566818338436</v>
          </cell>
          <cell r="K954">
            <v>1507.34695134576</v>
          </cell>
          <cell r="L954">
            <v>3170.35732767822</v>
          </cell>
          <cell r="M954">
            <v>4990.9653187483</v>
          </cell>
          <cell r="N954">
            <v>7003.5399207871</v>
          </cell>
          <cell r="O954">
            <v>9227.05584130079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-2142.39459793324</v>
          </cell>
          <cell r="B955">
            <v>-6410.22160354031</v>
          </cell>
          <cell r="C955">
            <v>-7210.36841263406</v>
          </cell>
          <cell r="D955">
            <v>-6326.91380963092</v>
          </cell>
          <cell r="E955">
            <v>-5391.71740032615</v>
          </cell>
          <cell r="F955">
            <v>-4381.19679310805</v>
          </cell>
          <cell r="G955">
            <v>-3288.56764720522</v>
          </cell>
          <cell r="H955">
            <v>-2109.32099964204</v>
          </cell>
          <cell r="I955">
            <v>-825.96418249548</v>
          </cell>
          <cell r="J955">
            <v>569.825268311914</v>
          </cell>
          <cell r="K955">
            <v>2110.31662663281</v>
          </cell>
          <cell r="L955">
            <v>3832.09956637008</v>
          </cell>
          <cell r="M955">
            <v>5728.06358020068</v>
          </cell>
          <cell r="N955">
            <v>7799.21408514009</v>
          </cell>
          <cell r="O955">
            <v>10081.6553341847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-2365.14007936184</v>
          </cell>
          <cell r="B956">
            <v>-7268.1903381427</v>
          </cell>
          <cell r="C956">
            <v>-8201.45410428326</v>
          </cell>
          <cell r="D956">
            <v>-7387.29703372609</v>
          </cell>
          <cell r="E956">
            <v>-6532.57123324939</v>
          </cell>
          <cell r="F956">
            <v>-5626.96749997264</v>
          </cell>
          <cell r="G956">
            <v>-4639.13876769845</v>
          </cell>
          <cell r="H956">
            <v>-3557.97866033008</v>
          </cell>
          <cell r="I956">
            <v>-2397.22959096731</v>
          </cell>
          <cell r="J956">
            <v>-1120.18111900574</v>
          </cell>
          <cell r="K956">
            <v>286.04756785935</v>
          </cell>
          <cell r="L956">
            <v>1835.98299629006</v>
          </cell>
          <cell r="M956">
            <v>3551.67722594503</v>
          </cell>
          <cell r="N956">
            <v>5437.51098755602</v>
          </cell>
          <cell r="O956">
            <v>7502.97860174209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-2182.34099983143</v>
          </cell>
          <cell r="B957">
            <v>-6578.30133336403</v>
          </cell>
          <cell r="C957">
            <v>-7403.73155031794</v>
          </cell>
          <cell r="D957">
            <v>-6521.22190131094</v>
          </cell>
          <cell r="E957">
            <v>-5577.68265237922</v>
          </cell>
          <cell r="F957">
            <v>-4586.34483456373</v>
          </cell>
          <cell r="G957">
            <v>-3527.95586604231</v>
          </cell>
          <cell r="H957">
            <v>-2365.82982003832</v>
          </cell>
          <cell r="I957">
            <v>-1088.40736960487</v>
          </cell>
          <cell r="J957">
            <v>315.971505477145</v>
          </cell>
          <cell r="K957">
            <v>1850.51387508706</v>
          </cell>
          <cell r="L957">
            <v>3538.71530908759</v>
          </cell>
          <cell r="M957">
            <v>5397.51754964169</v>
          </cell>
          <cell r="N957">
            <v>7435.56228670831</v>
          </cell>
          <cell r="O957">
            <v>9684.97515458259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-2092.10210858193</v>
          </cell>
          <cell r="B958">
            <v>-6222.41320510581</v>
          </cell>
          <cell r="C958">
            <v>-6991.4306607367</v>
          </cell>
          <cell r="D958">
            <v>-6088.12034296357</v>
          </cell>
          <cell r="E958">
            <v>-5132.06407018768</v>
          </cell>
          <cell r="F958">
            <v>-4105.61629899675</v>
          </cell>
          <cell r="G958">
            <v>-3005.14202724777</v>
          </cell>
          <cell r="H958">
            <v>-1815.7202350698</v>
          </cell>
          <cell r="I958">
            <v>-510.490824927205</v>
          </cell>
          <cell r="J958">
            <v>927.571153675643</v>
          </cell>
          <cell r="K958">
            <v>2529.57921723907</v>
          </cell>
          <cell r="L958">
            <v>4291.003953952</v>
          </cell>
          <cell r="M958">
            <v>6222.81240161952</v>
          </cell>
          <cell r="N958">
            <v>8333.52473083695</v>
          </cell>
          <cell r="O958">
            <v>10651.0303979414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-2031.84256249789</v>
          </cell>
          <cell r="B959">
            <v>-5997.42741524132</v>
          </cell>
          <cell r="C959">
            <v>-6737.69993806001</v>
          </cell>
          <cell r="D959">
            <v>-5826.64613662077</v>
          </cell>
          <cell r="E959">
            <v>-4841.43660125635</v>
          </cell>
          <cell r="F959">
            <v>-3784.61050551748</v>
          </cell>
          <cell r="G959">
            <v>-2640.55138204165</v>
          </cell>
          <cell r="H959">
            <v>-1404.1452833754</v>
          </cell>
          <cell r="I959">
            <v>-56.2048828125436</v>
          </cell>
          <cell r="J959">
            <v>1428.76599788098</v>
          </cell>
          <cell r="K959">
            <v>3061.83962145962</v>
          </cell>
          <cell r="L959">
            <v>4869.30531468431</v>
          </cell>
          <cell r="M959">
            <v>6846.87026474404</v>
          </cell>
          <cell r="N959">
            <v>9026.14046232612</v>
          </cell>
          <cell r="O959">
            <v>11422.9341993723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-2222.84278760383</v>
          </cell>
          <cell r="B960">
            <v>-6725.37365823291</v>
          </cell>
          <cell r="C960">
            <v>-7570.56883151974</v>
          </cell>
          <cell r="D960">
            <v>-6717.06216634422</v>
          </cell>
          <cell r="E960">
            <v>-5815.41192512105</v>
          </cell>
          <cell r="F960">
            <v>-4844.0793132351</v>
          </cell>
          <cell r="G960">
            <v>-3790.39596054621</v>
          </cell>
          <cell r="H960">
            <v>-2648.42373729227</v>
          </cell>
          <cell r="I960">
            <v>-1409.255980782</v>
          </cell>
          <cell r="J960">
            <v>-49.721425998234</v>
          </cell>
          <cell r="K960">
            <v>1453.68354710328</v>
          </cell>
          <cell r="L960">
            <v>3104.95769226722</v>
          </cell>
          <cell r="M960">
            <v>4929.31958783093</v>
          </cell>
          <cell r="N960">
            <v>6924.80321594073</v>
          </cell>
          <cell r="O960">
            <v>9118.49784018472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-1992.18850477047</v>
          </cell>
          <cell r="B961">
            <v>-5841.66487484041</v>
          </cell>
          <cell r="C961">
            <v>-6555.56185379838</v>
          </cell>
          <cell r="D961">
            <v>-5633.94500498989</v>
          </cell>
          <cell r="E961">
            <v>-4648.5973619839</v>
          </cell>
          <cell r="F961">
            <v>-3590.39828666916</v>
          </cell>
          <cell r="G961">
            <v>-2457.55972383705</v>
          </cell>
          <cell r="H961">
            <v>-1228.92021745438</v>
          </cell>
          <cell r="I961">
            <v>120.801625559492</v>
          </cell>
          <cell r="J961">
            <v>1619.50530525229</v>
          </cell>
          <cell r="K961">
            <v>3262.21345143448</v>
          </cell>
          <cell r="L961">
            <v>5069.9198115427</v>
          </cell>
          <cell r="M961">
            <v>7064.85379593548</v>
          </cell>
          <cell r="N961">
            <v>9254.26521769812</v>
          </cell>
          <cell r="O961">
            <v>11664.2259567082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-2062.69689829882</v>
          </cell>
          <cell r="B962">
            <v>-6117.04200940635</v>
          </cell>
          <cell r="C962">
            <v>-6865.7685196525</v>
          </cell>
          <cell r="D962">
            <v>-5959.44230706034</v>
          </cell>
          <cell r="E962">
            <v>-4998.38592650167</v>
          </cell>
          <cell r="F962">
            <v>-3978.54584996396</v>
          </cell>
          <cell r="G962">
            <v>-2876.22672153781</v>
          </cell>
          <cell r="H962">
            <v>-1672.58582227018</v>
          </cell>
          <cell r="I962">
            <v>-363.009555589275</v>
          </cell>
          <cell r="J962">
            <v>1071.69002779848</v>
          </cell>
          <cell r="K962">
            <v>2654.3656960341</v>
          </cell>
          <cell r="L962">
            <v>4403.58179206207</v>
          </cell>
          <cell r="M962">
            <v>6330.65500289922</v>
          </cell>
          <cell r="N962">
            <v>8453.3751680936</v>
          </cell>
          <cell r="O962">
            <v>10798.006583022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-2040.80023237181</v>
          </cell>
          <cell r="B963">
            <v>-6020.15159358504</v>
          </cell>
          <cell r="C963">
            <v>-6758.71500358922</v>
          </cell>
          <cell r="D963">
            <v>-5847.62525509999</v>
          </cell>
          <cell r="E963">
            <v>-4876.78062128811</v>
          </cell>
          <cell r="F963">
            <v>-3831.74223418821</v>
          </cell>
          <cell r="G963">
            <v>-2702.72110801808</v>
          </cell>
          <cell r="H963">
            <v>-1474.16347799733</v>
          </cell>
          <cell r="I963">
            <v>-129.838022343006</v>
          </cell>
          <cell r="J963">
            <v>1355.52031774778</v>
          </cell>
          <cell r="K963">
            <v>2980.19631610418</v>
          </cell>
          <cell r="L963">
            <v>4765.86901695962</v>
          </cell>
          <cell r="M963">
            <v>6721.31101704406</v>
          </cell>
          <cell r="N963">
            <v>8869.22576433361</v>
          </cell>
          <cell r="O963">
            <v>11246.6914208738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-2120.47839228714</v>
          </cell>
          <cell r="B964">
            <v>-6328.89907966225</v>
          </cell>
          <cell r="C964">
            <v>-7105.10407439556</v>
          </cell>
          <cell r="D964">
            <v>-6216.18819171793</v>
          </cell>
          <cell r="E964">
            <v>-5267.66985768029</v>
          </cell>
          <cell r="F964">
            <v>-4250.40182607796</v>
          </cell>
          <cell r="G964">
            <v>-3177.3902233582</v>
          </cell>
          <cell r="H964">
            <v>-2004.68176269516</v>
          </cell>
          <cell r="I964">
            <v>-718.296022826913</v>
          </cell>
          <cell r="J964">
            <v>701.181058739961</v>
          </cell>
          <cell r="K964">
            <v>2271.63608384453</v>
          </cell>
          <cell r="L964">
            <v>3991.02139323425</v>
          </cell>
          <cell r="M964">
            <v>5872.95321154695</v>
          </cell>
          <cell r="N964">
            <v>7947.54583333749</v>
          </cell>
          <cell r="O964">
            <v>10224.4376573934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-2246.33679251748</v>
          </cell>
          <cell r="B965">
            <v>-6820.91498248299</v>
          </cell>
          <cell r="C965">
            <v>-7686.74505509995</v>
          </cell>
          <cell r="D965">
            <v>-6842.95303588738</v>
          </cell>
          <cell r="E965">
            <v>-5954.40675506891</v>
          </cell>
          <cell r="F965">
            <v>-5002.005494723</v>
          </cell>
          <cell r="G965">
            <v>-3985.61092809491</v>
          </cell>
          <cell r="H965">
            <v>-2871.74822518173</v>
          </cell>
          <cell r="I965">
            <v>-1649.53620273043</v>
          </cell>
          <cell r="J965">
            <v>-299.554322126503</v>
          </cell>
          <cell r="K965">
            <v>1182.06035715024</v>
          </cell>
          <cell r="L965">
            <v>2811.65752816128</v>
          </cell>
          <cell r="M965">
            <v>4603.00789708159</v>
          </cell>
          <cell r="N965">
            <v>6571.28642237742</v>
          </cell>
          <cell r="O965">
            <v>8737.26283048947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-2091.35778412139</v>
          </cell>
          <cell r="B966">
            <v>-6226.38849002048</v>
          </cell>
          <cell r="C966">
            <v>-7003.06610222548</v>
          </cell>
          <cell r="D966">
            <v>-6094.27821851446</v>
          </cell>
          <cell r="E966">
            <v>-5134.98063712184</v>
          </cell>
          <cell r="F966">
            <v>-4115.57589547946</v>
          </cell>
          <cell r="G966">
            <v>-3021.66089899161</v>
          </cell>
          <cell r="H966">
            <v>-1828.90283918408</v>
          </cell>
          <cell r="I966">
            <v>-521.72063780426</v>
          </cell>
          <cell r="J966">
            <v>915.930068976753</v>
          </cell>
          <cell r="K966">
            <v>2500.48646172892</v>
          </cell>
          <cell r="L966">
            <v>4234.49772002515</v>
          </cell>
          <cell r="M966">
            <v>6146.41912280996</v>
          </cell>
          <cell r="N966">
            <v>8253.79475283948</v>
          </cell>
          <cell r="O966">
            <v>10569.4023060275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-2333.01144909992</v>
          </cell>
          <cell r="B967">
            <v>-7141.98110596939</v>
          </cell>
          <cell r="C967">
            <v>-8053.48276746107</v>
          </cell>
          <cell r="D967">
            <v>-7226.16486807253</v>
          </cell>
          <cell r="E967">
            <v>-6355.51357552264</v>
          </cell>
          <cell r="F967">
            <v>-5432.9256947221</v>
          </cell>
          <cell r="G967">
            <v>-4438.21252778644</v>
          </cell>
          <cell r="H967">
            <v>-3356.88659254459</v>
          </cell>
          <cell r="I967">
            <v>-2177.42105198606</v>
          </cell>
          <cell r="J967">
            <v>-874.218045811629</v>
          </cell>
          <cell r="K967">
            <v>551.477354226842</v>
          </cell>
          <cell r="L967">
            <v>2134.7344788812</v>
          </cell>
          <cell r="M967">
            <v>3879.35167593878</v>
          </cell>
          <cell r="N967">
            <v>5792.36016075402</v>
          </cell>
          <cell r="O967">
            <v>7899.27866428007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-2159.60759304471</v>
          </cell>
          <cell r="B968">
            <v>-6486.69285880091</v>
          </cell>
          <cell r="C968">
            <v>-7303.55895344215</v>
          </cell>
          <cell r="D968">
            <v>-6438.63761764679</v>
          </cell>
          <cell r="E968">
            <v>-5513.31880138413</v>
          </cell>
          <cell r="F968">
            <v>-4530.03569780275</v>
          </cell>
          <cell r="G968">
            <v>-3466.03482124315</v>
          </cell>
          <cell r="H968">
            <v>-2312.05820661083</v>
          </cell>
          <cell r="I968">
            <v>-1063.84038276243</v>
          </cell>
          <cell r="J968">
            <v>322.397704741283</v>
          </cell>
          <cell r="K968">
            <v>1852.87842723645</v>
          </cell>
          <cell r="L968">
            <v>3539.86881185818</v>
          </cell>
          <cell r="M968">
            <v>5408.46841128588</v>
          </cell>
          <cell r="N968">
            <v>7450.48369533485</v>
          </cell>
          <cell r="O968">
            <v>9699.2332840309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-2202.01439261832</v>
          </cell>
          <cell r="B969">
            <v>-6632.07163767385</v>
          </cell>
          <cell r="C969">
            <v>-7455.69465792221</v>
          </cell>
          <cell r="D969">
            <v>-6588.69197121855</v>
          </cell>
          <cell r="E969">
            <v>-5678.05333285557</v>
          </cell>
          <cell r="F969">
            <v>-4694.36287676175</v>
          </cell>
          <cell r="G969">
            <v>-3640.98799515637</v>
          </cell>
          <cell r="H969">
            <v>-2498.29594936631</v>
          </cell>
          <cell r="I969">
            <v>-1240.82501871402</v>
          </cell>
          <cell r="J969">
            <v>148.082652353904</v>
          </cell>
          <cell r="K969">
            <v>1655.62931356199</v>
          </cell>
          <cell r="L969">
            <v>3312.93640602147</v>
          </cell>
          <cell r="M969">
            <v>5162.43432660286</v>
          </cell>
          <cell r="N969">
            <v>7184.21631876573</v>
          </cell>
          <cell r="O969">
            <v>9395.67863169802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-1975.10131103912</v>
          </cell>
          <cell r="B970">
            <v>-5778.21676165132</v>
          </cell>
          <cell r="C970">
            <v>-6468.97443575993</v>
          </cell>
          <cell r="D970">
            <v>-5536.07642343128</v>
          </cell>
          <cell r="E970">
            <v>-4539.44202747004</v>
          </cell>
          <cell r="F970">
            <v>-3462.05296106572</v>
          </cell>
          <cell r="G970">
            <v>-2309.70542024743</v>
          </cell>
          <cell r="H970">
            <v>-1053.93812092336</v>
          </cell>
          <cell r="I970">
            <v>323.051905184818</v>
          </cell>
          <cell r="J970">
            <v>1838.2103410295</v>
          </cell>
          <cell r="K970">
            <v>3508.18967600758</v>
          </cell>
          <cell r="L970">
            <v>5345.02237300852</v>
          </cell>
          <cell r="M970">
            <v>7362.36198830791</v>
          </cell>
          <cell r="N970">
            <v>9586.17602250921</v>
          </cell>
          <cell r="O970">
            <v>12021.4507931447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-2371.05205035177</v>
          </cell>
          <cell r="B971">
            <v>-7288.97037553469</v>
          </cell>
          <cell r="C971">
            <v>-8226.25905273587</v>
          </cell>
          <cell r="D971">
            <v>-7408.1424023212</v>
          </cell>
          <cell r="E971">
            <v>-6546.33387637912</v>
          </cell>
          <cell r="F971">
            <v>-5633.91889350015</v>
          </cell>
          <cell r="G971">
            <v>-4662.11802541853</v>
          </cell>
          <cell r="H971">
            <v>-3602.37206752699</v>
          </cell>
          <cell r="I971">
            <v>-2437.39978879936</v>
          </cell>
          <cell r="J971">
            <v>-1154.0533722017</v>
          </cell>
          <cell r="K971">
            <v>260.441678820817</v>
          </cell>
          <cell r="L971">
            <v>1797.98634095472</v>
          </cell>
          <cell r="M971">
            <v>3500.69800583043</v>
          </cell>
          <cell r="N971">
            <v>5374.08885790191</v>
          </cell>
          <cell r="O971">
            <v>7433.73194335024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-2174.88968115914</v>
          </cell>
          <cell r="B972">
            <v>-6543.6925007871</v>
          </cell>
          <cell r="C972">
            <v>-7362.18721832537</v>
          </cell>
          <cell r="D972">
            <v>-6484.02643764947</v>
          </cell>
          <cell r="E972">
            <v>-5543.66304973299</v>
          </cell>
          <cell r="F972">
            <v>-4529.4825932234</v>
          </cell>
          <cell r="G972">
            <v>-3443.0590323252</v>
          </cell>
          <cell r="H972">
            <v>-2275.56574088867</v>
          </cell>
          <cell r="I972">
            <v>-1008.48372977856</v>
          </cell>
          <cell r="J972">
            <v>379.117175870969</v>
          </cell>
          <cell r="K972">
            <v>1900.5250194601</v>
          </cell>
          <cell r="L972">
            <v>3587.51708676856</v>
          </cell>
          <cell r="M972">
            <v>5442.92329382342</v>
          </cell>
          <cell r="N972">
            <v>7496.28945984693</v>
          </cell>
          <cell r="O972">
            <v>9756.49954812391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-2040.78755657385</v>
          </cell>
          <cell r="B973">
            <v>-6035.35222539674</v>
          </cell>
          <cell r="C973">
            <v>-6779.93741434636</v>
          </cell>
          <cell r="D973">
            <v>-5867.41114284578</v>
          </cell>
          <cell r="E973">
            <v>-4882.02696192188</v>
          </cell>
          <cell r="F973">
            <v>-3832.66257553533</v>
          </cell>
          <cell r="G973">
            <v>-2714.98693795635</v>
          </cell>
          <cell r="H973">
            <v>-1481.81524145491</v>
          </cell>
          <cell r="I973">
            <v>-124.757125424075</v>
          </cell>
          <cell r="J973">
            <v>1357.24852586926</v>
          </cell>
          <cell r="K973">
            <v>2988.48431718972</v>
          </cell>
          <cell r="L973">
            <v>4786.5737917335</v>
          </cell>
          <cell r="M973">
            <v>6762.26363178607</v>
          </cell>
          <cell r="N973">
            <v>8932.53411296468</v>
          </cell>
          <cell r="O973">
            <v>11311.4748841544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-2321.06536149606</v>
          </cell>
          <cell r="B974">
            <v>-7106.53528442295</v>
          </cell>
          <cell r="C974">
            <v>-8007.58658843738</v>
          </cell>
          <cell r="D974">
            <v>-7168.82643384274</v>
          </cell>
          <cell r="E974">
            <v>-6280.3679738485</v>
          </cell>
          <cell r="F974">
            <v>-5356.91143518795</v>
          </cell>
          <cell r="G974">
            <v>-4371.09369724953</v>
          </cell>
          <cell r="H974">
            <v>-3288.07313016837</v>
          </cell>
          <cell r="I974">
            <v>-2092.6346563669</v>
          </cell>
          <cell r="J974">
            <v>-784.054955668318</v>
          </cell>
          <cell r="K974">
            <v>655.374571369565</v>
          </cell>
          <cell r="L974">
            <v>2230.04222217704</v>
          </cell>
          <cell r="M974">
            <v>3953.9624289653</v>
          </cell>
          <cell r="N974">
            <v>5853.14326983584</v>
          </cell>
          <cell r="O974">
            <v>7940.89344147305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-2096.91379753794</v>
          </cell>
          <cell r="B975">
            <v>-6245.38340326849</v>
          </cell>
          <cell r="C975">
            <v>-7008.46700667109</v>
          </cell>
          <cell r="D975">
            <v>-6099.55474837406</v>
          </cell>
          <cell r="E975">
            <v>-5141.71593258789</v>
          </cell>
          <cell r="F975">
            <v>-4124.98595757569</v>
          </cell>
          <cell r="G975">
            <v>-3025.62022304515</v>
          </cell>
          <cell r="H975">
            <v>-1827.58055890243</v>
          </cell>
          <cell r="I975">
            <v>-502.347148972572</v>
          </cell>
          <cell r="J975">
            <v>966.827610667748</v>
          </cell>
          <cell r="K975">
            <v>2576.63659472924</v>
          </cell>
          <cell r="L975">
            <v>4331.1785752508</v>
          </cell>
          <cell r="M975">
            <v>6248.54805599474</v>
          </cell>
          <cell r="N975">
            <v>8371.30321675399</v>
          </cell>
          <cell r="O975">
            <v>10709.1790653795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-2185.19843321809</v>
          </cell>
          <cell r="B976">
            <v>-6575.938912239</v>
          </cell>
          <cell r="C976">
            <v>-7395.59632923731</v>
          </cell>
          <cell r="D976">
            <v>-6519.34933786997</v>
          </cell>
          <cell r="E976">
            <v>-5594.32617538311</v>
          </cell>
          <cell r="F976">
            <v>-4602.71425350882</v>
          </cell>
          <cell r="G976">
            <v>-3535.881167942</v>
          </cell>
          <cell r="H976">
            <v>-2382.67519270727</v>
          </cell>
          <cell r="I976">
            <v>-1113.6553075415</v>
          </cell>
          <cell r="J976">
            <v>282.456070539718</v>
          </cell>
          <cell r="K976">
            <v>1818.65927169071</v>
          </cell>
          <cell r="L976">
            <v>3497.25658483285</v>
          </cell>
          <cell r="M976">
            <v>5348.67171344432</v>
          </cell>
          <cell r="N976">
            <v>7389.01022633547</v>
          </cell>
          <cell r="O976">
            <v>9631.21969622851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-2082.98831473074</v>
          </cell>
          <cell r="B977">
            <v>-6191.42716596076</v>
          </cell>
          <cell r="C977">
            <v>-6951.01892876572</v>
          </cell>
          <cell r="D977">
            <v>-6056.58132859793</v>
          </cell>
          <cell r="E977">
            <v>-5103.17516856148</v>
          </cell>
          <cell r="F977">
            <v>-4079.96295862625</v>
          </cell>
          <cell r="G977">
            <v>-2973.71109658072</v>
          </cell>
          <cell r="H977">
            <v>-1784.92899382819</v>
          </cell>
          <cell r="I977">
            <v>-482.341398258191</v>
          </cell>
          <cell r="J977">
            <v>956.169170569236</v>
          </cell>
          <cell r="K977">
            <v>2540.22871584186</v>
          </cell>
          <cell r="L977">
            <v>4285.15251794012</v>
          </cell>
          <cell r="M977">
            <v>6212.44239368531</v>
          </cell>
          <cell r="N977">
            <v>8332.32956840403</v>
          </cell>
          <cell r="O977">
            <v>10662.662279053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-2285.70722741891</v>
          </cell>
          <cell r="B978">
            <v>-6952.01579394934</v>
          </cell>
          <cell r="C978">
            <v>-7822.95591480263</v>
          </cell>
          <cell r="D978">
            <v>-6975.02399890927</v>
          </cell>
          <cell r="E978">
            <v>-6069.70608862149</v>
          </cell>
          <cell r="F978">
            <v>-5121.77853400629</v>
          </cell>
          <cell r="G978">
            <v>-4111.50532904607</v>
          </cell>
          <cell r="H978">
            <v>-2997.20249972965</v>
          </cell>
          <cell r="I978">
            <v>-1770.065154595</v>
          </cell>
          <cell r="J978">
            <v>-427.366458496968</v>
          </cell>
          <cell r="K978">
            <v>1051.25905407445</v>
          </cell>
          <cell r="L978">
            <v>2670.19889710856</v>
          </cell>
          <cell r="M978">
            <v>4448.24307936549</v>
          </cell>
          <cell r="N978">
            <v>6412.57983325746</v>
          </cell>
          <cell r="O978">
            <v>8566.93138202872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-2106.53030777663</v>
          </cell>
          <cell r="B979">
            <v>-6276.52968073264</v>
          </cell>
          <cell r="C979">
            <v>-7030.4553775015</v>
          </cell>
          <cell r="D979">
            <v>-6107.33179292046</v>
          </cell>
          <cell r="E979">
            <v>-5140.79369563684</v>
          </cell>
          <cell r="F979">
            <v>-4116.64654112714</v>
          </cell>
          <cell r="G979">
            <v>-3018.47575665852</v>
          </cell>
          <cell r="H979">
            <v>-1827.45318649736</v>
          </cell>
          <cell r="I979">
            <v>-508.713822839919</v>
          </cell>
          <cell r="J979">
            <v>956.425137945658</v>
          </cell>
          <cell r="K979">
            <v>2568.48170140069</v>
          </cell>
          <cell r="L979">
            <v>4324.590062882</v>
          </cell>
          <cell r="M979">
            <v>6253.16852128911</v>
          </cell>
          <cell r="N979">
            <v>8376.14561006227</v>
          </cell>
          <cell r="O979">
            <v>10708.0922757549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-2058.26671394919</v>
          </cell>
          <cell r="B980">
            <v>-6089.38177701373</v>
          </cell>
          <cell r="C980">
            <v>-6820.43839998392</v>
          </cell>
          <cell r="D980">
            <v>-5894.80545695326</v>
          </cell>
          <cell r="E980">
            <v>-4919.03332807228</v>
          </cell>
          <cell r="F980">
            <v>-3867.99906318684</v>
          </cell>
          <cell r="G980">
            <v>-2743.34602589332</v>
          </cell>
          <cell r="H980">
            <v>-1532.66681357617</v>
          </cell>
          <cell r="I980">
            <v>-196.046904959513</v>
          </cell>
          <cell r="J980">
            <v>1289.80794723433</v>
          </cell>
          <cell r="K980">
            <v>2908.73615313036</v>
          </cell>
          <cell r="L980">
            <v>4686.26326270147</v>
          </cell>
          <cell r="M980">
            <v>6640.1986823529</v>
          </cell>
          <cell r="N980">
            <v>8801.12161605967</v>
          </cell>
          <cell r="O980">
            <v>11167.6624723351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-2188.9128452522</v>
          </cell>
          <cell r="B981">
            <v>-6600.88721270133</v>
          </cell>
          <cell r="C981">
            <v>-7422.80385509561</v>
          </cell>
          <cell r="D981">
            <v>-6542.54509552667</v>
          </cell>
          <cell r="E981">
            <v>-5614.81549749116</v>
          </cell>
          <cell r="F981">
            <v>-4614.75303149185</v>
          </cell>
          <cell r="G981">
            <v>-3551.95750747244</v>
          </cell>
          <cell r="H981">
            <v>-2392.47951093707</v>
          </cell>
          <cell r="I981">
            <v>-1127.42827862133</v>
          </cell>
          <cell r="J981">
            <v>262.598882979998</v>
          </cell>
          <cell r="K981">
            <v>1798.53828266706</v>
          </cell>
          <cell r="L981">
            <v>3476.26658622786</v>
          </cell>
          <cell r="M981">
            <v>5335.32564166655</v>
          </cell>
          <cell r="N981">
            <v>7372.06661205276</v>
          </cell>
          <cell r="O981">
            <v>9616.11588384416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-2155.26191970642</v>
          </cell>
          <cell r="B982">
            <v>-6465.4834093708</v>
          </cell>
          <cell r="C982">
            <v>-7273.01612450337</v>
          </cell>
          <cell r="D982">
            <v>-6395.81721518604</v>
          </cell>
          <cell r="E982">
            <v>-5471.23258882831</v>
          </cell>
          <cell r="F982">
            <v>-4469.71665925092</v>
          </cell>
          <cell r="G982">
            <v>-3396.85226196575</v>
          </cell>
          <cell r="H982">
            <v>-2240.67507372481</v>
          </cell>
          <cell r="I982">
            <v>-960.027254129347</v>
          </cell>
          <cell r="J982">
            <v>452.575051736634</v>
          </cell>
          <cell r="K982">
            <v>1987.29320926481</v>
          </cell>
          <cell r="L982">
            <v>3674.85315935551</v>
          </cell>
          <cell r="M982">
            <v>5536.91972732292</v>
          </cell>
          <cell r="N982">
            <v>7578.56286878184</v>
          </cell>
          <cell r="O982">
            <v>9823.30663835368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-2305.24249374743</v>
          </cell>
          <cell r="B983">
            <v>-7042.2383790011</v>
          </cell>
          <cell r="C983">
            <v>-7946.54007902442</v>
          </cell>
          <cell r="D983">
            <v>-7091.59941407935</v>
          </cell>
          <cell r="E983">
            <v>-6186.64851967563</v>
          </cell>
          <cell r="F983">
            <v>-5246.99601156669</v>
          </cell>
          <cell r="G983">
            <v>-4226.9501443503</v>
          </cell>
          <cell r="H983">
            <v>-3120.7830003265</v>
          </cell>
          <cell r="I983">
            <v>-1920.19458505403</v>
          </cell>
          <cell r="J983">
            <v>-599.957112359866</v>
          </cell>
          <cell r="K983">
            <v>858.439563554209</v>
          </cell>
          <cell r="L983">
            <v>2458.10010749527</v>
          </cell>
          <cell r="M983">
            <v>4216.87711634237</v>
          </cell>
          <cell r="N983">
            <v>6168.37855006338</v>
          </cell>
          <cell r="O983">
            <v>8317.06302159714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-2140.67495973457</v>
          </cell>
          <cell r="B984">
            <v>-6406.91900502964</v>
          </cell>
          <cell r="C984">
            <v>-7199.62624985023</v>
          </cell>
          <cell r="D984">
            <v>-6301.80018023927</v>
          </cell>
          <cell r="E984">
            <v>-5348.54921488349</v>
          </cell>
          <cell r="F984">
            <v>-4330.34492477132</v>
          </cell>
          <cell r="G984">
            <v>-3238.28117457581</v>
          </cell>
          <cell r="H984">
            <v>-2056.04499739082</v>
          </cell>
          <cell r="I984">
            <v>-754.874520830067</v>
          </cell>
          <cell r="J984">
            <v>676.382544790911</v>
          </cell>
          <cell r="K984">
            <v>2253.67244254667</v>
          </cell>
          <cell r="L984">
            <v>3985.60926979318</v>
          </cell>
          <cell r="M984">
            <v>5875.31996733126</v>
          </cell>
          <cell r="N984">
            <v>7951.29343897814</v>
          </cell>
          <cell r="O984">
            <v>10250.4074614587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-2376.71725445545</v>
          </cell>
          <cell r="B985">
            <v>-7309.79062553672</v>
          </cell>
          <cell r="C985">
            <v>-8232.18925030555</v>
          </cell>
          <cell r="D985">
            <v>-7407.37460883665</v>
          </cell>
          <cell r="E985">
            <v>-6535.68013647951</v>
          </cell>
          <cell r="F985">
            <v>-5619.64469071521</v>
          </cell>
          <cell r="G985">
            <v>-4641.71239679976</v>
          </cell>
          <cell r="H985">
            <v>-3575.2377277896</v>
          </cell>
          <cell r="I985">
            <v>-2391.95206152295</v>
          </cell>
          <cell r="J985">
            <v>-1102.74442936782</v>
          </cell>
          <cell r="K985">
            <v>308.002218559733</v>
          </cell>
          <cell r="L985">
            <v>1871.21660147736</v>
          </cell>
          <cell r="M985">
            <v>3582.73774189815</v>
          </cell>
          <cell r="N985">
            <v>5465.09935190365</v>
          </cell>
          <cell r="O985">
            <v>7543.71625872895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-2264.7264984156</v>
          </cell>
          <cell r="B986">
            <v>-6888.45134126224</v>
          </cell>
          <cell r="C986">
            <v>-7767.69378305626</v>
          </cell>
          <cell r="D986">
            <v>-6910.48789077828</v>
          </cell>
          <cell r="E986">
            <v>-6014.40154903033</v>
          </cell>
          <cell r="F986">
            <v>-5058.57679491875</v>
          </cell>
          <cell r="G986">
            <v>-4028.8074906293</v>
          </cell>
          <cell r="H986">
            <v>-2923.36356999345</v>
          </cell>
          <cell r="I986">
            <v>-1710.37820624652</v>
          </cell>
          <cell r="J986">
            <v>-361.094232938453</v>
          </cell>
          <cell r="K986">
            <v>1122.59332217236</v>
          </cell>
          <cell r="L986">
            <v>2756.28781447102</v>
          </cell>
          <cell r="M986">
            <v>4560.27989545212</v>
          </cell>
          <cell r="N986">
            <v>6531.37786777449</v>
          </cell>
          <cell r="O986">
            <v>8694.34338583478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-2040.4986427422</v>
          </cell>
          <cell r="B987">
            <v>-6019.50323862644</v>
          </cell>
          <cell r="C987">
            <v>-6747.42586437475</v>
          </cell>
          <cell r="D987">
            <v>-5831.02756313622</v>
          </cell>
          <cell r="E987">
            <v>-4842.32573786282</v>
          </cell>
          <cell r="F987">
            <v>-3796.39115286903</v>
          </cell>
          <cell r="G987">
            <v>-2668.40256142068</v>
          </cell>
          <cell r="H987">
            <v>-1431.9182322721</v>
          </cell>
          <cell r="I987">
            <v>-82.8591257002031</v>
          </cell>
          <cell r="J987">
            <v>1401.89909128627</v>
          </cell>
          <cell r="K987">
            <v>3044.1995514772</v>
          </cell>
          <cell r="L987">
            <v>4836.67298494052</v>
          </cell>
          <cell r="M987">
            <v>6815.75932646618</v>
          </cell>
          <cell r="N987">
            <v>8995.20721470411</v>
          </cell>
          <cell r="O987">
            <v>11390.7783895868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-2227.43575210713</v>
          </cell>
          <cell r="B988">
            <v>-6751.49122009547</v>
          </cell>
          <cell r="C988">
            <v>-7606.25766882388</v>
          </cell>
          <cell r="D988">
            <v>-6742.83322706054</v>
          </cell>
          <cell r="E988">
            <v>-5811.27828152639</v>
          </cell>
          <cell r="F988">
            <v>-4829.3892920045</v>
          </cell>
          <cell r="G988">
            <v>-3782.94696682627</v>
          </cell>
          <cell r="H988">
            <v>-2650.80508787181</v>
          </cell>
          <cell r="I988">
            <v>-1417.69946350551</v>
          </cell>
          <cell r="J988">
            <v>-49.4929730375317</v>
          </cell>
          <cell r="K988">
            <v>1452.52467921554</v>
          </cell>
          <cell r="L988">
            <v>3110.12359620028</v>
          </cell>
          <cell r="M988">
            <v>4933.41998657605</v>
          </cell>
          <cell r="N988">
            <v>6939.96923708848</v>
          </cell>
          <cell r="O988">
            <v>9150.22117496003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-2363.34915183307</v>
          </cell>
          <cell r="B989">
            <v>-7261.18027916674</v>
          </cell>
          <cell r="C989">
            <v>-8169.76455292748</v>
          </cell>
          <cell r="D989">
            <v>-7329.78607706402</v>
          </cell>
          <cell r="E989">
            <v>-6454.87540828307</v>
          </cell>
          <cell r="F989">
            <v>-5527.78294271463</v>
          </cell>
          <cell r="G989">
            <v>-4528.85642708596</v>
          </cell>
          <cell r="H989">
            <v>-3454.35692460431</v>
          </cell>
          <cell r="I989">
            <v>-2267.48859161532</v>
          </cell>
          <cell r="J989">
            <v>-964.120221634137</v>
          </cell>
          <cell r="K989">
            <v>463.097069803043</v>
          </cell>
          <cell r="L989">
            <v>2025.05824547962</v>
          </cell>
          <cell r="M989">
            <v>3748.3805767032</v>
          </cell>
          <cell r="N989">
            <v>5649.34265156889</v>
          </cell>
          <cell r="O989">
            <v>7743.36012469113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-2324.57446625355</v>
          </cell>
          <cell r="B990">
            <v>-7110.9838877983</v>
          </cell>
          <cell r="C990">
            <v>-8010.07800245447</v>
          </cell>
          <cell r="D990">
            <v>-7161.54035910331</v>
          </cell>
          <cell r="E990">
            <v>-6264.0379185101</v>
          </cell>
          <cell r="F990">
            <v>-5320.24845931203</v>
          </cell>
          <cell r="G990">
            <v>-4315.39655400716</v>
          </cell>
          <cell r="H990">
            <v>-3225.28252033427</v>
          </cell>
          <cell r="I990">
            <v>-2031.65722149013</v>
          </cell>
          <cell r="J990">
            <v>-723.227033022897</v>
          </cell>
          <cell r="K990">
            <v>714.759461367352</v>
          </cell>
          <cell r="L990">
            <v>2301.52092626056</v>
          </cell>
          <cell r="M990">
            <v>4064.52398888823</v>
          </cell>
          <cell r="N990">
            <v>6007.1172913293</v>
          </cell>
          <cell r="O990">
            <v>8123.47768862936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-2130.17704214736</v>
          </cell>
          <cell r="B991">
            <v>-6370.68378399595</v>
          </cell>
          <cell r="C991">
            <v>-7145.30537653088</v>
          </cell>
          <cell r="D991">
            <v>-6230.58183385088</v>
          </cell>
          <cell r="E991">
            <v>-5264.20815052339</v>
          </cell>
          <cell r="F991">
            <v>-4244.6301147276</v>
          </cell>
          <cell r="G991">
            <v>-3147.11731071837</v>
          </cell>
          <cell r="H991">
            <v>-1946.50862219257</v>
          </cell>
          <cell r="I991">
            <v>-655.854377582831</v>
          </cell>
          <cell r="J991">
            <v>754.836018292797</v>
          </cell>
          <cell r="K991">
            <v>2302.6526820258</v>
          </cell>
          <cell r="L991">
            <v>4018.44196737241</v>
          </cell>
          <cell r="M991">
            <v>5920.31900552102</v>
          </cell>
          <cell r="N991">
            <v>8003.82171960099</v>
          </cell>
          <cell r="O991">
            <v>10309.9888572808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-2091.35372538265</v>
          </cell>
          <cell r="B992">
            <v>-6223.03048980713</v>
          </cell>
          <cell r="C992">
            <v>-7000.69386096973</v>
          </cell>
          <cell r="D992">
            <v>-6106.43987770379</v>
          </cell>
          <cell r="E992">
            <v>-5153.21412709201</v>
          </cell>
          <cell r="F992">
            <v>-4125.21504284525</v>
          </cell>
          <cell r="G992">
            <v>-3020.06255058091</v>
          </cell>
          <cell r="H992">
            <v>-1809.08831524064</v>
          </cell>
          <cell r="I992">
            <v>-487.596523521627</v>
          </cell>
          <cell r="J992">
            <v>957.533226090789</v>
          </cell>
          <cell r="K992">
            <v>2545.74717703056</v>
          </cell>
          <cell r="L992">
            <v>4293.89127121539</v>
          </cell>
          <cell r="M992">
            <v>6223.25391500662</v>
          </cell>
          <cell r="N992">
            <v>8342.4216208691</v>
          </cell>
          <cell r="O992">
            <v>10671.3314428939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-2278.6939691382</v>
          </cell>
          <cell r="B993">
            <v>-6928.58653098403</v>
          </cell>
          <cell r="C993">
            <v>-7798.84499880166</v>
          </cell>
          <cell r="D993">
            <v>-6936.512692265</v>
          </cell>
          <cell r="E993">
            <v>-6025.28090325999</v>
          </cell>
          <cell r="F993">
            <v>-5068.44086793348</v>
          </cell>
          <cell r="G993">
            <v>-4032.6933035862</v>
          </cell>
          <cell r="H993">
            <v>-2916.19992968577</v>
          </cell>
          <cell r="I993">
            <v>-1698.05410000659</v>
          </cell>
          <cell r="J993">
            <v>-343.975183788663</v>
          </cell>
          <cell r="K993">
            <v>1142.31822946762</v>
          </cell>
          <cell r="L993">
            <v>2770.14438715786</v>
          </cell>
          <cell r="M993">
            <v>4557.25608071672</v>
          </cell>
          <cell r="N993">
            <v>6524.02108205803</v>
          </cell>
          <cell r="O993">
            <v>8688.62114439083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-2052.60418809569</v>
          </cell>
          <cell r="B994">
            <v>-6072.15482561784</v>
          </cell>
          <cell r="C994">
            <v>-6821.36400109352</v>
          </cell>
          <cell r="D994">
            <v>-5911.2505879226</v>
          </cell>
          <cell r="E994">
            <v>-4946.41855378056</v>
          </cell>
          <cell r="F994">
            <v>-3898.41433626297</v>
          </cell>
          <cell r="G994">
            <v>-2760.19694241914</v>
          </cell>
          <cell r="H994">
            <v>-1541.90774012592</v>
          </cell>
          <cell r="I994">
            <v>-215.520532595004</v>
          </cell>
          <cell r="J994">
            <v>1268.79544753737</v>
          </cell>
          <cell r="K994">
            <v>2900.40084489813</v>
          </cell>
          <cell r="L994">
            <v>4685.23861030491</v>
          </cell>
          <cell r="M994">
            <v>6656.84069012007</v>
          </cell>
          <cell r="N994">
            <v>8824.99957245497</v>
          </cell>
          <cell r="O994">
            <v>11206.4376659749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-2204.31856275636</v>
          </cell>
          <cell r="B995">
            <v>-6648.89013720055</v>
          </cell>
          <cell r="C995">
            <v>-7476.46065578854</v>
          </cell>
          <cell r="D995">
            <v>-6600.17643315491</v>
          </cell>
          <cell r="E995">
            <v>-5666.01262142026</v>
          </cell>
          <cell r="F995">
            <v>-4681.73348718519</v>
          </cell>
          <cell r="G995">
            <v>-3631.44641969995</v>
          </cell>
          <cell r="H995">
            <v>-2484.22421928193</v>
          </cell>
          <cell r="I995">
            <v>-1223.0439173294</v>
          </cell>
          <cell r="J995">
            <v>166.9367114668</v>
          </cell>
          <cell r="K995">
            <v>1700.47690874837</v>
          </cell>
          <cell r="L995">
            <v>3365.91557140687</v>
          </cell>
          <cell r="M995">
            <v>5192.15414427258</v>
          </cell>
          <cell r="N995">
            <v>7211.83017227757</v>
          </cell>
          <cell r="O995">
            <v>9447.5915587663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-2147.68519605881</v>
          </cell>
          <cell r="B996">
            <v>-6434.00397219868</v>
          </cell>
          <cell r="C996">
            <v>-7236.83479513138</v>
          </cell>
          <cell r="D996">
            <v>-6358.35982782115</v>
          </cell>
          <cell r="E996">
            <v>-5429.64462914826</v>
          </cell>
          <cell r="F996">
            <v>-4430.6917728051</v>
          </cell>
          <cell r="G996">
            <v>-3350.74476147763</v>
          </cell>
          <cell r="H996">
            <v>-2172.50124413291</v>
          </cell>
          <cell r="I996">
            <v>-886.585314748914</v>
          </cell>
          <cell r="J996">
            <v>527.271802464431</v>
          </cell>
          <cell r="K996">
            <v>2086.38602140862</v>
          </cell>
          <cell r="L996">
            <v>3804.05066648671</v>
          </cell>
          <cell r="M996">
            <v>5690.09663461158</v>
          </cell>
          <cell r="N996">
            <v>7748.37298468337</v>
          </cell>
          <cell r="O996">
            <v>10011.7527038474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-1989.50999901602</v>
          </cell>
          <cell r="B997">
            <v>-5822.97204939285</v>
          </cell>
          <cell r="C997">
            <v>-6514.79668687355</v>
          </cell>
          <cell r="D997">
            <v>-5566.78539087778</v>
          </cell>
          <cell r="E997">
            <v>-4562.77959848237</v>
          </cell>
          <cell r="F997">
            <v>-3487.98030326088</v>
          </cell>
          <cell r="G997">
            <v>-2330.0284377476</v>
          </cell>
          <cell r="H997">
            <v>-1077.99379010048</v>
          </cell>
          <cell r="I997">
            <v>300.602539076741</v>
          </cell>
          <cell r="J997">
            <v>1813.28047848488</v>
          </cell>
          <cell r="K997">
            <v>3472.1185291103</v>
          </cell>
          <cell r="L997">
            <v>5292.47073771468</v>
          </cell>
          <cell r="M997">
            <v>7302.42535292216</v>
          </cell>
          <cell r="N997">
            <v>9517.06573103666</v>
          </cell>
          <cell r="O997">
            <v>11964.5176430003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-2127.21100218308</v>
          </cell>
          <cell r="B998">
            <v>-6349.70952876379</v>
          </cell>
          <cell r="C998">
            <v>-7114.90249333614</v>
          </cell>
          <cell r="D998">
            <v>-6200.99596321796</v>
          </cell>
          <cell r="E998">
            <v>-5249.60730392056</v>
          </cell>
          <cell r="F998">
            <v>-4218.69068415654</v>
          </cell>
          <cell r="G998">
            <v>-3126.0568961731</v>
          </cell>
          <cell r="H998">
            <v>-1932.01633093756</v>
          </cell>
          <cell r="I998">
            <v>-614.696672487988</v>
          </cell>
          <cell r="J998">
            <v>825.026681707816</v>
          </cell>
          <cell r="K998">
            <v>2406.76055863723</v>
          </cell>
          <cell r="L998">
            <v>4148.06573094036</v>
          </cell>
          <cell r="M998">
            <v>6057.48941052055</v>
          </cell>
          <cell r="N998">
            <v>8172.33590504566</v>
          </cell>
          <cell r="O998">
            <v>10481.8949091743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-2296.25231183947</v>
          </cell>
          <cell r="B999">
            <v>-7006.06539560973</v>
          </cell>
          <cell r="C999">
            <v>-7903.20590201987</v>
          </cell>
          <cell r="D999">
            <v>-7059.13757883066</v>
          </cell>
          <cell r="E999">
            <v>-6182.09341244364</v>
          </cell>
          <cell r="F999">
            <v>-5235.79575222038</v>
          </cell>
          <cell r="G999">
            <v>-4216.40414558889</v>
          </cell>
          <cell r="H999">
            <v>-3112.47259532811</v>
          </cell>
          <cell r="I999">
            <v>-1911.3301060449</v>
          </cell>
          <cell r="J999">
            <v>-592.474906442298</v>
          </cell>
          <cell r="K999">
            <v>864.812929254323</v>
          </cell>
          <cell r="L999">
            <v>2460.94090592858</v>
          </cell>
          <cell r="M999">
            <v>4219.44419783434</v>
          </cell>
          <cell r="N999">
            <v>6147.21617429978</v>
          </cell>
          <cell r="O999">
            <v>8272.89319346784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-1957.64718797767</v>
          </cell>
          <cell r="B1000">
            <v>-5711.95719440058</v>
          </cell>
          <cell r="C1000">
            <v>-6395.52796106356</v>
          </cell>
          <cell r="D1000">
            <v>-5442.96407120376</v>
          </cell>
          <cell r="E1000">
            <v>-4432.08660486964</v>
          </cell>
          <cell r="F1000">
            <v>-3349.51861018259</v>
          </cell>
          <cell r="G1000">
            <v>-2185.88113640572</v>
          </cell>
          <cell r="H1000">
            <v>-918.417534702651</v>
          </cell>
          <cell r="I1000">
            <v>465.692015816024</v>
          </cell>
          <cell r="J1000">
            <v>1990.50387711299</v>
          </cell>
          <cell r="K1000">
            <v>3675.71593049019</v>
          </cell>
          <cell r="L1000">
            <v>5532.95361422203</v>
          </cell>
          <cell r="M1000">
            <v>7571.32613725993</v>
          </cell>
          <cell r="N1000">
            <v>9805.95268444726</v>
          </cell>
          <cell r="O1000">
            <v>12268.2708303465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-2092.10019605403</v>
          </cell>
          <cell r="B1001">
            <v>-6221.39837002194</v>
          </cell>
          <cell r="C1001">
            <v>-6987.73446748089</v>
          </cell>
          <cell r="D1001">
            <v>-6072.91975009623</v>
          </cell>
          <cell r="E1001">
            <v>-5099.28922621679</v>
          </cell>
          <cell r="F1001">
            <v>-4069.24895877116</v>
          </cell>
          <cell r="G1001">
            <v>-2952.71592737495</v>
          </cell>
          <cell r="H1001">
            <v>-1754.15828297613</v>
          </cell>
          <cell r="I1001">
            <v>-438.648709872926</v>
          </cell>
          <cell r="J1001">
            <v>997.638543377893</v>
          </cell>
          <cell r="K1001">
            <v>2593.62773986046</v>
          </cell>
          <cell r="L1001">
            <v>4347.89466111339</v>
          </cell>
          <cell r="M1001">
            <v>6264.35376806786</v>
          </cell>
          <cell r="N1001">
            <v>8367.10350183804</v>
          </cell>
          <cell r="O1001">
            <v>10693.5778905074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9855.69370946864</v>
          </cell>
          <cell r="B2">
            <v>8102.02303378392</v>
          </cell>
          <cell r="C2">
            <v>8912.53975970965</v>
          </cell>
          <cell r="D2">
            <v>9010.46567767031</v>
          </cell>
          <cell r="E2">
            <v>6972.79473648131</v>
          </cell>
          <cell r="F2">
            <v>7194.95116701768</v>
          </cell>
          <cell r="G2">
            <v>8386.92759634764</v>
          </cell>
          <cell r="H2">
            <v>8771.12391704842</v>
          </cell>
          <cell r="I2">
            <v>9224.20076555113</v>
          </cell>
          <cell r="J2">
            <v>8058.79286501595</v>
          </cell>
          <cell r="K2">
            <v>7895.80708268924</v>
          </cell>
          <cell r="L2">
            <v>9859.22677076349</v>
          </cell>
          <cell r="M2">
            <v>9608.61072050605</v>
          </cell>
          <cell r="N2">
            <v>9215.20646191515</v>
          </cell>
          <cell r="O2">
            <v>9154.57522186573</v>
          </cell>
        </row>
        <row r="2">
          <cell r="Z2">
            <v>7524.86156995415</v>
          </cell>
          <cell r="AA2">
            <v>6185.92699438616</v>
          </cell>
          <cell r="AB2">
            <v>6804.75975669736</v>
          </cell>
          <cell r="AC2">
            <v>6879.52658676399</v>
          </cell>
          <cell r="AD2">
            <v>5323.75667248243</v>
          </cell>
          <cell r="AE2">
            <v>5493.37399582267</v>
          </cell>
          <cell r="AF2">
            <v>6403.45276752181</v>
          </cell>
          <cell r="AG2">
            <v>6696.78819516214</v>
          </cell>
          <cell r="AH2">
            <v>7042.71418130135</v>
          </cell>
          <cell r="AI2">
            <v>6152.92058761113</v>
          </cell>
          <cell r="AJ2">
            <v>6028.48029086156</v>
          </cell>
          <cell r="AK2">
            <v>7527.55907638501</v>
          </cell>
          <cell r="AL2">
            <v>7336.21271954925</v>
          </cell>
          <cell r="AM2">
            <v>7035.84699449806</v>
          </cell>
          <cell r="AN2">
            <v>6989.55480019537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3">
          <cell r="A3">
            <v>9694.81375269807</v>
          </cell>
          <cell r="B3">
            <v>9232.00451735743</v>
          </cell>
          <cell r="C3">
            <v>7810.90790863542</v>
          </cell>
          <cell r="D3">
            <v>7281.89621224926</v>
          </cell>
          <cell r="E3">
            <v>8626.67354689219</v>
          </cell>
          <cell r="F3">
            <v>8544.44585712736</v>
          </cell>
          <cell r="G3">
            <v>8014.8302006082</v>
          </cell>
          <cell r="H3">
            <v>7918.06734575907</v>
          </cell>
          <cell r="I3">
            <v>8726.6627752686</v>
          </cell>
          <cell r="J3">
            <v>7676.68821799139</v>
          </cell>
          <cell r="K3">
            <v>7864.819221242</v>
          </cell>
          <cell r="L3">
            <v>8504.43797874046</v>
          </cell>
          <cell r="M3">
            <v>9336.10320323931</v>
          </cell>
          <cell r="N3">
            <v>8995.65655121828</v>
          </cell>
          <cell r="O3">
            <v>9770.60467088305</v>
          </cell>
        </row>
        <row r="3">
          <cell r="Z3">
            <v>7402.02907943999</v>
          </cell>
          <cell r="AA3">
            <v>7048.67237702047</v>
          </cell>
          <cell r="AB3">
            <v>5963.65943187478</v>
          </cell>
          <cell r="AC3">
            <v>5559.75688563716</v>
          </cell>
          <cell r="AD3">
            <v>6586.49975974637</v>
          </cell>
          <cell r="AE3">
            <v>6523.71858970017</v>
          </cell>
          <cell r="AF3">
            <v>6119.35491748516</v>
          </cell>
          <cell r="AG3">
            <v>6045.47609075643</v>
          </cell>
          <cell r="AH3">
            <v>6662.84193556868</v>
          </cell>
          <cell r="AI3">
            <v>5861.1821611893</v>
          </cell>
          <cell r="AJ3">
            <v>6004.82093469515</v>
          </cell>
          <cell r="AK3">
            <v>6493.17241452026</v>
          </cell>
          <cell r="AL3">
            <v>7128.15214008602</v>
          </cell>
          <cell r="AM3">
            <v>6868.21975948136</v>
          </cell>
          <cell r="AN3">
            <v>7459.8957486379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A4">
            <v>9314.84218289575</v>
          </cell>
          <cell r="B4">
            <v>8188.49730036883</v>
          </cell>
          <cell r="C4">
            <v>9618.52168101594</v>
          </cell>
          <cell r="D4">
            <v>8934.50380987565</v>
          </cell>
          <cell r="E4">
            <v>8387.16695464113</v>
          </cell>
          <cell r="F4">
            <v>8726.89309077155</v>
          </cell>
          <cell r="G4">
            <v>7297.63018257344</v>
          </cell>
          <cell r="H4">
            <v>7501.84835966542</v>
          </cell>
          <cell r="I4">
            <v>8766.23001100832</v>
          </cell>
          <cell r="J4">
            <v>7887.99857841449</v>
          </cell>
          <cell r="K4">
            <v>8656.63587192807</v>
          </cell>
          <cell r="L4">
            <v>9833.73600740856</v>
          </cell>
          <cell r="M4">
            <v>9485.62469753018</v>
          </cell>
          <cell r="N4">
            <v>9167.46359327728</v>
          </cell>
          <cell r="O4">
            <v>9201.69188308241</v>
          </cell>
        </row>
        <row r="4">
          <cell r="Z4">
            <v>7111.91926600963</v>
          </cell>
          <cell r="AA4">
            <v>6251.9504428208</v>
          </cell>
          <cell r="AB4">
            <v>7343.7797775424</v>
          </cell>
          <cell r="AC4">
            <v>6821.5293968553</v>
          </cell>
          <cell r="AD4">
            <v>6403.63551853632</v>
          </cell>
          <cell r="AE4">
            <v>6663.01778237644</v>
          </cell>
          <cell r="AF4">
            <v>5571.76983491555</v>
          </cell>
          <cell r="AG4">
            <v>5727.69122999799</v>
          </cell>
          <cell r="AH4">
            <v>6693.05167832489</v>
          </cell>
          <cell r="AI4">
            <v>6022.51846661378</v>
          </cell>
          <cell r="AJ4">
            <v>6609.37611476057</v>
          </cell>
          <cell r="AK4">
            <v>7508.09677660046</v>
          </cell>
          <cell r="AL4">
            <v>7242.31239906308</v>
          </cell>
          <cell r="AM4">
            <v>6999.39512332158</v>
          </cell>
          <cell r="AN4">
            <v>7025.52855950095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A5">
            <v>10249.3532483359</v>
          </cell>
          <cell r="B5">
            <v>8856.66027514613</v>
          </cell>
          <cell r="C5">
            <v>8286.4201127443</v>
          </cell>
          <cell r="D5">
            <v>7909.60211286917</v>
          </cell>
          <cell r="E5">
            <v>8664.1461496579</v>
          </cell>
          <cell r="F5">
            <v>7879.25697137433</v>
          </cell>
          <cell r="G5">
            <v>8145.43506542391</v>
          </cell>
          <cell r="H5">
            <v>8680.40113535651</v>
          </cell>
          <cell r="I5">
            <v>8245.28671852746</v>
          </cell>
          <cell r="J5">
            <v>9263.12346742603</v>
          </cell>
          <cell r="K5">
            <v>9649.96352624725</v>
          </cell>
          <cell r="L5">
            <v>8533.55918701931</v>
          </cell>
          <cell r="M5">
            <v>9122.45467656264</v>
          </cell>
          <cell r="N5">
            <v>8775.88082392741</v>
          </cell>
          <cell r="O5">
            <v>8429.95026647412</v>
          </cell>
        </row>
        <row r="5">
          <cell r="Z5">
            <v>7825.42220251746</v>
          </cell>
          <cell r="AA5">
            <v>6762.09554671517</v>
          </cell>
          <cell r="AB5">
            <v>6326.71490176072</v>
          </cell>
          <cell r="AC5">
            <v>6039.01285158406</v>
          </cell>
          <cell r="AD5">
            <v>6615.1102418484</v>
          </cell>
          <cell r="AE5">
            <v>6015.84421467219</v>
          </cell>
          <cell r="AF5">
            <v>6219.07225419142</v>
          </cell>
          <cell r="AG5">
            <v>6627.52098844924</v>
          </cell>
          <cell r="AH5">
            <v>6295.30939074259</v>
          </cell>
          <cell r="AI5">
            <v>7072.43181987365</v>
          </cell>
          <cell r="AJ5">
            <v>7367.78575214388</v>
          </cell>
          <cell r="AK5">
            <v>6515.40657352599</v>
          </cell>
          <cell r="AL5">
            <v>6965.03063537428</v>
          </cell>
          <cell r="AM5">
            <v>6700.42011259187</v>
          </cell>
          <cell r="AN5">
            <v>6436.30074825406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A6">
            <v>9518.15119619714</v>
          </cell>
          <cell r="B6">
            <v>8348.76380937349</v>
          </cell>
          <cell r="C6">
            <v>9092.25668103202</v>
          </cell>
          <cell r="D6">
            <v>7698.93991537605</v>
          </cell>
          <cell r="E6">
            <v>7833.07525265169</v>
          </cell>
          <cell r="F6">
            <v>7105.62196586491</v>
          </cell>
          <cell r="G6">
            <v>8317.92023480751</v>
          </cell>
          <cell r="H6">
            <v>6446.51800698138</v>
          </cell>
          <cell r="I6">
            <v>8825.89031165945</v>
          </cell>
          <cell r="J6">
            <v>8979.30182185053</v>
          </cell>
          <cell r="K6">
            <v>8287.97751764705</v>
          </cell>
          <cell r="L6">
            <v>9158.50271104366</v>
          </cell>
          <cell r="M6">
            <v>8990.72023417878</v>
          </cell>
          <cell r="N6">
            <v>8743.74025003294</v>
          </cell>
          <cell r="O6">
            <v>10441.8802181804</v>
          </cell>
        </row>
        <row r="6">
          <cell r="Z6">
            <v>7267.1465109013</v>
          </cell>
          <cell r="AA6">
            <v>6374.3145635119</v>
          </cell>
          <cell r="AB6">
            <v>6941.97434499467</v>
          </cell>
          <cell r="AC6">
            <v>5878.17142114928</v>
          </cell>
          <cell r="AD6">
            <v>5980.58428770058</v>
          </cell>
          <cell r="AE6">
            <v>5425.17079342572</v>
          </cell>
          <cell r="AF6">
            <v>6350.76537095647</v>
          </cell>
          <cell r="AG6">
            <v>4921.94228440231</v>
          </cell>
          <cell r="AH6">
            <v>6738.60255651324</v>
          </cell>
          <cell r="AI6">
            <v>6855.73285819016</v>
          </cell>
          <cell r="AJ6">
            <v>6327.9039866336</v>
          </cell>
          <cell r="AK6">
            <v>6992.55345389268</v>
          </cell>
          <cell r="AL6">
            <v>6864.45086167643</v>
          </cell>
          <cell r="AM6">
            <v>6675.88065586115</v>
          </cell>
          <cell r="AN6">
            <v>7972.41731410164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7">
          <cell r="A7">
            <v>9247.32255818811</v>
          </cell>
          <cell r="B7">
            <v>8555.58971256202</v>
          </cell>
          <cell r="C7">
            <v>7739.24686583359</v>
          </cell>
          <cell r="D7">
            <v>8104.36245213133</v>
          </cell>
          <cell r="E7">
            <v>7500.44000250235</v>
          </cell>
          <cell r="F7">
            <v>7446.38372702333</v>
          </cell>
          <cell r="G7">
            <v>8196.63568028619</v>
          </cell>
          <cell r="H7">
            <v>8714.05106687495</v>
          </cell>
          <cell r="I7">
            <v>9441.03826675918</v>
          </cell>
          <cell r="J7">
            <v>8717.96743148539</v>
          </cell>
          <cell r="K7">
            <v>10912.5054662394</v>
          </cell>
          <cell r="L7">
            <v>9367.17338196077</v>
          </cell>
          <cell r="M7">
            <v>9125.00435599968</v>
          </cell>
          <cell r="N7">
            <v>9151.73465173484</v>
          </cell>
          <cell r="O7">
            <v>9968.78775043405</v>
          </cell>
        </row>
        <row r="7">
          <cell r="Z7">
            <v>7060.36776246685</v>
          </cell>
          <cell r="AA7">
            <v>6532.22696789995</v>
          </cell>
          <cell r="AB7">
            <v>5908.94593905141</v>
          </cell>
          <cell r="AC7">
            <v>6187.71314965208</v>
          </cell>
          <cell r="AD7">
            <v>5726.61594367056</v>
          </cell>
          <cell r="AE7">
            <v>5685.34376111722</v>
          </cell>
          <cell r="AF7">
            <v>6258.16412844122</v>
          </cell>
          <cell r="AG7">
            <v>6653.21284576329</v>
          </cell>
          <cell r="AH7">
            <v>7208.2704808237</v>
          </cell>
          <cell r="AI7">
            <v>6656.20300580882</v>
          </cell>
          <cell r="AJ7">
            <v>8331.74157349561</v>
          </cell>
          <cell r="AK7">
            <v>7151.87434582058</v>
          </cell>
          <cell r="AL7">
            <v>6966.97732582318</v>
          </cell>
          <cell r="AM7">
            <v>6987.38601353816</v>
          </cell>
          <cell r="AN7">
            <v>7611.2093226074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A8">
            <v>10731.3888265757</v>
          </cell>
          <cell r="B8">
            <v>7991.61096426234</v>
          </cell>
          <cell r="C8">
            <v>7993.77866046694</v>
          </cell>
          <cell r="D8">
            <v>8787.80817363581</v>
          </cell>
          <cell r="E8">
            <v>7474.00075352421</v>
          </cell>
          <cell r="F8">
            <v>8445.37761231517</v>
          </cell>
          <cell r="G8">
            <v>10074.2016347765</v>
          </cell>
          <cell r="H8">
            <v>9850.33266203572</v>
          </cell>
          <cell r="I8">
            <v>9372.64031523714</v>
          </cell>
          <cell r="J8">
            <v>8926.73486243863</v>
          </cell>
          <cell r="K8">
            <v>8843.1864702063</v>
          </cell>
          <cell r="L8">
            <v>9108.19751199272</v>
          </cell>
          <cell r="M8">
            <v>9700.90737572795</v>
          </cell>
          <cell r="N8">
            <v>9193.5997394229</v>
          </cell>
          <cell r="O8">
            <v>9820.00630487057</v>
          </cell>
        </row>
        <row r="8">
          <cell r="Z8">
            <v>8193.45829464581</v>
          </cell>
          <cell r="AA8">
            <v>6101.62693765815</v>
          </cell>
          <cell r="AB8">
            <v>6103.28198238115</v>
          </cell>
          <cell r="AC8">
            <v>6709.52669180363</v>
          </cell>
          <cell r="AD8">
            <v>5706.42947131875</v>
          </cell>
          <cell r="AE8">
            <v>6448.07958851308</v>
          </cell>
          <cell r="AF8">
            <v>7691.6932449584</v>
          </cell>
          <cell r="AG8">
            <v>7520.76838879492</v>
          </cell>
          <cell r="AH8">
            <v>7156.04837124481</v>
          </cell>
          <cell r="AI8">
            <v>6815.59777441134</v>
          </cell>
          <cell r="AJ8">
            <v>6751.80824274839</v>
          </cell>
          <cell r="AK8">
            <v>6954.14523319649</v>
          </cell>
          <cell r="AL8">
            <v>7406.6815849978</v>
          </cell>
          <cell r="AM8">
            <v>7019.35017544834</v>
          </cell>
          <cell r="AN8">
            <v>7497.61409379389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A9">
            <v>9094.77119263667</v>
          </cell>
          <cell r="B9">
            <v>8504.69416638759</v>
          </cell>
          <cell r="C9">
            <v>8682.80313949376</v>
          </cell>
          <cell r="D9">
            <v>8134.12103848617</v>
          </cell>
          <cell r="E9">
            <v>7675.53630283979</v>
          </cell>
          <cell r="F9">
            <v>7914.51963695716</v>
          </cell>
          <cell r="G9">
            <v>9217.79793404632</v>
          </cell>
          <cell r="H9">
            <v>7848.81774925247</v>
          </cell>
          <cell r="I9">
            <v>8415.56667392493</v>
          </cell>
          <cell r="J9">
            <v>9542.66407625565</v>
          </cell>
          <cell r="K9">
            <v>9212.34192595359</v>
          </cell>
          <cell r="L9">
            <v>10046.7290207566</v>
          </cell>
          <cell r="M9">
            <v>9279.19392989891</v>
          </cell>
          <cell r="N9">
            <v>9422.13198577842</v>
          </cell>
          <cell r="O9">
            <v>8747.18062501427</v>
          </cell>
        </row>
        <row r="9">
          <cell r="Z9">
            <v>6943.89418466287</v>
          </cell>
          <cell r="AA9">
            <v>6493.36801481359</v>
          </cell>
          <cell r="AB9">
            <v>6629.35492821604</v>
          </cell>
          <cell r="AC9">
            <v>6210.43394936834</v>
          </cell>
          <cell r="AD9">
            <v>5860.30266936339</v>
          </cell>
          <cell r="AE9">
            <v>6042.76740089534</v>
          </cell>
          <cell r="AF9">
            <v>7037.8255938361</v>
          </cell>
          <cell r="AG9">
            <v>5992.60374682526</v>
          </cell>
          <cell r="AH9">
            <v>6425.31881780838</v>
          </cell>
          <cell r="AI9">
            <v>7285.86219287749</v>
          </cell>
          <cell r="AJ9">
            <v>7033.65990983327</v>
          </cell>
          <cell r="AK9">
            <v>7670.71779426378</v>
          </cell>
          <cell r="AL9">
            <v>7084.70168225354</v>
          </cell>
          <cell r="AM9">
            <v>7193.83545966977</v>
          </cell>
          <cell r="AN9">
            <v>6678.5073959209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A10">
            <v>8992.18335827388</v>
          </cell>
          <cell r="B10">
            <v>8853.95630669931</v>
          </cell>
          <cell r="C10">
            <v>8104.57612991003</v>
          </cell>
          <cell r="D10">
            <v>8708.5166684218</v>
          </cell>
          <cell r="E10">
            <v>7593.31372186187</v>
          </cell>
          <cell r="F10">
            <v>7821.92059811148</v>
          </cell>
          <cell r="G10">
            <v>7379.41419534229</v>
          </cell>
          <cell r="H10">
            <v>8969.13465508324</v>
          </cell>
          <cell r="I10">
            <v>9914.90898176096</v>
          </cell>
          <cell r="J10">
            <v>8122.83733817023</v>
          </cell>
          <cell r="K10">
            <v>10155.9560339227</v>
          </cell>
          <cell r="L10">
            <v>10511.216295913</v>
          </cell>
          <cell r="M10">
            <v>9847.28645175916</v>
          </cell>
          <cell r="N10">
            <v>9722.45944504286</v>
          </cell>
          <cell r="O10">
            <v>10104.2113172222</v>
          </cell>
        </row>
        <row r="10">
          <cell r="Z10">
            <v>6865.56796277553</v>
          </cell>
          <cell r="AA10">
            <v>6760.03105599015</v>
          </cell>
          <cell r="AB10">
            <v>6187.87629349082</v>
          </cell>
          <cell r="AC10">
            <v>6648.98731040671</v>
          </cell>
          <cell r="AD10">
            <v>5797.52539989642</v>
          </cell>
          <cell r="AE10">
            <v>5972.0676643405</v>
          </cell>
          <cell r="AF10">
            <v>5634.21225580062</v>
          </cell>
          <cell r="AG10">
            <v>6847.97018569467</v>
          </cell>
          <cell r="AH10">
            <v>7570.07266721042</v>
          </cell>
          <cell r="AI10">
            <v>6201.81879904232</v>
          </cell>
          <cell r="AJ10">
            <v>7754.11305572412</v>
          </cell>
          <cell r="AK10">
            <v>8025.35568679479</v>
          </cell>
          <cell r="AL10">
            <v>7518.44259506392</v>
          </cell>
          <cell r="AM10">
            <v>7423.136676128</v>
          </cell>
          <cell r="AN10">
            <v>7714.6057575444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>
            <v>9079.14266348794</v>
          </cell>
          <cell r="B11">
            <v>7268.68936653677</v>
          </cell>
          <cell r="C11">
            <v>7400.44779578963</v>
          </cell>
          <cell r="D11">
            <v>7499.27936468422</v>
          </cell>
          <cell r="E11">
            <v>7767.79746926871</v>
          </cell>
          <cell r="F11">
            <v>7515.42449534063</v>
          </cell>
          <cell r="G11">
            <v>8485.12133283844</v>
          </cell>
          <cell r="H11">
            <v>8546.27007172497</v>
          </cell>
          <cell r="I11">
            <v>8701.56801815711</v>
          </cell>
          <cell r="J11">
            <v>10285.0470486924</v>
          </cell>
          <cell r="K11">
            <v>9077.94476146944</v>
          </cell>
          <cell r="L11">
            <v>8630.34987143765</v>
          </cell>
          <cell r="M11">
            <v>9318.64584532905</v>
          </cell>
          <cell r="N11">
            <v>11431.8511466239</v>
          </cell>
          <cell r="O11">
            <v>10710.2167976433</v>
          </cell>
        </row>
        <row r="11">
          <cell r="Z11">
            <v>6931.96174014369</v>
          </cell>
          <cell r="AA11">
            <v>5549.67340610829</v>
          </cell>
          <cell r="AB11">
            <v>5650.27149387656</v>
          </cell>
          <cell r="AC11">
            <v>5725.72979205386</v>
          </cell>
          <cell r="AD11">
            <v>5930.74443897653</v>
          </cell>
          <cell r="AE11">
            <v>5738.05666389055</v>
          </cell>
          <cell r="AF11">
            <v>6478.42407810747</v>
          </cell>
          <cell r="AG11">
            <v>6525.1113848423</v>
          </cell>
          <cell r="AH11">
            <v>6643.68198813502</v>
          </cell>
          <cell r="AI11">
            <v>7852.67456186481</v>
          </cell>
          <cell r="AJ11">
            <v>6931.04713716097</v>
          </cell>
          <cell r="AK11">
            <v>6589.30664824213</v>
          </cell>
          <cell r="AL11">
            <v>7114.82337749211</v>
          </cell>
          <cell r="AM11">
            <v>8728.2640778519</v>
          </cell>
          <cell r="AN11">
            <v>8177.29336586787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>
            <v>8087.64528985239</v>
          </cell>
          <cell r="B12">
            <v>10112.1221653602</v>
          </cell>
          <cell r="C12">
            <v>8965.41581516669</v>
          </cell>
          <cell r="D12">
            <v>7470.85536020695</v>
          </cell>
          <cell r="E12">
            <v>7636.70769618971</v>
          </cell>
          <cell r="F12">
            <v>7567.88611152161</v>
          </cell>
          <cell r="G12">
            <v>9002.46634872051</v>
          </cell>
          <cell r="H12">
            <v>7965.54407751095</v>
          </cell>
          <cell r="I12">
            <v>8883.67331052762</v>
          </cell>
          <cell r="J12">
            <v>8438.53212302819</v>
          </cell>
          <cell r="K12">
            <v>8395.83916177204</v>
          </cell>
          <cell r="L12">
            <v>9351.96698594331</v>
          </cell>
          <cell r="M12">
            <v>8190.02054281809</v>
          </cell>
          <cell r="N12">
            <v>9185.86233897175</v>
          </cell>
          <cell r="O12">
            <v>11536.0517136396</v>
          </cell>
        </row>
        <row r="12">
          <cell r="Z12">
            <v>6174.94952938346</v>
          </cell>
          <cell r="AA12">
            <v>7720.64572174115</v>
          </cell>
          <cell r="AB12">
            <v>6845.13083654303</v>
          </cell>
          <cell r="AC12">
            <v>5704.02795093945</v>
          </cell>
          <cell r="AD12">
            <v>5830.65687287162</v>
          </cell>
          <cell r="AE12">
            <v>5778.11131769119</v>
          </cell>
          <cell r="AF12">
            <v>6873.4190671135</v>
          </cell>
          <cell r="AG12">
            <v>6081.72476535592</v>
          </cell>
          <cell r="AH12">
            <v>6782.72010728108</v>
          </cell>
          <cell r="AI12">
            <v>6442.85303006051</v>
          </cell>
          <cell r="AJ12">
            <v>6410.2567833696</v>
          </cell>
          <cell r="AK12">
            <v>7140.26420163566</v>
          </cell>
          <cell r="AL12">
            <v>6253.11344452378</v>
          </cell>
          <cell r="AM12">
            <v>7013.44263925428</v>
          </cell>
          <cell r="AN12">
            <v>8807.82162757069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>
            <v>9371.61122451261</v>
          </cell>
          <cell r="B13">
            <v>8404.89819633733</v>
          </cell>
          <cell r="C13">
            <v>8104.40241286122</v>
          </cell>
          <cell r="D13">
            <v>9045.80138260394</v>
          </cell>
          <cell r="E13">
            <v>8359.55704368229</v>
          </cell>
          <cell r="F13">
            <v>8523.20560938242</v>
          </cell>
          <cell r="G13">
            <v>8292.86400524758</v>
          </cell>
          <cell r="H13">
            <v>9258.28967660252</v>
          </cell>
          <cell r="I13">
            <v>9327.55509542402</v>
          </cell>
          <cell r="J13">
            <v>9518.93740645814</v>
          </cell>
          <cell r="K13">
            <v>9120.1921171384</v>
          </cell>
          <cell r="L13">
            <v>8398.06735005456</v>
          </cell>
          <cell r="M13">
            <v>9359.4926512462</v>
          </cell>
          <cell r="N13">
            <v>10218.4868609164</v>
          </cell>
          <cell r="O13">
            <v>10475.8303672239</v>
          </cell>
        </row>
        <row r="13">
          <cell r="Z13">
            <v>7155.26265636027</v>
          </cell>
          <cell r="AA13">
            <v>6417.17339249634</v>
          </cell>
          <cell r="AB13">
            <v>6187.74365982919</v>
          </cell>
          <cell r="AC13">
            <v>6906.50553882364</v>
          </cell>
          <cell r="AD13">
            <v>6382.5552410796</v>
          </cell>
          <cell r="AE13">
            <v>6507.50157558591</v>
          </cell>
          <cell r="AF13">
            <v>6331.63483946255</v>
          </cell>
          <cell r="AG13">
            <v>7068.74120124473</v>
          </cell>
          <cell r="AH13">
            <v>7121.62562557662</v>
          </cell>
          <cell r="AI13">
            <v>7267.74678558041</v>
          </cell>
          <cell r="AJ13">
            <v>6963.30316220363</v>
          </cell>
          <cell r="AK13">
            <v>6411.95801403606</v>
          </cell>
          <cell r="AL13">
            <v>7146.01007719708</v>
          </cell>
          <cell r="AM13">
            <v>7801.85559225709</v>
          </cell>
          <cell r="AN13">
            <v>7998.33838869688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>
            <v>8201.11695034214</v>
          </cell>
          <cell r="B14">
            <v>8466.23233749423</v>
          </cell>
          <cell r="C14">
            <v>10310.4909501988</v>
          </cell>
          <cell r="D14">
            <v>7431.73674468058</v>
          </cell>
          <cell r="E14">
            <v>7989.7845350944</v>
          </cell>
          <cell r="F14">
            <v>7235.24639217365</v>
          </cell>
          <cell r="G14">
            <v>8207.67117832364</v>
          </cell>
          <cell r="H14">
            <v>8700.75193540269</v>
          </cell>
          <cell r="I14">
            <v>7968.87689252113</v>
          </cell>
          <cell r="J14">
            <v>10553.8059795305</v>
          </cell>
          <cell r="K14">
            <v>9019.81782344765</v>
          </cell>
          <cell r="L14">
            <v>8475.18965381863</v>
          </cell>
          <cell r="M14">
            <v>10264.1084703448</v>
          </cell>
          <cell r="N14">
            <v>10928.9402863235</v>
          </cell>
          <cell r="O14">
            <v>9990.58686625107</v>
          </cell>
        </row>
        <row r="14">
          <cell r="Z14">
            <v>6261.58559605403</v>
          </cell>
          <cell r="AA14">
            <v>6464.0022546062</v>
          </cell>
          <cell r="AB14">
            <v>7872.10108244061</v>
          </cell>
          <cell r="AC14">
            <v>5674.1607315106</v>
          </cell>
          <cell r="AD14">
            <v>6100.23245168272</v>
          </cell>
          <cell r="AE14">
            <v>5524.13956141015</v>
          </cell>
          <cell r="AF14">
            <v>6266.58977533481</v>
          </cell>
          <cell r="AG14">
            <v>6643.05890568769</v>
          </cell>
          <cell r="AH14">
            <v>6084.26938294745</v>
          </cell>
          <cell r="AI14">
            <v>8057.87308059547</v>
          </cell>
          <cell r="AJ14">
            <v>6886.66698747357</v>
          </cell>
          <cell r="AK14">
            <v>6470.84120144914</v>
          </cell>
          <cell r="AL14">
            <v>7836.68787354216</v>
          </cell>
          <cell r="AM14">
            <v>8344.28962436912</v>
          </cell>
          <cell r="AN14">
            <v>7627.85303473016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A15">
            <v>9762.28173344443</v>
          </cell>
          <cell r="B15">
            <v>7110.32563267001</v>
          </cell>
          <cell r="C15">
            <v>8858.59590440277</v>
          </cell>
          <cell r="D15">
            <v>8720.30551608876</v>
          </cell>
          <cell r="E15">
            <v>7794.7871307532</v>
          </cell>
          <cell r="F15">
            <v>8556.56112266676</v>
          </cell>
          <cell r="G15">
            <v>8355.97546791782</v>
          </cell>
          <cell r="H15">
            <v>7177.23685726576</v>
          </cell>
          <cell r="I15">
            <v>8304.96812359839</v>
          </cell>
          <cell r="J15">
            <v>10639.0571399505</v>
          </cell>
          <cell r="K15">
            <v>8072.70996003971</v>
          </cell>
          <cell r="L15">
            <v>8094.81992456333</v>
          </cell>
          <cell r="M15">
            <v>9453.04042875982</v>
          </cell>
          <cell r="N15">
            <v>8606.6443658357</v>
          </cell>
          <cell r="O15">
            <v>11190.6815730438</v>
          </cell>
        </row>
        <row r="15">
          <cell r="Z15">
            <v>7453.54115261175</v>
          </cell>
          <cell r="AA15">
            <v>5428.76206184608</v>
          </cell>
          <cell r="AB15">
            <v>6763.57340739514</v>
          </cell>
          <cell r="AC15">
            <v>6657.98814275583</v>
          </cell>
          <cell r="AD15">
            <v>5951.35115347859</v>
          </cell>
          <cell r="AE15">
            <v>6532.96864340056</v>
          </cell>
          <cell r="AF15">
            <v>6379.82069365713</v>
          </cell>
          <cell r="AG15">
            <v>5479.84904946984</v>
          </cell>
          <cell r="AH15">
            <v>6340.87638223987</v>
          </cell>
          <cell r="AI15">
            <v>8122.96268258076</v>
          </cell>
          <cell r="AJ15">
            <v>6163.54634533016</v>
          </cell>
          <cell r="AK15">
            <v>6180.4273916838</v>
          </cell>
          <cell r="AL15">
            <v>7217.43417951984</v>
          </cell>
          <cell r="AM15">
            <v>6571.20739989302</v>
          </cell>
          <cell r="AN15">
            <v>8544.13014374527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A16">
            <v>10061.0801043865</v>
          </cell>
          <cell r="B16">
            <v>9336.01567066993</v>
          </cell>
          <cell r="C16">
            <v>7713.84765961291</v>
          </cell>
          <cell r="D16">
            <v>7315.20787976699</v>
          </cell>
          <cell r="E16">
            <v>8135.12559679792</v>
          </cell>
          <cell r="F16">
            <v>6533.60909085577</v>
          </cell>
          <cell r="G16">
            <v>7961.40816957926</v>
          </cell>
          <cell r="H16">
            <v>7450.13265525448</v>
          </cell>
          <cell r="I16">
            <v>8388.57806112933</v>
          </cell>
          <cell r="J16">
            <v>8724.50642697267</v>
          </cell>
          <cell r="K16">
            <v>10044.128568317</v>
          </cell>
          <cell r="L16">
            <v>10221.1211945116</v>
          </cell>
          <cell r="M16">
            <v>8954.50894130621</v>
          </cell>
          <cell r="N16">
            <v>9464.23925328816</v>
          </cell>
          <cell r="O16">
            <v>9777.06057159974</v>
          </cell>
        </row>
        <row r="16">
          <cell r="Z16">
            <v>7681.6749040195</v>
          </cell>
          <cell r="AA16">
            <v>7128.08530861917</v>
          </cell>
          <cell r="AB16">
            <v>5889.55354350509</v>
          </cell>
          <cell r="AC16">
            <v>5585.19047703362</v>
          </cell>
          <cell r="AD16">
            <v>6211.2009336576</v>
          </cell>
          <cell r="AE16">
            <v>4988.43667530474</v>
          </cell>
          <cell r="AF16">
            <v>6078.56698310644</v>
          </cell>
          <cell r="AG16">
            <v>5688.20608281741</v>
          </cell>
          <cell r="AH16">
            <v>6404.71290398449</v>
          </cell>
          <cell r="AI16">
            <v>6661.19555501934</v>
          </cell>
          <cell r="AJ16">
            <v>7668.73233842427</v>
          </cell>
          <cell r="AK16">
            <v>7803.86691649439</v>
          </cell>
          <cell r="AL16">
            <v>6836.80339472305</v>
          </cell>
          <cell r="AM16">
            <v>7225.98452684252</v>
          </cell>
          <cell r="AN16">
            <v>7464.82485465869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A17">
            <v>9148.67851674809</v>
          </cell>
          <cell r="B17">
            <v>9204.43197491875</v>
          </cell>
          <cell r="C17">
            <v>8468.94349461659</v>
          </cell>
          <cell r="D17">
            <v>7798.3718305637</v>
          </cell>
          <cell r="E17">
            <v>10119.8317828239</v>
          </cell>
          <cell r="F17">
            <v>9374.53024119475</v>
          </cell>
          <cell r="G17">
            <v>8270.64263908305</v>
          </cell>
          <cell r="H17">
            <v>9204.13612645483</v>
          </cell>
          <cell r="I17">
            <v>9581.02310916668</v>
          </cell>
          <cell r="J17">
            <v>9370.25756316142</v>
          </cell>
          <cell r="K17">
            <v>9738.38941981234</v>
          </cell>
          <cell r="L17">
            <v>9002.91997454149</v>
          </cell>
          <cell r="M17">
            <v>8738.59127923742</v>
          </cell>
          <cell r="N17">
            <v>8988.61116331067</v>
          </cell>
          <cell r="O17">
            <v>9619.37409823879</v>
          </cell>
        </row>
        <row r="17">
          <cell r="Z17">
            <v>6985.05264225124</v>
          </cell>
          <cell r="AA17">
            <v>7027.62063057836</v>
          </cell>
          <cell r="AB17">
            <v>6466.07223391374</v>
          </cell>
          <cell r="AC17">
            <v>5954.08808612271</v>
          </cell>
          <cell r="AD17">
            <v>7726.53204551318</v>
          </cell>
          <cell r="AE17">
            <v>7157.49133727316</v>
          </cell>
          <cell r="AF17">
            <v>6314.66873751047</v>
          </cell>
          <cell r="AG17">
            <v>7027.39474909276</v>
          </cell>
          <cell r="AH17">
            <v>7315.14946794119</v>
          </cell>
          <cell r="AI17">
            <v>7154.229130504</v>
          </cell>
          <cell r="AJ17">
            <v>7435.2992755844</v>
          </cell>
          <cell r="AK17">
            <v>6873.76541224233</v>
          </cell>
          <cell r="AL17">
            <v>6671.94939606288</v>
          </cell>
          <cell r="AM17">
            <v>6862.84057763235</v>
          </cell>
          <cell r="AN17">
            <v>7344.43060150171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A18">
            <v>9786.18561898672</v>
          </cell>
          <cell r="B18">
            <v>8711.04980568953</v>
          </cell>
          <cell r="C18">
            <v>7561.93555618013</v>
          </cell>
          <cell r="D18">
            <v>8435.03263116142</v>
          </cell>
          <cell r="E18">
            <v>8101.07522762</v>
          </cell>
          <cell r="F18">
            <v>8701.56385842417</v>
          </cell>
          <cell r="G18">
            <v>8322.21234409086</v>
          </cell>
          <cell r="H18">
            <v>7559.98675074414</v>
          </cell>
          <cell r="I18">
            <v>9204.17493099746</v>
          </cell>
          <cell r="J18">
            <v>7644.10792323444</v>
          </cell>
          <cell r="K18">
            <v>10619.2307363981</v>
          </cell>
          <cell r="L18">
            <v>9938.75017873898</v>
          </cell>
          <cell r="M18">
            <v>8948.17969366669</v>
          </cell>
          <cell r="N18">
            <v>11817.4278989196</v>
          </cell>
          <cell r="O18">
            <v>10038.094987206</v>
          </cell>
        </row>
        <row r="18">
          <cell r="Z18">
            <v>7471.79186483883</v>
          </cell>
          <cell r="AA18">
            <v>6650.92137084318</v>
          </cell>
          <cell r="AB18">
            <v>5773.56804488575</v>
          </cell>
          <cell r="AC18">
            <v>6440.18115402227</v>
          </cell>
          <cell r="AD18">
            <v>6185.20334058878</v>
          </cell>
          <cell r="AE18">
            <v>6643.67881216228</v>
          </cell>
          <cell r="AF18">
            <v>6354.04241356275</v>
          </cell>
          <cell r="AG18">
            <v>5772.08012414015</v>
          </cell>
          <cell r="AH18">
            <v>7027.42437651629</v>
          </cell>
          <cell r="AI18">
            <v>5836.30697582119</v>
          </cell>
          <cell r="AJ18">
            <v>8107.82514416291</v>
          </cell>
          <cell r="AK18">
            <v>7588.27551646793</v>
          </cell>
          <cell r="AL18">
            <v>6831.97098883329</v>
          </cell>
          <cell r="AM18">
            <v>9022.65347053667</v>
          </cell>
          <cell r="AN18">
            <v>7664.12567511171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A19">
            <v>9171.50512716275</v>
          </cell>
          <cell r="B19">
            <v>7858.78016861688</v>
          </cell>
          <cell r="C19">
            <v>7290.23159762508</v>
          </cell>
          <cell r="D19">
            <v>6265.30098959717</v>
          </cell>
          <cell r="E19">
            <v>7378.74649256428</v>
          </cell>
          <cell r="F19">
            <v>7181.08814614172</v>
          </cell>
          <cell r="G19">
            <v>8117.74813543844</v>
          </cell>
          <cell r="H19">
            <v>8049.86181211205</v>
          </cell>
          <cell r="I19">
            <v>7197.51968212231</v>
          </cell>
          <cell r="J19">
            <v>7343.92434142208</v>
          </cell>
          <cell r="K19">
            <v>9562.99022406156</v>
          </cell>
          <cell r="L19">
            <v>8933.159038514</v>
          </cell>
          <cell r="M19">
            <v>9577.58163894652</v>
          </cell>
          <cell r="N19">
            <v>10581.4177954379</v>
          </cell>
          <cell r="O19">
            <v>10380.3293179865</v>
          </cell>
        </row>
        <row r="19">
          <cell r="Z19">
            <v>7002.48085060926</v>
          </cell>
          <cell r="AA19">
            <v>6000.21009385966</v>
          </cell>
          <cell r="AB19">
            <v>5566.12098571314</v>
          </cell>
          <cell r="AC19">
            <v>4783.58236676139</v>
          </cell>
          <cell r="AD19">
            <v>5633.70246205879</v>
          </cell>
          <cell r="AE19">
            <v>5482.78952393179</v>
          </cell>
          <cell r="AF19">
            <v>6197.93317239979</v>
          </cell>
          <cell r="AG19">
            <v>6146.1016929948</v>
          </cell>
          <cell r="AH19">
            <v>5495.33506737911</v>
          </cell>
          <cell r="AI19">
            <v>5607.11561037312</v>
          </cell>
          <cell r="AJ19">
            <v>7301.3812880319</v>
          </cell>
          <cell r="AK19">
            <v>6820.50265854159</v>
          </cell>
          <cell r="AL19">
            <v>7312.52189166222</v>
          </cell>
          <cell r="AM19">
            <v>8078.95481248801</v>
          </cell>
          <cell r="AN19">
            <v>7925.42295559997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A20">
            <v>9847.89343315164</v>
          </cell>
          <cell r="B20">
            <v>8908.02808616554</v>
          </cell>
          <cell r="C20">
            <v>7577.76477185384</v>
          </cell>
          <cell r="D20">
            <v>7513.63388438983</v>
          </cell>
          <cell r="E20">
            <v>9730.29570682299</v>
          </cell>
          <cell r="F20">
            <v>9032.15349328393</v>
          </cell>
          <cell r="G20">
            <v>7339.94867192337</v>
          </cell>
          <cell r="H20">
            <v>9023.52221200903</v>
          </cell>
          <cell r="I20">
            <v>8910.58376928715</v>
          </cell>
          <cell r="J20">
            <v>9178.01606254931</v>
          </cell>
          <cell r="K20">
            <v>10086.0876028962</v>
          </cell>
          <cell r="L20">
            <v>9546.33655328618</v>
          </cell>
          <cell r="M20">
            <v>8821.42434180873</v>
          </cell>
          <cell r="N20">
            <v>9124.35293528083</v>
          </cell>
          <cell r="O20">
            <v>9846.43076105054</v>
          </cell>
        </row>
        <row r="20">
          <cell r="Z20">
            <v>7518.90602778501</v>
          </cell>
          <cell r="AA20">
            <v>6801.31507589973</v>
          </cell>
          <cell r="AB20">
            <v>5785.6537143695</v>
          </cell>
          <cell r="AC20">
            <v>5736.68952526717</v>
          </cell>
          <cell r="AD20">
            <v>7429.11969334218</v>
          </cell>
          <cell r="AE20">
            <v>6896.08532073625</v>
          </cell>
          <cell r="AF20">
            <v>5604.08017080818</v>
          </cell>
          <cell r="AG20">
            <v>6889.49530295774</v>
          </cell>
          <cell r="AH20">
            <v>6803.26635018582</v>
          </cell>
          <cell r="AI20">
            <v>7007.45197582065</v>
          </cell>
          <cell r="AJ20">
            <v>7700.76822916169</v>
          </cell>
          <cell r="AK20">
            <v>7288.66614378021</v>
          </cell>
          <cell r="AL20">
            <v>6735.19277066833</v>
          </cell>
          <cell r="AM20">
            <v>6966.47996349866</v>
          </cell>
          <cell r="AN20">
            <v>7517.78927178513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A21">
            <v>11182.7174398721</v>
          </cell>
          <cell r="B21">
            <v>8484.12155303164</v>
          </cell>
          <cell r="C21">
            <v>8547.48445798512</v>
          </cell>
          <cell r="D21">
            <v>8047.10888072216</v>
          </cell>
          <cell r="E21">
            <v>9174.52557730577</v>
          </cell>
          <cell r="F21">
            <v>7509.87696478416</v>
          </cell>
          <cell r="G21">
            <v>7303.94030414856</v>
          </cell>
          <cell r="H21">
            <v>8811.80039653924</v>
          </cell>
          <cell r="I21">
            <v>7639.99042639058</v>
          </cell>
          <cell r="J21">
            <v>8511.4955351747</v>
          </cell>
          <cell r="K21">
            <v>8671.02621852759</v>
          </cell>
          <cell r="L21">
            <v>6849.78813387819</v>
          </cell>
          <cell r="M21">
            <v>11441.823243607</v>
          </cell>
          <cell r="N21">
            <v>8312.31207748819</v>
          </cell>
          <cell r="O21">
            <v>10792.0984344237</v>
          </cell>
        </row>
        <row r="21">
          <cell r="Z21">
            <v>8538.04949621207</v>
          </cell>
          <cell r="AA21">
            <v>6477.66074222587</v>
          </cell>
          <cell r="AB21">
            <v>6526.03857360947</v>
          </cell>
          <cell r="AC21">
            <v>6143.99981886689</v>
          </cell>
          <cell r="AD21">
            <v>7004.78697637526</v>
          </cell>
          <cell r="AE21">
            <v>5733.82110212056</v>
          </cell>
          <cell r="AF21">
            <v>5576.58763797864</v>
          </cell>
          <cell r="AG21">
            <v>6727.8448499593</v>
          </cell>
          <cell r="AH21">
            <v>5833.16325051092</v>
          </cell>
          <cell r="AI21">
            <v>6498.56088708802</v>
          </cell>
          <cell r="AJ21">
            <v>6620.36320195069</v>
          </cell>
          <cell r="AK21">
            <v>5229.84063936853</v>
          </cell>
          <cell r="AL21">
            <v>8735.87781378693</v>
          </cell>
          <cell r="AM21">
            <v>6346.48352041054</v>
          </cell>
          <cell r="AN21">
            <v>8239.81032307626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A22">
            <v>8737.42749534936</v>
          </cell>
          <cell r="B22">
            <v>8464.9043809812</v>
          </cell>
          <cell r="C22">
            <v>8847.81383033298</v>
          </cell>
          <cell r="D22">
            <v>7801.3240535572</v>
          </cell>
          <cell r="E22">
            <v>8978.89302222251</v>
          </cell>
          <cell r="F22">
            <v>7861.55441638707</v>
          </cell>
          <cell r="G22">
            <v>8227.37603033717</v>
          </cell>
          <cell r="H22">
            <v>9560.63191001871</v>
          </cell>
          <cell r="I22">
            <v>8638.59951314117</v>
          </cell>
          <cell r="J22">
            <v>8416.81732335864</v>
          </cell>
          <cell r="K22">
            <v>9501.51767509992</v>
          </cell>
          <cell r="L22">
            <v>9635.56117278315</v>
          </cell>
          <cell r="M22">
            <v>8668.84190264858</v>
          </cell>
          <cell r="N22">
            <v>8908.16248576132</v>
          </cell>
          <cell r="O22">
            <v>9894.45659893888</v>
          </cell>
        </row>
        <row r="22">
          <cell r="Z22">
            <v>6671.06084240922</v>
          </cell>
          <cell r="AA22">
            <v>6462.98835449667</v>
          </cell>
          <cell r="AB22">
            <v>6755.34125071455</v>
          </cell>
          <cell r="AC22">
            <v>5956.34212018714</v>
          </cell>
          <cell r="AD22">
            <v>6855.42073803898</v>
          </cell>
          <cell r="AE22">
            <v>6002.32824312919</v>
          </cell>
          <cell r="AF22">
            <v>6281.63450866655</v>
          </cell>
          <cell r="AG22">
            <v>7299.58070582693</v>
          </cell>
          <cell r="AH22">
            <v>6595.60528268133</v>
          </cell>
          <cell r="AI22">
            <v>6426.27369365362</v>
          </cell>
          <cell r="AJ22">
            <v>7254.44675100948</v>
          </cell>
          <cell r="AK22">
            <v>7356.78949766463</v>
          </cell>
          <cell r="AL22">
            <v>6618.6954680398</v>
          </cell>
          <cell r="AM22">
            <v>6801.41769052871</v>
          </cell>
          <cell r="AN22">
            <v>7554.45719111623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A23">
            <v>8941.29040676721</v>
          </cell>
          <cell r="B23">
            <v>7939.21353218767</v>
          </cell>
          <cell r="C23">
            <v>9146.29006259919</v>
          </cell>
          <cell r="D23">
            <v>7490.2333947126</v>
          </cell>
          <cell r="E23">
            <v>8082.81637927891</v>
          </cell>
          <cell r="F23">
            <v>8009.27638077697</v>
          </cell>
          <cell r="G23">
            <v>7422.47092648264</v>
          </cell>
          <cell r="H23">
            <v>8864.67347976403</v>
          </cell>
          <cell r="I23">
            <v>8872.94624496634</v>
          </cell>
          <cell r="J23">
            <v>9105.15588772528</v>
          </cell>
          <cell r="K23">
            <v>9070.90622714584</v>
          </cell>
          <cell r="L23">
            <v>10661.6083657034</v>
          </cell>
          <cell r="M23">
            <v>10379.6637376116</v>
          </cell>
          <cell r="N23">
            <v>11817.6426099214</v>
          </cell>
          <cell r="O23">
            <v>8921.41885494729</v>
          </cell>
        </row>
        <row r="23">
          <cell r="Z23">
            <v>6826.71099072839</v>
          </cell>
          <cell r="AA23">
            <v>6061.62128867941</v>
          </cell>
          <cell r="AB23">
            <v>6983.22904795473</v>
          </cell>
          <cell r="AC23">
            <v>5718.82315779665</v>
          </cell>
          <cell r="AD23">
            <v>6171.26263684496</v>
          </cell>
          <cell r="AE23">
            <v>6115.11455382874</v>
          </cell>
          <cell r="AF23">
            <v>5667.0862422532</v>
          </cell>
          <cell r="AG23">
            <v>6768.21366049376</v>
          </cell>
          <cell r="AH23">
            <v>6774.52994981678</v>
          </cell>
          <cell r="AI23">
            <v>6951.8229409018</v>
          </cell>
          <cell r="AJ23">
            <v>6925.67318805075</v>
          </cell>
          <cell r="AK23">
            <v>8140.180633648</v>
          </cell>
          <cell r="AL23">
            <v>7924.9147823214</v>
          </cell>
          <cell r="AM23">
            <v>9022.81740324546</v>
          </cell>
          <cell r="AN23">
            <v>6811.53898142768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A24">
            <v>10404.2432325648</v>
          </cell>
          <cell r="B24">
            <v>9006.55482430076</v>
          </cell>
          <cell r="C24">
            <v>8861.54633672881</v>
          </cell>
          <cell r="D24">
            <v>9550.43371325995</v>
          </cell>
          <cell r="E24">
            <v>7280.01458766013</v>
          </cell>
          <cell r="F24">
            <v>7965.65277608993</v>
          </cell>
          <cell r="G24">
            <v>7836.38842597662</v>
          </cell>
          <cell r="H24">
            <v>8078.53710286156</v>
          </cell>
          <cell r="I24">
            <v>8525.90234096394</v>
          </cell>
          <cell r="J24">
            <v>8287.25810804334</v>
          </cell>
          <cell r="K24">
            <v>8520.65007722864</v>
          </cell>
          <cell r="L24">
            <v>8591.89957009512</v>
          </cell>
          <cell r="M24">
            <v>8477.80169073951</v>
          </cell>
          <cell r="N24">
            <v>9532.15104883306</v>
          </cell>
          <cell r="O24">
            <v>9056.69490435477</v>
          </cell>
        </row>
        <row r="24">
          <cell r="Z24">
            <v>7943.68132503617</v>
          </cell>
          <cell r="AA24">
            <v>6876.54063457292</v>
          </cell>
          <cell r="AB24">
            <v>6765.82607427779</v>
          </cell>
          <cell r="AC24">
            <v>7291.79434180883</v>
          </cell>
          <cell r="AD24">
            <v>5558.32025773686</v>
          </cell>
          <cell r="AE24">
            <v>6081.80775715577</v>
          </cell>
          <cell r="AF24">
            <v>5983.11390878685</v>
          </cell>
          <cell r="AG24">
            <v>6167.99539218321</v>
          </cell>
          <cell r="AH24">
            <v>6509.56054093533</v>
          </cell>
          <cell r="AI24">
            <v>6327.35471452352</v>
          </cell>
          <cell r="AJ24">
            <v>6505.55041656438</v>
          </cell>
          <cell r="AK24">
            <v>6559.9496893659</v>
          </cell>
          <cell r="AL24">
            <v>6472.83550208638</v>
          </cell>
          <cell r="AM24">
            <v>7277.83545438823</v>
          </cell>
          <cell r="AN24">
            <v>6914.82278625448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A25">
            <v>9740.81048095485</v>
          </cell>
          <cell r="B25">
            <v>9035.74095977075</v>
          </cell>
          <cell r="C25">
            <v>7303.036651319</v>
          </cell>
          <cell r="D25">
            <v>7865.21729723979</v>
          </cell>
          <cell r="E25">
            <v>7154.133989376</v>
          </cell>
          <cell r="F25">
            <v>7643.60731669726</v>
          </cell>
          <cell r="G25">
            <v>9840.5597926166</v>
          </cell>
          <cell r="H25">
            <v>7637.39390958787</v>
          </cell>
          <cell r="I25">
            <v>8256.17220237332</v>
          </cell>
          <cell r="J25">
            <v>8831.63869049599</v>
          </cell>
          <cell r="K25">
            <v>9147.539192093</v>
          </cell>
          <cell r="L25">
            <v>9362.71262666396</v>
          </cell>
          <cell r="M25">
            <v>8736.65218769269</v>
          </cell>
          <cell r="N25">
            <v>8861.88682508679</v>
          </cell>
          <cell r="O25">
            <v>10467.4513751381</v>
          </cell>
        </row>
        <row r="25">
          <cell r="Z25">
            <v>7437.14776545095</v>
          </cell>
          <cell r="AA25">
            <v>6898.82436574881</v>
          </cell>
          <cell r="AB25">
            <v>5575.89769542866</v>
          </cell>
          <cell r="AC25">
            <v>6005.12486731177</v>
          </cell>
          <cell r="AD25">
            <v>5462.20991742454</v>
          </cell>
          <cell r="AE25">
            <v>5835.92476072762</v>
          </cell>
          <cell r="AF25">
            <v>7513.30676390194</v>
          </cell>
          <cell r="AG25">
            <v>5831.18079954598</v>
          </cell>
          <cell r="AH25">
            <v>6303.62050120084</v>
          </cell>
          <cell r="AI25">
            <v>6742.99146674845</v>
          </cell>
          <cell r="AJ25">
            <v>6984.18276331977</v>
          </cell>
          <cell r="AK25">
            <v>7148.46854130844</v>
          </cell>
          <cell r="AL25">
            <v>6670.46889191212</v>
          </cell>
          <cell r="AM25">
            <v>6766.08603850106</v>
          </cell>
          <cell r="AN25">
            <v>7991.94099472341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A26">
            <v>10503.8371353207</v>
          </cell>
          <cell r="B26">
            <v>7870.2208652787</v>
          </cell>
          <cell r="C26">
            <v>8064.25775360193</v>
          </cell>
          <cell r="D26">
            <v>7856.80806737877</v>
          </cell>
          <cell r="E26">
            <v>7824.88556745606</v>
          </cell>
          <cell r="F26">
            <v>8357.7653427647</v>
          </cell>
          <cell r="G26">
            <v>6617.5403512712</v>
          </cell>
          <cell r="H26">
            <v>8785.64560173509</v>
          </cell>
          <cell r="I26">
            <v>8205.02465146027</v>
          </cell>
          <cell r="J26">
            <v>8232.77934925665</v>
          </cell>
          <cell r="K26">
            <v>9099.10074247446</v>
          </cell>
          <cell r="L26">
            <v>8579.12623299317</v>
          </cell>
          <cell r="M26">
            <v>10688.4933439858</v>
          </cell>
          <cell r="N26">
            <v>9378.63590295825</v>
          </cell>
          <cell r="O26">
            <v>10421.8601901776</v>
          </cell>
        </row>
        <row r="26">
          <cell r="Z26">
            <v>8019.72166816589</v>
          </cell>
          <cell r="AA26">
            <v>6008.94511152375</v>
          </cell>
          <cell r="AB26">
            <v>6157.09305190609</v>
          </cell>
          <cell r="AC26">
            <v>5998.70438667596</v>
          </cell>
          <cell r="AD26">
            <v>5974.33143029497</v>
          </cell>
          <cell r="AE26">
            <v>6381.18727026222</v>
          </cell>
          <cell r="AF26">
            <v>5052.51852835696</v>
          </cell>
          <cell r="AG26">
            <v>6707.87555950715</v>
          </cell>
          <cell r="AH26">
            <v>6264.56914148852</v>
          </cell>
          <cell r="AI26">
            <v>6285.75996427485</v>
          </cell>
          <cell r="AJ26">
            <v>6947.19981328222</v>
          </cell>
          <cell r="AK26">
            <v>6550.19719539521</v>
          </cell>
          <cell r="AL26">
            <v>8160.70742210652</v>
          </cell>
          <cell r="AM26">
            <v>7160.62602645224</v>
          </cell>
          <cell r="AN26">
            <v>7957.13194264138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A27">
            <v>9332.67586236261</v>
          </cell>
          <cell r="B27">
            <v>8382.78549436242</v>
          </cell>
          <cell r="C27">
            <v>7229.92573649897</v>
          </cell>
          <cell r="D27">
            <v>8011.83449689323</v>
          </cell>
          <cell r="E27">
            <v>7903.56798861058</v>
          </cell>
          <cell r="F27">
            <v>10113.11366426</v>
          </cell>
          <cell r="G27">
            <v>8116.34808543713</v>
          </cell>
          <cell r="H27">
            <v>8262.44433352133</v>
          </cell>
          <cell r="I27">
            <v>7733.78961654454</v>
          </cell>
          <cell r="J27">
            <v>8190.5268715382</v>
          </cell>
          <cell r="K27">
            <v>7906.21644426387</v>
          </cell>
          <cell r="L27">
            <v>7794.18973260304</v>
          </cell>
          <cell r="M27">
            <v>8856.76406599837</v>
          </cell>
          <cell r="N27">
            <v>9585.30816691441</v>
          </cell>
          <cell r="O27">
            <v>9045.8281185782</v>
          </cell>
        </row>
        <row r="27">
          <cell r="Z27">
            <v>7125.5353516173</v>
          </cell>
          <cell r="AA27">
            <v>6400.29025608768</v>
          </cell>
          <cell r="AB27">
            <v>5520.07721951991</v>
          </cell>
          <cell r="AC27">
            <v>6117.06768571597</v>
          </cell>
          <cell r="AD27">
            <v>6034.40577357613</v>
          </cell>
          <cell r="AE27">
            <v>7721.40273511716</v>
          </cell>
          <cell r="AF27">
            <v>6196.86422862359</v>
          </cell>
          <cell r="AG27">
            <v>6308.40929842087</v>
          </cell>
          <cell r="AH27">
            <v>5904.77930739023</v>
          </cell>
          <cell r="AI27">
            <v>6253.5000285269</v>
          </cell>
          <cell r="AJ27">
            <v>6036.42788006124</v>
          </cell>
          <cell r="AK27">
            <v>5950.89503760135</v>
          </cell>
          <cell r="AL27">
            <v>6762.17479144602</v>
          </cell>
          <cell r="AM27">
            <v>7318.42112667182</v>
          </cell>
          <cell r="AN27">
            <v>6906.52595184693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A28">
            <v>9907.84226986992</v>
          </cell>
          <cell r="B28">
            <v>8530.58517171926</v>
          </cell>
          <cell r="C28">
            <v>8931.10926053369</v>
          </cell>
          <cell r="D28">
            <v>8886.41272097862</v>
          </cell>
          <cell r="E28">
            <v>7686.32709388127</v>
          </cell>
          <cell r="F28">
            <v>8031.41943847606</v>
          </cell>
          <cell r="G28">
            <v>8387.52848935957</v>
          </cell>
          <cell r="H28">
            <v>9482.23009669103</v>
          </cell>
          <cell r="I28">
            <v>8614.53373759411</v>
          </cell>
          <cell r="J28">
            <v>8004.92124682227</v>
          </cell>
          <cell r="K28">
            <v>9210.12254036279</v>
          </cell>
          <cell r="L28">
            <v>9377.31292174315</v>
          </cell>
          <cell r="M28">
            <v>10353.2332675684</v>
          </cell>
          <cell r="N28">
            <v>8694.9699991254</v>
          </cell>
          <cell r="O28">
            <v>9512.59093012322</v>
          </cell>
        </row>
        <row r="28">
          <cell r="Z28">
            <v>7564.67720441476</v>
          </cell>
          <cell r="AA28">
            <v>6513.13590094834</v>
          </cell>
          <cell r="AB28">
            <v>6818.93764485451</v>
          </cell>
          <cell r="AC28">
            <v>6784.81165811806</v>
          </cell>
          <cell r="AD28">
            <v>5868.54148148673</v>
          </cell>
          <cell r="AE28">
            <v>6132.02086695423</v>
          </cell>
          <cell r="AF28">
            <v>6403.91155173999</v>
          </cell>
          <cell r="AG28">
            <v>7239.72060774399</v>
          </cell>
          <cell r="AH28">
            <v>6577.23096678805</v>
          </cell>
          <cell r="AI28">
            <v>6111.78939163379</v>
          </cell>
          <cell r="AJ28">
            <v>7031.96540005716</v>
          </cell>
          <cell r="AK28">
            <v>7159.61592500258</v>
          </cell>
          <cell r="AL28">
            <v>7904.73501272157</v>
          </cell>
          <cell r="AM28">
            <v>6638.64437421224</v>
          </cell>
          <cell r="AN28">
            <v>7262.9012255128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A29">
            <v>9525.18929733526</v>
          </cell>
          <cell r="B29">
            <v>7592.56898935907</v>
          </cell>
          <cell r="C29">
            <v>6990.76191764914</v>
          </cell>
          <cell r="D29">
            <v>7474.87902543595</v>
          </cell>
          <cell r="E29">
            <v>6623.24294994943</v>
          </cell>
          <cell r="F29">
            <v>7851.23345646337</v>
          </cell>
          <cell r="G29">
            <v>8110.97605839428</v>
          </cell>
          <cell r="H29">
            <v>7627.74477845277</v>
          </cell>
          <cell r="I29">
            <v>10033.8049888459</v>
          </cell>
          <cell r="J29">
            <v>9003.46770917897</v>
          </cell>
          <cell r="K29">
            <v>9041.86749243898</v>
          </cell>
          <cell r="L29">
            <v>9937.13269735592</v>
          </cell>
          <cell r="M29">
            <v>8204.42880195013</v>
          </cell>
          <cell r="N29">
            <v>8701.04758794855</v>
          </cell>
          <cell r="O29">
            <v>9723.45792105505</v>
          </cell>
        </row>
        <row r="29">
          <cell r="Z29">
            <v>7272.52012927266</v>
          </cell>
          <cell r="AA29">
            <v>5796.95679365161</v>
          </cell>
          <cell r="AB29">
            <v>5337.47468717279</v>
          </cell>
          <cell r="AC29">
            <v>5707.10003543645</v>
          </cell>
          <cell r="AD29">
            <v>5056.87248525818</v>
          </cell>
          <cell r="AE29">
            <v>5994.44814894361</v>
          </cell>
          <cell r="AF29">
            <v>6192.76266448827</v>
          </cell>
          <cell r="AG29">
            <v>5823.8136493278</v>
          </cell>
          <cell r="AH29">
            <v>7660.85024420377</v>
          </cell>
          <cell r="AI29">
            <v>6874.18360982898</v>
          </cell>
          <cell r="AJ29">
            <v>6903.50199794713</v>
          </cell>
          <cell r="AK29">
            <v>7587.04056296204</v>
          </cell>
          <cell r="AL29">
            <v>6264.11420800413</v>
          </cell>
          <cell r="AM29">
            <v>6643.28463758907</v>
          </cell>
          <cell r="AN29">
            <v>7423.89901655721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>
            <v>9586.27921907415</v>
          </cell>
          <cell r="B30">
            <v>9341.9401002563</v>
          </cell>
          <cell r="C30">
            <v>6620.07881942324</v>
          </cell>
          <cell r="D30">
            <v>7119.62081657684</v>
          </cell>
          <cell r="E30">
            <v>8315.66908007094</v>
          </cell>
          <cell r="F30">
            <v>7924.64212988901</v>
          </cell>
          <cell r="G30">
            <v>8085.17055882775</v>
          </cell>
          <cell r="H30">
            <v>9064.26217441932</v>
          </cell>
          <cell r="I30">
            <v>7819.83781863965</v>
          </cell>
          <cell r="J30">
            <v>8186.23197047088</v>
          </cell>
          <cell r="K30">
            <v>8265.05479896643</v>
          </cell>
          <cell r="L30">
            <v>9386.20120043648</v>
          </cell>
          <cell r="M30">
            <v>9420.78370228214</v>
          </cell>
          <cell r="N30">
            <v>9315.19185023724</v>
          </cell>
          <cell r="O30">
            <v>10029.02233078</v>
          </cell>
        </row>
        <row r="30">
          <cell r="Z30">
            <v>7319.16252887999</v>
          </cell>
          <cell r="AA30">
            <v>7132.60863430609</v>
          </cell>
          <cell r="AB30">
            <v>5054.45665894492</v>
          </cell>
          <cell r="AC30">
            <v>5435.85897193968</v>
          </cell>
          <cell r="AD30">
            <v>6349.04660531048</v>
          </cell>
          <cell r="AE30">
            <v>6050.49596473878</v>
          </cell>
          <cell r="AF30">
            <v>6173.06006234723</v>
          </cell>
          <cell r="AG30">
            <v>6920.60042721785</v>
          </cell>
          <cell r="AH30">
            <v>5970.47745388265</v>
          </cell>
          <cell r="AI30">
            <v>6250.2208543824</v>
          </cell>
          <cell r="AJ30">
            <v>6310.40239923006</v>
          </cell>
          <cell r="AK30">
            <v>7166.40216133805</v>
          </cell>
          <cell r="AL30">
            <v>7192.80603982722</v>
          </cell>
          <cell r="AM30">
            <v>7112.18623842354</v>
          </cell>
          <cell r="AN30">
            <v>7657.19866563983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A31">
            <v>9281.52754106029</v>
          </cell>
          <cell r="B31">
            <v>7385.10009231621</v>
          </cell>
          <cell r="C31">
            <v>7384.85691056836</v>
          </cell>
          <cell r="D31">
            <v>8257.23237169723</v>
          </cell>
          <cell r="E31">
            <v>8744.3569303186</v>
          </cell>
          <cell r="F31">
            <v>7510.28577672697</v>
          </cell>
          <cell r="G31">
            <v>8709.56847116777</v>
          </cell>
          <cell r="H31">
            <v>8499.70020287487</v>
          </cell>
          <cell r="I31">
            <v>9012.794397071</v>
          </cell>
          <cell r="J31">
            <v>8159.4282987351</v>
          </cell>
          <cell r="K31">
            <v>8260.52707461707</v>
          </cell>
          <cell r="L31">
            <v>9647.36630324334</v>
          </cell>
          <cell r="M31">
            <v>10368.7365851132</v>
          </cell>
          <cell r="N31">
            <v>11134.1571797845</v>
          </cell>
          <cell r="O31">
            <v>9800.27214787786</v>
          </cell>
        </row>
        <row r="31">
          <cell r="Z31">
            <v>7086.48340370969</v>
          </cell>
          <cell r="AA31">
            <v>5638.55346088379</v>
          </cell>
          <cell r="AB31">
            <v>5638.36779064658</v>
          </cell>
          <cell r="AC31">
            <v>6304.42994472032</v>
          </cell>
          <cell r="AD31">
            <v>6676.35149372597</v>
          </cell>
          <cell r="AE31">
            <v>5734.13323167415</v>
          </cell>
          <cell r="AF31">
            <v>6649.79036601048</v>
          </cell>
          <cell r="AG31">
            <v>6489.55510369578</v>
          </cell>
          <cell r="AH31">
            <v>6881.3045733413</v>
          </cell>
          <cell r="AI31">
            <v>6229.75614379744</v>
          </cell>
          <cell r="AJ31">
            <v>6306.94546357843</v>
          </cell>
          <cell r="AK31">
            <v>7365.8027619915</v>
          </cell>
          <cell r="AL31">
            <v>7916.57185768025</v>
          </cell>
          <cell r="AM31">
            <v>8500.97354339418</v>
          </cell>
          <cell r="AN31">
            <v>7482.54698599334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>
            <v>9513.43445721227</v>
          </cell>
          <cell r="B32">
            <v>7711.73297808468</v>
          </cell>
          <cell r="C32">
            <v>8176.13353202312</v>
          </cell>
          <cell r="D32">
            <v>7612.725900194</v>
          </cell>
          <cell r="E32">
            <v>9141.14899896794</v>
          </cell>
          <cell r="F32">
            <v>8568.05281637515</v>
          </cell>
          <cell r="G32">
            <v>8201.70854192886</v>
          </cell>
          <cell r="H32">
            <v>8519.59119523321</v>
          </cell>
          <cell r="I32">
            <v>7912.99831440698</v>
          </cell>
          <cell r="J32">
            <v>9573.39187629076</v>
          </cell>
          <cell r="K32">
            <v>8332.61371970437</v>
          </cell>
          <cell r="L32">
            <v>8352.47606900817</v>
          </cell>
          <cell r="M32">
            <v>9132.54021246389</v>
          </cell>
          <cell r="N32">
            <v>9093.14064866502</v>
          </cell>
          <cell r="O32">
            <v>10282.617976465</v>
          </cell>
        </row>
        <row r="32">
          <cell r="Z32">
            <v>7263.5452618194</v>
          </cell>
          <cell r="AA32">
            <v>5887.93897569956</v>
          </cell>
          <cell r="AB32">
            <v>6242.51065623378</v>
          </cell>
          <cell r="AC32">
            <v>5812.34667570171</v>
          </cell>
          <cell r="AD32">
            <v>6979.30382530802</v>
          </cell>
          <cell r="AE32">
            <v>6541.74259751369</v>
          </cell>
          <cell r="AF32">
            <v>6262.03727859685</v>
          </cell>
          <cell r="AG32">
            <v>6504.74195592534</v>
          </cell>
          <cell r="AH32">
            <v>6041.60586504299</v>
          </cell>
          <cell r="AI32">
            <v>7309.3229911155</v>
          </cell>
          <cell r="AJ32">
            <v>6361.98390544917</v>
          </cell>
          <cell r="AK32">
            <v>6377.14888859201</v>
          </cell>
          <cell r="AL32">
            <v>6972.73098237703</v>
          </cell>
          <cell r="AM32">
            <v>6942.64925781833</v>
          </cell>
          <cell r="AN32">
            <v>7850.81995550295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>
            <v>9105.36869306721</v>
          </cell>
          <cell r="B33">
            <v>7668.94060274432</v>
          </cell>
          <cell r="C33">
            <v>7375.70173902874</v>
          </cell>
          <cell r="D33">
            <v>8425.77633442235</v>
          </cell>
          <cell r="E33">
            <v>6345.15152794118</v>
          </cell>
          <cell r="F33">
            <v>7383.51859095706</v>
          </cell>
          <cell r="G33">
            <v>8481.22039499697</v>
          </cell>
          <cell r="H33">
            <v>9021.76940301239</v>
          </cell>
          <cell r="I33">
            <v>8669.41798794527</v>
          </cell>
          <cell r="J33">
            <v>9361.84696664886</v>
          </cell>
          <cell r="K33">
            <v>9212.55053063555</v>
          </cell>
          <cell r="L33">
            <v>8307.44030743094</v>
          </cell>
          <cell r="M33">
            <v>9872.53829100982</v>
          </cell>
          <cell r="N33">
            <v>11429.7292248359</v>
          </cell>
          <cell r="O33">
            <v>10910.749122391</v>
          </cell>
        </row>
        <row r="33">
          <cell r="Z33">
            <v>6951.98541863159</v>
          </cell>
          <cell r="AA33">
            <v>5855.2668259577</v>
          </cell>
          <cell r="AB33">
            <v>5631.3777805554</v>
          </cell>
          <cell r="AC33">
            <v>6433.1139344368</v>
          </cell>
          <cell r="AD33">
            <v>4844.5485721892</v>
          </cell>
          <cell r="AE33">
            <v>5637.34597827008</v>
          </cell>
          <cell r="AF33">
            <v>6475.44569646177</v>
          </cell>
          <cell r="AG33">
            <v>6888.15702627757</v>
          </cell>
          <cell r="AH33">
            <v>6619.13531146816</v>
          </cell>
          <cell r="AI33">
            <v>7147.80760642427</v>
          </cell>
          <cell r="AJ33">
            <v>7033.81918034236</v>
          </cell>
          <cell r="AK33">
            <v>6342.76390448475</v>
          </cell>
          <cell r="AL33">
            <v>7537.72247533916</v>
          </cell>
          <cell r="AM33">
            <v>8726.64398207913</v>
          </cell>
          <cell r="AN33">
            <v>8330.40059794204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A34">
            <v>9290.17547815008</v>
          </cell>
          <cell r="B34">
            <v>7570.23867669372</v>
          </cell>
          <cell r="C34">
            <v>7242.70775016068</v>
          </cell>
          <cell r="D34">
            <v>7859.18073560025</v>
          </cell>
          <cell r="E34">
            <v>6925.31394471484</v>
          </cell>
          <cell r="F34">
            <v>9590.90986932962</v>
          </cell>
          <cell r="G34">
            <v>7714.67773355498</v>
          </cell>
          <cell r="H34">
            <v>7597.13021614239</v>
          </cell>
          <cell r="I34">
            <v>9259.76088208958</v>
          </cell>
          <cell r="J34">
            <v>9679.94363422762</v>
          </cell>
          <cell r="K34">
            <v>9506.40206520603</v>
          </cell>
          <cell r="L34">
            <v>8940.35154643139</v>
          </cell>
          <cell r="M34">
            <v>8781.09158239101</v>
          </cell>
          <cell r="N34">
            <v>9338.17816013535</v>
          </cell>
          <cell r="O34">
            <v>8637.7067711774</v>
          </cell>
        </row>
        <row r="34">
          <cell r="Z34">
            <v>7093.0861382695</v>
          </cell>
          <cell r="AA34">
            <v>5779.90751061036</v>
          </cell>
          <cell r="AB34">
            <v>5529.83633807868</v>
          </cell>
          <cell r="AC34">
            <v>6000.51592835373</v>
          </cell>
          <cell r="AD34">
            <v>5287.50489804556</v>
          </cell>
          <cell r="AE34">
            <v>7322.69804887264</v>
          </cell>
          <cell r="AF34">
            <v>5890.18730828016</v>
          </cell>
          <cell r="AG34">
            <v>5800.43930854558</v>
          </cell>
          <cell r="AH34">
            <v>7069.86447251892</v>
          </cell>
          <cell r="AI34">
            <v>7390.67568450732</v>
          </cell>
          <cell r="AJ34">
            <v>7258.17600239306</v>
          </cell>
          <cell r="AK34">
            <v>6825.99416710655</v>
          </cell>
          <cell r="AL34">
            <v>6704.39854752186</v>
          </cell>
          <cell r="AM34">
            <v>7129.73637797598</v>
          </cell>
          <cell r="AN34">
            <v>6594.92367062103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A35">
            <v>11987.2420155466</v>
          </cell>
          <cell r="B35">
            <v>8543.05363948248</v>
          </cell>
          <cell r="C35">
            <v>6757.86516175984</v>
          </cell>
          <cell r="D35">
            <v>7216.33480889498</v>
          </cell>
          <cell r="E35">
            <v>8244.81728063263</v>
          </cell>
          <cell r="F35">
            <v>8335.59353759765</v>
          </cell>
          <cell r="G35">
            <v>6899.66414618748</v>
          </cell>
          <cell r="H35">
            <v>8005.64400955733</v>
          </cell>
          <cell r="I35">
            <v>8640.89027688537</v>
          </cell>
          <cell r="J35">
            <v>9281.01799541248</v>
          </cell>
          <cell r="K35">
            <v>9293.75238532984</v>
          </cell>
          <cell r="L35">
            <v>10105.8273311808</v>
          </cell>
          <cell r="M35">
            <v>9608.53163108048</v>
          </cell>
          <cell r="N35">
            <v>9849.40036697969</v>
          </cell>
          <cell r="O35">
            <v>8814.06513084578</v>
          </cell>
        </row>
        <row r="35">
          <cell r="Z35">
            <v>9152.30722783786</v>
          </cell>
          <cell r="AA35">
            <v>6522.65562595943</v>
          </cell>
          <cell r="AB35">
            <v>5159.65708246429</v>
          </cell>
          <cell r="AC35">
            <v>5509.70049193055</v>
          </cell>
          <cell r="AD35">
            <v>6294.95097303213</v>
          </cell>
          <cell r="AE35">
            <v>6364.25900832996</v>
          </cell>
          <cell r="AF35">
            <v>5267.92117427073</v>
          </cell>
          <cell r="AG35">
            <v>6112.34122387306</v>
          </cell>
          <cell r="AH35">
            <v>6597.35428996308</v>
          </cell>
          <cell r="AI35">
            <v>7086.09436356941</v>
          </cell>
          <cell r="AJ35">
            <v>7095.81712120887</v>
          </cell>
          <cell r="AK35">
            <v>7715.83959066589</v>
          </cell>
          <cell r="AL35">
            <v>7336.15233445647</v>
          </cell>
          <cell r="AM35">
            <v>7520.05657779046</v>
          </cell>
          <cell r="AN35">
            <v>6729.57398366127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A36">
            <v>10778.4652277437</v>
          </cell>
          <cell r="B36">
            <v>7102.00810960545</v>
          </cell>
          <cell r="C36">
            <v>8494.90170876025</v>
          </cell>
          <cell r="D36">
            <v>7112.0648914812</v>
          </cell>
          <cell r="E36">
            <v>7374.24520248232</v>
          </cell>
          <cell r="F36">
            <v>8075.7188917966</v>
          </cell>
          <cell r="G36">
            <v>7932.36535422058</v>
          </cell>
          <cell r="H36">
            <v>7771.97670139232</v>
          </cell>
          <cell r="I36">
            <v>8026.10794482175</v>
          </cell>
          <cell r="J36">
            <v>7918.69474997677</v>
          </cell>
          <cell r="K36">
            <v>9186.75758864768</v>
          </cell>
          <cell r="L36">
            <v>9327.35692116549</v>
          </cell>
          <cell r="M36">
            <v>9010.70279024839</v>
          </cell>
          <cell r="N36">
            <v>8675.29679955093</v>
          </cell>
          <cell r="O36">
            <v>8405.26814264688</v>
          </cell>
        </row>
        <row r="36">
          <cell r="Z36">
            <v>8229.40131524322</v>
          </cell>
          <cell r="AA36">
            <v>5422.4115997162</v>
          </cell>
          <cell r="AB36">
            <v>6485.89143424528</v>
          </cell>
          <cell r="AC36">
            <v>5430.08999290546</v>
          </cell>
          <cell r="AD36">
            <v>5630.26570907606</v>
          </cell>
          <cell r="AE36">
            <v>6165.84367676227</v>
          </cell>
          <cell r="AF36">
            <v>6056.39267740883</v>
          </cell>
          <cell r="AG36">
            <v>5933.93529941984</v>
          </cell>
          <cell r="AH36">
            <v>6127.96552030318</v>
          </cell>
          <cell r="AI36">
            <v>6045.95511638626</v>
          </cell>
          <cell r="AJ36">
            <v>7014.12616596285</v>
          </cell>
          <cell r="AK36">
            <v>7121.47431873753</v>
          </cell>
          <cell r="AL36">
            <v>6879.7076231658</v>
          </cell>
          <cell r="AM36">
            <v>6623.62380764433</v>
          </cell>
          <cell r="AN36">
            <v>6417.45584798346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A37">
            <v>8488.20558121112</v>
          </cell>
          <cell r="B37">
            <v>8327.00806013292</v>
          </cell>
          <cell r="C37">
            <v>8777.38511092982</v>
          </cell>
          <cell r="D37">
            <v>7705.41185017313</v>
          </cell>
          <cell r="E37">
            <v>8615.34960784807</v>
          </cell>
          <cell r="F37">
            <v>7719.28691613231</v>
          </cell>
          <cell r="G37">
            <v>7745.99167817361</v>
          </cell>
          <cell r="H37">
            <v>8260.37765495903</v>
          </cell>
          <cell r="I37">
            <v>9339.17059335766</v>
          </cell>
          <cell r="J37">
            <v>8761.84566593092</v>
          </cell>
          <cell r="K37">
            <v>7522.90999599074</v>
          </cell>
          <cell r="L37">
            <v>8793.95048738857</v>
          </cell>
          <cell r="M37">
            <v>9446.80278229365</v>
          </cell>
          <cell r="N37">
            <v>10034.4581245352</v>
          </cell>
          <cell r="O37">
            <v>9648.18964639292</v>
          </cell>
        </row>
        <row r="37">
          <cell r="Z37">
            <v>6480.77891407701</v>
          </cell>
          <cell r="AA37">
            <v>6357.70396194372</v>
          </cell>
          <cell r="AB37">
            <v>6701.56864173536</v>
          </cell>
          <cell r="AC37">
            <v>5883.11276925458</v>
          </cell>
          <cell r="AD37">
            <v>6577.85388699043</v>
          </cell>
          <cell r="AE37">
            <v>5893.70643761468</v>
          </cell>
          <cell r="AF37">
            <v>5914.09563025226</v>
          </cell>
          <cell r="AG37">
            <v>6306.83138107184</v>
          </cell>
          <cell r="AH37">
            <v>7130.49410471094</v>
          </cell>
          <cell r="AI37">
            <v>6689.70421332092</v>
          </cell>
          <cell r="AJ37">
            <v>5743.77187357891</v>
          </cell>
          <cell r="AK37">
            <v>6714.21637292312</v>
          </cell>
          <cell r="AL37">
            <v>7212.67171149233</v>
          </cell>
          <cell r="AM37">
            <v>7661.34891591511</v>
          </cell>
          <cell r="AN37">
            <v>7366.43138777958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A38">
            <v>11357.5863941963</v>
          </cell>
          <cell r="B38">
            <v>7882.73834950047</v>
          </cell>
          <cell r="C38">
            <v>7182.55348045139</v>
          </cell>
          <cell r="D38">
            <v>8459.26240769297</v>
          </cell>
          <cell r="E38">
            <v>7602.655028772</v>
          </cell>
          <cell r="F38">
            <v>6942.17652609496</v>
          </cell>
          <cell r="G38">
            <v>8914.09628777007</v>
          </cell>
          <cell r="H38">
            <v>6884.68987250757</v>
          </cell>
          <cell r="I38">
            <v>7787.82817124517</v>
          </cell>
          <cell r="J38">
            <v>9130.50182752665</v>
          </cell>
          <cell r="K38">
            <v>7522.33101805595</v>
          </cell>
          <cell r="L38">
            <v>9217.54533537845</v>
          </cell>
          <cell r="M38">
            <v>8418.64440382942</v>
          </cell>
          <cell r="N38">
            <v>9622.33592270951</v>
          </cell>
          <cell r="O38">
            <v>9093.18083273094</v>
          </cell>
        </row>
        <row r="38">
          <cell r="Z38">
            <v>8671.56264231442</v>
          </cell>
          <cell r="AA38">
            <v>6018.50226079701</v>
          </cell>
          <cell r="AB38">
            <v>5483.90831253856</v>
          </cell>
          <cell r="AC38">
            <v>6458.68068532321</v>
          </cell>
          <cell r="AD38">
            <v>5804.65752508754</v>
          </cell>
          <cell r="AE38">
            <v>5300.37954637961</v>
          </cell>
          <cell r="AF38">
            <v>6805.9481720976</v>
          </cell>
          <cell r="AG38">
            <v>5256.48825641902</v>
          </cell>
          <cell r="AH38">
            <v>5946.03796005837</v>
          </cell>
          <cell r="AI38">
            <v>6971.1746673239</v>
          </cell>
          <cell r="AJ38">
            <v>5743.32982160979</v>
          </cell>
          <cell r="AK38">
            <v>7037.63273374279</v>
          </cell>
          <cell r="AL38">
            <v>6427.66867690138</v>
          </cell>
          <cell r="AM38">
            <v>7346.6919663324</v>
          </cell>
          <cell r="AN38">
            <v>6942.67993851341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A39">
            <v>9161.61482979122</v>
          </cell>
          <cell r="B39">
            <v>9393.68867851224</v>
          </cell>
          <cell r="C39">
            <v>8483.28751108455</v>
          </cell>
          <cell r="D39">
            <v>8642.71198567836</v>
          </cell>
          <cell r="E39">
            <v>7810.94515405204</v>
          </cell>
          <cell r="F39">
            <v>7872.07266143426</v>
          </cell>
          <cell r="G39">
            <v>7483.92551472871</v>
          </cell>
          <cell r="H39">
            <v>7999.58605857959</v>
          </cell>
          <cell r="I39">
            <v>9815.44390175963</v>
          </cell>
          <cell r="J39">
            <v>9486.4890329767</v>
          </cell>
          <cell r="K39">
            <v>8082.73182726329</v>
          </cell>
          <cell r="L39">
            <v>9074.46448827057</v>
          </cell>
          <cell r="M39">
            <v>9802.21876094956</v>
          </cell>
          <cell r="N39">
            <v>9844.32375952108</v>
          </cell>
          <cell r="O39">
            <v>11024.3287638792</v>
          </cell>
        </row>
        <row r="39">
          <cell r="Z39">
            <v>6994.92956900491</v>
          </cell>
          <cell r="AA39">
            <v>7172.11888079881</v>
          </cell>
          <cell r="AB39">
            <v>6477.0239478631</v>
          </cell>
          <cell r="AC39">
            <v>6598.74517191337</v>
          </cell>
          <cell r="AD39">
            <v>5963.68786889935</v>
          </cell>
          <cell r="AE39">
            <v>6010.3589652957</v>
          </cell>
          <cell r="AF39">
            <v>5714.00706619743</v>
          </cell>
          <cell r="AG39">
            <v>6107.71595406975</v>
          </cell>
          <cell r="AH39">
            <v>7494.13068076908</v>
          </cell>
          <cell r="AI39">
            <v>7242.97232263384</v>
          </cell>
          <cell r="AJ39">
            <v>6171.19808104283</v>
          </cell>
          <cell r="AK39">
            <v>6928.38993465253</v>
          </cell>
          <cell r="AL39">
            <v>7484.03323286003</v>
          </cell>
          <cell r="AM39">
            <v>7516.18056768938</v>
          </cell>
          <cell r="AN39">
            <v>8417.11910853684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>
            <v>9873.4847626759</v>
          </cell>
          <cell r="B40">
            <v>9143.87684174772</v>
          </cell>
          <cell r="C40">
            <v>6663.93532682786</v>
          </cell>
          <cell r="D40">
            <v>8577.80623991783</v>
          </cell>
          <cell r="E40">
            <v>7007.17879821441</v>
          </cell>
          <cell r="F40">
            <v>7960.95713120608</v>
          </cell>
          <cell r="G40">
            <v>9047.7963554272</v>
          </cell>
          <cell r="H40">
            <v>10581.1619407324</v>
          </cell>
          <cell r="I40">
            <v>8872.9552382587</v>
          </cell>
          <cell r="J40">
            <v>8140.24356031199</v>
          </cell>
          <cell r="K40">
            <v>8606.51612513157</v>
          </cell>
          <cell r="L40">
            <v>8912.00448530836</v>
          </cell>
          <cell r="M40">
            <v>10093.4008171426</v>
          </cell>
          <cell r="N40">
            <v>9683.96219823051</v>
          </cell>
          <cell r="O40">
            <v>9575.88695864506</v>
          </cell>
        </row>
        <row r="40">
          <cell r="Z40">
            <v>7538.4451102421</v>
          </cell>
          <cell r="AA40">
            <v>6981.38654418175</v>
          </cell>
          <cell r="AB40">
            <v>5087.94127777437</v>
          </cell>
          <cell r="AC40">
            <v>6549.18937540222</v>
          </cell>
          <cell r="AD40">
            <v>5350.00904115189</v>
          </cell>
          <cell r="AE40">
            <v>6078.22261350437</v>
          </cell>
          <cell r="AF40">
            <v>6908.02870855409</v>
          </cell>
          <cell r="AG40">
            <v>8078.75946639695</v>
          </cell>
          <cell r="AH40">
            <v>6774.53681623147</v>
          </cell>
          <cell r="AI40">
            <v>6215.10851927244</v>
          </cell>
          <cell r="AJ40">
            <v>6571.10948760245</v>
          </cell>
          <cell r="AK40">
            <v>6804.35107255088</v>
          </cell>
          <cell r="AL40">
            <v>7706.35189749161</v>
          </cell>
          <cell r="AM40">
            <v>7393.74387419778</v>
          </cell>
          <cell r="AN40">
            <v>7311.22799647334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A41">
            <v>10671.3472349354</v>
          </cell>
          <cell r="B41">
            <v>8959.60739337958</v>
          </cell>
          <cell r="C41">
            <v>7521.45018800017</v>
          </cell>
          <cell r="D41">
            <v>9099.53349157391</v>
          </cell>
          <cell r="E41">
            <v>7987.35563677151</v>
          </cell>
          <cell r="F41">
            <v>9388.69155733777</v>
          </cell>
          <cell r="G41">
            <v>7866.81368540648</v>
          </cell>
          <cell r="H41">
            <v>8621.59568715269</v>
          </cell>
          <cell r="I41">
            <v>8740.62806174063</v>
          </cell>
          <cell r="J41">
            <v>9037.32985919618</v>
          </cell>
          <cell r="K41">
            <v>7464.87326771963</v>
          </cell>
          <cell r="L41">
            <v>7567.52323864811</v>
          </cell>
          <cell r="M41">
            <v>8129.71080025463</v>
          </cell>
          <cell r="N41">
            <v>9777.69661364881</v>
          </cell>
          <cell r="O41">
            <v>9349.29259012375</v>
          </cell>
        </row>
        <row r="41">
          <cell r="Z41">
            <v>8147.61629926208</v>
          </cell>
          <cell r="AA41">
            <v>6840.69608327488</v>
          </cell>
          <cell r="AB41">
            <v>5742.65730433888</v>
          </cell>
          <cell r="AC41">
            <v>6947.53021895064</v>
          </cell>
          <cell r="AD41">
            <v>6098.3779780976</v>
          </cell>
          <cell r="AE41">
            <v>7168.30355879361</v>
          </cell>
          <cell r="AF41">
            <v>6006.34371606259</v>
          </cell>
          <cell r="AG41">
            <v>6582.62279352383</v>
          </cell>
          <cell r="AH41">
            <v>6673.50448765122</v>
          </cell>
          <cell r="AI41">
            <v>6900.03749681572</v>
          </cell>
          <cell r="AJ41">
            <v>5699.460599397</v>
          </cell>
          <cell r="AK41">
            <v>5777.83426280079</v>
          </cell>
          <cell r="AL41">
            <v>6207.06671483761</v>
          </cell>
          <cell r="AM41">
            <v>7465.31047530732</v>
          </cell>
          <cell r="AN41">
            <v>7138.22228972984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>
            <v>10140.6934290463</v>
          </cell>
          <cell r="B42">
            <v>9020.98736004599</v>
          </cell>
          <cell r="C42">
            <v>7701.10283382433</v>
          </cell>
          <cell r="D42">
            <v>8095.95698023666</v>
          </cell>
          <cell r="E42">
            <v>8124.30980170604</v>
          </cell>
          <cell r="F42">
            <v>6892.15643644037</v>
          </cell>
          <cell r="G42">
            <v>8347.59160415175</v>
          </cell>
          <cell r="H42">
            <v>8763.83198642045</v>
          </cell>
          <cell r="I42">
            <v>8929.39763486727</v>
          </cell>
          <cell r="J42">
            <v>9399.74415491102</v>
          </cell>
          <cell r="K42">
            <v>7658.88206428776</v>
          </cell>
          <cell r="L42">
            <v>9457.51934106088</v>
          </cell>
          <cell r="M42">
            <v>9672.3666612259</v>
          </cell>
          <cell r="N42">
            <v>9352.04380488257</v>
          </cell>
          <cell r="O42">
            <v>9168.13048581023</v>
          </cell>
        </row>
        <row r="42">
          <cell r="Z42">
            <v>7742.4599958506</v>
          </cell>
          <cell r="AA42">
            <v>6887.55993334455</v>
          </cell>
          <cell r="AB42">
            <v>5879.82281803621</v>
          </cell>
          <cell r="AC42">
            <v>6181.29553823861</v>
          </cell>
          <cell r="AD42">
            <v>6202.94303084177</v>
          </cell>
          <cell r="AE42">
            <v>5262.18900784797</v>
          </cell>
          <cell r="AF42">
            <v>6373.41958013627</v>
          </cell>
          <cell r="AG42">
            <v>6691.22077695996</v>
          </cell>
          <cell r="AH42">
            <v>6817.6308118117</v>
          </cell>
          <cell r="AI42">
            <v>7176.74226125118</v>
          </cell>
          <cell r="AJ42">
            <v>5847.58709161196</v>
          </cell>
          <cell r="AK42">
            <v>7220.85384697735</v>
          </cell>
          <cell r="AL42">
            <v>7384.89063531262</v>
          </cell>
          <cell r="AM42">
            <v>7140.32285320306</v>
          </cell>
          <cell r="AN42">
            <v>6999.90429843806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A43">
            <v>10100.2468148565</v>
          </cell>
          <cell r="B43">
            <v>8199.03972332808</v>
          </cell>
          <cell r="C43">
            <v>8460.87642843487</v>
          </cell>
          <cell r="D43">
            <v>8026.48709634517</v>
          </cell>
          <cell r="E43">
            <v>8528.31605001601</v>
          </cell>
          <cell r="F43">
            <v>7444.00216363476</v>
          </cell>
          <cell r="G43">
            <v>9012.46269522744</v>
          </cell>
          <cell r="H43">
            <v>9056.58383032941</v>
          </cell>
          <cell r="I43">
            <v>8914.02561247903</v>
          </cell>
          <cell r="J43">
            <v>9123.18805191487</v>
          </cell>
          <cell r="K43">
            <v>8748.73825070102</v>
          </cell>
          <cell r="L43">
            <v>9250.37793306541</v>
          </cell>
          <cell r="M43">
            <v>9870.70009275513</v>
          </cell>
          <cell r="N43">
            <v>9372.17042323302</v>
          </cell>
          <cell r="O43">
            <v>10340.9949152799</v>
          </cell>
        </row>
        <row r="43">
          <cell r="Z43">
            <v>7711.57884413018</v>
          </cell>
          <cell r="AA43">
            <v>6259.99962491988</v>
          </cell>
          <cell r="AB43">
            <v>6459.91299661574</v>
          </cell>
          <cell r="AC43">
            <v>6128.25500400792</v>
          </cell>
          <cell r="AD43">
            <v>6511.40341745142</v>
          </cell>
          <cell r="AE43">
            <v>5683.5254279438</v>
          </cell>
          <cell r="AF43">
            <v>6881.05131765693</v>
          </cell>
          <cell r="AG43">
            <v>6914.73798079182</v>
          </cell>
          <cell r="AH43">
            <v>6805.89421123019</v>
          </cell>
          <cell r="AI43">
            <v>6965.59057038921</v>
          </cell>
          <cell r="AJ43">
            <v>6679.69664936323</v>
          </cell>
          <cell r="AK43">
            <v>7062.70055340717</v>
          </cell>
          <cell r="AL43">
            <v>7536.31900361891</v>
          </cell>
          <cell r="AM43">
            <v>7155.68960682011</v>
          </cell>
          <cell r="AN43">
            <v>7895.39098179584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>
            <v>10469.423257643</v>
          </cell>
          <cell r="B44">
            <v>8965.69957789395</v>
          </cell>
          <cell r="C44">
            <v>7713.95932302322</v>
          </cell>
          <cell r="D44">
            <v>7270.68344564513</v>
          </cell>
          <cell r="E44">
            <v>7709.72570908216</v>
          </cell>
          <cell r="F44">
            <v>8273.68373258673</v>
          </cell>
          <cell r="G44">
            <v>7806.25486205638</v>
          </cell>
          <cell r="H44">
            <v>7575.20661424327</v>
          </cell>
          <cell r="I44">
            <v>8214.07360446795</v>
          </cell>
          <cell r="J44">
            <v>9571.38014934085</v>
          </cell>
          <cell r="K44">
            <v>8568.05048027242</v>
          </cell>
          <cell r="L44">
            <v>9478.38434430109</v>
          </cell>
          <cell r="M44">
            <v>7597.30906034969</v>
          </cell>
          <cell r="N44">
            <v>10206.7418363513</v>
          </cell>
          <cell r="O44">
            <v>10620.1084997734</v>
          </cell>
        </row>
        <row r="44">
          <cell r="Z44">
            <v>7993.44653490342</v>
          </cell>
          <cell r="AA44">
            <v>6845.34749052034</v>
          </cell>
          <cell r="AB44">
            <v>5889.63879896552</v>
          </cell>
          <cell r="AC44">
            <v>5551.19589348384</v>
          </cell>
          <cell r="AD44">
            <v>5886.40641778707</v>
          </cell>
          <cell r="AE44">
            <v>6316.9906245649</v>
          </cell>
          <cell r="AF44">
            <v>5960.10681219949</v>
          </cell>
          <cell r="AG44">
            <v>5783.70055080119</v>
          </cell>
          <cell r="AH44">
            <v>6271.4780533057</v>
          </cell>
          <cell r="AI44">
            <v>7307.78702954234</v>
          </cell>
          <cell r="AJ44">
            <v>6541.74081388991</v>
          </cell>
          <cell r="AK44">
            <v>7236.78436041126</v>
          </cell>
          <cell r="AL44">
            <v>5800.57585681323</v>
          </cell>
          <cell r="AM44">
            <v>7792.88821902157</v>
          </cell>
          <cell r="AN44">
            <v>8108.49532001097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A45">
            <v>9414.03775081775</v>
          </cell>
          <cell r="B45">
            <v>8194.6368425645</v>
          </cell>
          <cell r="C45">
            <v>8262.51763442292</v>
          </cell>
          <cell r="D45">
            <v>7870.06864623137</v>
          </cell>
          <cell r="E45">
            <v>8053.06361864648</v>
          </cell>
          <cell r="F45">
            <v>8824.21917406696</v>
          </cell>
          <cell r="G45">
            <v>7786.86763800621</v>
          </cell>
          <cell r="H45">
            <v>8409.13936060801</v>
          </cell>
          <cell r="I45">
            <v>9105.7806861983</v>
          </cell>
          <cell r="J45">
            <v>9063.43705784968</v>
          </cell>
          <cell r="K45">
            <v>9489.14645670839</v>
          </cell>
          <cell r="L45">
            <v>8699.55003373086</v>
          </cell>
          <cell r="M45">
            <v>8935.13198837392</v>
          </cell>
          <cell r="N45">
            <v>8886.35067503302</v>
          </cell>
          <cell r="O45">
            <v>8598.04114627922</v>
          </cell>
        </row>
        <row r="45">
          <cell r="Z45">
            <v>7187.65547890035</v>
          </cell>
          <cell r="AA45">
            <v>6256.63800784536</v>
          </cell>
          <cell r="AB45">
            <v>6308.46526395243</v>
          </cell>
          <cell r="AC45">
            <v>6008.82889167224</v>
          </cell>
          <cell r="AD45">
            <v>6148.54628509106</v>
          </cell>
          <cell r="AE45">
            <v>6737.32663627682</v>
          </cell>
          <cell r="AF45">
            <v>5945.3045890883</v>
          </cell>
          <cell r="AG45">
            <v>6420.41153838166</v>
          </cell>
          <cell r="AH45">
            <v>6952.29997703515</v>
          </cell>
          <cell r="AI45">
            <v>6919.97044741646</v>
          </cell>
          <cell r="AJ45">
            <v>7245.00127628268</v>
          </cell>
          <cell r="AK45">
            <v>6642.14124895365</v>
          </cell>
          <cell r="AL45">
            <v>6822.00901365144</v>
          </cell>
          <cell r="AM45">
            <v>6784.76428579041</v>
          </cell>
          <cell r="AN45">
            <v>6564.63880734877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A46">
            <v>9224.08165897041</v>
          </cell>
          <cell r="B46">
            <v>8398.12063787844</v>
          </cell>
          <cell r="C46">
            <v>7776.58238299092</v>
          </cell>
          <cell r="D46">
            <v>7588.72039391103</v>
          </cell>
          <cell r="E46">
            <v>7153.335268909</v>
          </cell>
          <cell r="F46">
            <v>8020.13609618686</v>
          </cell>
          <cell r="G46">
            <v>6629.09523305594</v>
          </cell>
          <cell r="H46">
            <v>8517.55242953033</v>
          </cell>
          <cell r="I46">
            <v>8877.90870077344</v>
          </cell>
          <cell r="J46">
            <v>8886.64129805699</v>
          </cell>
          <cell r="K46">
            <v>9737.68080724535</v>
          </cell>
          <cell r="L46">
            <v>9898.23363222843</v>
          </cell>
          <cell r="M46">
            <v>8095.55239219336</v>
          </cell>
          <cell r="N46">
            <v>9257.51115159853</v>
          </cell>
          <cell r="O46">
            <v>9260.31939096849</v>
          </cell>
        </row>
        <row r="46">
          <cell r="Z46">
            <v>7042.62324295055</v>
          </cell>
          <cell r="AA46">
            <v>6411.99869950274</v>
          </cell>
          <cell r="AB46">
            <v>5937.4517557431</v>
          </cell>
          <cell r="AC46">
            <v>5794.01837563265</v>
          </cell>
          <cell r="AD46">
            <v>5461.60009115309</v>
          </cell>
          <cell r="AE46">
            <v>6123.40598998306</v>
          </cell>
          <cell r="AF46">
            <v>5061.34072681914</v>
          </cell>
          <cell r="AG46">
            <v>6503.18535015612</v>
          </cell>
          <cell r="AH46">
            <v>6778.31880467532</v>
          </cell>
          <cell r="AI46">
            <v>6784.9861776317</v>
          </cell>
          <cell r="AJ46">
            <v>7434.75824705505</v>
          </cell>
          <cell r="AK46">
            <v>7557.34097114094</v>
          </cell>
          <cell r="AL46">
            <v>6180.98663364919</v>
          </cell>
          <cell r="AM46">
            <v>7068.14679429008</v>
          </cell>
          <cell r="AN46">
            <v>7070.29089628201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A47">
            <v>9594.49383171736</v>
          </cell>
          <cell r="B47">
            <v>7649.45486145732</v>
          </cell>
          <cell r="C47">
            <v>6868.69771823825</v>
          </cell>
          <cell r="D47">
            <v>8342.49666545183</v>
          </cell>
          <cell r="E47">
            <v>8883.55084910781</v>
          </cell>
          <cell r="F47">
            <v>8904.82187103625</v>
          </cell>
          <cell r="G47">
            <v>8989.1246651942</v>
          </cell>
          <cell r="H47">
            <v>9874.79046557394</v>
          </cell>
          <cell r="I47">
            <v>9349.73893862389</v>
          </cell>
          <cell r="J47">
            <v>7847.77986422197</v>
          </cell>
          <cell r="K47">
            <v>7542.10741110107</v>
          </cell>
          <cell r="L47">
            <v>8655.25502075802</v>
          </cell>
          <cell r="M47">
            <v>8597.18713539294</v>
          </cell>
          <cell r="N47">
            <v>10378.9275060262</v>
          </cell>
          <cell r="O47">
            <v>8920.67869415849</v>
          </cell>
        </row>
        <row r="47">
          <cell r="Z47">
            <v>7325.43441849153</v>
          </cell>
          <cell r="AA47">
            <v>5840.38938454211</v>
          </cell>
          <cell r="AB47">
            <v>5244.27818266578</v>
          </cell>
          <cell r="AC47">
            <v>6369.52957405913</v>
          </cell>
          <cell r="AD47">
            <v>6782.62660749721</v>
          </cell>
          <cell r="AE47">
            <v>6798.86711782366</v>
          </cell>
          <cell r="AF47">
            <v>6863.23263837443</v>
          </cell>
          <cell r="AG47">
            <v>7539.44201962756</v>
          </cell>
          <cell r="AH47">
            <v>7138.56307859509</v>
          </cell>
          <cell r="AI47">
            <v>5991.81131745293</v>
          </cell>
          <cell r="AJ47">
            <v>5758.42917680531</v>
          </cell>
          <cell r="AK47">
            <v>6608.32182936883</v>
          </cell>
          <cell r="AL47">
            <v>6563.98676662105</v>
          </cell>
          <cell r="AM47">
            <v>7924.35266656104</v>
          </cell>
          <cell r="AN47">
            <v>6810.97386570479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A48">
            <v>9995.02478555655</v>
          </cell>
          <cell r="B48">
            <v>8089.62551445339</v>
          </cell>
          <cell r="C48">
            <v>8695.34865331906</v>
          </cell>
          <cell r="D48">
            <v>8591.29202028322</v>
          </cell>
          <cell r="E48">
            <v>9213.07670811594</v>
          </cell>
          <cell r="F48">
            <v>7042.55304201999</v>
          </cell>
          <cell r="G48">
            <v>7186.12780858076</v>
          </cell>
          <cell r="H48">
            <v>8816.38174272106</v>
          </cell>
          <cell r="I48">
            <v>9047.66313835705</v>
          </cell>
          <cell r="J48">
            <v>8601.51415876658</v>
          </cell>
          <cell r="K48">
            <v>8273.61584790626</v>
          </cell>
          <cell r="L48">
            <v>9580.5371134512</v>
          </cell>
          <cell r="M48">
            <v>9773.42559923804</v>
          </cell>
          <cell r="N48">
            <v>9620.31786210226</v>
          </cell>
          <cell r="O48">
            <v>9340.53588633887</v>
          </cell>
        </row>
        <row r="48">
          <cell r="Z48">
            <v>7631.24140387157</v>
          </cell>
          <cell r="AA48">
            <v>6176.46143878722</v>
          </cell>
          <cell r="AB48">
            <v>6638.93347820371</v>
          </cell>
          <cell r="AC48">
            <v>6559.48582265432</v>
          </cell>
          <cell r="AD48">
            <v>7034.22091895335</v>
          </cell>
          <cell r="AE48">
            <v>5377.01741779443</v>
          </cell>
          <cell r="AF48">
            <v>5486.63732636265</v>
          </cell>
          <cell r="AG48">
            <v>6731.3427260945</v>
          </cell>
          <cell r="AH48">
            <v>6907.92699678816</v>
          </cell>
          <cell r="AI48">
            <v>6567.29046627492</v>
          </cell>
          <cell r="AJ48">
            <v>6316.93879433982</v>
          </cell>
          <cell r="AK48">
            <v>7314.77840826845</v>
          </cell>
          <cell r="AL48">
            <v>7462.04953872064</v>
          </cell>
          <cell r="AM48">
            <v>7345.15116898652</v>
          </cell>
          <cell r="AN48">
            <v>7131.53651136328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>
            <v>9466.12511788232</v>
          </cell>
          <cell r="B49">
            <v>8028.77829201935</v>
          </cell>
          <cell r="C49">
            <v>6998.31092990226</v>
          </cell>
          <cell r="D49">
            <v>7799.76137603841</v>
          </cell>
          <cell r="E49">
            <v>9242.20584726884</v>
          </cell>
          <cell r="F49">
            <v>7226.06715198208</v>
          </cell>
          <cell r="G49">
            <v>8623.39449196616</v>
          </cell>
          <cell r="H49">
            <v>7800.28468021519</v>
          </cell>
          <cell r="I49">
            <v>8810.31533737537</v>
          </cell>
          <cell r="J49">
            <v>8688.85103205535</v>
          </cell>
          <cell r="K49">
            <v>9220.53240055384</v>
          </cell>
          <cell r="L49">
            <v>7757.00496211172</v>
          </cell>
          <cell r="M49">
            <v>7720.67517827799</v>
          </cell>
          <cell r="N49">
            <v>9260.24307489958</v>
          </cell>
          <cell r="O49">
            <v>9951.98162753122</v>
          </cell>
        </row>
        <row r="49">
          <cell r="Z49">
            <v>7227.42439200362</v>
          </cell>
          <cell r="AA49">
            <v>6130.00434106994</v>
          </cell>
          <cell r="AB49">
            <v>5343.2383882241</v>
          </cell>
          <cell r="AC49">
            <v>5955.14900965083</v>
          </cell>
          <cell r="AD49">
            <v>7056.46113321314</v>
          </cell>
          <cell r="AE49">
            <v>5517.13117480693</v>
          </cell>
          <cell r="AF49">
            <v>6583.99618819413</v>
          </cell>
          <cell r="AG49">
            <v>5955.54855448301</v>
          </cell>
          <cell r="AH49">
            <v>6726.71100134744</v>
          </cell>
          <cell r="AI49">
            <v>6633.97251837839</v>
          </cell>
          <cell r="AJ49">
            <v>7039.91336995246</v>
          </cell>
          <cell r="AK49">
            <v>5922.50431659215</v>
          </cell>
          <cell r="AL49">
            <v>5894.76638131596</v>
          </cell>
          <cell r="AM49">
            <v>7070.23262865813</v>
          </cell>
          <cell r="AN49">
            <v>7598.3777805466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A50">
            <v>9674.08314378919</v>
          </cell>
          <cell r="B50">
            <v>8422.17390259128</v>
          </cell>
          <cell r="C50">
            <v>9490.41115143832</v>
          </cell>
          <cell r="D50">
            <v>8436.66329395493</v>
          </cell>
          <cell r="E50">
            <v>7568.58259889348</v>
          </cell>
          <cell r="F50">
            <v>7577.35871621595</v>
          </cell>
          <cell r="G50">
            <v>7996.90635148673</v>
          </cell>
          <cell r="H50">
            <v>9207.88254945701</v>
          </cell>
          <cell r="I50">
            <v>8910.60912300397</v>
          </cell>
          <cell r="J50">
            <v>8170.88391228325</v>
          </cell>
          <cell r="K50">
            <v>9995.39857898484</v>
          </cell>
          <cell r="L50">
            <v>8354.12176999859</v>
          </cell>
          <cell r="M50">
            <v>10480.0855284888</v>
          </cell>
          <cell r="N50">
            <v>8870.93343148071</v>
          </cell>
          <cell r="O50">
            <v>9389.87968465968</v>
          </cell>
        </row>
        <row r="50">
          <cell r="Z50">
            <v>7386.20117661562</v>
          </cell>
          <cell r="AA50">
            <v>6430.36346332406</v>
          </cell>
          <cell r="AB50">
            <v>7245.96687576776</v>
          </cell>
          <cell r="AC50">
            <v>6441.42617158776</v>
          </cell>
          <cell r="AD50">
            <v>5778.64308858556</v>
          </cell>
          <cell r="AE50">
            <v>5785.34368926574</v>
          </cell>
          <cell r="AF50">
            <v>6105.66998698552</v>
          </cell>
          <cell r="AG50">
            <v>7030.25515804063</v>
          </cell>
          <cell r="AH50">
            <v>6803.28570785002</v>
          </cell>
          <cell r="AI50">
            <v>6238.50255056391</v>
          </cell>
          <cell r="AJ50">
            <v>7631.52679664924</v>
          </cell>
          <cell r="AK50">
            <v>6378.405387881</v>
          </cell>
          <cell r="AL50">
            <v>8001.58722134331</v>
          </cell>
          <cell r="AM50">
            <v>6772.99315866925</v>
          </cell>
          <cell r="AN50">
            <v>7169.2106987564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A51">
            <v>9661.99189879396</v>
          </cell>
          <cell r="B51">
            <v>7448.40936544284</v>
          </cell>
          <cell r="C51">
            <v>8561.93470653041</v>
          </cell>
          <cell r="D51">
            <v>8169.72279105494</v>
          </cell>
          <cell r="E51">
            <v>7473.60169507105</v>
          </cell>
          <cell r="F51">
            <v>7783.86658571121</v>
          </cell>
          <cell r="G51">
            <v>10197.043926578</v>
          </cell>
          <cell r="H51">
            <v>8103.44858437173</v>
          </cell>
          <cell r="I51">
            <v>8090.1944140838</v>
          </cell>
          <cell r="J51">
            <v>8741.82207788389</v>
          </cell>
          <cell r="K51">
            <v>9343.92833209344</v>
          </cell>
          <cell r="L51">
            <v>9681.38383315543</v>
          </cell>
          <cell r="M51">
            <v>8307.7303561498</v>
          </cell>
          <cell r="N51">
            <v>10754.2044809268</v>
          </cell>
          <cell r="O51">
            <v>9452.13388803451</v>
          </cell>
        </row>
        <row r="51">
          <cell r="Z51">
            <v>7376.96946269678</v>
          </cell>
          <cell r="AA51">
            <v>5686.89034415307</v>
          </cell>
          <cell r="AB51">
            <v>6537.0713961748</v>
          </cell>
          <cell r="AC51">
            <v>6237.61602986161</v>
          </cell>
          <cell r="AD51">
            <v>5706.12478859353</v>
          </cell>
          <cell r="AE51">
            <v>5943.01327365685</v>
          </cell>
          <cell r="AF51">
            <v>7785.48382611801</v>
          </cell>
          <cell r="AG51">
            <v>6187.01540796215</v>
          </cell>
          <cell r="AH51">
            <v>6176.89579593063</v>
          </cell>
          <cell r="AI51">
            <v>6674.41612375266</v>
          </cell>
          <cell r="AJ51">
            <v>7134.12665726667</v>
          </cell>
          <cell r="AK51">
            <v>7391.7752821495</v>
          </cell>
          <cell r="AL51">
            <v>6342.9853578418</v>
          </cell>
          <cell r="AM51">
            <v>8210.87813800553</v>
          </cell>
          <cell r="AN51">
            <v>7216.7420320499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A52">
            <v>9522.47179520136</v>
          </cell>
          <cell r="B52">
            <v>7308.27542491689</v>
          </cell>
          <cell r="C52">
            <v>8356.08511624009</v>
          </cell>
          <cell r="D52">
            <v>8848.81031332646</v>
          </cell>
          <cell r="E52">
            <v>8214.80835354403</v>
          </cell>
          <cell r="F52">
            <v>8381.18304890974</v>
          </cell>
          <cell r="G52">
            <v>8035.22310799519</v>
          </cell>
          <cell r="H52">
            <v>8732.80714753737</v>
          </cell>
          <cell r="I52">
            <v>8578.52707723808</v>
          </cell>
          <cell r="J52">
            <v>9119.55599932322</v>
          </cell>
          <cell r="K52">
            <v>8861.17209252915</v>
          </cell>
          <cell r="L52">
            <v>9261.59280669749</v>
          </cell>
          <cell r="M52">
            <v>9508.17987572068</v>
          </cell>
          <cell r="N52">
            <v>9999.97000669174</v>
          </cell>
          <cell r="O52">
            <v>9904.76404208233</v>
          </cell>
        </row>
        <row r="52">
          <cell r="Z52">
            <v>7270.44530552342</v>
          </cell>
          <cell r="AA52">
            <v>5579.89752002574</v>
          </cell>
          <cell r="AB52">
            <v>6379.90441058977</v>
          </cell>
          <cell r="AC52">
            <v>6756.102069466</v>
          </cell>
          <cell r="AD52">
            <v>6272.03903716428</v>
          </cell>
          <cell r="AE52">
            <v>6399.06678257478</v>
          </cell>
          <cell r="AF52">
            <v>6134.92498384676</v>
          </cell>
          <cell r="AG52">
            <v>6667.53318837337</v>
          </cell>
          <cell r="AH52">
            <v>6549.73973757958</v>
          </cell>
          <cell r="AI52">
            <v>6962.81748370728</v>
          </cell>
          <cell r="AJ52">
            <v>6765.54033733437</v>
          </cell>
          <cell r="AK52">
            <v>7071.26315428476</v>
          </cell>
          <cell r="AL52">
            <v>7259.53336783224</v>
          </cell>
          <cell r="AM52">
            <v>7635.01709998917</v>
          </cell>
          <cell r="AN52">
            <v>7562.32696518603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A53">
            <v>9275.96337519948</v>
          </cell>
          <cell r="B53">
            <v>8700.13503248911</v>
          </cell>
          <cell r="C53">
            <v>8362.5617839309</v>
          </cell>
          <cell r="D53">
            <v>7657.25611968748</v>
          </cell>
          <cell r="E53">
            <v>8539.05035794913</v>
          </cell>
          <cell r="F53">
            <v>7106.13256946896</v>
          </cell>
          <cell r="G53">
            <v>7835.18780767737</v>
          </cell>
          <cell r="H53">
            <v>8607.0174411081</v>
          </cell>
          <cell r="I53">
            <v>7933.79210631676</v>
          </cell>
          <cell r="J53">
            <v>9055.21730327719</v>
          </cell>
          <cell r="K53">
            <v>8749.65520470009</v>
          </cell>
          <cell r="L53">
            <v>8277.26301624132</v>
          </cell>
          <cell r="M53">
            <v>8598.47132295132</v>
          </cell>
          <cell r="N53">
            <v>8960.14275687634</v>
          </cell>
          <cell r="O53">
            <v>9460.68135093674</v>
          </cell>
        </row>
        <row r="53">
          <cell r="Z53">
            <v>7082.2351408183</v>
          </cell>
          <cell r="AA53">
            <v>6642.58789784557</v>
          </cell>
          <cell r="AB53">
            <v>6384.84937227838</v>
          </cell>
          <cell r="AC53">
            <v>5846.34567640587</v>
          </cell>
          <cell r="AD53">
            <v>6519.59910449559</v>
          </cell>
          <cell r="AE53">
            <v>5425.56064131983</v>
          </cell>
          <cell r="AF53">
            <v>5982.1972319129</v>
          </cell>
          <cell r="AG53">
            <v>6571.4922443558</v>
          </cell>
          <cell r="AH53">
            <v>6057.48200834127</v>
          </cell>
          <cell r="AI53">
            <v>6913.69463192135</v>
          </cell>
          <cell r="AJ53">
            <v>6680.39674740933</v>
          </cell>
          <cell r="AK53">
            <v>6319.72342195231</v>
          </cell>
          <cell r="AL53">
            <v>6564.96724895862</v>
          </cell>
          <cell r="AM53">
            <v>6841.10483544611</v>
          </cell>
          <cell r="AN53">
            <v>7223.26805416561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A54">
            <v>9867.38047580046</v>
          </cell>
          <cell r="B54">
            <v>9902.77552897249</v>
          </cell>
          <cell r="C54">
            <v>9184.104999189</v>
          </cell>
          <cell r="D54">
            <v>7055.2030683649</v>
          </cell>
          <cell r="E54">
            <v>6787.90646523037</v>
          </cell>
          <cell r="F54">
            <v>8175.95922576011</v>
          </cell>
          <cell r="G54">
            <v>8102.55029751177</v>
          </cell>
          <cell r="H54">
            <v>8702.25697175578</v>
          </cell>
          <cell r="I54">
            <v>7605.52410758188</v>
          </cell>
          <cell r="J54">
            <v>8917.63250130522</v>
          </cell>
          <cell r="K54">
            <v>9160.30511471261</v>
          </cell>
          <cell r="L54">
            <v>10028.0952253865</v>
          </cell>
          <cell r="M54">
            <v>8812.09099242857</v>
          </cell>
          <cell r="N54">
            <v>9278.49705817928</v>
          </cell>
          <cell r="O54">
            <v>9493.61710896052</v>
          </cell>
        </row>
        <row r="54">
          <cell r="Z54">
            <v>7533.78446279555</v>
          </cell>
          <cell r="AA54">
            <v>7560.80872747261</v>
          </cell>
          <cell r="AB54">
            <v>7012.1009033008</v>
          </cell>
          <cell r="AC54">
            <v>5386.67576350888</v>
          </cell>
          <cell r="AD54">
            <v>5182.59373782925</v>
          </cell>
          <cell r="AE54">
            <v>6242.37757270474</v>
          </cell>
          <cell r="AF54">
            <v>6186.32956235142</v>
          </cell>
          <cell r="AG54">
            <v>6644.20800696343</v>
          </cell>
          <cell r="AH54">
            <v>5806.84807823519</v>
          </cell>
          <cell r="AI54">
            <v>6808.64808527654</v>
          </cell>
          <cell r="AJ54">
            <v>6993.92959630354</v>
          </cell>
          <cell r="AK54">
            <v>7656.49081696346</v>
          </cell>
          <cell r="AL54">
            <v>6728.06672108318</v>
          </cell>
          <cell r="AM54">
            <v>7084.16961790811</v>
          </cell>
          <cell r="AN54">
            <v>7248.41463715979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A55">
            <v>9347.24561041939</v>
          </cell>
          <cell r="B55">
            <v>7276.54256866407</v>
          </cell>
          <cell r="C55">
            <v>8198.28419546496</v>
          </cell>
          <cell r="D55">
            <v>8010.03094728366</v>
          </cell>
          <cell r="E55">
            <v>6673.04643848087</v>
          </cell>
          <cell r="F55">
            <v>6654.94659731793</v>
          </cell>
          <cell r="G55">
            <v>8437.32223195605</v>
          </cell>
          <cell r="H55">
            <v>9063.86797429163</v>
          </cell>
          <cell r="I55">
            <v>9527.21374131382</v>
          </cell>
          <cell r="J55">
            <v>8581.75294900285</v>
          </cell>
          <cell r="K55">
            <v>9646.56230922259</v>
          </cell>
          <cell r="L55">
            <v>8976.74838644046</v>
          </cell>
          <cell r="M55">
            <v>10406.6284520575</v>
          </cell>
          <cell r="N55">
            <v>8913.01016666087</v>
          </cell>
          <cell r="O55">
            <v>10500.1349798758</v>
          </cell>
        </row>
        <row r="55">
          <cell r="Z55">
            <v>7136.65941253765</v>
          </cell>
          <cell r="AA55">
            <v>5555.66935734529</v>
          </cell>
          <cell r="AB55">
            <v>6259.42277637428</v>
          </cell>
          <cell r="AC55">
            <v>6115.69066837486</v>
          </cell>
          <cell r="AD55">
            <v>5094.8976479659</v>
          </cell>
          <cell r="AE55">
            <v>5081.07834683863</v>
          </cell>
          <cell r="AF55">
            <v>6441.92927338738</v>
          </cell>
          <cell r="AG55">
            <v>6920.29945384356</v>
          </cell>
          <cell r="AH55">
            <v>7274.06580034807</v>
          </cell>
          <cell r="AI55">
            <v>6552.20270357547</v>
          </cell>
          <cell r="AJ55">
            <v>7365.18890934068</v>
          </cell>
          <cell r="AK55">
            <v>6853.78330004084</v>
          </cell>
          <cell r="AL55">
            <v>7945.50244965971</v>
          </cell>
          <cell r="AM55">
            <v>6805.11891428624</v>
          </cell>
          <cell r="AN55">
            <v>8016.89505767509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A56">
            <v>9566.48141689214</v>
          </cell>
          <cell r="B56">
            <v>9009.42783504879</v>
          </cell>
          <cell r="C56">
            <v>8746.18175134315</v>
          </cell>
          <cell r="D56">
            <v>8798.4806670421</v>
          </cell>
          <cell r="E56">
            <v>7665.84434278262</v>
          </cell>
          <cell r="F56">
            <v>8309.24602264361</v>
          </cell>
          <cell r="G56">
            <v>7094.6631386867</v>
          </cell>
          <cell r="H56">
            <v>8621.47408028213</v>
          </cell>
          <cell r="I56">
            <v>8708.60012551427</v>
          </cell>
          <cell r="J56">
            <v>8632.23509794973</v>
          </cell>
          <cell r="K56">
            <v>9689.07595738029</v>
          </cell>
          <cell r="L56">
            <v>9340.27023519502</v>
          </cell>
          <cell r="M56">
            <v>10765.7387250292</v>
          </cell>
          <cell r="N56">
            <v>10245.531890201</v>
          </cell>
          <cell r="O56">
            <v>9272.44742772879</v>
          </cell>
        </row>
        <row r="56">
          <cell r="Z56">
            <v>7304.04682772282</v>
          </cell>
          <cell r="AA56">
            <v>6878.73418977109</v>
          </cell>
          <cell r="AB56">
            <v>6677.7447518775</v>
          </cell>
          <cell r="AC56">
            <v>6717.67518320931</v>
          </cell>
          <cell r="AD56">
            <v>5852.9028190919</v>
          </cell>
          <cell r="AE56">
            <v>6344.14257527248</v>
          </cell>
          <cell r="AF56">
            <v>5416.80368503985</v>
          </cell>
          <cell r="AG56">
            <v>6582.52994619172</v>
          </cell>
          <cell r="AH56">
            <v>6649.05103023065</v>
          </cell>
          <cell r="AI56">
            <v>6590.74602622501</v>
          </cell>
          <cell r="AJ56">
            <v>7397.64824976368</v>
          </cell>
          <cell r="AK56">
            <v>7131.33368565234</v>
          </cell>
          <cell r="AL56">
            <v>8219.68457951469</v>
          </cell>
          <cell r="AM56">
            <v>7822.50458029605</v>
          </cell>
          <cell r="AN56">
            <v>7079.55070086064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A57">
            <v>10557.2467646466</v>
          </cell>
          <cell r="B57">
            <v>7596.28027411401</v>
          </cell>
          <cell r="C57">
            <v>8311.37529740261</v>
          </cell>
          <cell r="D57">
            <v>8651.99864118314</v>
          </cell>
          <cell r="E57">
            <v>7738.14869597302</v>
          </cell>
          <cell r="F57">
            <v>6956.77706710915</v>
          </cell>
          <cell r="G57">
            <v>8521.11987174884</v>
          </cell>
          <cell r="H57">
            <v>7543.5941515786</v>
          </cell>
          <cell r="I57">
            <v>7694.50707382224</v>
          </cell>
          <cell r="J57">
            <v>8188.88007780576</v>
          </cell>
          <cell r="K57">
            <v>7420.4226247328</v>
          </cell>
          <cell r="L57">
            <v>8297.10153070586</v>
          </cell>
          <cell r="M57">
            <v>8896.18582475205</v>
          </cell>
          <cell r="N57">
            <v>10366.6526630824</v>
          </cell>
          <cell r="O57">
            <v>10924.8750674831</v>
          </cell>
        </row>
        <row r="57">
          <cell r="Z57">
            <v>8060.50013379477</v>
          </cell>
          <cell r="AA57">
            <v>5799.79037440714</v>
          </cell>
          <cell r="AB57">
            <v>6345.76828506808</v>
          </cell>
          <cell r="AC57">
            <v>6605.83557053789</v>
          </cell>
          <cell r="AD57">
            <v>5908.10748197018</v>
          </cell>
          <cell r="AE57">
            <v>5311.5271178461</v>
          </cell>
          <cell r="AF57">
            <v>6505.90910655972</v>
          </cell>
          <cell r="AG57">
            <v>5759.56430910687</v>
          </cell>
          <cell r="AH57">
            <v>5874.78692889157</v>
          </cell>
          <cell r="AI57">
            <v>6252.24269492501</v>
          </cell>
          <cell r="AJ57">
            <v>5665.52235567399</v>
          </cell>
          <cell r="AK57">
            <v>6334.87020710004</v>
          </cell>
          <cell r="AL57">
            <v>6792.27346194149</v>
          </cell>
          <cell r="AM57">
            <v>7914.98077487404</v>
          </cell>
          <cell r="AN57">
            <v>8341.18581352362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A58">
            <v>9625.35700255628</v>
          </cell>
          <cell r="B58">
            <v>9207.74237797373</v>
          </cell>
          <cell r="C58">
            <v>6718.54573703083</v>
          </cell>
          <cell r="D58">
            <v>7611.13213753224</v>
          </cell>
          <cell r="E58">
            <v>7841.52667484858</v>
          </cell>
          <cell r="F58">
            <v>8157.47867592994</v>
          </cell>
          <cell r="G58">
            <v>9383.89235420167</v>
          </cell>
          <cell r="H58">
            <v>8616.34007961238</v>
          </cell>
          <cell r="I58">
            <v>10059.1007758405</v>
          </cell>
          <cell r="J58">
            <v>9851.38376912737</v>
          </cell>
          <cell r="K58">
            <v>10017.9774307197</v>
          </cell>
          <cell r="L58">
            <v>9345.00913389753</v>
          </cell>
          <cell r="M58">
            <v>10068.0434442154</v>
          </cell>
          <cell r="N58">
            <v>9582.14763289036</v>
          </cell>
          <cell r="O58">
            <v>10833.0950585221</v>
          </cell>
        </row>
        <row r="58">
          <cell r="Z58">
            <v>7348.99857287972</v>
          </cell>
          <cell r="AA58">
            <v>7030.14813655245</v>
          </cell>
          <cell r="AB58">
            <v>5129.63654440598</v>
          </cell>
          <cell r="AC58">
            <v>5811.12983153442</v>
          </cell>
          <cell r="AD58">
            <v>5987.03698235359</v>
          </cell>
          <cell r="AE58">
            <v>6228.26759898721</v>
          </cell>
          <cell r="AF58">
            <v>7164.63934800239</v>
          </cell>
          <cell r="AG58">
            <v>6578.61011614437</v>
          </cell>
          <cell r="AH58">
            <v>7680.16367875734</v>
          </cell>
          <cell r="AI58">
            <v>7521.57091326382</v>
          </cell>
          <cell r="AJ58">
            <v>7648.76584026425</v>
          </cell>
          <cell r="AK58">
            <v>7134.9518537673</v>
          </cell>
          <cell r="AL58">
            <v>7686.99144183222</v>
          </cell>
          <cell r="AM58">
            <v>7316.00804630232</v>
          </cell>
          <cell r="AN58">
            <v>8271.11140956185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A59">
            <v>10449.908799277</v>
          </cell>
          <cell r="B59">
            <v>7968.77925128672</v>
          </cell>
          <cell r="C59">
            <v>8383.03704110922</v>
          </cell>
          <cell r="D59">
            <v>8170.38230690387</v>
          </cell>
          <cell r="E59">
            <v>7818.42379103391</v>
          </cell>
          <cell r="F59">
            <v>8128.9633687596</v>
          </cell>
          <cell r="G59">
            <v>8235.6987943133</v>
          </cell>
          <cell r="H59">
            <v>9099.79171554293</v>
          </cell>
          <cell r="I59">
            <v>7736.57378047293</v>
          </cell>
          <cell r="J59">
            <v>7702.92149694293</v>
          </cell>
          <cell r="K59">
            <v>7747.92933737457</v>
          </cell>
          <cell r="L59">
            <v>8136.37405632801</v>
          </cell>
          <cell r="M59">
            <v>9350.91607861409</v>
          </cell>
          <cell r="N59">
            <v>8566.07129756368</v>
          </cell>
          <cell r="O59">
            <v>8936.26546667953</v>
          </cell>
        </row>
        <row r="59">
          <cell r="Z59">
            <v>7978.5471678832</v>
          </cell>
          <cell r="AA59">
            <v>6084.19483347441</v>
          </cell>
          <cell r="AB59">
            <v>6400.48231303506</v>
          </cell>
          <cell r="AC59">
            <v>6238.11957285034</v>
          </cell>
          <cell r="AD59">
            <v>5969.39783814956</v>
          </cell>
          <cell r="AE59">
            <v>6206.49604790143</v>
          </cell>
          <cell r="AF59">
            <v>6287.98897225338</v>
          </cell>
          <cell r="AG59">
            <v>6947.72737398389</v>
          </cell>
          <cell r="AH59">
            <v>5906.9050276862</v>
          </cell>
          <cell r="AI59">
            <v>5881.21137460192</v>
          </cell>
          <cell r="AJ59">
            <v>5915.57504080283</v>
          </cell>
          <cell r="AK59">
            <v>6212.15413750266</v>
          </cell>
          <cell r="AL59">
            <v>7139.46182968617</v>
          </cell>
          <cell r="AM59">
            <v>6540.22969997506</v>
          </cell>
          <cell r="AN59">
            <v>6822.87442887168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A60">
            <v>8305.65823895624</v>
          </cell>
          <cell r="B60">
            <v>7157.24500067915</v>
          </cell>
          <cell r="C60">
            <v>8734.9598260845</v>
          </cell>
          <cell r="D60">
            <v>8894.04046993506</v>
          </cell>
          <cell r="E60">
            <v>8567.986890394</v>
          </cell>
          <cell r="F60">
            <v>6443.57101521504</v>
          </cell>
          <cell r="G60">
            <v>8565.17077624355</v>
          </cell>
          <cell r="H60">
            <v>7694.72276437016</v>
          </cell>
          <cell r="I60">
            <v>9566.78217578337</v>
          </cell>
          <cell r="J60">
            <v>9096.90735768713</v>
          </cell>
          <cell r="K60">
            <v>9325.4609659272</v>
          </cell>
          <cell r="L60">
            <v>9420.8366945234</v>
          </cell>
          <cell r="M60">
            <v>6677.04950719378</v>
          </cell>
          <cell r="N60">
            <v>9241.38877834059</v>
          </cell>
          <cell r="O60">
            <v>10246.6482950041</v>
          </cell>
        </row>
        <row r="60">
          <cell r="Z60">
            <v>6341.40328807605</v>
          </cell>
          <cell r="AA60">
            <v>5464.58518699854</v>
          </cell>
          <cell r="AB60">
            <v>6669.17676705482</v>
          </cell>
          <cell r="AC60">
            <v>6790.6354749573</v>
          </cell>
          <cell r="AD60">
            <v>6541.69226276338</v>
          </cell>
          <cell r="AE60">
            <v>4919.69224440074</v>
          </cell>
          <cell r="AF60">
            <v>6539.54214834505</v>
          </cell>
          <cell r="AG60">
            <v>5874.95160948767</v>
          </cell>
          <cell r="AH60">
            <v>7304.2764583393</v>
          </cell>
          <cell r="AI60">
            <v>6945.52515522355</v>
          </cell>
          <cell r="AJ60">
            <v>7120.02674932928</v>
          </cell>
          <cell r="AK60">
            <v>7192.84649961539</v>
          </cell>
          <cell r="AL60">
            <v>5097.95400694048</v>
          </cell>
          <cell r="AM60">
            <v>7055.83729781815</v>
          </cell>
          <cell r="AN60">
            <v>7823.35695982878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A61">
            <v>8792.34346321814</v>
          </cell>
          <cell r="B61">
            <v>6962.67731109464</v>
          </cell>
          <cell r="C61">
            <v>9005.58085985812</v>
          </cell>
          <cell r="D61">
            <v>7572.46010831381</v>
          </cell>
          <cell r="E61">
            <v>7639.66313628804</v>
          </cell>
          <cell r="F61">
            <v>7997.63103954376</v>
          </cell>
          <cell r="G61">
            <v>7793.34228540107</v>
          </cell>
          <cell r="H61">
            <v>8159.25845938515</v>
          </cell>
          <cell r="I61">
            <v>9082.92898878667</v>
          </cell>
          <cell r="J61">
            <v>8192.28310229873</v>
          </cell>
          <cell r="K61">
            <v>9937.47820592772</v>
          </cell>
          <cell r="L61">
            <v>10228.6394187208</v>
          </cell>
          <cell r="M61">
            <v>8627.5019805428</v>
          </cell>
          <cell r="N61">
            <v>10365.4530488811</v>
          </cell>
          <cell r="O61">
            <v>9592.49349358296</v>
          </cell>
        </row>
        <row r="61">
          <cell r="Z61">
            <v>6712.9894035409</v>
          </cell>
          <cell r="AA61">
            <v>5316.03197773</v>
          </cell>
          <cell r="AB61">
            <v>6875.79700882511</v>
          </cell>
          <cell r="AC61">
            <v>5781.60358253803</v>
          </cell>
          <cell r="AD61">
            <v>5832.91336320846</v>
          </cell>
          <cell r="AE61">
            <v>6106.22328921582</v>
          </cell>
          <cell r="AF61">
            <v>5950.24800827286</v>
          </cell>
          <cell r="AG61">
            <v>6229.6264707744</v>
          </cell>
          <cell r="AH61">
            <v>6934.85261465458</v>
          </cell>
          <cell r="AI61">
            <v>6254.84091773749</v>
          </cell>
          <cell r="AJ61">
            <v>7587.30436013863</v>
          </cell>
          <cell r="AK61">
            <v>7809.60711075099</v>
          </cell>
          <cell r="AL61">
            <v>6587.13227215235</v>
          </cell>
          <cell r="AM61">
            <v>7914.06486463294</v>
          </cell>
          <cell r="AN61">
            <v>7323.90715232457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A62">
            <v>10204.8547468435</v>
          </cell>
          <cell r="B62">
            <v>8579.13518258193</v>
          </cell>
          <cell r="C62">
            <v>8097.93105148916</v>
          </cell>
          <cell r="D62">
            <v>8218.19341302701</v>
          </cell>
          <cell r="E62">
            <v>7213.87859174117</v>
          </cell>
          <cell r="F62">
            <v>7786.6841558071</v>
          </cell>
          <cell r="G62">
            <v>10823.8743501033</v>
          </cell>
          <cell r="H62">
            <v>7754.9330790596</v>
          </cell>
          <cell r="I62">
            <v>8582.73142846028</v>
          </cell>
          <cell r="J62">
            <v>8047.95771967005</v>
          </cell>
          <cell r="K62">
            <v>10097.5832953259</v>
          </cell>
          <cell r="L62">
            <v>10256.3827261903</v>
          </cell>
          <cell r="M62">
            <v>9352.66607284427</v>
          </cell>
          <cell r="N62">
            <v>8736.93678609579</v>
          </cell>
          <cell r="O62">
            <v>8284.37188254019</v>
          </cell>
        </row>
        <row r="62">
          <cell r="Z62">
            <v>7791.44741863399</v>
          </cell>
          <cell r="AA62">
            <v>6550.20402844203</v>
          </cell>
          <cell r="AB62">
            <v>6182.80274953618</v>
          </cell>
          <cell r="AC62">
            <v>6274.62354361977</v>
          </cell>
          <cell r="AD62">
            <v>5507.82516030875</v>
          </cell>
          <cell r="AE62">
            <v>5945.16449969534</v>
          </cell>
          <cell r="AF62">
            <v>8264.07136180126</v>
          </cell>
          <cell r="AG62">
            <v>5920.92242559432</v>
          </cell>
          <cell r="AH62">
            <v>6552.94977655514</v>
          </cell>
          <cell r="AI62">
            <v>6144.64791079896</v>
          </cell>
          <cell r="AJ62">
            <v>7709.54523631451</v>
          </cell>
          <cell r="AK62">
            <v>7830.78923697718</v>
          </cell>
          <cell r="AL62">
            <v>7140.79795728089</v>
          </cell>
          <cell r="AM62">
            <v>6670.68618393128</v>
          </cell>
          <cell r="AN62">
            <v>6325.15106980696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A63">
            <v>10285.5145951848</v>
          </cell>
          <cell r="B63">
            <v>7648.45590675751</v>
          </cell>
          <cell r="C63">
            <v>7409.4375550111</v>
          </cell>
          <cell r="D63">
            <v>8717.347846468</v>
          </cell>
          <cell r="E63">
            <v>9058.72616642448</v>
          </cell>
          <cell r="F63">
            <v>8890.8487036991</v>
          </cell>
          <cell r="G63">
            <v>8578.45120197055</v>
          </cell>
          <cell r="H63">
            <v>7755.51342356996</v>
          </cell>
          <cell r="I63">
            <v>9349.45316380938</v>
          </cell>
          <cell r="J63">
            <v>9742.25058068408</v>
          </cell>
          <cell r="K63">
            <v>9264.4466028295</v>
          </cell>
          <cell r="L63">
            <v>9161.4579727659</v>
          </cell>
          <cell r="M63">
            <v>8288.75733158297</v>
          </cell>
          <cell r="N63">
            <v>7956.20260527004</v>
          </cell>
          <cell r="O63">
            <v>10673.7656710124</v>
          </cell>
        </row>
        <row r="63">
          <cell r="Z63">
            <v>7853.03153548198</v>
          </cell>
          <cell r="AA63">
            <v>5839.62667863299</v>
          </cell>
          <cell r="AB63">
            <v>5657.13521100119</v>
          </cell>
          <cell r="AC63">
            <v>6655.7299501697</v>
          </cell>
          <cell r="AD63">
            <v>6916.37366296976</v>
          </cell>
          <cell r="AE63">
            <v>6788.19854866908</v>
          </cell>
          <cell r="AF63">
            <v>6549.68180650932</v>
          </cell>
          <cell r="AG63">
            <v>5921.36552094936</v>
          </cell>
          <cell r="AH63">
            <v>7138.34488838112</v>
          </cell>
          <cell r="AI63">
            <v>7438.24728735462</v>
          </cell>
          <cell r="AJ63">
            <v>7073.44203904673</v>
          </cell>
          <cell r="AK63">
            <v>6994.80980803865</v>
          </cell>
          <cell r="AL63">
            <v>6328.49937769292</v>
          </cell>
          <cell r="AM63">
            <v>6074.5925139341</v>
          </cell>
          <cell r="AN63">
            <v>8149.46278488064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A64">
            <v>9442.56132917102</v>
          </cell>
          <cell r="B64">
            <v>8679.54216390756</v>
          </cell>
          <cell r="C64">
            <v>9660.80405474441</v>
          </cell>
          <cell r="D64">
            <v>9034.10199669461</v>
          </cell>
          <cell r="E64">
            <v>8716.56069428369</v>
          </cell>
          <cell r="F64">
            <v>9159.20732669577</v>
          </cell>
          <cell r="G64">
            <v>8520.11384590423</v>
          </cell>
          <cell r="H64">
            <v>9893.46972349357</v>
          </cell>
          <cell r="I64">
            <v>7035.93763685199</v>
          </cell>
          <cell r="J64">
            <v>8956.908783542</v>
          </cell>
          <cell r="K64">
            <v>9118.46917215326</v>
          </cell>
          <cell r="L64">
            <v>10053.4367523063</v>
          </cell>
          <cell r="M64">
            <v>9780.06507224339</v>
          </cell>
          <cell r="N64">
            <v>9649.07677266241</v>
          </cell>
          <cell r="O64">
            <v>8690.74861425696</v>
          </cell>
        </row>
        <row r="64">
          <cell r="Z64">
            <v>7209.43334506739</v>
          </cell>
          <cell r="AA64">
            <v>6626.86516031207</v>
          </cell>
          <cell r="AB64">
            <v>7376.06253901358</v>
          </cell>
          <cell r="AC64">
            <v>6897.57301088432</v>
          </cell>
          <cell r="AD64">
            <v>6655.12895632837</v>
          </cell>
          <cell r="AE64">
            <v>6993.09143076153</v>
          </cell>
          <cell r="AF64">
            <v>6505.14100180326</v>
          </cell>
          <cell r="AG64">
            <v>7553.70370776623</v>
          </cell>
          <cell r="AH64">
            <v>5371.96652948704</v>
          </cell>
          <cell r="AI64">
            <v>6838.63568386945</v>
          </cell>
          <cell r="AJ64">
            <v>6961.9876868157</v>
          </cell>
          <cell r="AK64">
            <v>7675.83917413284</v>
          </cell>
          <cell r="AL64">
            <v>7467.11880291812</v>
          </cell>
          <cell r="AM64">
            <v>7367.10871223484</v>
          </cell>
          <cell r="AN64">
            <v>6635.42132997965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A65">
            <v>9898.08240081509</v>
          </cell>
          <cell r="B65">
            <v>8003.78733184535</v>
          </cell>
          <cell r="C65">
            <v>7683.44452606977</v>
          </cell>
          <cell r="D65">
            <v>8764.60729254832</v>
          </cell>
          <cell r="E65">
            <v>7400.62681947453</v>
          </cell>
          <cell r="F65">
            <v>7321.60198962419</v>
          </cell>
          <cell r="G65">
            <v>7827.71928091462</v>
          </cell>
          <cell r="H65">
            <v>8594.14119446728</v>
          </cell>
          <cell r="I65">
            <v>8117.8038720627</v>
          </cell>
          <cell r="J65">
            <v>7775.2990149523</v>
          </cell>
          <cell r="K65">
            <v>9423.85668960372</v>
          </cell>
          <cell r="L65">
            <v>9516.66720364882</v>
          </cell>
          <cell r="M65">
            <v>8954.23492785637</v>
          </cell>
          <cell r="N65">
            <v>8798.52250316275</v>
          </cell>
          <cell r="O65">
            <v>8589.0251944227</v>
          </cell>
        </row>
        <row r="65">
          <cell r="Z65">
            <v>7557.22550535193</v>
          </cell>
          <cell r="AA65">
            <v>6110.92364301325</v>
          </cell>
          <cell r="AB65">
            <v>5866.34062943237</v>
          </cell>
          <cell r="AC65">
            <v>6691.81272628981</v>
          </cell>
          <cell r="AD65">
            <v>5650.40817917608</v>
          </cell>
          <cell r="AE65">
            <v>5590.07240548603</v>
          </cell>
          <cell r="AF65">
            <v>5976.49498185543</v>
          </cell>
          <cell r="AG65">
            <v>6561.66117854054</v>
          </cell>
          <cell r="AH65">
            <v>6197.97572753536</v>
          </cell>
          <cell r="AI65">
            <v>5936.47189911214</v>
          </cell>
          <cell r="AJ65">
            <v>7195.1522779392</v>
          </cell>
          <cell r="AK65">
            <v>7266.01347665469</v>
          </cell>
          <cell r="AL65">
            <v>6836.59418435805</v>
          </cell>
          <cell r="AM65">
            <v>6717.70712525478</v>
          </cell>
          <cell r="AN65">
            <v>6557.75509204251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A66">
            <v>10778.3395804638</v>
          </cell>
          <cell r="B66">
            <v>8701.00862696662</v>
          </cell>
          <cell r="C66">
            <v>8507.2740321811</v>
          </cell>
          <cell r="D66">
            <v>9156.13919707789</v>
          </cell>
          <cell r="E66">
            <v>8801.85406749861</v>
          </cell>
          <cell r="F66">
            <v>9282.39388085905</v>
          </cell>
          <cell r="G66">
            <v>8520.35924500944</v>
          </cell>
          <cell r="H66">
            <v>7730.12454699826</v>
          </cell>
          <cell r="I66">
            <v>9326.71351029957</v>
          </cell>
          <cell r="J66">
            <v>8881.46533177882</v>
          </cell>
          <cell r="K66">
            <v>9758.99676766058</v>
          </cell>
          <cell r="L66">
            <v>9257.7540124964</v>
          </cell>
          <cell r="M66">
            <v>8969.43938914805</v>
          </cell>
          <cell r="N66">
            <v>9327.2422285166</v>
          </cell>
          <cell r="O66">
            <v>8483.19049804619</v>
          </cell>
        </row>
        <row r="66">
          <cell r="Z66">
            <v>8229.30538304242</v>
          </cell>
          <cell r="AA66">
            <v>6643.25489072353</v>
          </cell>
          <cell r="AB66">
            <v>6495.33775266639</v>
          </cell>
          <cell r="AC66">
            <v>6990.74890152575</v>
          </cell>
          <cell r="AD66">
            <v>6720.25078795146</v>
          </cell>
          <cell r="AE66">
            <v>7087.14485761141</v>
          </cell>
          <cell r="AF66">
            <v>6505.32836500169</v>
          </cell>
          <cell r="AG66">
            <v>5901.98101213136</v>
          </cell>
          <cell r="AH66">
            <v>7120.98307196776</v>
          </cell>
          <cell r="AI66">
            <v>6781.03430667446</v>
          </cell>
          <cell r="AJ66">
            <v>7451.03306809592</v>
          </cell>
          <cell r="AK66">
            <v>7068.33221955705</v>
          </cell>
          <cell r="AL66">
            <v>6848.20285137209</v>
          </cell>
          <cell r="AM66">
            <v>7121.38675044134</v>
          </cell>
          <cell r="AN66">
            <v>6476.94987802026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A67">
            <v>9097.43068072949</v>
          </cell>
          <cell r="B67">
            <v>7785.67732098972</v>
          </cell>
          <cell r="C67">
            <v>8557.67693748393</v>
          </cell>
          <cell r="D67">
            <v>8781.94470153662</v>
          </cell>
          <cell r="E67">
            <v>8428.55687972331</v>
          </cell>
          <cell r="F67">
            <v>7485.13206342629</v>
          </cell>
          <cell r="G67">
            <v>9497.66161168735</v>
          </cell>
          <cell r="H67">
            <v>7464.29805405994</v>
          </cell>
          <cell r="I67">
            <v>8236.2429394909</v>
          </cell>
          <cell r="J67">
            <v>8669.81913340014</v>
          </cell>
          <cell r="K67">
            <v>8223.26841177531</v>
          </cell>
          <cell r="L67">
            <v>9071.7775931916</v>
          </cell>
          <cell r="M67">
            <v>9475.63144397305</v>
          </cell>
          <cell r="N67">
            <v>10922.1921264665</v>
          </cell>
          <cell r="O67">
            <v>9533.30534321232</v>
          </cell>
        </row>
        <row r="67">
          <cell r="Z67">
            <v>6945.92471445969</v>
          </cell>
          <cell r="AA67">
            <v>5944.39577728493</v>
          </cell>
          <cell r="AB67">
            <v>6533.82057247673</v>
          </cell>
          <cell r="AC67">
            <v>6705.04990740202</v>
          </cell>
          <cell r="AD67">
            <v>6435.23689189626</v>
          </cell>
          <cell r="AE67">
            <v>5714.92827095423</v>
          </cell>
          <cell r="AF67">
            <v>7251.50263116974</v>
          </cell>
          <cell r="AG67">
            <v>5699.02142146698</v>
          </cell>
          <cell r="AH67">
            <v>6288.40442927306</v>
          </cell>
          <cell r="AI67">
            <v>6619.44158762754</v>
          </cell>
          <cell r="AJ67">
            <v>6278.49832546409</v>
          </cell>
          <cell r="AK67">
            <v>6926.33847951215</v>
          </cell>
          <cell r="AL67">
            <v>7234.68250999919</v>
          </cell>
          <cell r="AM67">
            <v>8339.13737732569</v>
          </cell>
          <cell r="AN67">
            <v>7278.71676276398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A68">
            <v>9648.29899471581</v>
          </cell>
          <cell r="B68">
            <v>8396.45846321347</v>
          </cell>
          <cell r="C68">
            <v>8358.39446269143</v>
          </cell>
          <cell r="D68">
            <v>7567.24257949268</v>
          </cell>
          <cell r="E68">
            <v>7976.93394437891</v>
          </cell>
          <cell r="F68">
            <v>7857.70517212224</v>
          </cell>
          <cell r="G68">
            <v>8145.9408005682</v>
          </cell>
          <cell r="H68">
            <v>8857.6188528783</v>
          </cell>
          <cell r="I68">
            <v>8020.41105128398</v>
          </cell>
          <cell r="J68">
            <v>9458.12506460853</v>
          </cell>
          <cell r="K68">
            <v>9973.30005241617</v>
          </cell>
          <cell r="L68">
            <v>10172.0897963858</v>
          </cell>
          <cell r="M68">
            <v>8714.75554319304</v>
          </cell>
          <cell r="N68">
            <v>8940.74200915065</v>
          </cell>
          <cell r="O68">
            <v>9821.13460251596</v>
          </cell>
        </row>
        <row r="68">
          <cell r="Z68">
            <v>7366.5148756615</v>
          </cell>
          <cell r="AA68">
            <v>6410.72962249733</v>
          </cell>
          <cell r="AB68">
            <v>6381.66760584276</v>
          </cell>
          <cell r="AC68">
            <v>5777.61997841298</v>
          </cell>
          <cell r="AD68">
            <v>6090.42097426908</v>
          </cell>
          <cell r="AE68">
            <v>5999.38932973602</v>
          </cell>
          <cell r="AF68">
            <v>6219.45838499702</v>
          </cell>
          <cell r="AG68">
            <v>6762.82742464799</v>
          </cell>
          <cell r="AH68">
            <v>6123.61591929953</v>
          </cell>
          <cell r="AI68">
            <v>7221.31631932887</v>
          </cell>
          <cell r="AJ68">
            <v>7614.65448321996</v>
          </cell>
          <cell r="AK68">
            <v>7766.43124789971</v>
          </cell>
          <cell r="AL68">
            <v>6653.75071625006</v>
          </cell>
          <cell r="AM68">
            <v>6826.29228695456</v>
          </cell>
          <cell r="AN68">
            <v>7498.47555355935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A69">
            <v>9582.19929659207</v>
          </cell>
          <cell r="B69">
            <v>8739.68607453196</v>
          </cell>
          <cell r="C69">
            <v>7920.94500682247</v>
          </cell>
          <cell r="D69">
            <v>6921.23755992126</v>
          </cell>
          <cell r="E69">
            <v>8439.52555438139</v>
          </cell>
          <cell r="F69">
            <v>9549.37002021643</v>
          </cell>
          <cell r="G69">
            <v>9201.68129647447</v>
          </cell>
          <cell r="H69">
            <v>8276.63111781877</v>
          </cell>
          <cell r="I69">
            <v>7182.21536801955</v>
          </cell>
          <cell r="J69">
            <v>7220.80396321759</v>
          </cell>
          <cell r="K69">
            <v>9298.31167497625</v>
          </cell>
          <cell r="L69">
            <v>9741.82821657942</v>
          </cell>
          <cell r="M69">
            <v>8602.21512913977</v>
          </cell>
          <cell r="N69">
            <v>9837.90982087342</v>
          </cell>
          <cell r="O69">
            <v>9472.77488596963</v>
          </cell>
        </row>
        <row r="69">
          <cell r="Z69">
            <v>7316.04749174523</v>
          </cell>
          <cell r="AA69">
            <v>6672.78527664945</v>
          </cell>
          <cell r="AB69">
            <v>6047.67319648898</v>
          </cell>
          <cell r="AC69">
            <v>5284.39256195012</v>
          </cell>
          <cell r="AD69">
            <v>6443.61151887241</v>
          </cell>
          <cell r="AE69">
            <v>7290.98220791533</v>
          </cell>
          <cell r="AF69">
            <v>7025.52047658344</v>
          </cell>
          <cell r="AG69">
            <v>6319.2409649791</v>
          </cell>
          <cell r="AH69">
            <v>5483.6501623444</v>
          </cell>
          <cell r="AI69">
            <v>5513.11270913248</v>
          </cell>
          <cell r="AJ69">
            <v>7099.29815709106</v>
          </cell>
          <cell r="AK69">
            <v>7437.92481067126</v>
          </cell>
          <cell r="AL69">
            <v>6567.82565995873</v>
          </cell>
          <cell r="AM69">
            <v>7511.28349987614</v>
          </cell>
          <cell r="AN69">
            <v>7232.50151653736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A70">
            <v>9598.34702430631</v>
          </cell>
          <cell r="B70">
            <v>8726.82404116836</v>
          </cell>
          <cell r="C70">
            <v>8472.82527299357</v>
          </cell>
          <cell r="D70">
            <v>8143.64928065482</v>
          </cell>
          <cell r="E70">
            <v>6400.9949244261</v>
          </cell>
          <cell r="F70">
            <v>7494.94952964313</v>
          </cell>
          <cell r="G70">
            <v>7836.97118274633</v>
          </cell>
          <cell r="H70">
            <v>7180.31550297706</v>
          </cell>
          <cell r="I70">
            <v>8603.86059997775</v>
          </cell>
          <cell r="J70">
            <v>8291.41424295302</v>
          </cell>
          <cell r="K70">
            <v>9000.90844442294</v>
          </cell>
          <cell r="L70">
            <v>9299.87405697841</v>
          </cell>
          <cell r="M70">
            <v>8743.64085983201</v>
          </cell>
          <cell r="N70">
            <v>10387.8474428878</v>
          </cell>
          <cell r="O70">
            <v>8951.4850506788</v>
          </cell>
        </row>
        <row r="70">
          <cell r="Z70">
            <v>7328.37634644596</v>
          </cell>
          <cell r="AA70">
            <v>6662.96506272821</v>
          </cell>
          <cell r="AB70">
            <v>6469.03598723168</v>
          </cell>
          <cell r="AC70">
            <v>6217.70880037708</v>
          </cell>
          <cell r="AD70">
            <v>4887.18522877902</v>
          </cell>
          <cell r="AE70">
            <v>5722.42394568065</v>
          </cell>
          <cell r="AF70">
            <v>5983.55884591155</v>
          </cell>
          <cell r="AG70">
            <v>5482.199607785</v>
          </cell>
          <cell r="AH70">
            <v>6569.08198352541</v>
          </cell>
          <cell r="AI70">
            <v>6330.5279401516</v>
          </cell>
          <cell r="AJ70">
            <v>6872.22960095069</v>
          </cell>
          <cell r="AK70">
            <v>7100.49104199924</v>
          </cell>
          <cell r="AL70">
            <v>6675.80477104518</v>
          </cell>
          <cell r="AM70">
            <v>7931.16307403462</v>
          </cell>
          <cell r="AN70">
            <v>6834.49464213347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A71">
            <v>9547.88554653274</v>
          </cell>
          <cell r="B71">
            <v>9416.8099076859</v>
          </cell>
          <cell r="C71">
            <v>7175.99916211529</v>
          </cell>
          <cell r="D71">
            <v>7284.17195743091</v>
          </cell>
          <cell r="E71">
            <v>7943.97111670456</v>
          </cell>
          <cell r="F71">
            <v>9073.78686370925</v>
          </cell>
          <cell r="G71">
            <v>7693.20159970956</v>
          </cell>
          <cell r="H71">
            <v>7806.53755676985</v>
          </cell>
          <cell r="I71">
            <v>8409.30168650682</v>
          </cell>
          <cell r="J71">
            <v>8410.92690485418</v>
          </cell>
          <cell r="K71">
            <v>8151.97079113187</v>
          </cell>
          <cell r="L71">
            <v>9463.21734502706</v>
          </cell>
          <cell r="M71">
            <v>9382.47129978054</v>
          </cell>
          <cell r="N71">
            <v>8796.48722307189</v>
          </cell>
          <cell r="O71">
            <v>10702.4672868404</v>
          </cell>
        </row>
        <row r="71">
          <cell r="Z71">
            <v>7289.84880631993</v>
          </cell>
          <cell r="AA71">
            <v>7189.77203175782</v>
          </cell>
          <cell r="AB71">
            <v>5478.90406427167</v>
          </cell>
          <cell r="AC71">
            <v>5561.49442618633</v>
          </cell>
          <cell r="AD71">
            <v>6065.25372348839</v>
          </cell>
          <cell r="AE71">
            <v>6927.87256558946</v>
          </cell>
          <cell r="AF71">
            <v>5873.79019418465</v>
          </cell>
          <cell r="AG71">
            <v>5960.32265074401</v>
          </cell>
          <cell r="AH71">
            <v>6420.5354748547</v>
          </cell>
          <cell r="AI71">
            <v>6421.77633556378</v>
          </cell>
          <cell r="AJ71">
            <v>6224.06230691235</v>
          </cell>
          <cell r="AK71">
            <v>7225.20429579754</v>
          </cell>
          <cell r="AL71">
            <v>7163.55436726764</v>
          </cell>
          <cell r="AM71">
            <v>6716.15318076428</v>
          </cell>
          <cell r="AN71">
            <v>8171.37658337181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A72">
            <v>8833.43895446199</v>
          </cell>
          <cell r="B72">
            <v>8505.79998188595</v>
          </cell>
          <cell r="C72">
            <v>7555.15383271884</v>
          </cell>
          <cell r="D72">
            <v>7645.53399644959</v>
          </cell>
          <cell r="E72">
            <v>8564.51893621005</v>
          </cell>
          <cell r="F72">
            <v>8195.38241329929</v>
          </cell>
          <cell r="G72">
            <v>9039.36817616028</v>
          </cell>
          <cell r="H72">
            <v>8917.87489630204</v>
          </cell>
          <cell r="I72">
            <v>9143.63847894589</v>
          </cell>
          <cell r="J72">
            <v>10022.2887905665</v>
          </cell>
          <cell r="K72">
            <v>7916.640890776</v>
          </cell>
          <cell r="L72">
            <v>8526.15792236776</v>
          </cell>
          <cell r="M72">
            <v>10407.3310161024</v>
          </cell>
          <cell r="N72">
            <v>9123.85867702144</v>
          </cell>
          <cell r="O72">
            <v>9264.17145098882</v>
          </cell>
        </row>
        <row r="72">
          <cell r="Z72">
            <v>6744.36597548755</v>
          </cell>
          <cell r="AA72">
            <v>6494.21230936985</v>
          </cell>
          <cell r="AB72">
            <v>5768.39017189617</v>
          </cell>
          <cell r="AC72">
            <v>5837.39578842524</v>
          </cell>
          <cell r="AD72">
            <v>6539.04446587212</v>
          </cell>
          <cell r="AE72">
            <v>6257.20725408366</v>
          </cell>
          <cell r="AF72">
            <v>6901.59375997107</v>
          </cell>
          <cell r="AG72">
            <v>6808.8331548262</v>
          </cell>
          <cell r="AH72">
            <v>6981.2045532291</v>
          </cell>
          <cell r="AI72">
            <v>7652.05758075265</v>
          </cell>
          <cell r="AJ72">
            <v>6044.38698667104</v>
          </cell>
          <cell r="AK72">
            <v>6509.75567835947</v>
          </cell>
          <cell r="AL72">
            <v>7946.03886011824</v>
          </cell>
          <cell r="AM72">
            <v>6966.10259534058</v>
          </cell>
          <cell r="AN72">
            <v>7073.23195951577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A73">
            <v>9260.98880826224</v>
          </cell>
          <cell r="B73">
            <v>9400.02349432332</v>
          </cell>
          <cell r="C73">
            <v>7992.05717541093</v>
          </cell>
          <cell r="D73">
            <v>7147.5109973923</v>
          </cell>
          <cell r="E73">
            <v>8988.78218106972</v>
          </cell>
          <cell r="F73">
            <v>7943.85814219988</v>
          </cell>
          <cell r="G73">
            <v>8074.15047034206</v>
          </cell>
          <cell r="H73">
            <v>7285.7191240694</v>
          </cell>
          <cell r="I73">
            <v>8649.39343815689</v>
          </cell>
          <cell r="J73">
            <v>8708.45097849627</v>
          </cell>
          <cell r="K73">
            <v>8640.4279005649</v>
          </cell>
          <cell r="L73">
            <v>8265.22116716937</v>
          </cell>
          <cell r="M73">
            <v>8981.17501100931</v>
          </cell>
          <cell r="N73">
            <v>9743.05430784364</v>
          </cell>
          <cell r="O73">
            <v>8805.57472351822</v>
          </cell>
        </row>
        <row r="73">
          <cell r="Z73">
            <v>7070.80199906345</v>
          </cell>
          <cell r="AA73">
            <v>7176.95553800983</v>
          </cell>
          <cell r="AB73">
            <v>6101.96762165495</v>
          </cell>
          <cell r="AC73">
            <v>5457.15323655301</v>
          </cell>
          <cell r="AD73">
            <v>6862.97115037545</v>
          </cell>
          <cell r="AE73">
            <v>6065.16746700217</v>
          </cell>
          <cell r="AF73">
            <v>6164.64618070805</v>
          </cell>
          <cell r="AG73">
            <v>5562.67569410348</v>
          </cell>
          <cell r="AH73">
            <v>6603.84648760654</v>
          </cell>
          <cell r="AI73">
            <v>6648.93715588582</v>
          </cell>
          <cell r="AJ73">
            <v>6597.0012637929</v>
          </cell>
          <cell r="AK73">
            <v>6310.52942201848</v>
          </cell>
          <cell r="AL73">
            <v>6857.16304560565</v>
          </cell>
          <cell r="AM73">
            <v>7438.86093625585</v>
          </cell>
          <cell r="AN73">
            <v>6723.09152370505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A74">
            <v>9293.72298729994</v>
          </cell>
          <cell r="B74">
            <v>8627.4775027398</v>
          </cell>
          <cell r="C74">
            <v>7742.58209567221</v>
          </cell>
          <cell r="D74">
            <v>7725.40310265744</v>
          </cell>
          <cell r="E74">
            <v>8257.74668116429</v>
          </cell>
          <cell r="F74">
            <v>7116.01714001485</v>
          </cell>
          <cell r="G74">
            <v>8134.05496207214</v>
          </cell>
          <cell r="H74">
            <v>8437.26072872605</v>
          </cell>
          <cell r="I74">
            <v>8039.41902805989</v>
          </cell>
          <cell r="J74">
            <v>9079.65640751813</v>
          </cell>
          <cell r="K74">
            <v>9799.1087986299</v>
          </cell>
          <cell r="L74">
            <v>8946.3561449097</v>
          </cell>
          <cell r="M74">
            <v>9274.32514881043</v>
          </cell>
          <cell r="N74">
            <v>9346.96518361478</v>
          </cell>
          <cell r="O74">
            <v>9425.13297969333</v>
          </cell>
        </row>
        <row r="74">
          <cell r="Z74">
            <v>7095.79467569545</v>
          </cell>
          <cell r="AA74">
            <v>6587.11358325185</v>
          </cell>
          <cell r="AB74">
            <v>5911.49240037411</v>
          </cell>
          <cell r="AC74">
            <v>5898.37617049136</v>
          </cell>
          <cell r="AD74">
            <v>6304.82262205566</v>
          </cell>
          <cell r="AE74">
            <v>5433.10755046989</v>
          </cell>
          <cell r="AF74">
            <v>6210.38349976192</v>
          </cell>
          <cell r="AG74">
            <v>6441.88231542525</v>
          </cell>
          <cell r="AH74">
            <v>6138.12858559983</v>
          </cell>
          <cell r="AI74">
            <v>6932.35398576572</v>
          </cell>
          <cell r="AJ74">
            <v>7481.65876418912</v>
          </cell>
          <cell r="AK74">
            <v>6830.57870206314</v>
          </cell>
          <cell r="AL74">
            <v>7080.98434841736</v>
          </cell>
          <cell r="AM74">
            <v>7136.44530555062</v>
          </cell>
          <cell r="AN74">
            <v>7196.12673052778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A75">
            <v>9501.85657876842</v>
          </cell>
          <cell r="B75">
            <v>6990.89370309542</v>
          </cell>
          <cell r="C75">
            <v>8410.42747710723</v>
          </cell>
          <cell r="D75">
            <v>7771.81419696514</v>
          </cell>
          <cell r="E75">
            <v>7123.52356827646</v>
          </cell>
          <cell r="F75">
            <v>6173.33077180921</v>
          </cell>
          <cell r="G75">
            <v>7179.69113937619</v>
          </cell>
          <cell r="H75">
            <v>8348.03871097524</v>
          </cell>
          <cell r="I75">
            <v>9094.32555731174</v>
          </cell>
          <cell r="J75">
            <v>8007.53736913856</v>
          </cell>
          <cell r="K75">
            <v>8465.01648005546</v>
          </cell>
          <cell r="L75">
            <v>8792.74747730177</v>
          </cell>
          <cell r="M75">
            <v>10223.0294935728</v>
          </cell>
          <cell r="N75">
            <v>9549.98401368614</v>
          </cell>
          <cell r="O75">
            <v>9599.83406360998</v>
          </cell>
        </row>
        <row r="75">
          <cell r="Z75">
            <v>7254.705505316</v>
          </cell>
          <cell r="AA75">
            <v>5337.57530588816</v>
          </cell>
          <cell r="AB75">
            <v>6421.39502048128</v>
          </cell>
          <cell r="AC75">
            <v>5933.81122663967</v>
          </cell>
          <cell r="AD75">
            <v>5438.83873847335</v>
          </cell>
          <cell r="AE75">
            <v>4713.36273759942</v>
          </cell>
          <cell r="AF75">
            <v>5481.72290367828</v>
          </cell>
          <cell r="AG75">
            <v>6373.76094798444</v>
          </cell>
          <cell r="AH75">
            <v>6943.55394030974</v>
          </cell>
          <cell r="AI75">
            <v>6113.78681148676</v>
          </cell>
          <cell r="AJ75">
            <v>6463.07394258827</v>
          </cell>
          <cell r="AK75">
            <v>6713.29786990981</v>
          </cell>
          <cell r="AL75">
            <v>7805.32391046079</v>
          </cell>
          <cell r="AM75">
            <v>7291.45099438542</v>
          </cell>
          <cell r="AN75">
            <v>7329.51170690247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A76">
            <v>10174.3295950907</v>
          </cell>
          <cell r="B76">
            <v>9338.7911975905</v>
          </cell>
          <cell r="C76">
            <v>7808.51238532637</v>
          </cell>
          <cell r="D76">
            <v>8001.179591925</v>
          </cell>
          <cell r="E76">
            <v>8523.55256114308</v>
          </cell>
          <cell r="F76">
            <v>8295.74371576607</v>
          </cell>
          <cell r="G76">
            <v>8206.17582040515</v>
          </cell>
          <cell r="H76">
            <v>8245.71991868981</v>
          </cell>
          <cell r="I76">
            <v>7655.35173358585</v>
          </cell>
          <cell r="J76">
            <v>8509.75997767</v>
          </cell>
          <cell r="K76">
            <v>9540.98488354955</v>
          </cell>
          <cell r="L76">
            <v>8910.64365924095</v>
          </cell>
          <cell r="M76">
            <v>9026.46259083406</v>
          </cell>
          <cell r="N76">
            <v>8764.73992701456</v>
          </cell>
          <cell r="O76">
            <v>9233.67225006589</v>
          </cell>
        </row>
        <row r="76">
          <cell r="Z76">
            <v>7768.14134317016</v>
          </cell>
          <cell r="AA76">
            <v>7130.20443452514</v>
          </cell>
          <cell r="AB76">
            <v>5961.83044024623</v>
          </cell>
          <cell r="AC76">
            <v>6108.9326231531</v>
          </cell>
          <cell r="AD76">
            <v>6507.76647464298</v>
          </cell>
          <cell r="AE76">
            <v>6333.83350996226</v>
          </cell>
          <cell r="AF76">
            <v>6265.44806358261</v>
          </cell>
          <cell r="AG76">
            <v>6295.64014079935</v>
          </cell>
          <cell r="AH76">
            <v>5844.89166999973</v>
          </cell>
          <cell r="AI76">
            <v>6497.23578199096</v>
          </cell>
          <cell r="AJ76">
            <v>7284.58012252962</v>
          </cell>
          <cell r="AK76">
            <v>6803.3120764051</v>
          </cell>
          <cell r="AL76">
            <v>6891.74029395216</v>
          </cell>
          <cell r="AM76">
            <v>6691.91399323532</v>
          </cell>
          <cell r="AN76">
            <v>7049.94569761431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A77">
            <v>8441.16515125107</v>
          </cell>
          <cell r="B77">
            <v>7786.37884726199</v>
          </cell>
          <cell r="C77">
            <v>7624.80485866419</v>
          </cell>
          <cell r="D77">
            <v>8964.29584299661</v>
          </cell>
          <cell r="E77">
            <v>8929.01102826396</v>
          </cell>
          <cell r="F77">
            <v>7327.76360470166</v>
          </cell>
          <cell r="G77">
            <v>9576.88900414808</v>
          </cell>
          <cell r="H77">
            <v>8446.65014572616</v>
          </cell>
          <cell r="I77">
            <v>8943.23728357869</v>
          </cell>
          <cell r="J77">
            <v>7972.86602605825</v>
          </cell>
          <cell r="K77">
            <v>8894.04739030608</v>
          </cell>
          <cell r="L77">
            <v>9083.02153334193</v>
          </cell>
          <cell r="M77">
            <v>8545.64053177416</v>
          </cell>
          <cell r="N77">
            <v>8563.3367890898</v>
          </cell>
          <cell r="O77">
            <v>10193.8339535699</v>
          </cell>
        </row>
        <row r="77">
          <cell r="Z77">
            <v>6444.86335764079</v>
          </cell>
          <cell r="AA77">
            <v>5944.93139539992</v>
          </cell>
          <cell r="AB77">
            <v>5821.56900880954</v>
          </cell>
          <cell r="AC77">
            <v>6844.27573331128</v>
          </cell>
          <cell r="AD77">
            <v>6817.33563612365</v>
          </cell>
          <cell r="AE77">
            <v>5594.77682324414</v>
          </cell>
          <cell r="AF77">
            <v>7311.99306222308</v>
          </cell>
          <cell r="AG77">
            <v>6449.0511728625</v>
          </cell>
          <cell r="AH77">
            <v>6828.19743896146</v>
          </cell>
          <cell r="AI77">
            <v>6087.31510235957</v>
          </cell>
          <cell r="AJ77">
            <v>6790.64075868825</v>
          </cell>
          <cell r="AK77">
            <v>6934.9232727927</v>
          </cell>
          <cell r="AL77">
            <v>6524.63072857169</v>
          </cell>
          <cell r="AM77">
            <v>6538.14189181722</v>
          </cell>
          <cell r="AN77">
            <v>7783.03299888647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A78">
            <v>9220.80087127248</v>
          </cell>
          <cell r="B78">
            <v>7715.36581170266</v>
          </cell>
          <cell r="C78">
            <v>8828.8981339093</v>
          </cell>
          <cell r="D78">
            <v>7979.23243065947</v>
          </cell>
          <cell r="E78">
            <v>8371.77195702837</v>
          </cell>
          <cell r="F78">
            <v>8397.7451153082</v>
          </cell>
          <cell r="G78">
            <v>7662.56700780769</v>
          </cell>
          <cell r="H78">
            <v>7581.88499258343</v>
          </cell>
          <cell r="I78">
            <v>7948.5099536798</v>
          </cell>
          <cell r="J78">
            <v>8870.93276964852</v>
          </cell>
          <cell r="K78">
            <v>9751.58369362285</v>
          </cell>
          <cell r="L78">
            <v>8825.12121993892</v>
          </cell>
          <cell r="M78">
            <v>9880.13942886063</v>
          </cell>
          <cell r="N78">
            <v>8878.21104271783</v>
          </cell>
          <cell r="O78">
            <v>8657.04537671658</v>
          </cell>
        </row>
        <row r="78">
          <cell r="Z78">
            <v>7040.11834842002</v>
          </cell>
          <cell r="AA78">
            <v>5890.71265869823</v>
          </cell>
          <cell r="AB78">
            <v>6740.89904083229</v>
          </cell>
          <cell r="AC78">
            <v>6092.17587773823</v>
          </cell>
          <cell r="AD78">
            <v>6391.88137627899</v>
          </cell>
          <cell r="AE78">
            <v>6411.71198651827</v>
          </cell>
          <cell r="AF78">
            <v>5850.4005607292</v>
          </cell>
          <cell r="AG78">
            <v>5788.79951937742</v>
          </cell>
          <cell r="AH78">
            <v>6068.71914367434</v>
          </cell>
          <cell r="AI78">
            <v>6772.99265335772</v>
          </cell>
          <cell r="AJ78">
            <v>7445.37315641582</v>
          </cell>
          <cell r="AK78">
            <v>6738.01535190824</v>
          </cell>
          <cell r="AL78">
            <v>7543.52597449281</v>
          </cell>
          <cell r="AM78">
            <v>6778.54964395924</v>
          </cell>
          <cell r="AN78">
            <v>6609.68877330461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A79">
            <v>9553.83120860349</v>
          </cell>
          <cell r="B79">
            <v>7760.13042815795</v>
          </cell>
          <cell r="C79">
            <v>8057.30995633737</v>
          </cell>
          <cell r="D79">
            <v>7946.74202061573</v>
          </cell>
          <cell r="E79">
            <v>8064.76305125117</v>
          </cell>
          <cell r="F79">
            <v>10590.349917752</v>
          </cell>
          <cell r="G79">
            <v>8759.23659148639</v>
          </cell>
          <cell r="H79">
            <v>9131.31167236001</v>
          </cell>
          <cell r="I79">
            <v>7573.17385473405</v>
          </cell>
          <cell r="J79">
            <v>9017.82297163727</v>
          </cell>
          <cell r="K79">
            <v>9018.75225162634</v>
          </cell>
          <cell r="L79">
            <v>9407.75253835003</v>
          </cell>
          <cell r="M79">
            <v>10348.0892165092</v>
          </cell>
          <cell r="N79">
            <v>9614.65120447512</v>
          </cell>
          <cell r="O79">
            <v>9347.09458707685</v>
          </cell>
        </row>
        <row r="79">
          <cell r="Z79">
            <v>7294.3883430936</v>
          </cell>
          <cell r="AA79">
            <v>5924.89062242031</v>
          </cell>
          <cell r="AB79">
            <v>6151.78838090341</v>
          </cell>
          <cell r="AC79">
            <v>6067.36931970819</v>
          </cell>
          <cell r="AD79">
            <v>6157.47884868248</v>
          </cell>
          <cell r="AE79">
            <v>8085.7745236033</v>
          </cell>
          <cell r="AF79">
            <v>6687.71217454622</v>
          </cell>
          <cell r="AG79">
            <v>6971.79298709355</v>
          </cell>
          <cell r="AH79">
            <v>5782.14853078487</v>
          </cell>
          <cell r="AI79">
            <v>6885.14391013694</v>
          </cell>
          <cell r="AJ79">
            <v>6885.85341912571</v>
          </cell>
          <cell r="AK79">
            <v>7182.8566940404</v>
          </cell>
          <cell r="AL79">
            <v>7900.80750916163</v>
          </cell>
          <cell r="AM79">
            <v>7340.82465322157</v>
          </cell>
          <cell r="AN79">
            <v>7136.54410561152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A80">
            <v>9384.74214339257</v>
          </cell>
          <cell r="B80">
            <v>7715.36087660928</v>
          </cell>
          <cell r="C80">
            <v>7134.04200073998</v>
          </cell>
          <cell r="D80">
            <v>8972.87591518565</v>
          </cell>
          <cell r="E80">
            <v>8792.70460656054</v>
          </cell>
          <cell r="F80">
            <v>7335.1199387072</v>
          </cell>
          <cell r="G80">
            <v>7298.34867312861</v>
          </cell>
          <cell r="H80">
            <v>8050.79864861609</v>
          </cell>
          <cell r="I80">
            <v>8238.77339526433</v>
          </cell>
          <cell r="J80">
            <v>8137.62774390878</v>
          </cell>
          <cell r="K80">
            <v>7450.05011041746</v>
          </cell>
          <cell r="L80">
            <v>9219.59282671055</v>
          </cell>
          <cell r="M80">
            <v>10761.6673597034</v>
          </cell>
          <cell r="N80">
            <v>10231.9490232406</v>
          </cell>
          <cell r="O80">
            <v>9835.95202043681</v>
          </cell>
        </row>
        <row r="80">
          <cell r="Z80">
            <v>7165.2881654488</v>
          </cell>
          <cell r="AA80">
            <v>5890.70889073469</v>
          </cell>
          <cell r="AB80">
            <v>5446.86960373298</v>
          </cell>
          <cell r="AC80">
            <v>6850.8266527479</v>
          </cell>
          <cell r="AD80">
            <v>6713.2651379274</v>
          </cell>
          <cell r="AE80">
            <v>5600.3934136827</v>
          </cell>
          <cell r="AF80">
            <v>5572.31840532839</v>
          </cell>
          <cell r="AG80">
            <v>6146.81697141298</v>
          </cell>
          <cell r="AH80">
            <v>6290.3364423779</v>
          </cell>
          <cell r="AI80">
            <v>6213.11133298533</v>
          </cell>
          <cell r="AJ80">
            <v>5688.14305950417</v>
          </cell>
          <cell r="AK80">
            <v>7039.19600156481</v>
          </cell>
          <cell r="AL80">
            <v>8216.57607580297</v>
          </cell>
          <cell r="AM80">
            <v>7812.13400704025</v>
          </cell>
          <cell r="AN80">
            <v>7509.78871141159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A81">
            <v>8771.5261331247</v>
          </cell>
          <cell r="B81">
            <v>8723.39708526248</v>
          </cell>
          <cell r="C81">
            <v>6689.24774476341</v>
          </cell>
          <cell r="D81">
            <v>7648.3535983616</v>
          </cell>
          <cell r="E81">
            <v>7897.22157133161</v>
          </cell>
          <cell r="F81">
            <v>8381.43404836189</v>
          </cell>
          <cell r="G81">
            <v>7161.47082687342</v>
          </cell>
          <cell r="H81">
            <v>8247.06045698567</v>
          </cell>
          <cell r="I81">
            <v>10298.2242444851</v>
          </cell>
          <cell r="J81">
            <v>8710.60936114641</v>
          </cell>
          <cell r="K81">
            <v>8654.45447712934</v>
          </cell>
          <cell r="L81">
            <v>8898.3918774593</v>
          </cell>
          <cell r="M81">
            <v>8789.86729072094</v>
          </cell>
          <cell r="N81">
            <v>10345.6187206057</v>
          </cell>
          <cell r="O81">
            <v>11243.6253503633</v>
          </cell>
        </row>
        <row r="81">
          <cell r="Z81">
            <v>6697.09528874524</v>
          </cell>
          <cell r="AA81">
            <v>6660.34856818625</v>
          </cell>
          <cell r="AB81">
            <v>5107.26741011784</v>
          </cell>
          <cell r="AC81">
            <v>5839.54856576348</v>
          </cell>
          <cell r="AD81">
            <v>6029.56025859797</v>
          </cell>
          <cell r="AE81">
            <v>6399.25842166049</v>
          </cell>
          <cell r="AF81">
            <v>5467.81162220116</v>
          </cell>
          <cell r="AG81">
            <v>6296.66364715039</v>
          </cell>
          <cell r="AH81">
            <v>7862.73540356131</v>
          </cell>
          <cell r="AI81">
            <v>6650.58508967273</v>
          </cell>
          <cell r="AJ81">
            <v>6607.71061110616</v>
          </cell>
          <cell r="AK81">
            <v>6793.95779200768</v>
          </cell>
          <cell r="AL81">
            <v>6711.0988359346</v>
          </cell>
          <cell r="AM81">
            <v>7898.92127565733</v>
          </cell>
          <cell r="AN81">
            <v>8584.55292950375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A82">
            <v>9711.67583340461</v>
          </cell>
          <cell r="B82">
            <v>8325.13357060472</v>
          </cell>
          <cell r="C82">
            <v>9061.68625280568</v>
          </cell>
          <cell r="D82">
            <v>9840.11426935679</v>
          </cell>
          <cell r="E82">
            <v>9104.58573631417</v>
          </cell>
          <cell r="F82">
            <v>8713.79698658958</v>
          </cell>
          <cell r="G82">
            <v>9123.46186273532</v>
          </cell>
          <cell r="H82">
            <v>9896.96582435614</v>
          </cell>
          <cell r="I82">
            <v>9718.01757999458</v>
          </cell>
          <cell r="J82">
            <v>8562.39736337893</v>
          </cell>
          <cell r="K82">
            <v>7815.52319345704</v>
          </cell>
          <cell r="L82">
            <v>8979.25960224013</v>
          </cell>
          <cell r="M82">
            <v>9098.86844035017</v>
          </cell>
          <cell r="N82">
            <v>9977.70973416814</v>
          </cell>
          <cell r="O82">
            <v>9485.9552302551</v>
          </cell>
        </row>
        <row r="82">
          <cell r="Z82">
            <v>7414.90334550775</v>
          </cell>
          <cell r="AA82">
            <v>6356.27278169099</v>
          </cell>
          <cell r="AB82">
            <v>6918.63370076214</v>
          </cell>
          <cell r="AC82">
            <v>7512.96660511099</v>
          </cell>
          <cell r="AD82">
            <v>6951.38762801881</v>
          </cell>
          <cell r="AE82">
            <v>6653.01885444909</v>
          </cell>
          <cell r="AF82">
            <v>6965.79962604587</v>
          </cell>
          <cell r="AG82">
            <v>7556.37299475921</v>
          </cell>
          <cell r="AH82">
            <v>7419.74529439618</v>
          </cell>
          <cell r="AI82">
            <v>6537.42463652926</v>
          </cell>
          <cell r="AJ82">
            <v>5967.18322029722</v>
          </cell>
          <cell r="AK82">
            <v>6855.70062334875</v>
          </cell>
          <cell r="AL82">
            <v>6947.02244968112</v>
          </cell>
          <cell r="AM82">
            <v>7618.02129287631</v>
          </cell>
          <cell r="AN82">
            <v>7242.56476212069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A83">
            <v>7977.04340969463</v>
          </cell>
          <cell r="B83">
            <v>8126.58568039738</v>
          </cell>
          <cell r="C83">
            <v>7526.75630801718</v>
          </cell>
          <cell r="D83">
            <v>6648.25587054217</v>
          </cell>
          <cell r="E83">
            <v>8916.21343268338</v>
          </cell>
          <cell r="F83">
            <v>7225.45196991318</v>
          </cell>
          <cell r="G83">
            <v>8636.02383718367</v>
          </cell>
          <cell r="H83">
            <v>8857.19249564333</v>
          </cell>
          <cell r="I83">
            <v>8158.71158544493</v>
          </cell>
          <cell r="J83">
            <v>9026.55274593685</v>
          </cell>
          <cell r="K83">
            <v>8516.75574566283</v>
          </cell>
          <cell r="L83">
            <v>8281.18180207889</v>
          </cell>
          <cell r="M83">
            <v>8200.76053387023</v>
          </cell>
          <cell r="N83">
            <v>9538.44845985028</v>
          </cell>
          <cell r="O83">
            <v>10498.342562144</v>
          </cell>
        </row>
        <row r="83">
          <cell r="Z83">
            <v>6090.50455147549</v>
          </cell>
          <cell r="AA83">
            <v>6204.68067332612</v>
          </cell>
          <cell r="AB83">
            <v>5746.70854819635</v>
          </cell>
          <cell r="AC83">
            <v>5075.96995018243</v>
          </cell>
          <cell r="AD83">
            <v>6807.56462070749</v>
          </cell>
          <cell r="AE83">
            <v>5516.6614808366</v>
          </cell>
          <cell r="AF83">
            <v>6593.63874378508</v>
          </cell>
          <cell r="AG83">
            <v>6762.50189919367</v>
          </cell>
          <cell r="AH83">
            <v>6229.20893033355</v>
          </cell>
          <cell r="AI83">
            <v>6891.80912773377</v>
          </cell>
          <cell r="AJ83">
            <v>6502.57707883655</v>
          </cell>
          <cell r="AK83">
            <v>6322.71543061444</v>
          </cell>
          <cell r="AL83">
            <v>6261.31347065205</v>
          </cell>
          <cell r="AM83">
            <v>7282.64355288953</v>
          </cell>
          <cell r="AN83">
            <v>8015.52653956719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A84">
            <v>8574.25403557326</v>
          </cell>
          <cell r="B84">
            <v>8009.7290295663</v>
          </cell>
          <cell r="C84">
            <v>9752.32584384993</v>
          </cell>
          <cell r="D84">
            <v>7491.05825275786</v>
          </cell>
          <cell r="E84">
            <v>7992.61452992207</v>
          </cell>
          <cell r="F84">
            <v>8540.50650393003</v>
          </cell>
          <cell r="G84">
            <v>8603.8135183122</v>
          </cell>
          <cell r="H84">
            <v>8381.76003704766</v>
          </cell>
          <cell r="I84">
            <v>7978.16242953305</v>
          </cell>
          <cell r="J84">
            <v>9435.13869144999</v>
          </cell>
          <cell r="K84">
            <v>10878.7501007106</v>
          </cell>
          <cell r="L84">
            <v>8993.28688388374</v>
          </cell>
          <cell r="M84">
            <v>10423.5624508972</v>
          </cell>
          <cell r="N84">
            <v>10350.245750244</v>
          </cell>
          <cell r="O84">
            <v>9686.80294879294</v>
          </cell>
        </row>
        <row r="84">
          <cell r="Z84">
            <v>6546.47725317633</v>
          </cell>
          <cell r="AA84">
            <v>6115.46015298999</v>
          </cell>
          <cell r="AB84">
            <v>7445.93979108279</v>
          </cell>
          <cell r="AC84">
            <v>5719.45294021363</v>
          </cell>
          <cell r="AD84">
            <v>6102.39316405362</v>
          </cell>
          <cell r="AE84">
            <v>6520.71087777659</v>
          </cell>
          <cell r="AF84">
            <v>6569.04603648544</v>
          </cell>
          <cell r="AG84">
            <v>6399.50731532604</v>
          </cell>
          <cell r="AH84">
            <v>6091.3589275982</v>
          </cell>
          <cell r="AI84">
            <v>7203.76613147684</v>
          </cell>
          <cell r="AJ84">
            <v>8305.96921689291</v>
          </cell>
          <cell r="AK84">
            <v>6866.41050899277</v>
          </cell>
          <cell r="AL84">
            <v>7958.43162550982</v>
          </cell>
          <cell r="AM84">
            <v>7902.45403129432</v>
          </cell>
          <cell r="AN84">
            <v>7395.9127986152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A85">
            <v>10502.9834615065</v>
          </cell>
          <cell r="B85">
            <v>9157.97211213979</v>
          </cell>
          <cell r="C85">
            <v>8278.13116247815</v>
          </cell>
          <cell r="D85">
            <v>8010.61054365243</v>
          </cell>
          <cell r="E85">
            <v>8670.96116491848</v>
          </cell>
          <cell r="F85">
            <v>8722.15413274683</v>
          </cell>
          <cell r="G85">
            <v>8606.99768125587</v>
          </cell>
          <cell r="H85">
            <v>8045.96383250491</v>
          </cell>
          <cell r="I85">
            <v>8119.48382042461</v>
          </cell>
          <cell r="J85">
            <v>8666.02983091111</v>
          </cell>
          <cell r="K85">
            <v>8051.76639795922</v>
          </cell>
          <cell r="L85">
            <v>9031.71764575256</v>
          </cell>
          <cell r="M85">
            <v>9582.24472130351</v>
          </cell>
          <cell r="N85">
            <v>9254.55984732064</v>
          </cell>
          <cell r="O85">
            <v>9583.97452735431</v>
          </cell>
        </row>
        <row r="85">
          <cell r="Z85">
            <v>8019.06988479406</v>
          </cell>
          <cell r="AA85">
            <v>6992.14833950717</v>
          </cell>
          <cell r="AB85">
            <v>6320.38625507671</v>
          </cell>
          <cell r="AC85">
            <v>6116.13319252081</v>
          </cell>
          <cell r="AD85">
            <v>6620.31353325992</v>
          </cell>
          <cell r="AE85">
            <v>6659.39956896873</v>
          </cell>
          <cell r="AF85">
            <v>6571.47715762958</v>
          </cell>
          <cell r="AG85">
            <v>6143.12556997283</v>
          </cell>
          <cell r="AH85">
            <v>6199.25837482947</v>
          </cell>
          <cell r="AI85">
            <v>6616.54844001996</v>
          </cell>
          <cell r="AJ85">
            <v>6147.55585190746</v>
          </cell>
          <cell r="AK85">
            <v>6895.75254940266</v>
          </cell>
          <cell r="AL85">
            <v>7316.08217369411</v>
          </cell>
          <cell r="AM85">
            <v>7065.8934616687</v>
          </cell>
          <cell r="AN85">
            <v>7317.40288753313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A86">
            <v>9985.05092940511</v>
          </cell>
          <cell r="B86">
            <v>7793.84467897829</v>
          </cell>
          <cell r="C86">
            <v>8223.30196509011</v>
          </cell>
          <cell r="D86">
            <v>7851.30046242938</v>
          </cell>
          <cell r="E86">
            <v>7468.66837441747</v>
          </cell>
          <cell r="F86">
            <v>8973.52019021996</v>
          </cell>
          <cell r="G86">
            <v>10479.117483453</v>
          </cell>
          <cell r="H86">
            <v>8808.19451672863</v>
          </cell>
          <cell r="I86">
            <v>9069.43923682257</v>
          </cell>
          <cell r="J86">
            <v>9321.33786608137</v>
          </cell>
          <cell r="K86">
            <v>8279.85806401051</v>
          </cell>
          <cell r="L86">
            <v>8063.22988761854</v>
          </cell>
          <cell r="M86">
            <v>10353.776570142</v>
          </cell>
          <cell r="N86">
            <v>10658.5408543049</v>
          </cell>
          <cell r="O86">
            <v>10701.7441301451</v>
          </cell>
        </row>
        <row r="86">
          <cell r="Z86">
            <v>7623.62632480452</v>
          </cell>
          <cell r="AA86">
            <v>5950.63158777864</v>
          </cell>
          <cell r="AB86">
            <v>6278.52394355416</v>
          </cell>
          <cell r="AC86">
            <v>5994.49930826668</v>
          </cell>
          <cell r="AD86">
            <v>5702.35817854123</v>
          </cell>
          <cell r="AE86">
            <v>6851.3185593137</v>
          </cell>
          <cell r="AF86">
            <v>8000.84811508628</v>
          </cell>
          <cell r="AG86">
            <v>6725.09174630038</v>
          </cell>
          <cell r="AH86">
            <v>6924.55313507098</v>
          </cell>
          <cell r="AI86">
            <v>7116.87874610459</v>
          </cell>
          <cell r="AJ86">
            <v>6321.70475130428</v>
          </cell>
          <cell r="AK86">
            <v>6156.30827211631</v>
          </cell>
          <cell r="AL86">
            <v>7905.14982640971</v>
          </cell>
          <cell r="AM86">
            <v>8137.83857642524</v>
          </cell>
          <cell r="AN86">
            <v>8170.82445034233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A87">
            <v>10899.1701659581</v>
          </cell>
          <cell r="B87">
            <v>8283.12839680545</v>
          </cell>
          <cell r="C87">
            <v>7378.5685036896</v>
          </cell>
          <cell r="D87">
            <v>7391.56187302204</v>
          </cell>
          <cell r="E87">
            <v>7704.3136080635</v>
          </cell>
          <cell r="F87">
            <v>8866.23797796926</v>
          </cell>
          <cell r="G87">
            <v>9361.82766806732</v>
          </cell>
          <cell r="H87">
            <v>9081.54117424109</v>
          </cell>
          <cell r="I87">
            <v>8860.4820520029</v>
          </cell>
          <cell r="J87">
            <v>8048.85285804047</v>
          </cell>
          <cell r="K87">
            <v>9289.11259831584</v>
          </cell>
          <cell r="L87">
            <v>9134.08102584478</v>
          </cell>
          <cell r="M87">
            <v>9649.03055570557</v>
          </cell>
          <cell r="N87">
            <v>9607.12442427062</v>
          </cell>
          <cell r="O87">
            <v>10161.4068862147</v>
          </cell>
        </row>
        <row r="87">
          <cell r="Z87">
            <v>8321.56001838965</v>
          </cell>
          <cell r="AA87">
            <v>6324.20166347455</v>
          </cell>
          <cell r="AB87">
            <v>5633.56656684102</v>
          </cell>
          <cell r="AC87">
            <v>5643.48705629982</v>
          </cell>
          <cell r="AD87">
            <v>5882.27425701091</v>
          </cell>
          <cell r="AE87">
            <v>6769.40816113144</v>
          </cell>
          <cell r="AF87">
            <v>7147.79287188008</v>
          </cell>
          <cell r="AG87">
            <v>6933.79301269777</v>
          </cell>
          <cell r="AH87">
            <v>6765.01348863242</v>
          </cell>
          <cell r="AI87">
            <v>6145.33135252533</v>
          </cell>
          <cell r="AJ87">
            <v>7092.27462526453</v>
          </cell>
          <cell r="AK87">
            <v>6973.90739955659</v>
          </cell>
          <cell r="AL87">
            <v>7367.07342540343</v>
          </cell>
          <cell r="AM87">
            <v>7335.07792642831</v>
          </cell>
          <cell r="AN87">
            <v>7758.27480325247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A88">
            <v>8593.83293372537</v>
          </cell>
          <cell r="B88">
            <v>7343.15159129025</v>
          </cell>
          <cell r="C88">
            <v>6690.93194233584</v>
          </cell>
          <cell r="D88">
            <v>7830.44575009739</v>
          </cell>
          <cell r="E88">
            <v>8542.73058645906</v>
          </cell>
          <cell r="F88">
            <v>9167.39515536856</v>
          </cell>
          <cell r="G88">
            <v>8199.02518465884</v>
          </cell>
          <cell r="H88">
            <v>6106.20637080377</v>
          </cell>
          <cell r="I88">
            <v>7458.5703752084</v>
          </cell>
          <cell r="J88">
            <v>9020.90601636116</v>
          </cell>
          <cell r="K88">
            <v>8033.15087835076</v>
          </cell>
          <cell r="L88">
            <v>10743.6775544488</v>
          </cell>
          <cell r="M88">
            <v>8670.67524998269</v>
          </cell>
          <cell r="N88">
            <v>10728.9572677433</v>
          </cell>
          <cell r="O88">
            <v>9601.43702776554</v>
          </cell>
        </row>
        <row r="88">
          <cell r="Z88">
            <v>6561.42582023105</v>
          </cell>
          <cell r="AA88">
            <v>5606.52561255647</v>
          </cell>
          <cell r="AB88">
            <v>5108.55330170118</v>
          </cell>
          <cell r="AC88">
            <v>5978.57665198236</v>
          </cell>
          <cell r="AD88">
            <v>6522.40897368384</v>
          </cell>
          <cell r="AE88">
            <v>6999.34287070452</v>
          </cell>
          <cell r="AF88">
            <v>6259.98852458776</v>
          </cell>
          <cell r="AG88">
            <v>4662.11298893416</v>
          </cell>
          <cell r="AH88">
            <v>5694.64831575311</v>
          </cell>
          <cell r="AI88">
            <v>6887.49782711581</v>
          </cell>
          <cell r="AJ88">
            <v>6133.34282822432</v>
          </cell>
          <cell r="AK88">
            <v>8202.84078753187</v>
          </cell>
          <cell r="AL88">
            <v>6620.09523606278</v>
          </cell>
          <cell r="AM88">
            <v>8191.60178975107</v>
          </cell>
          <cell r="AN88">
            <v>7330.7355764471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A89">
            <v>10393.2051114023</v>
          </cell>
          <cell r="B89">
            <v>8958.54995167739</v>
          </cell>
          <cell r="C89">
            <v>7857.85202857923</v>
          </cell>
          <cell r="D89">
            <v>7360.98152433423</v>
          </cell>
          <cell r="E89">
            <v>6945.41267404754</v>
          </cell>
          <cell r="F89">
            <v>7727.63819776867</v>
          </cell>
          <cell r="G89">
            <v>7765.43591592897</v>
          </cell>
          <cell r="H89">
            <v>8240.72200433139</v>
          </cell>
          <cell r="I89">
            <v>8350.75101303517</v>
          </cell>
          <cell r="J89">
            <v>8230.12876686983</v>
          </cell>
          <cell r="K89">
            <v>9666.32419312398</v>
          </cell>
          <cell r="L89">
            <v>8185.83492317022</v>
          </cell>
          <cell r="M89">
            <v>7904.31162986895</v>
          </cell>
          <cell r="N89">
            <v>9717.94889779119</v>
          </cell>
          <cell r="O89">
            <v>10141.3949035636</v>
          </cell>
        </row>
        <row r="89">
          <cell r="Z89">
            <v>7935.2536753761</v>
          </cell>
          <cell r="AA89">
            <v>6839.8887223055</v>
          </cell>
          <cell r="AB89">
            <v>5999.50145522836</v>
          </cell>
          <cell r="AC89">
            <v>5620.13883775528</v>
          </cell>
          <cell r="AD89">
            <v>5302.85035828599</v>
          </cell>
          <cell r="AE89">
            <v>5900.08267454917</v>
          </cell>
          <cell r="AF89">
            <v>5928.94138355544</v>
          </cell>
          <cell r="AG89">
            <v>6291.82421319503</v>
          </cell>
          <cell r="AH89">
            <v>6375.83180145641</v>
          </cell>
          <cell r="AI89">
            <v>6283.73623402018</v>
          </cell>
          <cell r="AJ89">
            <v>7380.27718674693</v>
          </cell>
          <cell r="AK89">
            <v>6249.91770718016</v>
          </cell>
          <cell r="AL89">
            <v>6034.97354665146</v>
          </cell>
          <cell r="AM89">
            <v>7419.69285525916</v>
          </cell>
          <cell r="AN89">
            <v>7742.99557445041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A90">
            <v>9277.24781771181</v>
          </cell>
          <cell r="B90">
            <v>8960.07871700283</v>
          </cell>
          <cell r="C90">
            <v>6524.47437629685</v>
          </cell>
          <cell r="D90">
            <v>8479.87723981211</v>
          </cell>
          <cell r="E90">
            <v>7998.34235692339</v>
          </cell>
          <cell r="F90">
            <v>7423.07032394192</v>
          </cell>
          <cell r="G90">
            <v>7907.00422609428</v>
          </cell>
          <cell r="H90">
            <v>8466.37484411217</v>
          </cell>
          <cell r="I90">
            <v>8602.15050753921</v>
          </cell>
          <cell r="J90">
            <v>9735.76034150077</v>
          </cell>
          <cell r="K90">
            <v>9579.07692377803</v>
          </cell>
          <cell r="L90">
            <v>9467.01463901522</v>
          </cell>
          <cell r="M90">
            <v>8470.88671434782</v>
          </cell>
          <cell r="N90">
            <v>8927.18695648741</v>
          </cell>
          <cell r="O90">
            <v>9999.13419202244</v>
          </cell>
        </row>
        <row r="90">
          <cell r="Z90">
            <v>7083.21581781424</v>
          </cell>
          <cell r="AA90">
            <v>6841.05594074653</v>
          </cell>
          <cell r="AB90">
            <v>4981.46228420015</v>
          </cell>
          <cell r="AC90">
            <v>6474.4201921055</v>
          </cell>
          <cell r="AD90">
            <v>6106.76638288044</v>
          </cell>
          <cell r="AE90">
            <v>5667.54388461096</v>
          </cell>
          <cell r="AF90">
            <v>6037.02935463989</v>
          </cell>
          <cell r="AG90">
            <v>6464.11105897902</v>
          </cell>
          <cell r="AH90">
            <v>6567.77632110821</v>
          </cell>
          <cell r="AI90">
            <v>7433.2919637772</v>
          </cell>
          <cell r="AJ90">
            <v>7313.66354761222</v>
          </cell>
          <cell r="AK90">
            <v>7228.10354494667</v>
          </cell>
          <cell r="AL90">
            <v>6467.55588995142</v>
          </cell>
          <cell r="AM90">
            <v>6815.94295002597</v>
          </cell>
          <cell r="AN90">
            <v>7634.3789521459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A91">
            <v>9654.5377204538</v>
          </cell>
          <cell r="B91">
            <v>8354.41909204875</v>
          </cell>
          <cell r="C91">
            <v>7822.95374483017</v>
          </cell>
          <cell r="D91">
            <v>9159.44631377959</v>
          </cell>
          <cell r="E91">
            <v>9057.69689819802</v>
          </cell>
          <cell r="F91">
            <v>8193.22708503687</v>
          </cell>
          <cell r="G91">
            <v>8980.8511166532</v>
          </cell>
          <cell r="H91">
            <v>9628.7719825013</v>
          </cell>
          <cell r="I91">
            <v>8173.71533005288</v>
          </cell>
          <cell r="J91">
            <v>7730.33118234893</v>
          </cell>
          <cell r="K91">
            <v>7929.54420342295</v>
          </cell>
          <cell r="L91">
            <v>9123.0933637012</v>
          </cell>
          <cell r="M91">
            <v>10305.118017824</v>
          </cell>
          <cell r="N91">
            <v>10924.9105153021</v>
          </cell>
          <cell r="O91">
            <v>9330.87911746402</v>
          </cell>
        </row>
        <row r="91">
          <cell r="Z91">
            <v>7371.27816771736</v>
          </cell>
          <cell r="AA91">
            <v>6378.63239445559</v>
          </cell>
          <cell r="AB91">
            <v>5972.85647599281</v>
          </cell>
          <cell r="AC91">
            <v>6993.27389835597</v>
          </cell>
          <cell r="AD91">
            <v>6915.58781256178</v>
          </cell>
          <cell r="AE91">
            <v>6255.56165233399</v>
          </cell>
          <cell r="AF91">
            <v>6856.91575096919</v>
          </cell>
          <cell r="AG91">
            <v>7351.60592372767</v>
          </cell>
          <cell r="AH91">
            <v>6240.66434935669</v>
          </cell>
          <cell r="AI91">
            <v>5902.13877904813</v>
          </cell>
          <cell r="AJ91">
            <v>6054.23871749024</v>
          </cell>
          <cell r="AK91">
            <v>6965.51827555932</v>
          </cell>
          <cell r="AL91">
            <v>7867.99882708068</v>
          </cell>
          <cell r="AM91">
            <v>8341.21287807519</v>
          </cell>
          <cell r="AN91">
            <v>7124.16352970025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A92">
            <v>9713.35468343671</v>
          </cell>
          <cell r="B92">
            <v>8462.3941392816</v>
          </cell>
          <cell r="C92">
            <v>8126.31150476462</v>
          </cell>
          <cell r="D92">
            <v>9234.75010185817</v>
          </cell>
          <cell r="E92">
            <v>8527.70587870016</v>
          </cell>
          <cell r="F92">
            <v>9853.02396287685</v>
          </cell>
          <cell r="G92">
            <v>8378.54499580187</v>
          </cell>
          <cell r="H92">
            <v>7158.92993579072</v>
          </cell>
          <cell r="I92">
            <v>8688.85282656267</v>
          </cell>
          <cell r="J92">
            <v>8286.92994717593</v>
          </cell>
          <cell r="K92">
            <v>9419.70462320249</v>
          </cell>
          <cell r="L92">
            <v>7538.6058508904</v>
          </cell>
          <cell r="M92">
            <v>8591.94111027735</v>
          </cell>
          <cell r="N92">
            <v>9851.37680545546</v>
          </cell>
          <cell r="O92">
            <v>9462.60570491878</v>
          </cell>
        </row>
        <row r="92">
          <cell r="Z92">
            <v>7416.18515422266</v>
          </cell>
          <cell r="AA92">
            <v>6461.07177491806</v>
          </cell>
          <cell r="AB92">
            <v>6204.4713391338</v>
          </cell>
          <cell r="AC92">
            <v>7050.76864176912</v>
          </cell>
          <cell r="AD92">
            <v>6510.93754921109</v>
          </cell>
          <cell r="AE92">
            <v>7522.82320775232</v>
          </cell>
          <cell r="AF92">
            <v>6397.05261847471</v>
          </cell>
          <cell r="AG92">
            <v>5465.87164169595</v>
          </cell>
          <cell r="AH92">
            <v>6633.9738884919</v>
          </cell>
          <cell r="AI92">
            <v>6327.10416238861</v>
          </cell>
          <cell r="AJ92">
            <v>7191.98215863359</v>
          </cell>
          <cell r="AK92">
            <v>5755.75572157822</v>
          </cell>
          <cell r="AL92">
            <v>6559.9814054612</v>
          </cell>
          <cell r="AM92">
            <v>7521.56559647247</v>
          </cell>
          <cell r="AN92">
            <v>7224.73730612831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A93">
            <v>9908.83374916257</v>
          </cell>
          <cell r="B93">
            <v>7929.04439974535</v>
          </cell>
          <cell r="C93">
            <v>7785.05305048025</v>
          </cell>
          <cell r="D93">
            <v>8349.71933757775</v>
          </cell>
          <cell r="E93">
            <v>7913.88348785277</v>
          </cell>
          <cell r="F93">
            <v>8983.78861118921</v>
          </cell>
          <cell r="G93">
            <v>8657.9604779585</v>
          </cell>
          <cell r="H93">
            <v>7330.19773514191</v>
          </cell>
          <cell r="I93">
            <v>8492.98457250585</v>
          </cell>
          <cell r="J93">
            <v>8387.53043427801</v>
          </cell>
          <cell r="K93">
            <v>9127.34254851665</v>
          </cell>
          <cell r="L93">
            <v>8974.77462308976</v>
          </cell>
          <cell r="M93">
            <v>8003.30567505481</v>
          </cell>
          <cell r="N93">
            <v>8332.3985205705</v>
          </cell>
          <cell r="O93">
            <v>9359.55564559128</v>
          </cell>
        </row>
        <row r="93">
          <cell r="Z93">
            <v>7565.43420282062</v>
          </cell>
          <cell r="AA93">
            <v>6053.85711538317</v>
          </cell>
          <cell r="AB93">
            <v>5943.91914425388</v>
          </cell>
          <cell r="AC93">
            <v>6375.04411311796</v>
          </cell>
          <cell r="AD93">
            <v>6042.28169850954</v>
          </cell>
          <cell r="AE93">
            <v>6859.1585397974</v>
          </cell>
          <cell r="AF93">
            <v>6610.38745676323</v>
          </cell>
          <cell r="AG93">
            <v>5596.63529157179</v>
          </cell>
          <cell r="AH93">
            <v>6484.42769304651</v>
          </cell>
          <cell r="AI93">
            <v>6403.91303669299</v>
          </cell>
          <cell r="AJ93">
            <v>6968.76254516266</v>
          </cell>
          <cell r="AK93">
            <v>6852.27632382753</v>
          </cell>
          <cell r="AL93">
            <v>6110.55589612704</v>
          </cell>
          <cell r="AM93">
            <v>6361.81960004966</v>
          </cell>
          <cell r="AN93">
            <v>7146.05817363152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A94">
            <v>10551.3124830872</v>
          </cell>
          <cell r="B94">
            <v>8748.89475696008</v>
          </cell>
          <cell r="C94">
            <v>7843.30235182119</v>
          </cell>
          <cell r="D94">
            <v>7938.29643654798</v>
          </cell>
          <cell r="E94">
            <v>7905.05628460379</v>
          </cell>
          <cell r="F94">
            <v>9533.10540309177</v>
          </cell>
          <cell r="G94">
            <v>8028.67123464789</v>
          </cell>
          <cell r="H94">
            <v>7733.50234032191</v>
          </cell>
          <cell r="I94">
            <v>8322.05267147609</v>
          </cell>
          <cell r="J94">
            <v>8619.6778492188</v>
          </cell>
          <cell r="K94">
            <v>8718.74586718934</v>
          </cell>
          <cell r="L94">
            <v>8812.83433434645</v>
          </cell>
          <cell r="M94">
            <v>9102.66329598429</v>
          </cell>
          <cell r="N94">
            <v>9872.74130553798</v>
          </cell>
          <cell r="O94">
            <v>9277.63653916076</v>
          </cell>
        </row>
        <row r="94">
          <cell r="Z94">
            <v>8055.96928608701</v>
          </cell>
          <cell r="AA94">
            <v>6679.81614251805</v>
          </cell>
          <cell r="AB94">
            <v>5988.39271882488</v>
          </cell>
          <cell r="AC94">
            <v>6060.92108249013</v>
          </cell>
          <cell r="AD94">
            <v>6035.54209352013</v>
          </cell>
          <cell r="AE94">
            <v>7278.56410768218</v>
          </cell>
          <cell r="AF94">
            <v>6129.9226023386</v>
          </cell>
          <cell r="AG94">
            <v>5904.55997084514</v>
          </cell>
          <cell r="AH94">
            <v>6353.92050288268</v>
          </cell>
          <cell r="AI94">
            <v>6581.15851658995</v>
          </cell>
          <cell r="AJ94">
            <v>6656.79734458253</v>
          </cell>
          <cell r="AK94">
            <v>6728.63426561085</v>
          </cell>
          <cell r="AL94">
            <v>6949.91983713719</v>
          </cell>
          <cell r="AM94">
            <v>7537.87747774347</v>
          </cell>
          <cell r="AN94">
            <v>7083.51260819539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A95">
            <v>9111.09323698192</v>
          </cell>
          <cell r="B95">
            <v>8153.65174566521</v>
          </cell>
          <cell r="C95">
            <v>7635.06586969093</v>
          </cell>
          <cell r="D95">
            <v>8119.39117020371</v>
          </cell>
          <cell r="E95">
            <v>8618.61838889192</v>
          </cell>
          <cell r="F95">
            <v>7174.87589479107</v>
          </cell>
          <cell r="G95">
            <v>8837.98241845119</v>
          </cell>
          <cell r="H95">
            <v>7683.17604381632</v>
          </cell>
          <cell r="I95">
            <v>8236.89997364503</v>
          </cell>
          <cell r="J95">
            <v>6981.25041747348</v>
          </cell>
          <cell r="K95">
            <v>8744.18751103261</v>
          </cell>
          <cell r="L95">
            <v>8923.50709774756</v>
          </cell>
          <cell r="M95">
            <v>9809.07855371746</v>
          </cell>
          <cell r="N95">
            <v>10319.2948609085</v>
          </cell>
          <cell r="O95">
            <v>8032.76538793459</v>
          </cell>
        </row>
        <row r="95">
          <cell r="Z95">
            <v>6956.35613080864</v>
          </cell>
          <cell r="AA95">
            <v>6225.34572242237</v>
          </cell>
          <cell r="AB95">
            <v>5829.4033317725</v>
          </cell>
          <cell r="AC95">
            <v>6199.18763601521</v>
          </cell>
          <cell r="AD95">
            <v>6580.34961439254</v>
          </cell>
          <cell r="AE95">
            <v>5478.04644517656</v>
          </cell>
          <cell r="AF95">
            <v>6747.83492841716</v>
          </cell>
          <cell r="AG95">
            <v>5866.13564215793</v>
          </cell>
          <cell r="AH95">
            <v>6288.90607747787</v>
          </cell>
          <cell r="AI95">
            <v>5330.21261874267</v>
          </cell>
          <cell r="AJ95">
            <v>6676.22214142344</v>
          </cell>
          <cell r="AK95">
            <v>6813.13336315866</v>
          </cell>
          <cell r="AL95">
            <v>7489.27071207749</v>
          </cell>
          <cell r="AM95">
            <v>7878.8229034831</v>
          </cell>
          <cell r="AN95">
            <v>6133.04850474961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A96">
            <v>8942.6632285426</v>
          </cell>
          <cell r="B96">
            <v>7925.83115484069</v>
          </cell>
          <cell r="C96">
            <v>7715.79350359445</v>
          </cell>
          <cell r="D96">
            <v>7894.28621580954</v>
          </cell>
          <cell r="E96">
            <v>6825.61846205515</v>
          </cell>
          <cell r="F96">
            <v>6778.36508506491</v>
          </cell>
          <cell r="G96">
            <v>7226.64208571225</v>
          </cell>
          <cell r="H96">
            <v>8001.0769271201</v>
          </cell>
          <cell r="I96">
            <v>9793.47566358705</v>
          </cell>
          <cell r="J96">
            <v>8631.542217376</v>
          </cell>
          <cell r="K96">
            <v>8595.51507713329</v>
          </cell>
          <cell r="L96">
            <v>10861.1170490451</v>
          </cell>
          <cell r="M96">
            <v>8307.02929162886</v>
          </cell>
          <cell r="N96">
            <v>10355.9629943737</v>
          </cell>
          <cell r="O96">
            <v>9963.89302490276</v>
          </cell>
        </row>
        <row r="96">
          <cell r="Z96">
            <v>6827.75914564519</v>
          </cell>
          <cell r="AA96">
            <v>6051.40379004549</v>
          </cell>
          <cell r="AB96">
            <v>5891.03920316838</v>
          </cell>
          <cell r="AC96">
            <v>6027.31910291544</v>
          </cell>
          <cell r="AD96">
            <v>5211.38699825295</v>
          </cell>
          <cell r="AE96">
            <v>5175.30885590739</v>
          </cell>
          <cell r="AF96">
            <v>5517.57013900964</v>
          </cell>
          <cell r="AG96">
            <v>6108.8542381639</v>
          </cell>
          <cell r="AH96">
            <v>7477.35784305136</v>
          </cell>
          <cell r="AI96">
            <v>6590.21700913545</v>
          </cell>
          <cell r="AJ96">
            <v>6562.71014345157</v>
          </cell>
          <cell r="AK96">
            <v>8292.50631141412</v>
          </cell>
          <cell r="AL96">
            <v>6342.4500922758</v>
          </cell>
          <cell r="AM96">
            <v>7906.81917005632</v>
          </cell>
          <cell r="AN96">
            <v>7607.47218008535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A97">
            <v>10699.6673992727</v>
          </cell>
          <cell r="B97">
            <v>7551.80067805978</v>
          </cell>
          <cell r="C97">
            <v>8210.37825557367</v>
          </cell>
          <cell r="D97">
            <v>9338.85101123353</v>
          </cell>
          <cell r="E97">
            <v>8127.22626470697</v>
          </cell>
          <cell r="F97">
            <v>8866.84911860284</v>
          </cell>
          <cell r="G97">
            <v>9007.88082508222</v>
          </cell>
          <cell r="H97">
            <v>8427.87210615996</v>
          </cell>
          <cell r="I97">
            <v>8123.77118648539</v>
          </cell>
          <cell r="J97">
            <v>8290.66147851152</v>
          </cell>
          <cell r="K97">
            <v>8461.138133154</v>
          </cell>
          <cell r="L97">
            <v>10316.8070528563</v>
          </cell>
          <cell r="M97">
            <v>9711.71093190561</v>
          </cell>
          <cell r="N97">
            <v>9922.1658707178</v>
          </cell>
          <cell r="O97">
            <v>9308.76667762154</v>
          </cell>
        </row>
        <row r="97">
          <cell r="Z97">
            <v>8169.2388580143</v>
          </cell>
          <cell r="AA97">
            <v>5765.83002490135</v>
          </cell>
          <cell r="AB97">
            <v>6268.65663964352</v>
          </cell>
          <cell r="AC97">
            <v>7130.25010248085</v>
          </cell>
          <cell r="AD97">
            <v>6205.16976200883</v>
          </cell>
          <cell r="AE97">
            <v>6769.87476944974</v>
          </cell>
          <cell r="AF97">
            <v>6877.55304147358</v>
          </cell>
          <cell r="AG97">
            <v>6434.71406454156</v>
          </cell>
          <cell r="AH97">
            <v>6202.53179596634</v>
          </cell>
          <cell r="AI97">
            <v>6329.95320148946</v>
          </cell>
          <cell r="AJ97">
            <v>6460.11280921561</v>
          </cell>
          <cell r="AK97">
            <v>7876.92345208402</v>
          </cell>
          <cell r="AL97">
            <v>7414.93014335366</v>
          </cell>
          <cell r="AM97">
            <v>7575.61333095652</v>
          </cell>
          <cell r="AN97">
            <v>7107.28059343075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A98">
            <v>8310.85071879745</v>
          </cell>
          <cell r="B98">
            <v>9573.4861861632</v>
          </cell>
          <cell r="C98">
            <v>7866.03417397955</v>
          </cell>
          <cell r="D98">
            <v>8379.35449404175</v>
          </cell>
          <cell r="E98">
            <v>9099.29035494888</v>
          </cell>
          <cell r="F98">
            <v>8354.37540627132</v>
          </cell>
          <cell r="G98">
            <v>9605.90291146577</v>
          </cell>
          <cell r="H98">
            <v>8097.25928432778</v>
          </cell>
          <cell r="I98">
            <v>10161.9055497268</v>
          </cell>
          <cell r="J98">
            <v>9746.66081948014</v>
          </cell>
          <cell r="K98">
            <v>8131.49992555646</v>
          </cell>
          <cell r="L98">
            <v>9209.29808023552</v>
          </cell>
          <cell r="M98">
            <v>10904.4776087504</v>
          </cell>
          <cell r="N98">
            <v>8490.09411050034</v>
          </cell>
          <cell r="O98">
            <v>9315.91299573889</v>
          </cell>
        </row>
        <row r="98">
          <cell r="Z98">
            <v>6345.36776720473</v>
          </cell>
          <cell r="AA98">
            <v>7309.39499708035</v>
          </cell>
          <cell r="AB98">
            <v>6005.74855597008</v>
          </cell>
          <cell r="AC98">
            <v>6397.67067361885</v>
          </cell>
          <cell r="AD98">
            <v>6947.34458316489</v>
          </cell>
          <cell r="AE98">
            <v>6378.59904018978</v>
          </cell>
          <cell r="AF98">
            <v>7334.14529651576</v>
          </cell>
          <cell r="AG98">
            <v>6182.2898526214</v>
          </cell>
          <cell r="AH98">
            <v>7758.65553483862</v>
          </cell>
          <cell r="AI98">
            <v>7441.61452231636</v>
          </cell>
          <cell r="AJ98">
            <v>6208.43271916206</v>
          </cell>
          <cell r="AK98">
            <v>7031.33592145214</v>
          </cell>
          <cell r="AL98">
            <v>8325.61227219136</v>
          </cell>
          <cell r="AM98">
            <v>6482.22081374345</v>
          </cell>
          <cell r="AN98">
            <v>7112.73683589863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A99">
            <v>9535.22766915401</v>
          </cell>
          <cell r="B99">
            <v>8978.75110751212</v>
          </cell>
          <cell r="C99">
            <v>8696.64030774015</v>
          </cell>
          <cell r="D99">
            <v>8611.98988939193</v>
          </cell>
          <cell r="E99">
            <v>7231.38786676188</v>
          </cell>
          <cell r="F99">
            <v>6705.87049585047</v>
          </cell>
          <cell r="G99">
            <v>8784.06313753976</v>
          </cell>
          <cell r="H99">
            <v>7232.55241846791</v>
          </cell>
          <cell r="I99">
            <v>8099.35012025634</v>
          </cell>
          <cell r="J99">
            <v>8294.74847462815</v>
          </cell>
          <cell r="K99">
            <v>8583.92519854226</v>
          </cell>
          <cell r="L99">
            <v>8855.9778002215</v>
          </cell>
          <cell r="M99">
            <v>8526.37463797731</v>
          </cell>
          <cell r="N99">
            <v>9752.13922182144</v>
          </cell>
          <cell r="O99">
            <v>9320.38279502157</v>
          </cell>
        </row>
        <row r="99">
          <cell r="Z99">
            <v>7280.18446630976</v>
          </cell>
          <cell r="AA99">
            <v>6855.31238558994</v>
          </cell>
          <cell r="AB99">
            <v>6639.91966152084</v>
          </cell>
          <cell r="AC99">
            <v>6575.28872851029</v>
          </cell>
          <cell r="AD99">
            <v>5521.19356182416</v>
          </cell>
          <cell r="AE99">
            <v>5119.95894706382</v>
          </cell>
          <cell r="AF99">
            <v>6706.66734176415</v>
          </cell>
          <cell r="AG99">
            <v>5522.08270170992</v>
          </cell>
          <cell r="AH99">
            <v>6183.8862142162</v>
          </cell>
          <cell r="AI99">
            <v>6333.07363937249</v>
          </cell>
          <cell r="AJ99">
            <v>6553.86122478781</v>
          </cell>
          <cell r="AK99">
            <v>6761.57447438031</v>
          </cell>
          <cell r="AL99">
            <v>6509.92114159422</v>
          </cell>
          <cell r="AM99">
            <v>7445.79730441755</v>
          </cell>
          <cell r="AN99">
            <v>7116.14954553015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A100">
            <v>9782.13220249966</v>
          </cell>
          <cell r="B100">
            <v>8075.86566116281</v>
          </cell>
          <cell r="C100">
            <v>8221.20834519614</v>
          </cell>
          <cell r="D100">
            <v>7716.16004920323</v>
          </cell>
          <cell r="E100">
            <v>7782.9698278198</v>
          </cell>
          <cell r="F100">
            <v>7037.2097689935</v>
          </cell>
          <cell r="G100">
            <v>8235.12471418608</v>
          </cell>
          <cell r="H100">
            <v>7943.21781121322</v>
          </cell>
          <cell r="I100">
            <v>9125.77085098617</v>
          </cell>
          <cell r="J100">
            <v>8585.09583970274</v>
          </cell>
          <cell r="K100">
            <v>8924.70415975964</v>
          </cell>
          <cell r="L100">
            <v>9621.85750260862</v>
          </cell>
          <cell r="M100">
            <v>7961.49455743219</v>
          </cell>
          <cell r="N100">
            <v>10079.5604746191</v>
          </cell>
          <cell r="O100">
            <v>9190.64945436997</v>
          </cell>
        </row>
        <row r="100">
          <cell r="Z100">
            <v>7468.6970651373</v>
          </cell>
          <cell r="AA100">
            <v>6165.95573576045</v>
          </cell>
          <cell r="AB100">
            <v>6276.92545639063</v>
          </cell>
          <cell r="AC100">
            <v>5891.31906220686</v>
          </cell>
          <cell r="AD100">
            <v>5942.32859541973</v>
          </cell>
          <cell r="AE100">
            <v>5372.93780746561</v>
          </cell>
          <cell r="AF100">
            <v>6287.55065977993</v>
          </cell>
          <cell r="AG100">
            <v>6064.67857173254</v>
          </cell>
          <cell r="AH100">
            <v>6967.56254781134</v>
          </cell>
          <cell r="AI100">
            <v>6554.7550139964</v>
          </cell>
          <cell r="AJ100">
            <v>6814.04732479312</v>
          </cell>
          <cell r="AK100">
            <v>7346.32669067169</v>
          </cell>
          <cell r="AL100">
            <v>6078.63294057771</v>
          </cell>
          <cell r="AM100">
            <v>7695.78474061356</v>
          </cell>
          <cell r="AN100">
            <v>7017.09762100929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A101">
            <v>9475.15764961077</v>
          </cell>
          <cell r="B101">
            <v>8767.73210805073</v>
          </cell>
          <cell r="C101">
            <v>9310.57043751422</v>
          </cell>
          <cell r="D101">
            <v>7504.43977912951</v>
          </cell>
          <cell r="E101">
            <v>7473.81970568987</v>
          </cell>
          <cell r="F101">
            <v>7192.63015093292</v>
          </cell>
          <cell r="G101">
            <v>7861.82537223665</v>
          </cell>
          <cell r="H101">
            <v>8673.67508559909</v>
          </cell>
          <cell r="I101">
            <v>7680.72803814101</v>
          </cell>
          <cell r="J101">
            <v>8395.65747136465</v>
          </cell>
          <cell r="K101">
            <v>8376.50400450827</v>
          </cell>
          <cell r="L101">
            <v>9590.84635368754</v>
          </cell>
          <cell r="M101">
            <v>10054.3427824676</v>
          </cell>
          <cell r="N101">
            <v>10079.1344842269</v>
          </cell>
          <cell r="O101">
            <v>10072.4313166314</v>
          </cell>
        </row>
        <row r="101">
          <cell r="Z101">
            <v>7234.32076610842</v>
          </cell>
          <cell r="AA101">
            <v>6694.19853542517</v>
          </cell>
          <cell r="AB101">
            <v>7108.65777132386</v>
          </cell>
          <cell r="AC101">
            <v>5729.6697891245</v>
          </cell>
          <cell r="AD101">
            <v>5706.29124057304</v>
          </cell>
          <cell r="AE101">
            <v>5491.60189075789</v>
          </cell>
          <cell r="AF101">
            <v>6002.53511900417</v>
          </cell>
          <cell r="AG101">
            <v>6622.38562255525</v>
          </cell>
          <cell r="AH101">
            <v>5864.26658003282</v>
          </cell>
          <cell r="AI101">
            <v>6410.11806201679</v>
          </cell>
          <cell r="AJ101">
            <v>6395.49431345808</v>
          </cell>
          <cell r="AK101">
            <v>7322.64955442585</v>
          </cell>
          <cell r="AL101">
            <v>7676.53093178516</v>
          </cell>
          <cell r="AM101">
            <v>7695.45949524518</v>
          </cell>
          <cell r="AN101">
            <v>7690.34159997337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A102">
            <v>8606.46702073474</v>
          </cell>
          <cell r="B102">
            <v>8220.12222223667</v>
          </cell>
          <cell r="C102">
            <v>7475.25505364168</v>
          </cell>
          <cell r="D102">
            <v>8094.59488482811</v>
          </cell>
          <cell r="E102">
            <v>7931.65369373985</v>
          </cell>
          <cell r="F102">
            <v>8022.196051158</v>
          </cell>
          <cell r="G102">
            <v>7791.74530531034</v>
          </cell>
          <cell r="H102">
            <v>7952.8994310893</v>
          </cell>
          <cell r="I102">
            <v>8743.75536074167</v>
          </cell>
          <cell r="J102">
            <v>8461.8830013967</v>
          </cell>
          <cell r="K102">
            <v>9789.09243504898</v>
          </cell>
          <cell r="L102">
            <v>7617.93276227029</v>
          </cell>
          <cell r="M102">
            <v>8941.76953738568</v>
          </cell>
          <cell r="N102">
            <v>10882.4844996655</v>
          </cell>
          <cell r="O102">
            <v>10748.2319487938</v>
          </cell>
        </row>
        <row r="102">
          <cell r="Z102">
            <v>6571.07199619905</v>
          </cell>
          <cell r="AA102">
            <v>6276.09619716658</v>
          </cell>
          <cell r="AB102">
            <v>5707.38713447563</v>
          </cell>
          <cell r="AC102">
            <v>6180.2555729458</v>
          </cell>
          <cell r="AD102">
            <v>6055.84932178515</v>
          </cell>
          <cell r="AE102">
            <v>6124.97877384334</v>
          </cell>
          <cell r="AF102">
            <v>5949.02870758567</v>
          </cell>
          <cell r="AG102">
            <v>6072.0705272344</v>
          </cell>
          <cell r="AH102">
            <v>6675.89219294771</v>
          </cell>
          <cell r="AI102">
            <v>6460.68151909838</v>
          </cell>
          <cell r="AJ102">
            <v>7474.01123052963</v>
          </cell>
          <cell r="AK102">
            <v>5816.32213572441</v>
          </cell>
          <cell r="AL102">
            <v>6827.07680887211</v>
          </cell>
          <cell r="AM102">
            <v>8308.82044543257</v>
          </cell>
          <cell r="AN102">
            <v>8206.31808583185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A103">
            <v>10030.398985201</v>
          </cell>
          <cell r="B103">
            <v>7828.33301405819</v>
          </cell>
          <cell r="C103">
            <v>8791.38726835719</v>
          </cell>
          <cell r="D103">
            <v>7089.25730066993</v>
          </cell>
          <cell r="E103">
            <v>7728.34295370098</v>
          </cell>
          <cell r="F103">
            <v>7114.16692067648</v>
          </cell>
          <cell r="G103">
            <v>6405.36183280428</v>
          </cell>
          <cell r="H103">
            <v>7211.73930125143</v>
          </cell>
          <cell r="I103">
            <v>9369.38593799251</v>
          </cell>
          <cell r="J103">
            <v>9438.69698025</v>
          </cell>
          <cell r="K103">
            <v>9253.78064594433</v>
          </cell>
          <cell r="L103">
            <v>8353.55781124384</v>
          </cell>
          <cell r="M103">
            <v>8893.1156287842</v>
          </cell>
          <cell r="N103">
            <v>9552.49587752513</v>
          </cell>
          <cell r="O103">
            <v>9807.54625185589</v>
          </cell>
        </row>
        <row r="103">
          <cell r="Z103">
            <v>7658.24974679693</v>
          </cell>
          <cell r="AA103">
            <v>5976.96356956548</v>
          </cell>
          <cell r="AB103">
            <v>6712.25934493979</v>
          </cell>
          <cell r="AC103">
            <v>5412.67630609069</v>
          </cell>
          <cell r="AD103">
            <v>5900.62075852251</v>
          </cell>
          <cell r="AE103">
            <v>5431.69490060417</v>
          </cell>
          <cell r="AF103">
            <v>4890.5193807934</v>
          </cell>
          <cell r="AG103">
            <v>5506.19180346267</v>
          </cell>
          <cell r="AH103">
            <v>7153.56364120103</v>
          </cell>
          <cell r="AI103">
            <v>7206.4828992088</v>
          </cell>
          <cell r="AJ103">
            <v>7065.29853830108</v>
          </cell>
          <cell r="AK103">
            <v>6377.97480311592</v>
          </cell>
          <cell r="AL103">
            <v>6789.92935503925</v>
          </cell>
          <cell r="AM103">
            <v>7293.36881247395</v>
          </cell>
          <cell r="AN103">
            <v>7488.10079347698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A104">
            <v>9156.23178694162</v>
          </cell>
          <cell r="B104">
            <v>8969.66148793039</v>
          </cell>
          <cell r="C104">
            <v>7036.63038204255</v>
          </cell>
          <cell r="D104">
            <v>7604.99940578002</v>
          </cell>
          <cell r="E104">
            <v>8009.35911559332</v>
          </cell>
          <cell r="F104">
            <v>7663.92057838713</v>
          </cell>
          <cell r="G104">
            <v>7738.41870704458</v>
          </cell>
          <cell r="H104">
            <v>7562.1360879151</v>
          </cell>
          <cell r="I104">
            <v>8946.29077299883</v>
          </cell>
          <cell r="J104">
            <v>8687.78406342706</v>
          </cell>
          <cell r="K104">
            <v>8784.67354830355</v>
          </cell>
          <cell r="L104">
            <v>10298.7688456784</v>
          </cell>
          <cell r="M104">
            <v>9598.51144753818</v>
          </cell>
          <cell r="N104">
            <v>10201.0952554897</v>
          </cell>
          <cell r="O104">
            <v>10556.1345973065</v>
          </cell>
        </row>
        <row r="104">
          <cell r="Z104">
            <v>6990.81959425707</v>
          </cell>
          <cell r="AA104">
            <v>6848.3724246808</v>
          </cell>
          <cell r="AB104">
            <v>5372.49544321102</v>
          </cell>
          <cell r="AC104">
            <v>5806.44746631067</v>
          </cell>
          <cell r="AD104">
            <v>6115.17772219196</v>
          </cell>
          <cell r="AE104">
            <v>5851.43401728089</v>
          </cell>
          <cell r="AF104">
            <v>5908.31363650336</v>
          </cell>
          <cell r="AG104">
            <v>5773.72115166753</v>
          </cell>
          <cell r="AH104">
            <v>6830.5287903477</v>
          </cell>
          <cell r="AI104">
            <v>6633.15788356281</v>
          </cell>
          <cell r="AJ104">
            <v>6707.13339282395</v>
          </cell>
          <cell r="AK104">
            <v>7863.15120875087</v>
          </cell>
          <cell r="AL104">
            <v>7328.50188424119</v>
          </cell>
          <cell r="AM104">
            <v>7788.57703194741</v>
          </cell>
          <cell r="AN104">
            <v>8059.65098958191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A105">
            <v>7834.58183924715</v>
          </cell>
          <cell r="B105">
            <v>6671.09230806488</v>
          </cell>
          <cell r="C105">
            <v>7821.97891753221</v>
          </cell>
          <cell r="D105">
            <v>7120.69842261643</v>
          </cell>
          <cell r="E105">
            <v>7980.35157960182</v>
          </cell>
          <cell r="F105">
            <v>7777.16415772102</v>
          </cell>
          <cell r="G105">
            <v>7158.86696352958</v>
          </cell>
          <cell r="H105">
            <v>7197.51085117013</v>
          </cell>
          <cell r="I105">
            <v>7449.41651358819</v>
          </cell>
          <cell r="J105">
            <v>8582.08366204013</v>
          </cell>
          <cell r="K105">
            <v>8592.92311113169</v>
          </cell>
          <cell r="L105">
            <v>8534.60851965325</v>
          </cell>
          <cell r="M105">
            <v>9167.37113839466</v>
          </cell>
          <cell r="N105">
            <v>9802.10859627535</v>
          </cell>
          <cell r="O105">
            <v>9523.65902188323</v>
          </cell>
        </row>
        <row r="105">
          <cell r="Z105">
            <v>5981.73457259256</v>
          </cell>
          <cell r="AA105">
            <v>5093.40566157677</v>
          </cell>
          <cell r="AB105">
            <v>5972.11219145151</v>
          </cell>
          <cell r="AC105">
            <v>5436.68172846134</v>
          </cell>
          <cell r="AD105">
            <v>6093.0303524323</v>
          </cell>
          <cell r="AE105">
            <v>5937.89594307663</v>
          </cell>
          <cell r="AF105">
            <v>5465.82356212269</v>
          </cell>
          <cell r="AG105">
            <v>5495.3283249118</v>
          </cell>
          <cell r="AH105">
            <v>5687.65930579064</v>
          </cell>
          <cell r="AI105">
            <v>6552.45520430228</v>
          </cell>
          <cell r="AJ105">
            <v>6560.73116704149</v>
          </cell>
          <cell r="AK105">
            <v>6516.20774318934</v>
          </cell>
          <cell r="AL105">
            <v>6999.32453364888</v>
          </cell>
          <cell r="AM105">
            <v>7483.94912169061</v>
          </cell>
          <cell r="AN105">
            <v>7271.35175784393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A106">
            <v>8760.33948854166</v>
          </cell>
          <cell r="B106">
            <v>7927.17390214808</v>
          </cell>
          <cell r="C106">
            <v>7960.89904261957</v>
          </cell>
          <cell r="D106">
            <v>8428.24426808968</v>
          </cell>
          <cell r="E106">
            <v>6907.2836585145</v>
          </cell>
          <cell r="F106">
            <v>6882.61069654854</v>
          </cell>
          <cell r="G106">
            <v>7498.15098020108</v>
          </cell>
          <cell r="H106">
            <v>8355.80211046016</v>
          </cell>
          <cell r="I106">
            <v>8619.27662284186</v>
          </cell>
          <cell r="J106">
            <v>9099.19473063219</v>
          </cell>
          <cell r="K106">
            <v>9497.33008897657</v>
          </cell>
          <cell r="L106">
            <v>8790.72654470751</v>
          </cell>
          <cell r="M106">
            <v>8809.2923708268</v>
          </cell>
          <cell r="N106">
            <v>10635.2611710737</v>
          </cell>
          <cell r="O106">
            <v>9256.5782480857</v>
          </cell>
        </row>
        <row r="106">
          <cell r="Z106">
            <v>6688.55424085951</v>
          </cell>
          <cell r="AA106">
            <v>6052.42898298567</v>
          </cell>
          <cell r="AB106">
            <v>6078.17826263621</v>
          </cell>
          <cell r="AC106">
            <v>6434.99821166354</v>
          </cell>
          <cell r="AD106">
            <v>5273.73870241045</v>
          </cell>
          <cell r="AE106">
            <v>5254.90079725759</v>
          </cell>
          <cell r="AF106">
            <v>5724.86826598745</v>
          </cell>
          <cell r="AG106">
            <v>6379.68833454477</v>
          </cell>
          <cell r="AH106">
            <v>6580.85217864625</v>
          </cell>
          <cell r="AI106">
            <v>6947.2715736166</v>
          </cell>
          <cell r="AJ106">
            <v>7251.24951225397</v>
          </cell>
          <cell r="AK106">
            <v>6711.75487979036</v>
          </cell>
          <cell r="AL106">
            <v>6725.92996229574</v>
          </cell>
          <cell r="AM106">
            <v>8120.06444515943</v>
          </cell>
          <cell r="AN106">
            <v>7067.43451872642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A107">
            <v>9659.9319938529</v>
          </cell>
          <cell r="B107">
            <v>7101.82857727171</v>
          </cell>
          <cell r="C107">
            <v>7113.28035547354</v>
          </cell>
          <cell r="D107">
            <v>7946.25230111386</v>
          </cell>
          <cell r="E107">
            <v>9974.38312677855</v>
          </cell>
          <cell r="F107">
            <v>7643.78120759325</v>
          </cell>
          <cell r="G107">
            <v>9117.67979349889</v>
          </cell>
          <cell r="H107">
            <v>8612.00860001794</v>
          </cell>
          <cell r="I107">
            <v>7615.14826911686</v>
          </cell>
          <cell r="J107">
            <v>7800.54550909734</v>
          </cell>
          <cell r="K107">
            <v>8373.82018775391</v>
          </cell>
          <cell r="L107">
            <v>7935.23801789721</v>
          </cell>
          <cell r="M107">
            <v>9474.60045841117</v>
          </cell>
          <cell r="N107">
            <v>8757.31984091468</v>
          </cell>
          <cell r="O107">
            <v>10518.2146532521</v>
          </cell>
        </row>
        <row r="107">
          <cell r="Z107">
            <v>7375.39671703466</v>
          </cell>
          <cell r="AA107">
            <v>5422.27452606126</v>
          </cell>
          <cell r="AB107">
            <v>5431.01800452547</v>
          </cell>
          <cell r="AC107">
            <v>6066.99541690964</v>
          </cell>
          <cell r="AD107">
            <v>7615.48141482793</v>
          </cell>
          <cell r="AE107">
            <v>5836.05752712228</v>
          </cell>
          <cell r="AF107">
            <v>6961.38499305558</v>
          </cell>
          <cell r="AG107">
            <v>6575.30301414809</v>
          </cell>
          <cell r="AH107">
            <v>5814.1961640638</v>
          </cell>
          <cell r="AI107">
            <v>5955.74769837785</v>
          </cell>
          <cell r="AJ107">
            <v>6393.44520863086</v>
          </cell>
          <cell r="AK107">
            <v>6058.58596761659</v>
          </cell>
          <cell r="AL107">
            <v>7233.89534839876</v>
          </cell>
          <cell r="AM107">
            <v>6686.24872781772</v>
          </cell>
          <cell r="AN107">
            <v>8030.69896061657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A108">
            <v>9607.72989973726</v>
          </cell>
          <cell r="B108">
            <v>7229.05989203769</v>
          </cell>
          <cell r="C108">
            <v>7446.09159884842</v>
          </cell>
          <cell r="D108">
            <v>8229.26253581173</v>
          </cell>
          <cell r="E108">
            <v>7398.31681086874</v>
          </cell>
          <cell r="F108">
            <v>8437.16922566623</v>
          </cell>
          <cell r="G108">
            <v>8315.11771891071</v>
          </cell>
          <cell r="H108">
            <v>7744.89949019211</v>
          </cell>
          <cell r="I108">
            <v>8184.65860352613</v>
          </cell>
          <cell r="J108">
            <v>8468.37364614954</v>
          </cell>
          <cell r="K108">
            <v>8625.24182875563</v>
          </cell>
          <cell r="L108">
            <v>8690.72635336508</v>
          </cell>
          <cell r="M108">
            <v>9081.08583847736</v>
          </cell>
          <cell r="N108">
            <v>9119.30749448517</v>
          </cell>
          <cell r="O108">
            <v>9814.04492436217</v>
          </cell>
        </row>
        <row r="108">
          <cell r="Z108">
            <v>7335.54020936899</v>
          </cell>
          <cell r="AA108">
            <v>5519.41614381035</v>
          </cell>
          <cell r="AB108">
            <v>5685.12072008717</v>
          </cell>
          <cell r="AC108">
            <v>6283.0748631424</v>
          </cell>
          <cell r="AD108">
            <v>5648.64447836553</v>
          </cell>
          <cell r="AE108">
            <v>6441.81245247307</v>
          </cell>
          <cell r="AF108">
            <v>6348.6256388592</v>
          </cell>
          <cell r="AG108">
            <v>5913.26174035964</v>
          </cell>
          <cell r="AH108">
            <v>6249.01958242661</v>
          </cell>
          <cell r="AI108">
            <v>6465.63715232976</v>
          </cell>
          <cell r="AJ108">
            <v>6585.40663722224</v>
          </cell>
          <cell r="AK108">
            <v>6635.40433369965</v>
          </cell>
          <cell r="AL108">
            <v>6933.44536202082</v>
          </cell>
          <cell r="AM108">
            <v>6962.6277492694</v>
          </cell>
          <cell r="AN108">
            <v>7493.06255593022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A109">
            <v>9991.37429209065</v>
          </cell>
          <cell r="B109">
            <v>8734.40267652367</v>
          </cell>
          <cell r="C109">
            <v>7954.31212287046</v>
          </cell>
          <cell r="D109">
            <v>9074.42052648348</v>
          </cell>
          <cell r="E109">
            <v>6858.13355977599</v>
          </cell>
          <cell r="F109">
            <v>8376.58311698619</v>
          </cell>
          <cell r="G109">
            <v>8919.50190253175</v>
          </cell>
          <cell r="H109">
            <v>9814.95273694028</v>
          </cell>
          <cell r="I109">
            <v>7427.03492562528</v>
          </cell>
          <cell r="J109">
            <v>7794.56465753305</v>
          </cell>
          <cell r="K109">
            <v>8657.05656002491</v>
          </cell>
          <cell r="L109">
            <v>9766.71690521112</v>
          </cell>
          <cell r="M109">
            <v>10173.4464731752</v>
          </cell>
          <cell r="N109">
            <v>9930.24293536195</v>
          </cell>
          <cell r="O109">
            <v>9560.88046190521</v>
          </cell>
        </row>
        <row r="109">
          <cell r="Z109">
            <v>7628.45423750838</v>
          </cell>
          <cell r="AA109">
            <v>6668.75138113653</v>
          </cell>
          <cell r="AB109">
            <v>6073.14912306009</v>
          </cell>
          <cell r="AC109">
            <v>6928.35636965224</v>
          </cell>
          <cell r="AD109">
            <v>5236.2124054232</v>
          </cell>
          <cell r="AE109">
            <v>6395.55471615142</v>
          </cell>
          <cell r="AF109">
            <v>6810.07538059061</v>
          </cell>
          <cell r="AG109">
            <v>7493.75567446485</v>
          </cell>
          <cell r="AH109">
            <v>5670.5708738546</v>
          </cell>
          <cell r="AI109">
            <v>5951.18129428511</v>
          </cell>
          <cell r="AJ109">
            <v>6609.69731180525</v>
          </cell>
          <cell r="AK109">
            <v>7456.92742399631</v>
          </cell>
          <cell r="AL109">
            <v>7767.46707605513</v>
          </cell>
          <cell r="AM109">
            <v>7581.78020212059</v>
          </cell>
          <cell r="AN109">
            <v>7299.77047618647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A110">
            <v>10016.3344080724</v>
          </cell>
          <cell r="B110">
            <v>10137.324078198</v>
          </cell>
          <cell r="C110">
            <v>8896.78687632837</v>
          </cell>
          <cell r="D110">
            <v>8681.28117383179</v>
          </cell>
          <cell r="E110">
            <v>7448.12275771664</v>
          </cell>
          <cell r="F110">
            <v>8516.1794345119</v>
          </cell>
          <cell r="G110">
            <v>8444.34798319028</v>
          </cell>
          <cell r="H110">
            <v>8875.73986283401</v>
          </cell>
          <cell r="I110">
            <v>8744.10626340927</v>
          </cell>
          <cell r="J110">
            <v>8339.30672661237</v>
          </cell>
          <cell r="K110">
            <v>9052.41084562472</v>
          </cell>
          <cell r="L110">
            <v>9644.96894989158</v>
          </cell>
          <cell r="M110">
            <v>9524.2706103894</v>
          </cell>
          <cell r="N110">
            <v>9142.4763337618</v>
          </cell>
          <cell r="O110">
            <v>9201.1312268989</v>
          </cell>
        </row>
        <row r="110">
          <cell r="Z110">
            <v>7647.51138590089</v>
          </cell>
          <cell r="AA110">
            <v>7739.88748300045</v>
          </cell>
          <cell r="AB110">
            <v>6792.73236722422</v>
          </cell>
          <cell r="AC110">
            <v>6628.19290134527</v>
          </cell>
          <cell r="AD110">
            <v>5686.67151800769</v>
          </cell>
          <cell r="AE110">
            <v>6502.13706296758</v>
          </cell>
          <cell r="AF110">
            <v>6447.29346255771</v>
          </cell>
          <cell r="AG110">
            <v>6776.66288823321</v>
          </cell>
          <cell r="AH110">
            <v>6676.16010853803</v>
          </cell>
          <cell r="AI110">
            <v>6367.09404299545</v>
          </cell>
          <cell r="AJ110">
            <v>6911.55189027786</v>
          </cell>
          <cell r="AK110">
            <v>7363.97237311802</v>
          </cell>
          <cell r="AL110">
            <v>7271.81870811475</v>
          </cell>
          <cell r="AM110">
            <v>6980.31725073247</v>
          </cell>
          <cell r="AN110">
            <v>7025.10049626222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A111">
            <v>9189.56292786007</v>
          </cell>
          <cell r="B111">
            <v>9470.65553157193</v>
          </cell>
          <cell r="C111">
            <v>7522.63030784973</v>
          </cell>
          <cell r="D111">
            <v>7426.25920829816</v>
          </cell>
          <cell r="E111">
            <v>7990.70884880028</v>
          </cell>
          <cell r="F111">
            <v>9301.72743623434</v>
          </cell>
          <cell r="G111">
            <v>8472.47494882106</v>
          </cell>
          <cell r="H111">
            <v>8466.12332457877</v>
          </cell>
          <cell r="I111">
            <v>9966.60982023474</v>
          </cell>
          <cell r="J111">
            <v>8970.3392499074</v>
          </cell>
          <cell r="K111">
            <v>8973.51481197314</v>
          </cell>
          <cell r="L111">
            <v>8969.07415623715</v>
          </cell>
          <cell r="M111">
            <v>8275.7847154652</v>
          </cell>
          <cell r="N111">
            <v>8239.77816116235</v>
          </cell>
          <cell r="O111">
            <v>9310.98022875619</v>
          </cell>
        </row>
        <row r="111">
          <cell r="Z111">
            <v>7016.26805367287</v>
          </cell>
          <cell r="AA111">
            <v>7230.8833809773</v>
          </cell>
          <cell r="AB111">
            <v>5743.5583305645</v>
          </cell>
          <cell r="AC111">
            <v>5669.97861057248</v>
          </cell>
          <cell r="AD111">
            <v>6100.93816889441</v>
          </cell>
          <cell r="AE111">
            <v>7101.90610447466</v>
          </cell>
          <cell r="AF111">
            <v>6468.76851332467</v>
          </cell>
          <cell r="AG111">
            <v>6463.91902280919</v>
          </cell>
          <cell r="AH111">
            <v>7609.5464641885</v>
          </cell>
          <cell r="AI111">
            <v>6848.8898986613</v>
          </cell>
          <cell r="AJ111">
            <v>6851.31445300074</v>
          </cell>
          <cell r="AK111">
            <v>6847.92399458368</v>
          </cell>
          <cell r="AL111">
            <v>6318.59473339654</v>
          </cell>
          <cell r="AM111">
            <v>6291.1035851601</v>
          </cell>
          <cell r="AN111">
            <v>7108.97064857626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A112">
            <v>10854.8370603183</v>
          </cell>
          <cell r="B112">
            <v>8249.32254048412</v>
          </cell>
          <cell r="C112">
            <v>7856.77652873383</v>
          </cell>
          <cell r="D112">
            <v>7321.44497402122</v>
          </cell>
          <cell r="E112">
            <v>8672.40249343731</v>
          </cell>
          <cell r="F112">
            <v>7409.50684367097</v>
          </cell>
          <cell r="G112">
            <v>8132.97935096455</v>
          </cell>
          <cell r="H112">
            <v>8324.96563202869</v>
          </cell>
          <cell r="I112">
            <v>7804.6266313198</v>
          </cell>
          <cell r="J112">
            <v>8763.02280558107</v>
          </cell>
          <cell r="K112">
            <v>8096.47178149654</v>
          </cell>
          <cell r="L112">
            <v>8220.7939588881</v>
          </cell>
          <cell r="M112">
            <v>9657.52252854811</v>
          </cell>
          <cell r="N112">
            <v>10766.1158122764</v>
          </cell>
          <cell r="O112">
            <v>10808.913669063</v>
          </cell>
        </row>
        <row r="112">
          <cell r="Z112">
            <v>8287.7115149013</v>
          </cell>
          <cell r="AA112">
            <v>6298.39075694979</v>
          </cell>
          <cell r="AB112">
            <v>5998.6803067944</v>
          </cell>
          <cell r="AC112">
            <v>5589.9525234451</v>
          </cell>
          <cell r="AD112">
            <v>6621.41399334936</v>
          </cell>
          <cell r="AE112">
            <v>5657.18811317016</v>
          </cell>
          <cell r="AF112">
            <v>6209.56226637884</v>
          </cell>
          <cell r="AG112">
            <v>6356.14455991643</v>
          </cell>
          <cell r="AH112">
            <v>5958.86365151919</v>
          </cell>
          <cell r="AI112">
            <v>6690.60296415237</v>
          </cell>
          <cell r="AJ112">
            <v>6181.68859105974</v>
          </cell>
          <cell r="AK112">
            <v>6276.60907078689</v>
          </cell>
          <cell r="AL112">
            <v>7373.55708063659</v>
          </cell>
          <cell r="AM112">
            <v>8219.97248713629</v>
          </cell>
          <cell r="AN112">
            <v>8252.64882198424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A113">
            <v>9120.27565903831</v>
          </cell>
          <cell r="B113">
            <v>7994.98388006344</v>
          </cell>
          <cell r="C113">
            <v>7224.55563129403</v>
          </cell>
          <cell r="D113">
            <v>8827.65453854037</v>
          </cell>
          <cell r="E113">
            <v>8480.3120851491</v>
          </cell>
          <cell r="F113">
            <v>8564.0185496551</v>
          </cell>
          <cell r="G113">
            <v>7703.69532782108</v>
          </cell>
          <cell r="H113">
            <v>8773.68960965957</v>
          </cell>
          <cell r="I113">
            <v>6969.97312722738</v>
          </cell>
          <cell r="J113">
            <v>8981.22404361317</v>
          </cell>
          <cell r="K113">
            <v>9786.2794020883</v>
          </cell>
          <cell r="L113">
            <v>8851.04956752918</v>
          </cell>
          <cell r="M113">
            <v>10899.5805101771</v>
          </cell>
          <cell r="N113">
            <v>9107.25099409439</v>
          </cell>
          <cell r="O113">
            <v>10230.6734163665</v>
          </cell>
        </row>
        <row r="113">
          <cell r="Z113">
            <v>6963.36694677838</v>
          </cell>
          <cell r="AA113">
            <v>6104.20217236396</v>
          </cell>
          <cell r="AB113">
            <v>5515.97712271552</v>
          </cell>
          <cell r="AC113">
            <v>6739.94955079373</v>
          </cell>
          <cell r="AD113">
            <v>6474.75219825968</v>
          </cell>
          <cell r="AE113">
            <v>6538.66241873586</v>
          </cell>
          <cell r="AF113">
            <v>5881.80219757271</v>
          </cell>
          <cell r="AG113">
            <v>6698.74711173352</v>
          </cell>
          <cell r="AH113">
            <v>5321.60236253061</v>
          </cell>
          <cell r="AI113">
            <v>6857.20048219483</v>
          </cell>
          <cell r="AJ113">
            <v>7471.86346861203</v>
          </cell>
          <cell r="AK113">
            <v>6757.8117490068</v>
          </cell>
          <cell r="AL113">
            <v>8321.87331784229</v>
          </cell>
          <cell r="AM113">
            <v>6953.42256299504</v>
          </cell>
          <cell r="AN113">
            <v>7811.16007608945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A114">
            <v>10084.3793720293</v>
          </cell>
          <cell r="B114">
            <v>9851.42456214537</v>
          </cell>
          <cell r="C114">
            <v>7944.50745257514</v>
          </cell>
          <cell r="D114">
            <v>6389.49019277219</v>
          </cell>
          <cell r="E114">
            <v>8672.95231170378</v>
          </cell>
          <cell r="F114">
            <v>8558.29092754922</v>
          </cell>
          <cell r="G114">
            <v>8474.5719956868</v>
          </cell>
          <cell r="H114">
            <v>8528.1207412236</v>
          </cell>
          <cell r="I114">
            <v>10570.9726108753</v>
          </cell>
          <cell r="J114">
            <v>10746.3651567956</v>
          </cell>
          <cell r="K114">
            <v>10665.0177490019</v>
          </cell>
          <cell r="L114">
            <v>9294.65736906622</v>
          </cell>
          <cell r="M114">
            <v>8538.99961897277</v>
          </cell>
          <cell r="N114">
            <v>7976.33856400811</v>
          </cell>
          <cell r="O114">
            <v>8464.72001880387</v>
          </cell>
        </row>
        <row r="114">
          <cell r="Z114">
            <v>7699.46398806186</v>
          </cell>
          <cell r="AA114">
            <v>7521.60205889624</v>
          </cell>
          <cell r="AB114">
            <v>6065.66321807093</v>
          </cell>
          <cell r="AC114">
            <v>4878.40132014234</v>
          </cell>
          <cell r="AD114">
            <v>6621.83378179508</v>
          </cell>
          <cell r="AE114">
            <v>6534.28935634754</v>
          </cell>
          <cell r="AF114">
            <v>6470.36961699486</v>
          </cell>
          <cell r="AG114">
            <v>6511.25429840718</v>
          </cell>
          <cell r="AH114">
            <v>8070.97987229371</v>
          </cell>
          <cell r="AI114">
            <v>8204.8927826741</v>
          </cell>
          <cell r="AJ114">
            <v>8142.78371143398</v>
          </cell>
          <cell r="AK114">
            <v>7096.50807991153</v>
          </cell>
          <cell r="AL114">
            <v>6519.56036508419</v>
          </cell>
          <cell r="AM114">
            <v>6089.96639897445</v>
          </cell>
          <cell r="AN114">
            <v>6462.84759323683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A115">
            <v>9659.45419611774</v>
          </cell>
          <cell r="B115">
            <v>8807.18442835861</v>
          </cell>
          <cell r="C115">
            <v>9012.89300393037</v>
          </cell>
          <cell r="D115">
            <v>8355.57777010687</v>
          </cell>
          <cell r="E115">
            <v>7697.63082492802</v>
          </cell>
          <cell r="F115">
            <v>9591.28516518988</v>
          </cell>
          <cell r="G115">
            <v>9006.36541500554</v>
          </cell>
          <cell r="H115">
            <v>8451.94029502195</v>
          </cell>
          <cell r="I115">
            <v>8089.46774513004</v>
          </cell>
          <cell r="J115">
            <v>9158.70214729541</v>
          </cell>
          <cell r="K115">
            <v>7208.87124089897</v>
          </cell>
          <cell r="L115">
            <v>8048.8941762479</v>
          </cell>
          <cell r="M115">
            <v>9894.86419154294</v>
          </cell>
          <cell r="N115">
            <v>10126.07199616</v>
          </cell>
          <cell r="O115">
            <v>9720.77016299293</v>
          </cell>
        </row>
        <row r="115">
          <cell r="Z115">
            <v>7375.03191655268</v>
          </cell>
          <cell r="AA115">
            <v>6724.32053978951</v>
          </cell>
          <cell r="AB115">
            <v>6881.37986007285</v>
          </cell>
          <cell r="AC115">
            <v>6379.51704978767</v>
          </cell>
          <cell r="AD115">
            <v>5877.17192535585</v>
          </cell>
          <cell r="AE115">
            <v>7322.98458876313</v>
          </cell>
          <cell r="AF115">
            <v>6876.39601981839</v>
          </cell>
          <cell r="AG115">
            <v>6453.09022301043</v>
          </cell>
          <cell r="AH115">
            <v>6176.34098127777</v>
          </cell>
          <cell r="AI115">
            <v>6992.70572426863</v>
          </cell>
          <cell r="AJ115">
            <v>5504.00202791133</v>
          </cell>
          <cell r="AK115">
            <v>6145.36289914198</v>
          </cell>
          <cell r="AL115">
            <v>7554.7683896998</v>
          </cell>
          <cell r="AM115">
            <v>7731.29647335612</v>
          </cell>
          <cell r="AN115">
            <v>7421.84690252575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A116">
            <v>9502.99333436072</v>
          </cell>
          <cell r="B116">
            <v>9233.59134847693</v>
          </cell>
          <cell r="C116">
            <v>7759.77863954548</v>
          </cell>
          <cell r="D116">
            <v>8771.93218094302</v>
          </cell>
          <cell r="E116">
            <v>7502.7314349236</v>
          </cell>
          <cell r="F116">
            <v>7174.43329573219</v>
          </cell>
          <cell r="G116">
            <v>7151.10538178366</v>
          </cell>
          <cell r="H116">
            <v>7980.63387463007</v>
          </cell>
          <cell r="I116">
            <v>7506.14448695742</v>
          </cell>
          <cell r="J116">
            <v>8254.85471943605</v>
          </cell>
          <cell r="K116">
            <v>8323.88743475259</v>
          </cell>
          <cell r="L116">
            <v>10140.8076266129</v>
          </cell>
          <cell r="M116">
            <v>9224.44069804354</v>
          </cell>
          <cell r="N116">
            <v>9546.12375530165</v>
          </cell>
          <cell r="O116">
            <v>9156.33426922652</v>
          </cell>
        </row>
        <row r="116">
          <cell r="Z116">
            <v>7255.57342275775</v>
          </cell>
          <cell r="AA116">
            <v>7049.88392892753</v>
          </cell>
          <cell r="AB116">
            <v>5924.62203040753</v>
          </cell>
          <cell r="AC116">
            <v>6697.40530787872</v>
          </cell>
          <cell r="AD116">
            <v>5728.36546148991</v>
          </cell>
          <cell r="AE116">
            <v>5477.7085190247</v>
          </cell>
          <cell r="AF116">
            <v>5459.89756341335</v>
          </cell>
          <cell r="AG116">
            <v>6093.24588581556</v>
          </cell>
          <cell r="AH116">
            <v>5730.97134036994</v>
          </cell>
          <cell r="AI116">
            <v>6302.6145977083</v>
          </cell>
          <cell r="AJ116">
            <v>6355.32135198334</v>
          </cell>
          <cell r="AK116">
            <v>7742.54718614948</v>
          </cell>
          <cell r="AL116">
            <v>7042.89737071904</v>
          </cell>
          <cell r="AM116">
            <v>7288.50367166783</v>
          </cell>
          <cell r="AN116">
            <v>6990.89783989153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A117">
            <v>9793.5910260006</v>
          </cell>
          <cell r="B117">
            <v>8317.23228960287</v>
          </cell>
          <cell r="C117">
            <v>8648.92240871281</v>
          </cell>
          <cell r="D117">
            <v>8213.73387927518</v>
          </cell>
          <cell r="E117">
            <v>7825.60885914702</v>
          </cell>
          <cell r="F117">
            <v>9389.66865101635</v>
          </cell>
          <cell r="G117">
            <v>8131.85798258899</v>
          </cell>
          <cell r="H117">
            <v>9239.50309605367</v>
          </cell>
          <cell r="I117">
            <v>8297.3390385733</v>
          </cell>
          <cell r="J117">
            <v>8237.49710464544</v>
          </cell>
          <cell r="K117">
            <v>8217.52869394835</v>
          </cell>
          <cell r="L117">
            <v>8801.53096759114</v>
          </cell>
          <cell r="M117">
            <v>9906.66797263616</v>
          </cell>
          <cell r="N117">
            <v>8951.24312072728</v>
          </cell>
          <cell r="O117">
            <v>9777.32008083393</v>
          </cell>
        </row>
        <row r="117">
          <cell r="Z117">
            <v>7477.44592271556</v>
          </cell>
          <cell r="AA117">
            <v>6350.24012204095</v>
          </cell>
          <cell r="AB117">
            <v>6603.48685474186</v>
          </cell>
          <cell r="AC117">
            <v>6271.21867176211</v>
          </cell>
          <cell r="AD117">
            <v>5974.88366639419</v>
          </cell>
          <cell r="AE117">
            <v>7169.04957372559</v>
          </cell>
          <cell r="AF117">
            <v>6208.70609713862</v>
          </cell>
          <cell r="AG117">
            <v>7054.39757184936</v>
          </cell>
          <cell r="AH117">
            <v>6335.05154530687</v>
          </cell>
          <cell r="AI117">
            <v>6289.36198938521</v>
          </cell>
          <cell r="AJ117">
            <v>6274.11602794434</v>
          </cell>
          <cell r="AK117">
            <v>6720.0040998797</v>
          </cell>
          <cell r="AL117">
            <v>7563.7806237796</v>
          </cell>
          <cell r="AM117">
            <v>6834.30992764776</v>
          </cell>
          <cell r="AN117">
            <v>7465.02299099703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A118">
            <v>10303.0411971704</v>
          </cell>
          <cell r="B118">
            <v>8396.59609987471</v>
          </cell>
          <cell r="C118">
            <v>7777.98077181778</v>
          </cell>
          <cell r="D118">
            <v>8510.77754596974</v>
          </cell>
          <cell r="E118">
            <v>8041.57100953921</v>
          </cell>
          <cell r="F118">
            <v>7961.00247935773</v>
          </cell>
          <cell r="G118">
            <v>7239.40946437194</v>
          </cell>
          <cell r="H118">
            <v>7943.62831474831</v>
          </cell>
          <cell r="I118">
            <v>8537.86363251992</v>
          </cell>
          <cell r="J118">
            <v>9839.05618750731</v>
          </cell>
          <cell r="K118">
            <v>9054.82066121154</v>
          </cell>
          <cell r="L118">
            <v>10134.262510843</v>
          </cell>
          <cell r="M118">
            <v>10174.2281017697</v>
          </cell>
          <cell r="N118">
            <v>8992.63794037677</v>
          </cell>
          <cell r="O118">
            <v>9714.46797616757</v>
          </cell>
        </row>
        <row r="118">
          <cell r="Z118">
            <v>7866.41316620439</v>
          </cell>
          <cell r="AA118">
            <v>6410.83470863874</v>
          </cell>
          <cell r="AB118">
            <v>5938.51943120597</v>
          </cell>
          <cell r="AC118">
            <v>6498.01269945808</v>
          </cell>
          <cell r="AD118">
            <v>6139.77163206723</v>
          </cell>
          <cell r="AE118">
            <v>6078.25723699954</v>
          </cell>
          <cell r="AF118">
            <v>5527.31808368583</v>
          </cell>
          <cell r="AG118">
            <v>6064.99199282359</v>
          </cell>
          <cell r="AH118">
            <v>6518.69303488349</v>
          </cell>
          <cell r="AI118">
            <v>7512.15875538658</v>
          </cell>
          <cell r="AJ118">
            <v>6913.39179411765</v>
          </cell>
          <cell r="AK118">
            <v>7737.54996407869</v>
          </cell>
          <cell r="AL118">
            <v>7768.0638526136</v>
          </cell>
          <cell r="AM118">
            <v>6865.91503802943</v>
          </cell>
          <cell r="AN118">
            <v>7417.03515767585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A119">
            <v>10206.7828399844</v>
          </cell>
          <cell r="B119">
            <v>7606.86279100674</v>
          </cell>
          <cell r="C119">
            <v>8227.07735810504</v>
          </cell>
          <cell r="D119">
            <v>8062.9324947834</v>
          </cell>
          <cell r="E119">
            <v>8337.53687114622</v>
          </cell>
          <cell r="F119">
            <v>8854.38419016183</v>
          </cell>
          <cell r="G119">
            <v>6428.11791167678</v>
          </cell>
          <cell r="H119">
            <v>7944.49666335667</v>
          </cell>
          <cell r="I119">
            <v>8177.15811846294</v>
          </cell>
          <cell r="J119">
            <v>7908.03585971269</v>
          </cell>
          <cell r="K119">
            <v>8706.57966820239</v>
          </cell>
          <cell r="L119">
            <v>9165.32851128365</v>
          </cell>
          <cell r="M119">
            <v>9158.47040625068</v>
          </cell>
          <cell r="N119">
            <v>9678.42265088799</v>
          </cell>
          <cell r="O119">
            <v>8767.04614174956</v>
          </cell>
        </row>
        <row r="119">
          <cell r="Z119">
            <v>7792.91952545945</v>
          </cell>
          <cell r="AA119">
            <v>5807.87016838481</v>
          </cell>
          <cell r="AB119">
            <v>6281.40647122263</v>
          </cell>
          <cell r="AC119">
            <v>6156.08121149711</v>
          </cell>
          <cell r="AD119">
            <v>6365.74275126762</v>
          </cell>
          <cell r="AE119">
            <v>6760.35774672532</v>
          </cell>
          <cell r="AF119">
            <v>4907.89373803687</v>
          </cell>
          <cell r="AG119">
            <v>6065.65498045947</v>
          </cell>
          <cell r="AH119">
            <v>6243.29293207892</v>
          </cell>
          <cell r="AI119">
            <v>6037.81701103408</v>
          </cell>
          <cell r="AJ119">
            <v>6647.5084029912</v>
          </cell>
          <cell r="AK119">
            <v>6997.76497967911</v>
          </cell>
          <cell r="AL119">
            <v>6992.52878905402</v>
          </cell>
          <cell r="AM119">
            <v>7389.51440764358</v>
          </cell>
          <cell r="AN119">
            <v>6693.67479741035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A120">
            <v>9190.93742017923</v>
          </cell>
          <cell r="B120">
            <v>8010.20537336095</v>
          </cell>
          <cell r="C120">
            <v>8233.56814081839</v>
          </cell>
          <cell r="D120">
            <v>9378.36115835606</v>
          </cell>
          <cell r="E120">
            <v>7546.6282368814</v>
          </cell>
          <cell r="F120">
            <v>8837.76305410246</v>
          </cell>
          <cell r="G120">
            <v>8932.11118168996</v>
          </cell>
          <cell r="H120">
            <v>7760.84431844185</v>
          </cell>
          <cell r="I120">
            <v>9682.02804720162</v>
          </cell>
          <cell r="J120">
            <v>9171.0957592195</v>
          </cell>
          <cell r="K120">
            <v>9638.67974540466</v>
          </cell>
          <cell r="L120">
            <v>8903.74808057383</v>
          </cell>
          <cell r="M120">
            <v>8784.03203823766</v>
          </cell>
          <cell r="N120">
            <v>10324.2238620585</v>
          </cell>
          <cell r="O120">
            <v>10872.513451574</v>
          </cell>
        </row>
        <row r="120">
          <cell r="Z120">
            <v>7017.31748405652</v>
          </cell>
          <cell r="AA120">
            <v>6115.82384338258</v>
          </cell>
          <cell r="AB120">
            <v>6286.3622097874</v>
          </cell>
          <cell r="AC120">
            <v>7160.41625784948</v>
          </cell>
          <cell r="AD120">
            <v>5761.88084537189</v>
          </cell>
          <cell r="AE120">
            <v>6747.66744285944</v>
          </cell>
          <cell r="AF120">
            <v>6819.70261566501</v>
          </cell>
          <cell r="AG120">
            <v>5925.43568050762</v>
          </cell>
          <cell r="AH120">
            <v>7392.26714215063</v>
          </cell>
          <cell r="AI120">
            <v>7002.16829654712</v>
          </cell>
          <cell r="AJ120">
            <v>7359.17054033544</v>
          </cell>
          <cell r="AK120">
            <v>6798.04727451044</v>
          </cell>
          <cell r="AL120">
            <v>6706.6435973226</v>
          </cell>
          <cell r="AM120">
            <v>7882.58621557714</v>
          </cell>
          <cell r="AN120">
            <v>8301.20751033052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A121">
            <v>9503.37814970269</v>
          </cell>
          <cell r="B121">
            <v>7767.02389300181</v>
          </cell>
          <cell r="C121">
            <v>6578.12220913959</v>
          </cell>
          <cell r="D121">
            <v>7218.26464574314</v>
          </cell>
          <cell r="E121">
            <v>9290.36914461976</v>
          </cell>
          <cell r="F121">
            <v>8023.35195702566</v>
          </cell>
          <cell r="G121">
            <v>9264.87635082935</v>
          </cell>
          <cell r="H121">
            <v>9210.48290716087</v>
          </cell>
          <cell r="I121">
            <v>9481.41652726725</v>
          </cell>
          <cell r="J121">
            <v>8979.10554907179</v>
          </cell>
          <cell r="K121">
            <v>9640.02103055959</v>
          </cell>
          <cell r="L121">
            <v>10341.4561344965</v>
          </cell>
          <cell r="M121">
            <v>8025.03410904234</v>
          </cell>
          <cell r="N121">
            <v>9406.60614636639</v>
          </cell>
          <cell r="O121">
            <v>10949.8361908919</v>
          </cell>
        </row>
        <row r="121">
          <cell r="Z121">
            <v>7255.8672308106</v>
          </cell>
          <cell r="AA121">
            <v>5930.15381040246</v>
          </cell>
          <cell r="AB121">
            <v>5022.42261916691</v>
          </cell>
          <cell r="AC121">
            <v>5511.17393008347</v>
          </cell>
          <cell r="AD121">
            <v>7093.23400339377</v>
          </cell>
          <cell r="AE121">
            <v>6125.86131259692</v>
          </cell>
          <cell r="AF121">
            <v>7073.77015336361</v>
          </cell>
          <cell r="AG121">
            <v>7032.24054154895</v>
          </cell>
          <cell r="AH121">
            <v>7239.09944423465</v>
          </cell>
          <cell r="AI121">
            <v>6855.58300313851</v>
          </cell>
          <cell r="AJ121">
            <v>7360.19461691636</v>
          </cell>
          <cell r="AK121">
            <v>7895.74312451264</v>
          </cell>
          <cell r="AL121">
            <v>6127.14564239026</v>
          </cell>
          <cell r="AM121">
            <v>7181.98141917532</v>
          </cell>
          <cell r="AN121">
            <v>8360.24373109076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A122">
            <v>8941.06249062539</v>
          </cell>
          <cell r="B122">
            <v>8076.0025944925</v>
          </cell>
          <cell r="C122">
            <v>7380.72693785503</v>
          </cell>
          <cell r="D122">
            <v>9156.980091897</v>
          </cell>
          <cell r="E122">
            <v>8249.82877149056</v>
          </cell>
          <cell r="F122">
            <v>8421.45148268472</v>
          </cell>
          <cell r="G122">
            <v>7904.35264049298</v>
          </cell>
          <cell r="H122">
            <v>8676.54118809765</v>
          </cell>
          <cell r="I122">
            <v>9063.77614713801</v>
          </cell>
          <cell r="J122">
            <v>10530.1531110006</v>
          </cell>
          <cell r="K122">
            <v>8516.6143034579</v>
          </cell>
          <cell r="L122">
            <v>9241.45194590953</v>
          </cell>
          <cell r="M122">
            <v>8977.55319070117</v>
          </cell>
          <cell r="N122">
            <v>8576.65227935746</v>
          </cell>
          <cell r="O122">
            <v>8404.47412371687</v>
          </cell>
        </row>
        <row r="122">
          <cell r="Z122">
            <v>6826.53697584245</v>
          </cell>
          <cell r="AA122">
            <v>6166.0602849054</v>
          </cell>
          <cell r="AB122">
            <v>5635.21453996007</v>
          </cell>
          <cell r="AC122">
            <v>6991.39092808373</v>
          </cell>
          <cell r="AD122">
            <v>6298.77726634813</v>
          </cell>
          <cell r="AE122">
            <v>6429.81189283571</v>
          </cell>
          <cell r="AF122">
            <v>6035.00485842695</v>
          </cell>
          <cell r="AG122">
            <v>6624.57390327731</v>
          </cell>
          <cell r="AH122">
            <v>6920.22934344446</v>
          </cell>
          <cell r="AI122">
            <v>8039.81402086141</v>
          </cell>
          <cell r="AJ122">
            <v>6502.46908714732</v>
          </cell>
          <cell r="AK122">
            <v>7055.88552650971</v>
          </cell>
          <cell r="AL122">
            <v>6854.3977713131</v>
          </cell>
          <cell r="AM122">
            <v>6548.30832189854</v>
          </cell>
          <cell r="AN122">
            <v>6416.84961135433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A123">
            <v>9773.50593460362</v>
          </cell>
          <cell r="B123">
            <v>8804.93546870035</v>
          </cell>
          <cell r="C123">
            <v>9042.834206644</v>
          </cell>
          <cell r="D123">
            <v>8588.25608676469</v>
          </cell>
          <cell r="E123">
            <v>8867.75715198817</v>
          </cell>
          <cell r="F123">
            <v>7846.95708257632</v>
          </cell>
          <cell r="G123">
            <v>7310.92020619495</v>
          </cell>
          <cell r="H123">
            <v>9195.93364222701</v>
          </cell>
          <cell r="I123">
            <v>10923.9770308914</v>
          </cell>
          <cell r="J123">
            <v>8439.47808538855</v>
          </cell>
          <cell r="K123">
            <v>9489.98156341417</v>
          </cell>
          <cell r="L123">
            <v>9181.89566745316</v>
          </cell>
          <cell r="M123">
            <v>9138.28321278206</v>
          </cell>
          <cell r="N123">
            <v>9354.56880232645</v>
          </cell>
          <cell r="O123">
            <v>10850.1770088772</v>
          </cell>
        </row>
        <row r="123">
          <cell r="Z123">
            <v>7462.1108750936</v>
          </cell>
          <cell r="AA123">
            <v>6722.60345009459</v>
          </cell>
          <cell r="AB123">
            <v>6904.24008810952</v>
          </cell>
          <cell r="AC123">
            <v>6557.16787526919</v>
          </cell>
          <cell r="AD123">
            <v>6770.56805657158</v>
          </cell>
          <cell r="AE123">
            <v>5991.18312037535</v>
          </cell>
          <cell r="AF123">
            <v>5581.91682111067</v>
          </cell>
          <cell r="AG123">
            <v>7021.13211957489</v>
          </cell>
          <cell r="AH123">
            <v>8340.50015899373</v>
          </cell>
          <cell r="AI123">
            <v>6443.5752761065</v>
          </cell>
          <cell r="AJ123">
            <v>7245.63888359297</v>
          </cell>
          <cell r="AK123">
            <v>7010.41406968316</v>
          </cell>
          <cell r="AL123">
            <v>6977.11578609195</v>
          </cell>
          <cell r="AM123">
            <v>7142.25069885145</v>
          </cell>
          <cell r="AN123">
            <v>8284.1535469858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A124">
            <v>8890.26613945793</v>
          </cell>
          <cell r="B124">
            <v>8476.36599367495</v>
          </cell>
          <cell r="C124">
            <v>7735.41972251355</v>
          </cell>
          <cell r="D124">
            <v>7907.47574435223</v>
          </cell>
          <cell r="E124">
            <v>7711.48674671007</v>
          </cell>
          <cell r="F124">
            <v>8259.35776420395</v>
          </cell>
          <cell r="G124">
            <v>7637.30270317383</v>
          </cell>
          <cell r="H124">
            <v>8438.80765449731</v>
          </cell>
          <cell r="I124">
            <v>6417.56161048376</v>
          </cell>
          <cell r="J124">
            <v>6786.42940017625</v>
          </cell>
          <cell r="K124">
            <v>9864.93200109343</v>
          </cell>
          <cell r="L124">
            <v>10670.5816726839</v>
          </cell>
          <cell r="M124">
            <v>9500.86142561182</v>
          </cell>
          <cell r="N124">
            <v>8846.14753321241</v>
          </cell>
          <cell r="O124">
            <v>9683.15203571951</v>
          </cell>
        </row>
        <row r="124">
          <cell r="Z124">
            <v>6787.75375854068</v>
          </cell>
          <cell r="AA124">
            <v>6471.7393416348</v>
          </cell>
          <cell r="AB124">
            <v>5906.02389981798</v>
          </cell>
          <cell r="AC124">
            <v>6037.38936071591</v>
          </cell>
          <cell r="AD124">
            <v>5887.75097706012</v>
          </cell>
          <cell r="AE124">
            <v>6306.05269040077</v>
          </cell>
          <cell r="AF124">
            <v>5831.11116308403</v>
          </cell>
          <cell r="AG124">
            <v>6443.06339943932</v>
          </cell>
          <cell r="AH124">
            <v>4899.83395985079</v>
          </cell>
          <cell r="AI124">
            <v>5181.46599275216</v>
          </cell>
          <cell r="AJ124">
            <v>7531.91504256284</v>
          </cell>
          <cell r="AK124">
            <v>8147.03178942085</v>
          </cell>
          <cell r="AL124">
            <v>7253.94570190033</v>
          </cell>
          <cell r="AM124">
            <v>6754.0690261978</v>
          </cell>
          <cell r="AN124">
            <v>7393.12531187999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A125">
            <v>10426.6005293227</v>
          </cell>
          <cell r="B125">
            <v>8869.37824760796</v>
          </cell>
          <cell r="C125">
            <v>6482.47551283446</v>
          </cell>
          <cell r="D125">
            <v>7192.46477431642</v>
          </cell>
          <cell r="E125">
            <v>6485.54504280767</v>
          </cell>
          <cell r="F125">
            <v>8397.03461646842</v>
          </cell>
          <cell r="G125">
            <v>9580.89901161626</v>
          </cell>
          <cell r="H125">
            <v>9594.07667863161</v>
          </cell>
          <cell r="I125">
            <v>8649.61875998983</v>
          </cell>
          <cell r="J125">
            <v>7781.49304597252</v>
          </cell>
          <cell r="K125">
            <v>8600.20472109151</v>
          </cell>
          <cell r="L125">
            <v>8223.27920545598</v>
          </cell>
          <cell r="M125">
            <v>9065.52610970302</v>
          </cell>
          <cell r="N125">
            <v>11265.640289784</v>
          </cell>
          <cell r="O125">
            <v>8903.6786988975</v>
          </cell>
        </row>
        <row r="125">
          <cell r="Z125">
            <v>7960.75121053996</v>
          </cell>
          <cell r="AA125">
            <v>6771.80576956167</v>
          </cell>
          <cell r="AB125">
            <v>4949.39598395116</v>
          </cell>
          <cell r="AC125">
            <v>5491.47562504969</v>
          </cell>
          <cell r="AD125">
            <v>4951.73958236382</v>
          </cell>
          <cell r="AE125">
            <v>6411.1695178121</v>
          </cell>
          <cell r="AF125">
            <v>7315.05471896506</v>
          </cell>
          <cell r="AG125">
            <v>7325.11592044195</v>
          </cell>
          <cell r="AH125">
            <v>6604.01852172728</v>
          </cell>
          <cell r="AI125">
            <v>5941.2010665722</v>
          </cell>
          <cell r="AJ125">
            <v>6566.29070537225</v>
          </cell>
          <cell r="AK125">
            <v>6278.50656648246</v>
          </cell>
          <cell r="AL125">
            <v>6921.56544686269</v>
          </cell>
          <cell r="AM125">
            <v>8601.36142381126</v>
          </cell>
          <cell r="AN125">
            <v>6797.99430132304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A126">
            <v>10483.8441124653</v>
          </cell>
          <cell r="B126">
            <v>8038.43613344165</v>
          </cell>
          <cell r="C126">
            <v>7752.3171868357</v>
          </cell>
          <cell r="D126">
            <v>8255.77987315888</v>
          </cell>
          <cell r="E126">
            <v>7682.74946929644</v>
          </cell>
          <cell r="F126">
            <v>6704.29169647342</v>
          </cell>
          <cell r="G126">
            <v>8105.95319076484</v>
          </cell>
          <cell r="H126">
            <v>9176.37721449228</v>
          </cell>
          <cell r="I126">
            <v>8679.99064087411</v>
          </cell>
          <cell r="J126">
            <v>8174.06327712471</v>
          </cell>
          <cell r="K126">
            <v>7509.22267056483</v>
          </cell>
          <cell r="L126">
            <v>9873.09582436951</v>
          </cell>
          <cell r="M126">
            <v>9776.80054131174</v>
          </cell>
          <cell r="N126">
            <v>10885.851010725</v>
          </cell>
          <cell r="O126">
            <v>9588.44994902621</v>
          </cell>
        </row>
        <row r="126">
          <cell r="Z126">
            <v>8004.45691524371</v>
          </cell>
          <cell r="AA126">
            <v>6137.37814162723</v>
          </cell>
          <cell r="AB126">
            <v>5918.92518141781</v>
          </cell>
          <cell r="AC126">
            <v>6303.3209562763</v>
          </cell>
          <cell r="AD126">
            <v>5865.80995080571</v>
          </cell>
          <cell r="AE126">
            <v>5118.75352742424</v>
          </cell>
          <cell r="AF126">
            <v>6188.92768496172</v>
          </cell>
          <cell r="AG126">
            <v>7006.20070877372</v>
          </cell>
          <cell r="AH126">
            <v>6627.20757426995</v>
          </cell>
          <cell r="AI126">
            <v>6240.93000833782</v>
          </cell>
          <cell r="AJ126">
            <v>5733.32154586693</v>
          </cell>
          <cell r="AK126">
            <v>7538.14815428942</v>
          </cell>
          <cell r="AL126">
            <v>7464.62632049368</v>
          </cell>
          <cell r="AM126">
            <v>8311.39079009261</v>
          </cell>
          <cell r="AN126">
            <v>7320.81988988131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A127">
            <v>9911.2603897558</v>
          </cell>
          <cell r="B127">
            <v>8587.37932806221</v>
          </cell>
          <cell r="C127">
            <v>7767.66316327065</v>
          </cell>
          <cell r="D127">
            <v>8468.98206896539</v>
          </cell>
          <cell r="E127">
            <v>7792.1024103611</v>
          </cell>
          <cell r="F127">
            <v>7856.75505054012</v>
          </cell>
          <cell r="G127">
            <v>6867.1693845967</v>
          </cell>
          <cell r="H127">
            <v>8151.13394602863</v>
          </cell>
          <cell r="I127">
            <v>8520.08179737502</v>
          </cell>
          <cell r="J127">
            <v>8741.52377592966</v>
          </cell>
          <cell r="K127">
            <v>8825.29725859326</v>
          </cell>
          <cell r="L127">
            <v>9140.80788539985</v>
          </cell>
          <cell r="M127">
            <v>8487.44004254079</v>
          </cell>
          <cell r="N127">
            <v>9374.00382268002</v>
          </cell>
          <cell r="O127">
            <v>10869.8011202595</v>
          </cell>
        </row>
        <row r="127">
          <cell r="Z127">
            <v>7567.28695262011</v>
          </cell>
          <cell r="AA127">
            <v>6556.49846649281</v>
          </cell>
          <cell r="AB127">
            <v>5930.64189580979</v>
          </cell>
          <cell r="AC127">
            <v>6466.10168558335</v>
          </cell>
          <cell r="AD127">
            <v>5949.30135872034</v>
          </cell>
          <cell r="AE127">
            <v>5998.66390810758</v>
          </cell>
          <cell r="AF127">
            <v>5243.11129381712</v>
          </cell>
          <cell r="AG127">
            <v>6223.42337232864</v>
          </cell>
          <cell r="AH127">
            <v>6505.11653262302</v>
          </cell>
          <cell r="AI127">
            <v>6674.1883690174</v>
          </cell>
          <cell r="AJ127">
            <v>6738.14975812498</v>
          </cell>
          <cell r="AK127">
            <v>6979.04338373433</v>
          </cell>
          <cell r="AL127">
            <v>6480.19442224007</v>
          </cell>
          <cell r="AM127">
            <v>7157.08941463148</v>
          </cell>
          <cell r="AN127">
            <v>8299.13663452258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A128">
            <v>8152.33387794663</v>
          </cell>
          <cell r="B128">
            <v>8390.95627664026</v>
          </cell>
          <cell r="C128">
            <v>6914.8248025753</v>
          </cell>
          <cell r="D128">
            <v>8193.60409538049</v>
          </cell>
          <cell r="E128">
            <v>8144.44534700207</v>
          </cell>
          <cell r="F128">
            <v>8131.98848048918</v>
          </cell>
          <cell r="G128">
            <v>9528.57394029535</v>
          </cell>
          <cell r="H128">
            <v>9159.06058195003</v>
          </cell>
          <cell r="I128">
            <v>7280.07753257968</v>
          </cell>
          <cell r="J128">
            <v>8092.40376958062</v>
          </cell>
          <cell r="K128">
            <v>9451.15856142933</v>
          </cell>
          <cell r="L128">
            <v>9286.09550931361</v>
          </cell>
          <cell r="M128">
            <v>9603.02861123201</v>
          </cell>
          <cell r="N128">
            <v>9462.67653172819</v>
          </cell>
          <cell r="O128">
            <v>10348.8835893009</v>
          </cell>
        </row>
        <row r="128">
          <cell r="Z128">
            <v>6224.33952514777</v>
          </cell>
          <cell r="AA128">
            <v>6406.52868103995</v>
          </cell>
          <cell r="AB128">
            <v>5279.49639606545</v>
          </cell>
          <cell r="AC128">
            <v>6255.84950123938</v>
          </cell>
          <cell r="AD128">
            <v>6218.31660021747</v>
          </cell>
          <cell r="AE128">
            <v>6208.80573280741</v>
          </cell>
          <cell r="AF128">
            <v>7275.10431771126</v>
          </cell>
          <cell r="AG128">
            <v>6992.97939056117</v>
          </cell>
          <cell r="AH128">
            <v>5558.36831643472</v>
          </cell>
          <cell r="AI128">
            <v>6178.58264768988</v>
          </cell>
          <cell r="AJ128">
            <v>7215.99736628554</v>
          </cell>
          <cell r="AK128">
            <v>7089.97106574298</v>
          </cell>
          <cell r="AL128">
            <v>7331.95075679009</v>
          </cell>
          <cell r="AM128">
            <v>7224.7913826806</v>
          </cell>
          <cell r="AN128">
            <v>7901.41401596562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129">
            <v>10225.6147003266</v>
          </cell>
          <cell r="B129">
            <v>7513.92277780344</v>
          </cell>
          <cell r="C129">
            <v>7543.42829671275</v>
          </cell>
          <cell r="D129">
            <v>7280.78846800795</v>
          </cell>
          <cell r="E129">
            <v>8679.27049412467</v>
          </cell>
          <cell r="F129">
            <v>8513.21106623663</v>
          </cell>
          <cell r="G129">
            <v>10067.9698163034</v>
          </cell>
          <cell r="H129">
            <v>7975.71201691401</v>
          </cell>
          <cell r="I129">
            <v>8745.08128573798</v>
          </cell>
          <cell r="J129">
            <v>8293.96736316167</v>
          </cell>
          <cell r="K129">
            <v>7673.99556449729</v>
          </cell>
          <cell r="L129">
            <v>8070.28081825822</v>
          </cell>
          <cell r="M129">
            <v>8696.1845196006</v>
          </cell>
          <cell r="N129">
            <v>10970.889642928</v>
          </cell>
          <cell r="O129">
            <v>9286.83127832371</v>
          </cell>
        </row>
        <row r="129">
          <cell r="Z129">
            <v>7807.29772615817</v>
          </cell>
          <cell r="AA129">
            <v>5736.91009654404</v>
          </cell>
          <cell r="AB129">
            <v>5759.43767825337</v>
          </cell>
          <cell r="AC129">
            <v>5558.91111847794</v>
          </cell>
          <cell r="AD129">
            <v>6626.65773934616</v>
          </cell>
          <cell r="AE129">
            <v>6499.87070191594</v>
          </cell>
          <cell r="AF129">
            <v>7686.93522662689</v>
          </cell>
          <cell r="AG129">
            <v>6089.48802776192</v>
          </cell>
          <cell r="AH129">
            <v>6676.90454198609</v>
          </cell>
          <cell r="AI129">
            <v>6332.47725764339</v>
          </cell>
          <cell r="AJ129">
            <v>5859.12630947594</v>
          </cell>
          <cell r="AK129">
            <v>6161.69168586342</v>
          </cell>
          <cell r="AL129">
            <v>6639.57166545313</v>
          </cell>
          <cell r="AM129">
            <v>8376.31812593411</v>
          </cell>
          <cell r="AN129">
            <v>7090.53282832527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130">
            <v>10823.3164449482</v>
          </cell>
          <cell r="B130">
            <v>9026.1431052516</v>
          </cell>
          <cell r="C130">
            <v>9160.9834806701</v>
          </cell>
          <cell r="D130">
            <v>8289.37995560125</v>
          </cell>
          <cell r="E130">
            <v>6685.65800521003</v>
          </cell>
          <cell r="F130">
            <v>8553.80439210839</v>
          </cell>
          <cell r="G130">
            <v>9601.72939142815</v>
          </cell>
          <cell r="H130">
            <v>9163.33864623561</v>
          </cell>
          <cell r="I130">
            <v>9137.78798728416</v>
          </cell>
          <cell r="J130">
            <v>8462.77894561688</v>
          </cell>
          <cell r="K130">
            <v>8000.10272698489</v>
          </cell>
          <cell r="L130">
            <v>7935.67662897405</v>
          </cell>
          <cell r="M130">
            <v>9569.63036587303</v>
          </cell>
          <cell r="N130">
            <v>9244.58488951395</v>
          </cell>
          <cell r="O130">
            <v>9814.3653400816</v>
          </cell>
        </row>
        <row r="130">
          <cell r="Z130">
            <v>8263.64539898371</v>
          </cell>
          <cell r="AA130">
            <v>6891.49636543202</v>
          </cell>
          <cell r="AB130">
            <v>6994.44753142554</v>
          </cell>
          <cell r="AC130">
            <v>6328.97475362138</v>
          </cell>
          <cell r="AD130">
            <v>5104.52662960988</v>
          </cell>
          <cell r="AE130">
            <v>6530.86386859232</v>
          </cell>
          <cell r="AF130">
            <v>7330.95879727296</v>
          </cell>
          <cell r="AG130">
            <v>6996.24570975547</v>
          </cell>
          <cell r="AH130">
            <v>6976.73767944341</v>
          </cell>
          <cell r="AI130">
            <v>6461.36557609427</v>
          </cell>
          <cell r="AJ130">
            <v>6108.11043246387</v>
          </cell>
          <cell r="AK130">
            <v>6058.9208489282</v>
          </cell>
          <cell r="AL130">
            <v>7306.45106286552</v>
          </cell>
          <cell r="AM130">
            <v>7058.27754148345</v>
          </cell>
          <cell r="AN130">
            <v>7493.30719461366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A131">
            <v>9660.55351108464</v>
          </cell>
          <cell r="B131">
            <v>8608.26529256756</v>
          </cell>
          <cell r="C131">
            <v>10754.5469322436</v>
          </cell>
          <cell r="D131">
            <v>8792.19175148809</v>
          </cell>
          <cell r="E131">
            <v>9381.30539041425</v>
          </cell>
          <cell r="F131">
            <v>8517.00995982126</v>
          </cell>
          <cell r="G131">
            <v>7472.91725579571</v>
          </cell>
          <cell r="H131">
            <v>7593.92313223614</v>
          </cell>
          <cell r="I131">
            <v>8219.50937405111</v>
          </cell>
          <cell r="J131">
            <v>9018.35361881824</v>
          </cell>
          <cell r="K131">
            <v>7846.56457909913</v>
          </cell>
          <cell r="L131">
            <v>9291.32888332406</v>
          </cell>
          <cell r="M131">
            <v>8205.29586058962</v>
          </cell>
          <cell r="N131">
            <v>8532.20933426051</v>
          </cell>
          <cell r="O131">
            <v>9437.43931254304</v>
          </cell>
        </row>
        <row r="131">
          <cell r="Z131">
            <v>7375.87124792717</v>
          </cell>
          <cell r="AA131">
            <v>6572.4449839365</v>
          </cell>
          <cell r="AB131">
            <v>8211.13960095569</v>
          </cell>
          <cell r="AC131">
            <v>6712.87357102816</v>
          </cell>
          <cell r="AD131">
            <v>7162.66419080284</v>
          </cell>
          <cell r="AE131">
            <v>6502.77117236337</v>
          </cell>
          <cell r="AF131">
            <v>5705.60221646905</v>
          </cell>
          <cell r="AG131">
            <v>5797.99068715482</v>
          </cell>
          <cell r="AH131">
            <v>6275.62828512552</v>
          </cell>
          <cell r="AI131">
            <v>6885.5490613822</v>
          </cell>
          <cell r="AJ131">
            <v>5990.8834424005</v>
          </cell>
          <cell r="AK131">
            <v>7093.96676773345</v>
          </cell>
          <cell r="AL131">
            <v>6264.77621074361</v>
          </cell>
          <cell r="AM131">
            <v>6514.37595554524</v>
          </cell>
          <cell r="AN131">
            <v>7205.52266488386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A132">
            <v>8440.77399649484</v>
          </cell>
          <cell r="B132">
            <v>7730.21548919879</v>
          </cell>
          <cell r="C132">
            <v>9289.38052656533</v>
          </cell>
          <cell r="D132">
            <v>8981.37493389091</v>
          </cell>
          <cell r="E132">
            <v>9486.29092815407</v>
          </cell>
          <cell r="F132">
            <v>7971.54387748126</v>
          </cell>
          <cell r="G132">
            <v>6896.38858121163</v>
          </cell>
          <cell r="H132">
            <v>9634.58180898013</v>
          </cell>
          <cell r="I132">
            <v>9319.37445162203</v>
          </cell>
          <cell r="J132">
            <v>8672.07540634589</v>
          </cell>
          <cell r="K132">
            <v>8711.32598516263</v>
          </cell>
          <cell r="L132">
            <v>8504.44728997337</v>
          </cell>
          <cell r="M132">
            <v>8409.0777117889</v>
          </cell>
          <cell r="N132">
            <v>8886.82921921756</v>
          </cell>
          <cell r="O132">
            <v>9809.29278756837</v>
          </cell>
        </row>
        <row r="132">
          <cell r="Z132">
            <v>6444.5647094198</v>
          </cell>
          <cell r="AA132">
            <v>5902.05044686523</v>
          </cell>
          <cell r="AB132">
            <v>7092.47918955473</v>
          </cell>
          <cell r="AC132">
            <v>6857.31568752545</v>
          </cell>
          <cell r="AD132">
            <v>7242.82106880935</v>
          </cell>
          <cell r="AE132">
            <v>6086.30563663245</v>
          </cell>
          <cell r="AF132">
            <v>5265.4202673094</v>
          </cell>
          <cell r="AG132">
            <v>7356.04174948356</v>
          </cell>
          <cell r="AH132">
            <v>7115.37967131123</v>
          </cell>
          <cell r="AI132">
            <v>6621.16426104671</v>
          </cell>
          <cell r="AJ132">
            <v>6651.13223497561</v>
          </cell>
          <cell r="AK132">
            <v>6493.17952368383</v>
          </cell>
          <cell r="AL132">
            <v>6420.36446926167</v>
          </cell>
          <cell r="AM132">
            <v>6785.12965618948</v>
          </cell>
          <cell r="AN132">
            <v>7489.4342804796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A133">
            <v>10254.3073884531</v>
          </cell>
          <cell r="B133">
            <v>8072.4898844043</v>
          </cell>
          <cell r="C133">
            <v>6787.96691497412</v>
          </cell>
          <cell r="D133">
            <v>8288.35958860837</v>
          </cell>
          <cell r="E133">
            <v>8965.41466949235</v>
          </cell>
          <cell r="F133">
            <v>7131.61733926881</v>
          </cell>
          <cell r="G133">
            <v>8831.44208330297</v>
          </cell>
          <cell r="H133">
            <v>7832.82852580821</v>
          </cell>
          <cell r="I133">
            <v>9827.01873802312</v>
          </cell>
          <cell r="J133">
            <v>10350.113516445</v>
          </cell>
          <cell r="K133">
            <v>8895.28721455739</v>
          </cell>
          <cell r="L133">
            <v>8832.23816733444</v>
          </cell>
          <cell r="M133">
            <v>10000.1000376749</v>
          </cell>
          <cell r="N133">
            <v>9567.20858994137</v>
          </cell>
          <cell r="O133">
            <v>9130.88342826273</v>
          </cell>
        </row>
        <row r="133">
          <cell r="Z133">
            <v>7829.20470831351</v>
          </cell>
          <cell r="AA133">
            <v>6163.37831670222</v>
          </cell>
          <cell r="AB133">
            <v>5182.6398914504</v>
          </cell>
          <cell r="AC133">
            <v>6328.19569934084</v>
          </cell>
          <cell r="AD133">
            <v>6845.12996181609</v>
          </cell>
          <cell r="AE133">
            <v>5445.01836500109</v>
          </cell>
          <cell r="AF133">
            <v>6742.84135637015</v>
          </cell>
          <cell r="AG133">
            <v>5980.39591076867</v>
          </cell>
          <cell r="AH133">
            <v>7502.9681145556</v>
          </cell>
          <cell r="AI133">
            <v>7902.35307025983</v>
          </cell>
          <cell r="AJ133">
            <v>6791.58736946342</v>
          </cell>
          <cell r="AK133">
            <v>6743.44916971251</v>
          </cell>
          <cell r="AL133">
            <v>7635.11637916492</v>
          </cell>
          <cell r="AM133">
            <v>7304.6020272546</v>
          </cell>
          <cell r="AN133">
            <v>6971.46602101231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A134">
            <v>9527.59549261457</v>
          </cell>
          <cell r="B134">
            <v>8795.34470677386</v>
          </cell>
          <cell r="C134">
            <v>8321.80072408573</v>
          </cell>
          <cell r="D134">
            <v>7840.47845884477</v>
          </cell>
          <cell r="E134">
            <v>7428.35752838238</v>
          </cell>
          <cell r="F134">
            <v>8662.0319140462</v>
          </cell>
          <cell r="G134">
            <v>8346.73379608166</v>
          </cell>
          <cell r="H134">
            <v>9000.98954786539</v>
          </cell>
          <cell r="I134">
            <v>8612.50648117752</v>
          </cell>
          <cell r="J134">
            <v>8340.33375068864</v>
          </cell>
          <cell r="K134">
            <v>7578.53475672895</v>
          </cell>
          <cell r="L134">
            <v>8942.52901259367</v>
          </cell>
          <cell r="M134">
            <v>9463.01411544368</v>
          </cell>
          <cell r="N134">
            <v>9882.72326274839</v>
          </cell>
          <cell r="O134">
            <v>8849.1449574005</v>
          </cell>
        </row>
        <row r="134">
          <cell r="Z134">
            <v>7274.35726899319</v>
          </cell>
          <cell r="AA134">
            <v>6715.28086500067</v>
          </cell>
          <cell r="AB134">
            <v>6353.72814004235</v>
          </cell>
          <cell r="AC134">
            <v>5986.23666524182</v>
          </cell>
          <cell r="AD134">
            <v>5671.58068635006</v>
          </cell>
          <cell r="AE134">
            <v>6613.49601450193</v>
          </cell>
          <cell r="AF134">
            <v>6372.76464024353</v>
          </cell>
          <cell r="AG134">
            <v>6872.29152375341</v>
          </cell>
          <cell r="AH134">
            <v>6575.68314840496</v>
          </cell>
          <cell r="AI134">
            <v>6367.87817998578</v>
          </cell>
          <cell r="AJ134">
            <v>5786.24160090158</v>
          </cell>
          <cell r="AK134">
            <v>6827.65667123132</v>
          </cell>
          <cell r="AL134">
            <v>7225.04912919771</v>
          </cell>
          <cell r="AM134">
            <v>7545.49874200145</v>
          </cell>
          <cell r="AN134">
            <v>6756.35757155511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A135">
            <v>9153.21550130923</v>
          </cell>
          <cell r="B135">
            <v>8034.79678282131</v>
          </cell>
          <cell r="C135">
            <v>8593.30454104317</v>
          </cell>
          <cell r="D135">
            <v>7853.05012766252</v>
          </cell>
          <cell r="E135">
            <v>8957.26381187302</v>
          </cell>
          <cell r="F135">
            <v>8169.3100979447</v>
          </cell>
          <cell r="G135">
            <v>9192.19293952662</v>
          </cell>
          <cell r="H135">
            <v>8779.96138377477</v>
          </cell>
          <cell r="I135">
            <v>7792.0330338125</v>
          </cell>
          <cell r="J135">
            <v>8539.09336776246</v>
          </cell>
          <cell r="K135">
            <v>9075.47976818293</v>
          </cell>
          <cell r="L135">
            <v>9335.52813585847</v>
          </cell>
          <cell r="M135">
            <v>9202.50887013264</v>
          </cell>
          <cell r="N135">
            <v>8297.77084196401</v>
          </cell>
          <cell r="O135">
            <v>9180.24391317254</v>
          </cell>
        </row>
        <row r="135">
          <cell r="Z135">
            <v>6988.5166481116</v>
          </cell>
          <cell r="AA135">
            <v>6134.5994828712</v>
          </cell>
          <cell r="AB135">
            <v>6561.02239030463</v>
          </cell>
          <cell r="AC135">
            <v>5995.83518467084</v>
          </cell>
          <cell r="AD135">
            <v>6838.90674942029</v>
          </cell>
          <cell r="AE135">
            <v>6237.30093702117</v>
          </cell>
          <cell r="AF135">
            <v>7018.27607810033</v>
          </cell>
          <cell r="AG135">
            <v>6703.53563635757</v>
          </cell>
          <cell r="AH135">
            <v>5949.24838944798</v>
          </cell>
          <cell r="AI135">
            <v>6519.63194266011</v>
          </cell>
          <cell r="AJ135">
            <v>6929.16510492674</v>
          </cell>
          <cell r="AK135">
            <v>7127.71307384048</v>
          </cell>
          <cell r="AL135">
            <v>7026.15233238175</v>
          </cell>
          <cell r="AM135">
            <v>6335.38122892289</v>
          </cell>
          <cell r="AN135">
            <v>7009.15294868288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A136">
            <v>9660.06736016611</v>
          </cell>
          <cell r="B136">
            <v>9380.29230406885</v>
          </cell>
          <cell r="C136">
            <v>8229.25411416333</v>
          </cell>
          <cell r="D136">
            <v>7093.70566343135</v>
          </cell>
          <cell r="E136">
            <v>7597.63342723917</v>
          </cell>
          <cell r="F136">
            <v>7805.10250867582</v>
          </cell>
          <cell r="G136">
            <v>7515.82537979836</v>
          </cell>
          <cell r="H136">
            <v>8064.79980627022</v>
          </cell>
          <cell r="I136">
            <v>9992.22119870365</v>
          </cell>
          <cell r="J136">
            <v>8629.92760274817</v>
          </cell>
          <cell r="K136">
            <v>8612.51485453233</v>
          </cell>
          <cell r="L136">
            <v>10399.709661155</v>
          </cell>
          <cell r="M136">
            <v>8815.48711898265</v>
          </cell>
          <cell r="N136">
            <v>9206.30777987029</v>
          </cell>
          <cell r="O136">
            <v>10646.695748525</v>
          </cell>
        </row>
        <row r="136">
          <cell r="Z136">
            <v>7375.50006975626</v>
          </cell>
          <cell r="AA136">
            <v>7161.89069532578</v>
          </cell>
          <cell r="AB136">
            <v>6283.06843318016</v>
          </cell>
          <cell r="AC136">
            <v>5416.07264885249</v>
          </cell>
          <cell r="AD136">
            <v>5800.82351223081</v>
          </cell>
          <cell r="AE136">
            <v>5959.22698578402</v>
          </cell>
          <cell r="AF136">
            <v>5738.36274077757</v>
          </cell>
          <cell r="AG136">
            <v>6157.50691128654</v>
          </cell>
          <cell r="AH136">
            <v>7629.10085409503</v>
          </cell>
          <cell r="AI136">
            <v>6588.98424440864</v>
          </cell>
          <cell r="AJ136">
            <v>6575.68954149485</v>
          </cell>
          <cell r="AK136">
            <v>7940.21992513048</v>
          </cell>
          <cell r="AL136">
            <v>6730.65967729173</v>
          </cell>
          <cell r="AM136">
            <v>7029.05281516209</v>
          </cell>
          <cell r="AN136">
            <v>8128.7947907818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A137">
            <v>10442.3331644873</v>
          </cell>
          <cell r="B137">
            <v>7527.31313231267</v>
          </cell>
          <cell r="C137">
            <v>8728.02110829778</v>
          </cell>
          <cell r="D137">
            <v>7820.48242555286</v>
          </cell>
          <cell r="E137">
            <v>8948.43082572666</v>
          </cell>
          <cell r="F137">
            <v>6595.67881673839</v>
          </cell>
          <cell r="G137">
            <v>7306.98098904328</v>
          </cell>
          <cell r="H137">
            <v>7555.58882949914</v>
          </cell>
          <cell r="I137">
            <v>9626.84906277212</v>
          </cell>
          <cell r="J137">
            <v>7916.19334544226</v>
          </cell>
          <cell r="K137">
            <v>8805.95050307724</v>
          </cell>
          <cell r="L137">
            <v>9966.01547003358</v>
          </cell>
          <cell r="M137">
            <v>11166.6290405336</v>
          </cell>
          <cell r="N137">
            <v>9008.23255117163</v>
          </cell>
          <cell r="O137">
            <v>10145.1174015749</v>
          </cell>
        </row>
        <row r="137">
          <cell r="Z137">
            <v>7972.76314041871</v>
          </cell>
          <cell r="AA137">
            <v>5747.13368577325</v>
          </cell>
          <cell r="AB137">
            <v>6663.87902826979</v>
          </cell>
          <cell r="AC137">
            <v>5970.96961383931</v>
          </cell>
          <cell r="AD137">
            <v>6832.16272916561</v>
          </cell>
          <cell r="AE137">
            <v>5035.82715929503</v>
          </cell>
          <cell r="AF137">
            <v>5578.9092130585</v>
          </cell>
          <cell r="AG137">
            <v>5768.72229367791</v>
          </cell>
          <cell r="AH137">
            <v>7350.13776682276</v>
          </cell>
          <cell r="AI137">
            <v>6044.04528401855</v>
          </cell>
          <cell r="AJ137">
            <v>6723.37843290148</v>
          </cell>
          <cell r="AK137">
            <v>7609.09267543252</v>
          </cell>
          <cell r="AL137">
            <v>8525.76593896357</v>
          </cell>
          <cell r="AM137">
            <v>6877.82158574974</v>
          </cell>
          <cell r="AN137">
            <v>7745.83771657203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A138">
            <v>9156.64674107927</v>
          </cell>
          <cell r="B138">
            <v>8345.87093695909</v>
          </cell>
          <cell r="C138">
            <v>8266.38815966346</v>
          </cell>
          <cell r="D138">
            <v>7800.9069476814</v>
          </cell>
          <cell r="E138">
            <v>9598.19175460846</v>
          </cell>
          <cell r="F138">
            <v>8072.22978823474</v>
          </cell>
          <cell r="G138">
            <v>8430.76175628367</v>
          </cell>
          <cell r="H138">
            <v>9959.46213554772</v>
          </cell>
          <cell r="I138">
            <v>7604.83904985406</v>
          </cell>
          <cell r="J138">
            <v>9164.41106496945</v>
          </cell>
          <cell r="K138">
            <v>8477.28752670051</v>
          </cell>
          <cell r="L138">
            <v>8834.30702821965</v>
          </cell>
          <cell r="M138">
            <v>8012.36820986401</v>
          </cell>
          <cell r="N138">
            <v>9001.82740942483</v>
          </cell>
          <cell r="O138">
            <v>9732.99519980168</v>
          </cell>
        </row>
        <row r="138">
          <cell r="Z138">
            <v>6991.13641340098</v>
          </cell>
          <cell r="AA138">
            <v>6372.10584385201</v>
          </cell>
          <cell r="AB138">
            <v>6311.42042545569</v>
          </cell>
          <cell r="AC138">
            <v>5956.02365818254</v>
          </cell>
          <cell r="AD138">
            <v>7328.25779741057</v>
          </cell>
          <cell r="AE138">
            <v>6163.17973223638</v>
          </cell>
          <cell r="AF138">
            <v>6436.92032396961</v>
          </cell>
          <cell r="AG138">
            <v>7604.08917833923</v>
          </cell>
          <cell r="AH138">
            <v>5806.32503391977</v>
          </cell>
          <cell r="AI138">
            <v>6997.06450574843</v>
          </cell>
          <cell r="AJ138">
            <v>6472.44293578594</v>
          </cell>
          <cell r="AK138">
            <v>6745.02875327382</v>
          </cell>
          <cell r="AL138">
            <v>6117.47517770401</v>
          </cell>
          <cell r="AM138">
            <v>6872.9312344055</v>
          </cell>
          <cell r="AN138">
            <v>7431.18076702938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A139">
            <v>11421.1908630818</v>
          </cell>
          <cell r="B139">
            <v>9538.41101495838</v>
          </cell>
          <cell r="C139">
            <v>7401.90263998834</v>
          </cell>
          <cell r="D139">
            <v>6828.67453754417</v>
          </cell>
          <cell r="E139">
            <v>7284.10100593812</v>
          </cell>
          <cell r="F139">
            <v>8242.02898703676</v>
          </cell>
          <cell r="G139">
            <v>7892.71924727888</v>
          </cell>
          <cell r="H139">
            <v>8250.01423795167</v>
          </cell>
          <cell r="I139">
            <v>9269.64031251238</v>
          </cell>
          <cell r="J139">
            <v>9770.57519080418</v>
          </cell>
          <cell r="K139">
            <v>9611.97396264421</v>
          </cell>
          <cell r="L139">
            <v>9736.97000954436</v>
          </cell>
          <cell r="M139">
            <v>8536.48666737013</v>
          </cell>
          <cell r="N139">
            <v>9777.06685245716</v>
          </cell>
          <cell r="O139">
            <v>10520.9359141263</v>
          </cell>
        </row>
        <row r="139">
          <cell r="Z139">
            <v>8720.12490872639</v>
          </cell>
          <cell r="AA139">
            <v>7282.61496356478</v>
          </cell>
          <cell r="AB139">
            <v>5651.38227324165</v>
          </cell>
          <cell r="AC139">
            <v>5213.72032411312</v>
          </cell>
          <cell r="AD139">
            <v>5561.44025443778</v>
          </cell>
          <cell r="AE139">
            <v>6292.82209971851</v>
          </cell>
          <cell r="AF139">
            <v>6026.12271617442</v>
          </cell>
          <cell r="AG139">
            <v>6298.91887073305</v>
          </cell>
          <cell r="AH139">
            <v>7077.40745716445</v>
          </cell>
          <cell r="AI139">
            <v>7459.87324047976</v>
          </cell>
          <cell r="AJ139">
            <v>7338.7805683747</v>
          </cell>
          <cell r="AK139">
            <v>7434.21555016716</v>
          </cell>
          <cell r="AL139">
            <v>6517.64171648376</v>
          </cell>
          <cell r="AM139">
            <v>7464.82965011845</v>
          </cell>
          <cell r="AN139">
            <v>8032.77665417911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140">
            <v>8787.7455279572</v>
          </cell>
          <cell r="B140">
            <v>6972.56411904211</v>
          </cell>
          <cell r="C140">
            <v>8339.83802626507</v>
          </cell>
          <cell r="D140">
            <v>8361.5957748284</v>
          </cell>
          <cell r="E140">
            <v>7183.65152382255</v>
          </cell>
          <cell r="F140">
            <v>8297.79879922818</v>
          </cell>
          <cell r="G140">
            <v>8424.82866203818</v>
          </cell>
          <cell r="H140">
            <v>8910.98781055497</v>
          </cell>
          <cell r="I140">
            <v>8203.91154694316</v>
          </cell>
          <cell r="J140">
            <v>8836.45385298804</v>
          </cell>
          <cell r="K140">
            <v>8636.80815255463</v>
          </cell>
          <cell r="L140">
            <v>9492.01162716548</v>
          </cell>
          <cell r="M140">
            <v>9022.78820062973</v>
          </cell>
          <cell r="N140">
            <v>9640.42253001664</v>
          </cell>
          <cell r="O140">
            <v>8908.26668874108</v>
          </cell>
        </row>
        <row r="140">
          <cell r="Z140">
            <v>6709.47886157743</v>
          </cell>
          <cell r="AA140">
            <v>5323.58059514513</v>
          </cell>
          <cell r="AB140">
            <v>6367.49969240548</v>
          </cell>
          <cell r="AC140">
            <v>6384.11182046458</v>
          </cell>
          <cell r="AD140">
            <v>5484.74667304461</v>
          </cell>
          <cell r="AE140">
            <v>6335.40257440591</v>
          </cell>
          <cell r="AF140">
            <v>6432.3903827808</v>
          </cell>
          <cell r="AG140">
            <v>6803.57483730996</v>
          </cell>
          <cell r="AH140">
            <v>6263.71928173729</v>
          </cell>
          <cell r="AI140">
            <v>6746.66786257178</v>
          </cell>
          <cell r="AJ140">
            <v>6594.23757170807</v>
          </cell>
          <cell r="AK140">
            <v>7247.18884538735</v>
          </cell>
          <cell r="AL140">
            <v>6888.9348823336</v>
          </cell>
          <cell r="AM140">
            <v>7360.50116335782</v>
          </cell>
          <cell r="AN140">
            <v>6801.49724992057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141">
            <v>8768.7472495507</v>
          </cell>
          <cell r="B141">
            <v>8123.1860218244</v>
          </cell>
          <cell r="C141">
            <v>8561.55753697605</v>
          </cell>
          <cell r="D141">
            <v>8712.82039266361</v>
          </cell>
          <cell r="E141">
            <v>9202.29737809045</v>
          </cell>
          <cell r="F141">
            <v>10217.3157762146</v>
          </cell>
          <cell r="G141">
            <v>7613.51702220576</v>
          </cell>
          <cell r="H141">
            <v>9066.4636968891</v>
          </cell>
          <cell r="I141">
            <v>9358.07253816049</v>
          </cell>
          <cell r="J141">
            <v>8211.91191078141</v>
          </cell>
          <cell r="K141">
            <v>9265.77143858557</v>
          </cell>
          <cell r="L141">
            <v>9092.08642906814</v>
          </cell>
          <cell r="M141">
            <v>8492.33395406301</v>
          </cell>
          <cell r="N141">
            <v>9663.38725763158</v>
          </cell>
          <cell r="O141">
            <v>10012.5016359189</v>
          </cell>
        </row>
        <row r="141">
          <cell r="Z141">
            <v>6694.97360002095</v>
          </cell>
          <cell r="AA141">
            <v>6202.08502040702</v>
          </cell>
          <cell r="AB141">
            <v>6536.78342571137</v>
          </cell>
          <cell r="AC141">
            <v>6652.27322108023</v>
          </cell>
          <cell r="AD141">
            <v>7025.99085736157</v>
          </cell>
          <cell r="AE141">
            <v>7800.96146440296</v>
          </cell>
          <cell r="AF141">
            <v>5812.95070052218</v>
          </cell>
          <cell r="AG141">
            <v>6922.28129842961</v>
          </cell>
          <cell r="AH141">
            <v>7144.92581517568</v>
          </cell>
          <cell r="AI141">
            <v>6269.82759152925</v>
          </cell>
          <cell r="AJ141">
            <v>7074.45355644583</v>
          </cell>
          <cell r="AK141">
            <v>6941.84435693924</v>
          </cell>
          <cell r="AL141">
            <v>6483.93094326292</v>
          </cell>
          <cell r="AM141">
            <v>7378.03482475074</v>
          </cell>
          <cell r="AN141">
            <v>7644.58504903062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A142">
            <v>9505.86311712167</v>
          </cell>
          <cell r="B142">
            <v>7965.36350157151</v>
          </cell>
          <cell r="C142">
            <v>8132.63998422237</v>
          </cell>
          <cell r="D142">
            <v>7238.63714607856</v>
          </cell>
          <cell r="E142">
            <v>8063.01841898215</v>
          </cell>
          <cell r="F142">
            <v>7477.04219297084</v>
          </cell>
          <cell r="G142">
            <v>8360.6693115332</v>
          </cell>
          <cell r="H142">
            <v>9279.0656948239</v>
          </cell>
          <cell r="I142">
            <v>9312.2876134144</v>
          </cell>
          <cell r="J142">
            <v>7775.21092181591</v>
          </cell>
          <cell r="K142">
            <v>8190.78843892343</v>
          </cell>
          <cell r="L142">
            <v>9386.78179433205</v>
          </cell>
          <cell r="M142">
            <v>9290.64199861354</v>
          </cell>
          <cell r="N142">
            <v>8575.12442742279</v>
          </cell>
          <cell r="O142">
            <v>10098.2058316034</v>
          </cell>
        </row>
        <row r="142">
          <cell r="Z142">
            <v>7257.76451337486</v>
          </cell>
          <cell r="AA142">
            <v>6081.58689490385</v>
          </cell>
          <cell r="AB142">
            <v>6209.30315851372</v>
          </cell>
          <cell r="AC142">
            <v>5526.72841557956</v>
          </cell>
          <cell r="AD142">
            <v>6156.14681496655</v>
          </cell>
          <cell r="AE142">
            <v>5708.75162250201</v>
          </cell>
          <cell r="AF142">
            <v>6383.40446203285</v>
          </cell>
          <cell r="AG142">
            <v>7084.60377426083</v>
          </cell>
          <cell r="AH142">
            <v>7109.96884199235</v>
          </cell>
          <cell r="AI142">
            <v>5936.40463965013</v>
          </cell>
          <cell r="AJ142">
            <v>6253.69973627179</v>
          </cell>
          <cell r="AK142">
            <v>7166.84544709969</v>
          </cell>
          <cell r="AL142">
            <v>7093.44232850943</v>
          </cell>
          <cell r="AM142">
            <v>6547.14180083501</v>
          </cell>
          <cell r="AN142">
            <v>7710.02054525256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A143">
            <v>9476.82007830858</v>
          </cell>
          <cell r="B143">
            <v>7886.65881279692</v>
          </cell>
          <cell r="C143">
            <v>6660.48426602659</v>
          </cell>
          <cell r="D143">
            <v>8152.2963708239</v>
          </cell>
          <cell r="E143">
            <v>8146.63973897877</v>
          </cell>
          <cell r="F143">
            <v>9502.30387163037</v>
          </cell>
          <cell r="G143">
            <v>7988.34279246346</v>
          </cell>
          <cell r="H143">
            <v>9367.60839366014</v>
          </cell>
          <cell r="I143">
            <v>8448.02974759335</v>
          </cell>
          <cell r="J143">
            <v>7755.97179701112</v>
          </cell>
          <cell r="K143">
            <v>8603.55856809213</v>
          </cell>
          <cell r="L143">
            <v>9611.11066082776</v>
          </cell>
          <cell r="M143">
            <v>7430.27309904554</v>
          </cell>
          <cell r="N143">
            <v>9049.97914569024</v>
          </cell>
          <cell r="O143">
            <v>9686.34932061075</v>
          </cell>
        </row>
        <row r="143">
          <cell r="Z143">
            <v>7235.59003706891</v>
          </cell>
          <cell r="AA143">
            <v>6021.4955502057</v>
          </cell>
          <cell r="AB143">
            <v>5085.30637904837</v>
          </cell>
          <cell r="AC143">
            <v>6224.31088830953</v>
          </cell>
          <cell r="AD143">
            <v>6219.99202726925</v>
          </cell>
          <cell r="AE143">
            <v>7255.04701520527</v>
          </cell>
          <cell r="AF143">
            <v>6099.13167541702</v>
          </cell>
          <cell r="AG143">
            <v>7152.20647899309</v>
          </cell>
          <cell r="AH143">
            <v>6450.10450440651</v>
          </cell>
          <cell r="AI143">
            <v>5921.71549090518</v>
          </cell>
          <cell r="AJ143">
            <v>6568.85138097261</v>
          </cell>
          <cell r="AK143">
            <v>7338.12143398464</v>
          </cell>
          <cell r="AL143">
            <v>5673.04323221366</v>
          </cell>
          <cell r="AM143">
            <v>6909.69527765108</v>
          </cell>
          <cell r="AN143">
            <v>7395.56645168359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A144">
            <v>9283.75779615417</v>
          </cell>
          <cell r="B144">
            <v>8602.49980327502</v>
          </cell>
          <cell r="C144">
            <v>8117.5275739326</v>
          </cell>
          <cell r="D144">
            <v>6881.38442448431</v>
          </cell>
          <cell r="E144">
            <v>7617.43337087085</v>
          </cell>
          <cell r="F144">
            <v>7398.57965356555</v>
          </cell>
          <cell r="G144">
            <v>6663.5408703871</v>
          </cell>
          <cell r="H144">
            <v>9808.92230526425</v>
          </cell>
          <cell r="I144">
            <v>8457.65082125448</v>
          </cell>
          <cell r="J144">
            <v>7837.75654470771</v>
          </cell>
          <cell r="K144">
            <v>8250.29731428916</v>
          </cell>
          <cell r="L144">
            <v>9145.53400619585</v>
          </cell>
          <cell r="M144">
            <v>8699.96206686168</v>
          </cell>
          <cell r="N144">
            <v>9589.91798022232</v>
          </cell>
          <cell r="O144">
            <v>9980.34806772261</v>
          </cell>
        </row>
        <row r="144">
          <cell r="Z144">
            <v>7088.1862123949</v>
          </cell>
          <cell r="AA144">
            <v>6568.04300979968</v>
          </cell>
          <cell r="AB144">
            <v>6197.76477280784</v>
          </cell>
          <cell r="AC144">
            <v>5253.96453363147</v>
          </cell>
          <cell r="AD144">
            <v>5815.94084839338</v>
          </cell>
          <cell r="AE144">
            <v>5648.84515981591</v>
          </cell>
          <cell r="AF144">
            <v>5087.64010870403</v>
          </cell>
          <cell r="AG144">
            <v>7489.15141575847</v>
          </cell>
          <cell r="AH144">
            <v>6457.45023263108</v>
          </cell>
          <cell r="AI144">
            <v>5984.15847291051</v>
          </cell>
          <cell r="AJ144">
            <v>6299.13500064903</v>
          </cell>
          <cell r="AK144">
            <v>6982.65179586655</v>
          </cell>
          <cell r="AL144">
            <v>6642.45583789716</v>
          </cell>
          <cell r="AM144">
            <v>7321.94073757166</v>
          </cell>
          <cell r="AN144">
            <v>7620.03567109848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A145">
            <v>11243.4124293645</v>
          </cell>
          <cell r="B145">
            <v>7615.18940314896</v>
          </cell>
          <cell r="C145">
            <v>7220.25016777024</v>
          </cell>
          <cell r="D145">
            <v>8172.21121778869</v>
          </cell>
          <cell r="E145">
            <v>7776.03119991529</v>
          </cell>
          <cell r="F145">
            <v>7318.72371440703</v>
          </cell>
          <cell r="G145">
            <v>8505.86403201736</v>
          </cell>
          <cell r="H145">
            <v>8048.69030844347</v>
          </cell>
          <cell r="I145">
            <v>7996.67117830506</v>
          </cell>
          <cell r="J145">
            <v>8822.15902721575</v>
          </cell>
          <cell r="K145">
            <v>8686.54621090914</v>
          </cell>
          <cell r="L145">
            <v>8309.54467312737</v>
          </cell>
          <cell r="M145">
            <v>9628.86035817003</v>
          </cell>
          <cell r="N145">
            <v>10281.2582796888</v>
          </cell>
          <cell r="O145">
            <v>9346.86005540179</v>
          </cell>
        </row>
        <row r="145">
          <cell r="Z145">
            <v>8584.39036346948</v>
          </cell>
          <cell r="AA145">
            <v>5814.22757006184</v>
          </cell>
          <cell r="AB145">
            <v>5512.68988409324</v>
          </cell>
          <cell r="AC145">
            <v>6239.51595362653</v>
          </cell>
          <cell r="AD145">
            <v>5937.03092526013</v>
          </cell>
          <cell r="AE145">
            <v>5587.87483084462</v>
          </cell>
          <cell r="AF145">
            <v>6494.26121190138</v>
          </cell>
          <cell r="AG145">
            <v>6145.20724525782</v>
          </cell>
          <cell r="AH145">
            <v>6105.49043132063</v>
          </cell>
          <cell r="AI145">
            <v>6735.75370591534</v>
          </cell>
          <cell r="AJ145">
            <v>6632.21277821397</v>
          </cell>
          <cell r="AK145">
            <v>6344.37059611144</v>
          </cell>
          <cell r="AL145">
            <v>7351.67339890425</v>
          </cell>
          <cell r="AM145">
            <v>7849.78182157549</v>
          </cell>
          <cell r="AN145">
            <v>7136.36503973949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A146">
            <v>10111.7813509284</v>
          </cell>
          <cell r="B146">
            <v>8314.02056027245</v>
          </cell>
          <cell r="C146">
            <v>7232.50330855869</v>
          </cell>
          <cell r="D146">
            <v>8779.1636899724</v>
          </cell>
          <cell r="E146">
            <v>9586.57784678613</v>
          </cell>
          <cell r="F146">
            <v>8208.6900215084</v>
          </cell>
          <cell r="G146">
            <v>8569.51837989009</v>
          </cell>
          <cell r="H146">
            <v>8529.37232041441</v>
          </cell>
          <cell r="I146">
            <v>8025.80465968241</v>
          </cell>
          <cell r="J146">
            <v>11069.7389610169</v>
          </cell>
          <cell r="K146">
            <v>8762.13339391101</v>
          </cell>
          <cell r="L146">
            <v>8123.85107832755</v>
          </cell>
          <cell r="M146">
            <v>9605.01731427593</v>
          </cell>
          <cell r="N146">
            <v>9201.43245295077</v>
          </cell>
          <cell r="O146">
            <v>11417.880636012</v>
          </cell>
        </row>
        <row r="146">
          <cell r="Z146">
            <v>7720.3855085592</v>
          </cell>
          <cell r="AA146">
            <v>6347.78795385026</v>
          </cell>
          <cell r="AB146">
            <v>5522.04520609779</v>
          </cell>
          <cell r="AC146">
            <v>6702.92659394869</v>
          </cell>
          <cell r="AD146">
            <v>7319.39053233259</v>
          </cell>
          <cell r="AE146">
            <v>6267.36766618175</v>
          </cell>
          <cell r="AF146">
            <v>6542.86156111961</v>
          </cell>
          <cell r="AG146">
            <v>6512.20988412569</v>
          </cell>
          <cell r="AH146">
            <v>6127.73396088616</v>
          </cell>
          <cell r="AI146">
            <v>8451.78997569227</v>
          </cell>
          <cell r="AJ146">
            <v>6689.92389478463</v>
          </cell>
          <cell r="AK146">
            <v>6202.5927937074</v>
          </cell>
          <cell r="AL146">
            <v>7333.46913951893</v>
          </cell>
          <cell r="AM146">
            <v>7025.33048355772</v>
          </cell>
          <cell r="AN146">
            <v>8717.59753711772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A147">
            <v>9634.86643680924</v>
          </cell>
          <cell r="B147">
            <v>8962.658900988</v>
          </cell>
          <cell r="C147">
            <v>8623.85208768933</v>
          </cell>
          <cell r="D147">
            <v>7987.41756706627</v>
          </cell>
          <cell r="E147">
            <v>8099.99818676622</v>
          </cell>
          <cell r="F147">
            <v>7214.87299556965</v>
          </cell>
          <cell r="G147">
            <v>7132.64539721165</v>
          </cell>
          <cell r="H147">
            <v>8202.15644648207</v>
          </cell>
          <cell r="I147">
            <v>8468.7593482812</v>
          </cell>
          <cell r="J147">
            <v>9642.30243160592</v>
          </cell>
          <cell r="K147">
            <v>8813.14743277252</v>
          </cell>
          <cell r="L147">
            <v>9462.13791133742</v>
          </cell>
          <cell r="M147">
            <v>10047.7142690077</v>
          </cell>
          <cell r="N147">
            <v>9113.99567163237</v>
          </cell>
          <cell r="O147">
            <v>9656.5037051104</v>
          </cell>
        </row>
        <row r="147">
          <cell r="Z147">
            <v>7356.2590639696</v>
          </cell>
          <cell r="AA147">
            <v>6843.02592153994</v>
          </cell>
          <cell r="AB147">
            <v>6584.34556435915</v>
          </cell>
          <cell r="AC147">
            <v>6098.42526212536</v>
          </cell>
          <cell r="AD147">
            <v>6184.38101558876</v>
          </cell>
          <cell r="AE147">
            <v>5508.58439160941</v>
          </cell>
          <cell r="AF147">
            <v>5445.80329135268</v>
          </cell>
          <cell r="AG147">
            <v>6262.37925551485</v>
          </cell>
          <cell r="AH147">
            <v>6465.93163745009</v>
          </cell>
          <cell r="AI147">
            <v>7361.93647574085</v>
          </cell>
          <cell r="AJ147">
            <v>6728.87331751155</v>
          </cell>
          <cell r="AK147">
            <v>7224.38014385776</v>
          </cell>
          <cell r="AL147">
            <v>7671.47003524448</v>
          </cell>
          <cell r="AM147">
            <v>6958.572151274</v>
          </cell>
          <cell r="AN147">
            <v>7372.77920486661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A148">
            <v>9343.23875193477</v>
          </cell>
          <cell r="B148">
            <v>8055.23518218091</v>
          </cell>
          <cell r="C148">
            <v>9468.59792573691</v>
          </cell>
          <cell r="D148">
            <v>6529.10843479331</v>
          </cell>
          <cell r="E148">
            <v>7504.44891665472</v>
          </cell>
          <cell r="F148">
            <v>8811.02983426836</v>
          </cell>
          <cell r="G148">
            <v>8207.78951683135</v>
          </cell>
          <cell r="H148">
            <v>8360.96500790175</v>
          </cell>
          <cell r="I148">
            <v>8193.8252849214</v>
          </cell>
          <cell r="J148">
            <v>9076.31471417568</v>
          </cell>
          <cell r="K148">
            <v>9294.90726016141</v>
          </cell>
          <cell r="L148">
            <v>11092.8262699561</v>
          </cell>
          <cell r="M148">
            <v>11188.6969098626</v>
          </cell>
          <cell r="N148">
            <v>9116.25620383685</v>
          </cell>
          <cell r="O148">
            <v>9913.06902177897</v>
          </cell>
        </row>
        <row r="148">
          <cell r="Z148">
            <v>7133.6001600572</v>
          </cell>
          <cell r="AA148">
            <v>6150.20428253586</v>
          </cell>
          <cell r="AB148">
            <v>7229.31239069183</v>
          </cell>
          <cell r="AC148">
            <v>4985.00040639843</v>
          </cell>
          <cell r="AD148">
            <v>5729.67676566154</v>
          </cell>
          <cell r="AE148">
            <v>6727.25652258323</v>
          </cell>
          <cell r="AF148">
            <v>6266.6801272588</v>
          </cell>
          <cell r="AG148">
            <v>6383.63022739302</v>
          </cell>
          <cell r="AH148">
            <v>6256.01838033863</v>
          </cell>
          <cell r="AI148">
            <v>6929.80258953199</v>
          </cell>
          <cell r="AJ148">
            <v>7096.69887276228</v>
          </cell>
          <cell r="AK148">
            <v>8469.41722841659</v>
          </cell>
          <cell r="AL148">
            <v>8542.61484546772</v>
          </cell>
          <cell r="AM148">
            <v>6960.29807665425</v>
          </cell>
          <cell r="AN148">
            <v>7568.66785040433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A149">
            <v>10240.0854997135</v>
          </cell>
          <cell r="B149">
            <v>8120.19636909162</v>
          </cell>
          <cell r="C149">
            <v>8031.5194217221</v>
          </cell>
          <cell r="D149">
            <v>8288.73271421757</v>
          </cell>
          <cell r="E149">
            <v>10126.3611827456</v>
          </cell>
          <cell r="F149">
            <v>7091.47082311905</v>
          </cell>
          <cell r="G149">
            <v>7489.31309855206</v>
          </cell>
          <cell r="H149">
            <v>7779.7490110175</v>
          </cell>
          <cell r="I149">
            <v>7058.65272391651</v>
          </cell>
          <cell r="J149">
            <v>8998.38256097936</v>
          </cell>
          <cell r="K149">
            <v>9756.94460364346</v>
          </cell>
          <cell r="L149">
            <v>9227.79361975348</v>
          </cell>
          <cell r="M149">
            <v>8285.69762383423</v>
          </cell>
          <cell r="N149">
            <v>7976.86755780398</v>
          </cell>
          <cell r="O149">
            <v>10204.3717791915</v>
          </cell>
        </row>
        <row r="149">
          <cell r="Z149">
            <v>7818.34623937322</v>
          </cell>
          <cell r="AA149">
            <v>6199.80240858693</v>
          </cell>
          <cell r="AB149">
            <v>6132.09720456251</v>
          </cell>
          <cell r="AC149">
            <v>6328.48058223597</v>
          </cell>
          <cell r="AD149">
            <v>7731.51726847102</v>
          </cell>
          <cell r="AE149">
            <v>5414.36633933469</v>
          </cell>
          <cell r="AF149">
            <v>5718.12050799689</v>
          </cell>
          <cell r="AG149">
            <v>5939.8694889079</v>
          </cell>
          <cell r="AH149">
            <v>5389.30958932115</v>
          </cell>
          <cell r="AI149">
            <v>6870.30107883798</v>
          </cell>
          <cell r="AJ149">
            <v>7449.4662326602</v>
          </cell>
          <cell r="AK149">
            <v>7045.45733985626</v>
          </cell>
          <cell r="AL149">
            <v>6326.16327858793</v>
          </cell>
          <cell r="AM149">
            <v>6090.37028785357</v>
          </cell>
          <cell r="AN149">
            <v>7791.07867089984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A150">
            <v>10278.3421233651</v>
          </cell>
          <cell r="B150">
            <v>8207.90105331859</v>
          </cell>
          <cell r="C150">
            <v>8722.48652115025</v>
          </cell>
          <cell r="D150">
            <v>6992.18946496224</v>
          </cell>
          <cell r="E150">
            <v>6543.35945148797</v>
          </cell>
          <cell r="F150">
            <v>7813.55687970492</v>
          </cell>
          <cell r="G150">
            <v>7874.89652854364</v>
          </cell>
          <cell r="H150">
            <v>7646.28220172592</v>
          </cell>
          <cell r="I150">
            <v>7612.12916454773</v>
          </cell>
          <cell r="J150">
            <v>8262.2786324638</v>
          </cell>
          <cell r="K150">
            <v>8189.78986431672</v>
          </cell>
          <cell r="L150">
            <v>7990.46216137376</v>
          </cell>
          <cell r="M150">
            <v>9851.98760655592</v>
          </cell>
          <cell r="N150">
            <v>8382.15624854368</v>
          </cell>
          <cell r="O150">
            <v>9916.47129056384</v>
          </cell>
        </row>
        <row r="150">
          <cell r="Z150">
            <v>7847.55532455773</v>
          </cell>
          <cell r="AA150">
            <v>6266.76528581296</v>
          </cell>
          <cell r="AB150">
            <v>6659.6533488443</v>
          </cell>
          <cell r="AC150">
            <v>5338.56462525653</v>
          </cell>
          <cell r="AD150">
            <v>4995.88111464887</v>
          </cell>
          <cell r="AE150">
            <v>5965.68193188222</v>
          </cell>
          <cell r="AF150">
            <v>6012.51499912918</v>
          </cell>
          <cell r="AG150">
            <v>5837.96704614654</v>
          </cell>
          <cell r="AH150">
            <v>5811.89106564885</v>
          </cell>
          <cell r="AI150">
            <v>6308.28278500064</v>
          </cell>
          <cell r="AJ150">
            <v>6252.93732056527</v>
          </cell>
          <cell r="AK150">
            <v>6100.74982205751</v>
          </cell>
          <cell r="AL150">
            <v>7522.03194555587</v>
          </cell>
          <cell r="AM150">
            <v>6399.80982438809</v>
          </cell>
          <cell r="AN150">
            <v>7571.26549623065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A151">
            <v>9604.13960784857</v>
          </cell>
          <cell r="B151">
            <v>8673.18045034549</v>
          </cell>
          <cell r="C151">
            <v>6896.02265683818</v>
          </cell>
          <cell r="D151">
            <v>7671.80121781137</v>
          </cell>
          <cell r="E151">
            <v>7771.59227956162</v>
          </cell>
          <cell r="F151">
            <v>8181.8602323197</v>
          </cell>
          <cell r="G151">
            <v>9002.54745830512</v>
          </cell>
          <cell r="H151">
            <v>6713.29823402802</v>
          </cell>
          <cell r="I151">
            <v>8245.28149756579</v>
          </cell>
          <cell r="J151">
            <v>8596.71583749654</v>
          </cell>
          <cell r="K151">
            <v>8444.82170063849</v>
          </cell>
          <cell r="L151">
            <v>8088.46400525892</v>
          </cell>
          <cell r="M151">
            <v>9196.85966879835</v>
          </cell>
          <cell r="N151">
            <v>10094.1175600694</v>
          </cell>
          <cell r="O151">
            <v>9602.99316500363</v>
          </cell>
        </row>
        <row r="151">
          <cell r="Z151">
            <v>7332.79900715081</v>
          </cell>
          <cell r="AA151">
            <v>6622.00796656058</v>
          </cell>
          <cell r="AB151">
            <v>5265.14088258658</v>
          </cell>
          <cell r="AC151">
            <v>5857.45091700385</v>
          </cell>
          <cell r="AD151">
            <v>5933.64179181441</v>
          </cell>
          <cell r="AE151">
            <v>6246.88301481702</v>
          </cell>
          <cell r="AF151">
            <v>6873.48099460579</v>
          </cell>
          <cell r="AG151">
            <v>5125.63005487333</v>
          </cell>
          <cell r="AH151">
            <v>6295.30540451747</v>
          </cell>
          <cell r="AI151">
            <v>6563.62692879196</v>
          </cell>
          <cell r="AJ151">
            <v>6447.65514772429</v>
          </cell>
          <cell r="AK151">
            <v>6175.57462187121</v>
          </cell>
          <cell r="AL151">
            <v>7021.83914456621</v>
          </cell>
          <cell r="AM151">
            <v>7706.8991335832</v>
          </cell>
          <cell r="AN151">
            <v>7331.92369345293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A152">
            <v>8798.00360766132</v>
          </cell>
          <cell r="B152">
            <v>8114.58009873973</v>
          </cell>
          <cell r="C152">
            <v>8472.98377975162</v>
          </cell>
          <cell r="D152">
            <v>6612.09954779988</v>
          </cell>
          <cell r="E152">
            <v>7106.98157360132</v>
          </cell>
          <cell r="F152">
            <v>6244.79415541694</v>
          </cell>
          <cell r="G152">
            <v>8819.79871926496</v>
          </cell>
          <cell r="H152">
            <v>8603.73291815589</v>
          </cell>
          <cell r="I152">
            <v>8599.65217417264</v>
          </cell>
          <cell r="J152">
            <v>8413.07579588549</v>
          </cell>
          <cell r="K152">
            <v>7857.98257947801</v>
          </cell>
          <cell r="L152">
            <v>8293.4194302349</v>
          </cell>
          <cell r="M152">
            <v>9855.88454297241</v>
          </cell>
          <cell r="N152">
            <v>10191.3040661277</v>
          </cell>
          <cell r="O152">
            <v>9250.69395258318</v>
          </cell>
        </row>
        <row r="152">
          <cell r="Z152">
            <v>6717.31094646384</v>
          </cell>
          <cell r="AA152">
            <v>6195.51436370818</v>
          </cell>
          <cell r="AB152">
            <v>6469.15700777548</v>
          </cell>
          <cell r="AC152">
            <v>5048.3644531434</v>
          </cell>
          <cell r="AD152">
            <v>5426.2088593709</v>
          </cell>
          <cell r="AE152">
            <v>4767.92531683745</v>
          </cell>
          <cell r="AF152">
            <v>6733.95160135367</v>
          </cell>
          <cell r="AG152">
            <v>6568.98449794369</v>
          </cell>
          <cell r="AH152">
            <v>6565.86883358951</v>
          </cell>
          <cell r="AI152">
            <v>6423.41702246175</v>
          </cell>
          <cell r="AJ152">
            <v>5999.60113136178</v>
          </cell>
          <cell r="AK152">
            <v>6332.05890866207</v>
          </cell>
          <cell r="AL152">
            <v>7525.00727209761</v>
          </cell>
          <cell r="AM152">
            <v>7781.10141970476</v>
          </cell>
          <cell r="AN152">
            <v>7062.94183557307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A153">
            <v>10433.8877298978</v>
          </cell>
          <cell r="B153">
            <v>7121.55844924147</v>
          </cell>
          <cell r="C153">
            <v>8515.99887202752</v>
          </cell>
          <cell r="D153">
            <v>7737.68924860656</v>
          </cell>
          <cell r="E153">
            <v>8298.67282219853</v>
          </cell>
          <cell r="F153">
            <v>8970.49307011239</v>
          </cell>
          <cell r="G153">
            <v>8450.16595652064</v>
          </cell>
          <cell r="H153">
            <v>9284.46748279098</v>
          </cell>
          <cell r="I153">
            <v>8450.62095807736</v>
          </cell>
          <cell r="J153">
            <v>9485.66572432881</v>
          </cell>
          <cell r="K153">
            <v>9746.57735064621</v>
          </cell>
          <cell r="L153">
            <v>9388.61142324467</v>
          </cell>
          <cell r="M153">
            <v>9774.88674560438</v>
          </cell>
          <cell r="N153">
            <v>8021.94538066462</v>
          </cell>
          <cell r="O153">
            <v>9573.5472144253</v>
          </cell>
        </row>
        <row r="153">
          <cell r="Z153">
            <v>7966.3150173279</v>
          </cell>
          <cell r="AA153">
            <v>5437.33836222966</v>
          </cell>
          <cell r="AB153">
            <v>6501.9992027885</v>
          </cell>
          <cell r="AC153">
            <v>5907.7566920681</v>
          </cell>
          <cell r="AD153">
            <v>6336.06989443986</v>
          </cell>
          <cell r="AE153">
            <v>6849.00734100309</v>
          </cell>
          <cell r="AF153">
            <v>6451.73550846733</v>
          </cell>
          <cell r="AG153">
            <v>7088.72806098084</v>
          </cell>
          <cell r="AH153">
            <v>6452.08290397589</v>
          </cell>
          <cell r="AI153">
            <v>7242.34372318795</v>
          </cell>
          <cell r="AJ153">
            <v>7441.55079352779</v>
          </cell>
          <cell r="AK153">
            <v>7168.242376093</v>
          </cell>
          <cell r="AL153">
            <v>7463.16512981592</v>
          </cell>
          <cell r="AM153">
            <v>6124.78738591896</v>
          </cell>
          <cell r="AN153">
            <v>7309.44159240257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A154">
            <v>10123.1386549719</v>
          </cell>
          <cell r="B154">
            <v>8900.78702003548</v>
          </cell>
          <cell r="C154">
            <v>8533.35632713423</v>
          </cell>
          <cell r="D154">
            <v>8345.85549246922</v>
          </cell>
          <cell r="E154">
            <v>6108.30924846231</v>
          </cell>
          <cell r="F154">
            <v>9103.86641977404</v>
          </cell>
          <cell r="G154">
            <v>8407.4188671724</v>
          </cell>
          <cell r="H154">
            <v>7150.26444760214</v>
          </cell>
          <cell r="I154">
            <v>10412.2533481433</v>
          </cell>
          <cell r="J154">
            <v>9807.28451043318</v>
          </cell>
          <cell r="K154">
            <v>9223.61058274665</v>
          </cell>
          <cell r="L154">
            <v>8987.22960862684</v>
          </cell>
          <cell r="M154">
            <v>9336.43329363228</v>
          </cell>
          <cell r="N154">
            <v>9978.07835256405</v>
          </cell>
          <cell r="O154">
            <v>10241.1038623812</v>
          </cell>
        </row>
        <row r="154">
          <cell r="Z154">
            <v>7729.05685562563</v>
          </cell>
          <cell r="AA154">
            <v>6795.78649294516</v>
          </cell>
          <cell r="AB154">
            <v>6515.25168919229</v>
          </cell>
          <cell r="AC154">
            <v>6372.09405192222</v>
          </cell>
          <cell r="AD154">
            <v>4663.71854443796</v>
          </cell>
          <cell r="AE154">
            <v>6950.83842696315</v>
          </cell>
          <cell r="AF154">
            <v>6419.0979347616</v>
          </cell>
          <cell r="AG154">
            <v>5459.25550680203</v>
          </cell>
          <cell r="AH154">
            <v>7949.7970803208</v>
          </cell>
          <cell r="AI154">
            <v>7487.90095285378</v>
          </cell>
          <cell r="AJ154">
            <v>7042.2635743694</v>
          </cell>
          <cell r="AK154">
            <v>6861.78575510503</v>
          </cell>
          <cell r="AL154">
            <v>7128.40416542142</v>
          </cell>
          <cell r="AM154">
            <v>7618.30273449606</v>
          </cell>
          <cell r="AN154">
            <v>7819.12376334347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A155">
            <v>9109.71829302121</v>
          </cell>
          <cell r="B155">
            <v>8481.00592953339</v>
          </cell>
          <cell r="C155">
            <v>8445.64903144121</v>
          </cell>
          <cell r="D155">
            <v>8786.06213711281</v>
          </cell>
          <cell r="E155">
            <v>9056.00546269795</v>
          </cell>
          <cell r="F155">
            <v>9028.59473992353</v>
          </cell>
          <cell r="G155">
            <v>7327.61000450162</v>
          </cell>
          <cell r="H155">
            <v>8403.69202616971</v>
          </cell>
          <cell r="I155">
            <v>9448.27949702398</v>
          </cell>
          <cell r="J155">
            <v>8719.47214173667</v>
          </cell>
          <cell r="K155">
            <v>10330.7683578894</v>
          </cell>
          <cell r="L155">
            <v>9573.08197715382</v>
          </cell>
          <cell r="M155">
            <v>9672.24110964326</v>
          </cell>
          <cell r="N155">
            <v>10549.3448258385</v>
          </cell>
          <cell r="O155">
            <v>10619.326644382</v>
          </cell>
        </row>
        <row r="155">
          <cell r="Z155">
            <v>6955.30635559486</v>
          </cell>
          <cell r="AA155">
            <v>6475.28195122247</v>
          </cell>
          <cell r="AB155">
            <v>6448.28681810149</v>
          </cell>
          <cell r="AC155">
            <v>6708.19358593418</v>
          </cell>
          <cell r="AD155">
            <v>6914.29639479174</v>
          </cell>
          <cell r="AE155">
            <v>6893.36819831057</v>
          </cell>
          <cell r="AF155">
            <v>5594.65954887701</v>
          </cell>
          <cell r="AG155">
            <v>6416.25247674868</v>
          </cell>
          <cell r="AH155">
            <v>7213.79918909579</v>
          </cell>
          <cell r="AI155">
            <v>6657.35185810451</v>
          </cell>
          <cell r="AJ155">
            <v>7887.58296432197</v>
          </cell>
          <cell r="AK155">
            <v>7309.08638188485</v>
          </cell>
          <cell r="AL155">
            <v>7384.79477617707</v>
          </cell>
          <cell r="AM155">
            <v>8054.46697190698</v>
          </cell>
          <cell r="AN155">
            <v>8107.8983702922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A156">
            <v>9996.64974122962</v>
          </cell>
          <cell r="B156">
            <v>8304.07001095875</v>
          </cell>
          <cell r="C156">
            <v>8111.3663735011</v>
          </cell>
          <cell r="D156">
            <v>8499.73088577175</v>
          </cell>
          <cell r="E156">
            <v>9059.25002338025</v>
          </cell>
          <cell r="F156">
            <v>7115.27551559527</v>
          </cell>
          <cell r="G156">
            <v>8008.40703416698</v>
          </cell>
          <cell r="H156">
            <v>9070.45005180538</v>
          </cell>
          <cell r="I156">
            <v>8879.39067680018</v>
          </cell>
          <cell r="J156">
            <v>7941.43945330528</v>
          </cell>
          <cell r="K156">
            <v>9936.05577474628</v>
          </cell>
          <cell r="L156">
            <v>10179.2785440987</v>
          </cell>
          <cell r="M156">
            <v>9811.97426848514</v>
          </cell>
          <cell r="N156">
            <v>9546.08458737375</v>
          </cell>
          <cell r="O156">
            <v>9973.28954617008</v>
          </cell>
        </row>
        <row r="156">
          <cell r="Z156">
            <v>7632.48206402778</v>
          </cell>
          <cell r="AA156">
            <v>6340.19066964705</v>
          </cell>
          <cell r="AB156">
            <v>6193.06067163358</v>
          </cell>
          <cell r="AC156">
            <v>6489.57853021027</v>
          </cell>
          <cell r="AD156">
            <v>6916.77362985091</v>
          </cell>
          <cell r="AE156">
            <v>5432.54131725905</v>
          </cell>
          <cell r="AF156">
            <v>6114.45080421462</v>
          </cell>
          <cell r="AG156">
            <v>6925.32489635362</v>
          </cell>
          <cell r="AH156">
            <v>6779.45029929964</v>
          </cell>
          <cell r="AI156">
            <v>6063.32078835639</v>
          </cell>
          <cell r="AJ156">
            <v>7586.21832824188</v>
          </cell>
          <cell r="AK156">
            <v>7771.91988553355</v>
          </cell>
          <cell r="AL156">
            <v>7491.48160188548</v>
          </cell>
          <cell r="AM156">
            <v>7288.47376679821</v>
          </cell>
          <cell r="AN156">
            <v>7614.64646165904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A157">
            <v>9770.01966237695</v>
          </cell>
          <cell r="B157">
            <v>9218.55675140931</v>
          </cell>
          <cell r="C157">
            <v>7990.11327270371</v>
          </cell>
          <cell r="D157">
            <v>8581.69694908879</v>
          </cell>
          <cell r="E157">
            <v>8750.03593290283</v>
          </cell>
          <cell r="F157">
            <v>9004.92148763596</v>
          </cell>
          <cell r="G157">
            <v>7215.04034910525</v>
          </cell>
          <cell r="H157">
            <v>8140.26132811675</v>
          </cell>
          <cell r="I157">
            <v>8783.0736762792</v>
          </cell>
          <cell r="J157">
            <v>7522.51372277027</v>
          </cell>
          <cell r="K157">
            <v>8583.41768553301</v>
          </cell>
          <cell r="L157">
            <v>8743.85484791737</v>
          </cell>
          <cell r="M157">
            <v>9916.53535926041</v>
          </cell>
          <cell r="N157">
            <v>10282.0905893015</v>
          </cell>
          <cell r="O157">
            <v>9498.89160912483</v>
          </cell>
        </row>
        <row r="157">
          <cell r="Z157">
            <v>7459.44909230345</v>
          </cell>
          <cell r="AA157">
            <v>7038.40495392801</v>
          </cell>
          <cell r="AB157">
            <v>6100.48344416237</v>
          </cell>
          <cell r="AC157">
            <v>6552.15994741709</v>
          </cell>
          <cell r="AD157">
            <v>6680.68743491504</v>
          </cell>
          <cell r="AE157">
            <v>6875.29357549601</v>
          </cell>
          <cell r="AF157">
            <v>5508.71216670325</v>
          </cell>
          <cell r="AG157">
            <v>6215.12208506245</v>
          </cell>
          <cell r="AH157">
            <v>6705.91188413387</v>
          </cell>
          <cell r="AI157">
            <v>5743.46931738999</v>
          </cell>
          <cell r="AJ157">
            <v>6553.47373657519</v>
          </cell>
          <cell r="AK157">
            <v>6675.9681518043</v>
          </cell>
          <cell r="AL157">
            <v>7571.31441293676</v>
          </cell>
          <cell r="AM157">
            <v>7850.41729329408</v>
          </cell>
          <cell r="AN157">
            <v>7252.44173913324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A158">
            <v>10565.121669418</v>
          </cell>
          <cell r="B158">
            <v>7501.17891661632</v>
          </cell>
          <cell r="C158">
            <v>8013.4661603055</v>
          </cell>
          <cell r="D158">
            <v>7760.13688695124</v>
          </cell>
          <cell r="E158">
            <v>8752.90144610509</v>
          </cell>
          <cell r="F158">
            <v>6937.95483958431</v>
          </cell>
          <cell r="G158">
            <v>6986.14878203679</v>
          </cell>
          <cell r="H158">
            <v>7625.82528356939</v>
          </cell>
          <cell r="I158">
            <v>7826.60085290284</v>
          </cell>
          <cell r="J158">
            <v>9063.09308067566</v>
          </cell>
          <cell r="K158">
            <v>8512.63965881647</v>
          </cell>
          <cell r="L158">
            <v>8186.04378475683</v>
          </cell>
          <cell r="M158">
            <v>10137.0817036947</v>
          </cell>
          <cell r="N158">
            <v>9593.91888030447</v>
          </cell>
          <cell r="O158">
            <v>9025.64635114686</v>
          </cell>
        </row>
        <row r="158">
          <cell r="Z158">
            <v>8066.51265508732</v>
          </cell>
          <cell r="AA158">
            <v>5727.18010755223</v>
          </cell>
          <cell r="AB158">
            <v>6118.31346725789</v>
          </cell>
          <cell r="AC158">
            <v>5924.89555373482</v>
          </cell>
          <cell r="AD158">
            <v>6682.87526570702</v>
          </cell>
          <cell r="AE158">
            <v>5297.15627184197</v>
          </cell>
          <cell r="AF158">
            <v>5333.95253968021</v>
          </cell>
          <cell r="AG158">
            <v>5822.34810730637</v>
          </cell>
          <cell r="AH158">
            <v>5975.64105759473</v>
          </cell>
          <cell r="AI158">
            <v>6919.70781946819</v>
          </cell>
          <cell r="AJ158">
            <v>6499.43443006501</v>
          </cell>
          <cell r="AK158">
            <v>6250.07717383698</v>
          </cell>
          <cell r="AL158">
            <v>7739.70242909769</v>
          </cell>
          <cell r="AM158">
            <v>7324.99544078798</v>
          </cell>
          <cell r="AN158">
            <v>6891.11709168603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A159">
            <v>11454.7790513478</v>
          </cell>
          <cell r="B159">
            <v>7334.58048134346</v>
          </cell>
          <cell r="C159">
            <v>8164.98007095714</v>
          </cell>
          <cell r="D159">
            <v>8651.26484221554</v>
          </cell>
          <cell r="E159">
            <v>9086.12067662684</v>
          </cell>
          <cell r="F159">
            <v>7681.66482822856</v>
          </cell>
          <cell r="G159">
            <v>7246.67314631065</v>
          </cell>
          <cell r="H159">
            <v>8158.17461584926</v>
          </cell>
          <cell r="I159">
            <v>8950.05195053823</v>
          </cell>
          <cell r="J159">
            <v>9903.47209946596</v>
          </cell>
          <cell r="K159">
            <v>8810.3717428377</v>
          </cell>
          <cell r="L159">
            <v>10668.0993828163</v>
          </cell>
          <cell r="M159">
            <v>10358.0687140189</v>
          </cell>
          <cell r="N159">
            <v>10916.7450420203</v>
          </cell>
          <cell r="O159">
            <v>9793.77430800496</v>
          </cell>
        </row>
        <row r="159">
          <cell r="Z159">
            <v>8745.76962482024</v>
          </cell>
          <cell r="AA159">
            <v>5599.98153582765</v>
          </cell>
          <cell r="AB159">
            <v>6233.99494409606</v>
          </cell>
          <cell r="AC159">
            <v>6605.27531209093</v>
          </cell>
          <cell r="AD159">
            <v>6937.2894810873</v>
          </cell>
          <cell r="AE159">
            <v>5864.98182301182</v>
          </cell>
          <cell r="AF159">
            <v>5532.86393390076</v>
          </cell>
          <cell r="AG159">
            <v>6228.79895189937</v>
          </cell>
          <cell r="AH159">
            <v>6833.40046444374</v>
          </cell>
          <cell r="AI159">
            <v>7561.34056183065</v>
          </cell>
          <cell r="AJ159">
            <v>6726.75406714356</v>
          </cell>
          <cell r="AK159">
            <v>8145.13655117775</v>
          </cell>
          <cell r="AL159">
            <v>7908.42689542826</v>
          </cell>
          <cell r="AM159">
            <v>8334.97850656269</v>
          </cell>
          <cell r="AN159">
            <v>7477.58585925902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A160">
            <v>8660.21126084617</v>
          </cell>
          <cell r="B160">
            <v>7918.23043383789</v>
          </cell>
          <cell r="C160">
            <v>8457.31472752962</v>
          </cell>
          <cell r="D160">
            <v>8547.02527953258</v>
          </cell>
          <cell r="E160">
            <v>7475.75679831655</v>
          </cell>
          <cell r="F160">
            <v>7824.41707540801</v>
          </cell>
          <cell r="G160">
            <v>7477.94807889368</v>
          </cell>
          <cell r="H160">
            <v>9196.85446050238</v>
          </cell>
          <cell r="I160">
            <v>8479.76218382319</v>
          </cell>
          <cell r="J160">
            <v>9507.4877455892</v>
          </cell>
          <cell r="K160">
            <v>8421.68180704946</v>
          </cell>
          <cell r="L160">
            <v>9393.33432353565</v>
          </cell>
          <cell r="M160">
            <v>8770.36055741738</v>
          </cell>
          <cell r="N160">
            <v>9427.81006883823</v>
          </cell>
          <cell r="O160">
            <v>9919.58348207766</v>
          </cell>
        </row>
        <row r="160">
          <cell r="Z160">
            <v>6612.1059385011</v>
          </cell>
          <cell r="AA160">
            <v>6045.60060915696</v>
          </cell>
          <cell r="AB160">
            <v>6457.19362372778</v>
          </cell>
          <cell r="AC160">
            <v>6525.68798902424</v>
          </cell>
          <cell r="AD160">
            <v>5707.77021854188</v>
          </cell>
          <cell r="AE160">
            <v>5973.97373474231</v>
          </cell>
          <cell r="AF160">
            <v>5709.44327002764</v>
          </cell>
          <cell r="AG160">
            <v>7021.83516801141</v>
          </cell>
          <cell r="AH160">
            <v>6474.33234639774</v>
          </cell>
          <cell r="AI160">
            <v>7259.00492370833</v>
          </cell>
          <cell r="AJ160">
            <v>6429.98774640949</v>
          </cell>
          <cell r="AK160">
            <v>7171.84832935676</v>
          </cell>
          <cell r="AL160">
            <v>6696.2053670304</v>
          </cell>
          <cell r="AM160">
            <v>7198.17069879826</v>
          </cell>
          <cell r="AN160">
            <v>7573.64166690022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A161">
            <v>9023.87725894771</v>
          </cell>
          <cell r="B161">
            <v>8566.69007627762</v>
          </cell>
          <cell r="C161">
            <v>7168.33113131588</v>
          </cell>
          <cell r="D161">
            <v>8566.92088473465</v>
          </cell>
          <cell r="E161">
            <v>7930.31275862377</v>
          </cell>
          <cell r="F161">
            <v>8125.72540987787</v>
          </cell>
          <cell r="G161">
            <v>7813.42228492236</v>
          </cell>
          <cell r="H161">
            <v>9727.82808754595</v>
          </cell>
          <cell r="I161">
            <v>8433.45700999937</v>
          </cell>
          <cell r="J161">
            <v>7816.6336794725</v>
          </cell>
          <cell r="K161">
            <v>9407.34562140056</v>
          </cell>
          <cell r="L161">
            <v>8506.18855008633</v>
          </cell>
          <cell r="M161">
            <v>10450.4136605468</v>
          </cell>
          <cell r="N161">
            <v>8938.77947904697</v>
          </cell>
          <cell r="O161">
            <v>11003.3088815456</v>
          </cell>
        </row>
        <row r="161">
          <cell r="Z161">
            <v>6889.76638271561</v>
          </cell>
          <cell r="AA161">
            <v>6540.70213999827</v>
          </cell>
          <cell r="AB161">
            <v>5473.04949208419</v>
          </cell>
          <cell r="AC161">
            <v>6540.87836317844</v>
          </cell>
          <cell r="AD161">
            <v>6054.82551246029</v>
          </cell>
          <cell r="AE161">
            <v>6204.02385334339</v>
          </cell>
          <cell r="AF161">
            <v>5965.57916822736</v>
          </cell>
          <cell r="AG161">
            <v>7427.23565615368</v>
          </cell>
          <cell r="AH161">
            <v>6438.97816096256</v>
          </cell>
          <cell r="AI161">
            <v>5968.03108081197</v>
          </cell>
          <cell r="AJ161">
            <v>7182.54601132181</v>
          </cell>
          <cell r="AK161">
            <v>6494.50898274511</v>
          </cell>
          <cell r="AL161">
            <v>7978.93263148211</v>
          </cell>
          <cell r="AM161">
            <v>6824.79388737028</v>
          </cell>
          <cell r="AN161">
            <v>8401.07034429556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A162">
            <v>9150.88835857563</v>
          </cell>
          <cell r="B162">
            <v>8829.06668230479</v>
          </cell>
          <cell r="C162">
            <v>8881.04990502881</v>
          </cell>
          <cell r="D162">
            <v>7831.14331691446</v>
          </cell>
          <cell r="E162">
            <v>8935.48837375511</v>
          </cell>
          <cell r="F162">
            <v>8226.94531507119</v>
          </cell>
          <cell r="G162">
            <v>8188.01284507437</v>
          </cell>
          <cell r="H162">
            <v>7575.861513833</v>
          </cell>
          <cell r="I162">
            <v>9355.98826685469</v>
          </cell>
          <cell r="J162">
            <v>7327.27159591271</v>
          </cell>
          <cell r="K162">
            <v>9511.87798747612</v>
          </cell>
          <cell r="L162">
            <v>8281.25546058099</v>
          </cell>
          <cell r="M162">
            <v>10438.6546883198</v>
          </cell>
          <cell r="N162">
            <v>10360.758246048</v>
          </cell>
          <cell r="O162">
            <v>8529.06192040077</v>
          </cell>
        </row>
        <row r="162">
          <cell r="Z162">
            <v>6986.73986532592</v>
          </cell>
          <cell r="AA162">
            <v>6741.02772820644</v>
          </cell>
          <cell r="AB162">
            <v>6780.71712668911</v>
          </cell>
          <cell r="AC162">
            <v>5979.10924703746</v>
          </cell>
          <cell r="AD162">
            <v>6822.28111531552</v>
          </cell>
          <cell r="AE162">
            <v>6281.30565583811</v>
          </cell>
          <cell r="AF162">
            <v>6251.58055926566</v>
          </cell>
          <cell r="AG162">
            <v>5784.20056925755</v>
          </cell>
          <cell r="AH162">
            <v>7143.33446569662</v>
          </cell>
          <cell r="AI162">
            <v>5594.40117256574</v>
          </cell>
          <cell r="AJ162">
            <v>7262.35689094997</v>
          </cell>
          <cell r="AK162">
            <v>6322.77166917542</v>
          </cell>
          <cell r="AL162">
            <v>7969.95460915092</v>
          </cell>
          <cell r="AM162">
            <v>7910.48036389065</v>
          </cell>
          <cell r="AN162">
            <v>6511.97289247367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A163">
            <v>10249.3727557807</v>
          </cell>
          <cell r="B163">
            <v>7666.69218009508</v>
          </cell>
          <cell r="C163">
            <v>7760.92346044098</v>
          </cell>
          <cell r="D163">
            <v>7337.96411365759</v>
          </cell>
          <cell r="E163">
            <v>8011.2642224914</v>
          </cell>
          <cell r="F163">
            <v>8065.17834883375</v>
          </cell>
          <cell r="G163">
            <v>7866.20751262837</v>
          </cell>
          <cell r="H163">
            <v>8610.1260388781</v>
          </cell>
          <cell r="I163">
            <v>8140.12447236572</v>
          </cell>
          <cell r="J163">
            <v>8550.5659981641</v>
          </cell>
          <cell r="K163">
            <v>9280.09866290175</v>
          </cell>
          <cell r="L163">
            <v>8603.60665911146</v>
          </cell>
          <cell r="M163">
            <v>9407.55174140483</v>
          </cell>
          <cell r="N163">
            <v>9565.43152145218</v>
          </cell>
          <cell r="O163">
            <v>9215.22150446179</v>
          </cell>
        </row>
        <row r="163">
          <cell r="Z163">
            <v>7825.43709652962</v>
          </cell>
          <cell r="AA163">
            <v>5853.55014627132</v>
          </cell>
          <cell r="AB163">
            <v>5925.49610574052</v>
          </cell>
          <cell r="AC163">
            <v>5602.56495263402</v>
          </cell>
          <cell r="AD163">
            <v>6116.63227892908</v>
          </cell>
          <cell r="AE163">
            <v>6157.79593004796</v>
          </cell>
          <cell r="AF163">
            <v>6005.88090072181</v>
          </cell>
          <cell r="AG163">
            <v>6573.86567118758</v>
          </cell>
          <cell r="AH163">
            <v>6215.01759514911</v>
          </cell>
          <cell r="AI163">
            <v>6528.39134186228</v>
          </cell>
          <cell r="AJ163">
            <v>7085.39244952014</v>
          </cell>
          <cell r="AK163">
            <v>6568.88809865824</v>
          </cell>
          <cell r="AL163">
            <v>7182.70338476955</v>
          </cell>
          <cell r="AM163">
            <v>7303.24522835483</v>
          </cell>
          <cell r="AN163">
            <v>7035.85847954259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A164">
            <v>10007.7334409208</v>
          </cell>
          <cell r="B164">
            <v>7678.53627953556</v>
          </cell>
          <cell r="C164">
            <v>7734.02393925922</v>
          </cell>
          <cell r="D164">
            <v>8514.82536290163</v>
          </cell>
          <cell r="E164">
            <v>8117.12621623187</v>
          </cell>
          <cell r="F164">
            <v>7527.39771772792</v>
          </cell>
          <cell r="G164">
            <v>6860.92557941396</v>
          </cell>
          <cell r="H164">
            <v>8076.25783774428</v>
          </cell>
          <cell r="I164">
            <v>6558.816114773</v>
          </cell>
          <cell r="J164">
            <v>8208.70970289549</v>
          </cell>
          <cell r="K164">
            <v>8906.22663784711</v>
          </cell>
          <cell r="L164">
            <v>8191.48253754702</v>
          </cell>
          <cell r="M164">
            <v>8853.9047514655</v>
          </cell>
          <cell r="N164">
            <v>8251.10772163573</v>
          </cell>
          <cell r="O164">
            <v>9904.02101511868</v>
          </cell>
        </row>
        <row r="164">
          <cell r="Z164">
            <v>7640.94451307676</v>
          </cell>
          <cell r="AA164">
            <v>5862.59316357052</v>
          </cell>
          <cell r="AB164">
            <v>5904.95821372017</v>
          </cell>
          <cell r="AC164">
            <v>6501.10322387685</v>
          </cell>
          <cell r="AD164">
            <v>6197.45833459789</v>
          </cell>
          <cell r="AE164">
            <v>5747.19826707613</v>
          </cell>
          <cell r="AF164">
            <v>5238.34412358488</v>
          </cell>
          <cell r="AG164">
            <v>6166.25516414911</v>
          </cell>
          <cell r="AH164">
            <v>5007.68233889365</v>
          </cell>
          <cell r="AI164">
            <v>6267.38269299952</v>
          </cell>
          <cell r="AJ164">
            <v>6799.93966290282</v>
          </cell>
          <cell r="AK164">
            <v>6254.2296833473</v>
          </cell>
          <cell r="AL164">
            <v>6759.99169336292</v>
          </cell>
          <cell r="AM164">
            <v>6299.75374989977</v>
          </cell>
          <cell r="AN164">
            <v>7561.75966112717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A165">
            <v>9177.28785394882</v>
          </cell>
          <cell r="B165">
            <v>8148.95174866761</v>
          </cell>
          <cell r="C165">
            <v>7057.07316065603</v>
          </cell>
          <cell r="D165">
            <v>8062.79546533414</v>
          </cell>
          <cell r="E165">
            <v>7080.89947631361</v>
          </cell>
          <cell r="F165">
            <v>7616.64067649444</v>
          </cell>
          <cell r="G165">
            <v>6997.58568535778</v>
          </cell>
          <cell r="H165">
            <v>9058.32659928742</v>
          </cell>
          <cell r="I165">
            <v>8566.21643009446</v>
          </cell>
          <cell r="J165">
            <v>7411.58003352723</v>
          </cell>
          <cell r="K165">
            <v>8243.38413665003</v>
          </cell>
          <cell r="L165">
            <v>9024.43184354106</v>
          </cell>
          <cell r="M165">
            <v>9757.33474523524</v>
          </cell>
          <cell r="N165">
            <v>10745.1403436384</v>
          </cell>
          <cell r="O165">
            <v>10380.4146952066</v>
          </cell>
        </row>
        <row r="165">
          <cell r="Z165">
            <v>7006.89598564134</v>
          </cell>
          <cell r="AA165">
            <v>6221.75725591472</v>
          </cell>
          <cell r="AB165">
            <v>5388.10358645352</v>
          </cell>
          <cell r="AC165">
            <v>6155.97658896447</v>
          </cell>
          <cell r="AD165">
            <v>5406.29507376335</v>
          </cell>
          <cell r="AE165">
            <v>5815.33562306621</v>
          </cell>
          <cell r="AF165">
            <v>5342.6846611134</v>
          </cell>
          <cell r="AG165">
            <v>6916.06859186234</v>
          </cell>
          <cell r="AH165">
            <v>6540.34050924284</v>
          </cell>
          <cell r="AI165">
            <v>5658.77100191818</v>
          </cell>
          <cell r="AJ165">
            <v>6293.85676186884</v>
          </cell>
          <cell r="AK165">
            <v>6890.18981027097</v>
          </cell>
          <cell r="AL165">
            <v>7449.76410732609</v>
          </cell>
          <cell r="AM165">
            <v>8203.95763292929</v>
          </cell>
          <cell r="AN165">
            <v>7925.488141449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A166">
            <v>11341.2522996633</v>
          </cell>
          <cell r="B166">
            <v>8303.65980409897</v>
          </cell>
          <cell r="C166">
            <v>8321.15187718408</v>
          </cell>
          <cell r="D166">
            <v>7677.50890872404</v>
          </cell>
          <cell r="E166">
            <v>8293.30060062663</v>
          </cell>
          <cell r="F166">
            <v>6904.90377468023</v>
          </cell>
          <cell r="G166">
            <v>7354.15060940728</v>
          </cell>
          <cell r="H166">
            <v>9774.8766847843</v>
          </cell>
          <cell r="I166">
            <v>8111.63537645563</v>
          </cell>
          <cell r="J166">
            <v>9216.17345071855</v>
          </cell>
          <cell r="K166">
            <v>9800.13202798141</v>
          </cell>
          <cell r="L166">
            <v>9248.69031351163</v>
          </cell>
          <cell r="M166">
            <v>9007.13899898817</v>
          </cell>
          <cell r="N166">
            <v>10076.4480796056</v>
          </cell>
          <cell r="O166">
            <v>8579.32152415993</v>
          </cell>
        </row>
        <row r="166">
          <cell r="Z166">
            <v>8659.09149580211</v>
          </cell>
          <cell r="AA166">
            <v>6339.87747506877</v>
          </cell>
          <cell r="AB166">
            <v>6353.23274283755</v>
          </cell>
          <cell r="AC166">
            <v>5861.80876184644</v>
          </cell>
          <cell r="AD166">
            <v>6331.96818178083</v>
          </cell>
          <cell r="AE166">
            <v>5271.92165158346</v>
          </cell>
          <cell r="AF166">
            <v>5614.9234068849</v>
          </cell>
          <cell r="AG166">
            <v>7463.15744833955</v>
          </cell>
          <cell r="AH166">
            <v>6193.26605646538</v>
          </cell>
          <cell r="AI166">
            <v>7036.58529431742</v>
          </cell>
          <cell r="AJ166">
            <v>7482.44000389192</v>
          </cell>
          <cell r="AK166">
            <v>7061.41204912738</v>
          </cell>
          <cell r="AL166">
            <v>6876.98665428346</v>
          </cell>
          <cell r="AM166">
            <v>7693.40841457119</v>
          </cell>
          <cell r="AN166">
            <v>6550.3463009822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A167">
            <v>8953.88064199616</v>
          </cell>
          <cell r="B167">
            <v>7694.8631995474</v>
          </cell>
          <cell r="C167">
            <v>7892.51564891564</v>
          </cell>
          <cell r="D167">
            <v>7289.90918809003</v>
          </cell>
          <cell r="E167">
            <v>6802.79164019427</v>
          </cell>
          <cell r="F167">
            <v>8156.88004444977</v>
          </cell>
          <cell r="G167">
            <v>7621.81697163165</v>
          </cell>
          <cell r="H167">
            <v>8506.40472176794</v>
          </cell>
          <cell r="I167">
            <v>9954.55737763514</v>
          </cell>
          <cell r="J167">
            <v>8631.90497764677</v>
          </cell>
          <cell r="K167">
            <v>8045.95675359947</v>
          </cell>
          <cell r="L167">
            <v>9115.73624004785</v>
          </cell>
          <cell r="M167">
            <v>8500.82730362009</v>
          </cell>
          <cell r="N167">
            <v>9894.42400966897</v>
          </cell>
          <cell r="O167">
            <v>9996.28464560115</v>
          </cell>
        </row>
        <row r="167">
          <cell r="Z167">
            <v>6836.32368568664</v>
          </cell>
          <cell r="AA167">
            <v>5875.05883230724</v>
          </cell>
          <cell r="AB167">
            <v>6025.96726800968</v>
          </cell>
          <cell r="AC167">
            <v>5565.87482474349</v>
          </cell>
          <cell r="AD167">
            <v>5193.95862845488</v>
          </cell>
          <cell r="AE167">
            <v>6227.81054145757</v>
          </cell>
          <cell r="AF167">
            <v>5819.28774510865</v>
          </cell>
          <cell r="AG167">
            <v>6494.67403068871</v>
          </cell>
          <cell r="AH167">
            <v>7600.34437605394</v>
          </cell>
          <cell r="AI167">
            <v>6590.49397805322</v>
          </cell>
          <cell r="AJ167">
            <v>6143.12016520021</v>
          </cell>
          <cell r="AK167">
            <v>6959.90108222149</v>
          </cell>
          <cell r="AL167">
            <v>6490.41564962315</v>
          </cell>
          <cell r="AM167">
            <v>7554.4323090783</v>
          </cell>
          <cell r="AN167">
            <v>7632.20331205506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A168">
            <v>9835.52674081164</v>
          </cell>
          <cell r="B168">
            <v>7909.13976918246</v>
          </cell>
          <cell r="C168">
            <v>8481.58537942035</v>
          </cell>
          <cell r="D168">
            <v>7441.27895508906</v>
          </cell>
          <cell r="E168">
            <v>7876.1965395219</v>
          </cell>
          <cell r="F168">
            <v>8088.84127900409</v>
          </cell>
          <cell r="G168">
            <v>8827.0869963387</v>
          </cell>
          <cell r="H168">
            <v>8413.48097830698</v>
          </cell>
          <cell r="I168">
            <v>8740.24453945093</v>
          </cell>
          <cell r="J168">
            <v>8428.07405463534</v>
          </cell>
          <cell r="K168">
            <v>8388.39248385617</v>
          </cell>
          <cell r="L168">
            <v>9580.93901373746</v>
          </cell>
          <cell r="M168">
            <v>9712.92280534462</v>
          </cell>
          <cell r="N168">
            <v>10080.827237279</v>
          </cell>
          <cell r="O168">
            <v>9448.77969774729</v>
          </cell>
        </row>
        <row r="168">
          <cell r="Z168">
            <v>7509.46400871665</v>
          </cell>
          <cell r="AA168">
            <v>6038.65985032988</v>
          </cell>
          <cell r="AB168">
            <v>6475.72436352895</v>
          </cell>
          <cell r="AC168">
            <v>5681.44624732632</v>
          </cell>
          <cell r="AD168">
            <v>6013.50756271113</v>
          </cell>
          <cell r="AE168">
            <v>6175.86267188473</v>
          </cell>
          <cell r="AF168">
            <v>6739.51623005258</v>
          </cell>
          <cell r="AG168">
            <v>6423.72638086129</v>
          </cell>
          <cell r="AH168">
            <v>6673.21166684894</v>
          </cell>
          <cell r="AI168">
            <v>6434.8682530103</v>
          </cell>
          <cell r="AJ168">
            <v>6404.57121499412</v>
          </cell>
          <cell r="AK168">
            <v>7315.0852607446</v>
          </cell>
          <cell r="AL168">
            <v>7415.85541357184</v>
          </cell>
          <cell r="AM168">
            <v>7696.7519189715</v>
          </cell>
          <cell r="AN168">
            <v>7214.18109434884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A169">
            <v>9742.89540935704</v>
          </cell>
          <cell r="B169">
            <v>7393.58670122441</v>
          </cell>
          <cell r="C169">
            <v>7932.45882837991</v>
          </cell>
          <cell r="D169">
            <v>7732.11404048049</v>
          </cell>
          <cell r="E169">
            <v>6554.0951677032</v>
          </cell>
          <cell r="F169">
            <v>7626.52585826747</v>
          </cell>
          <cell r="G169">
            <v>8767.3586932089</v>
          </cell>
          <cell r="H169">
            <v>8075.39980124483</v>
          </cell>
          <cell r="I169">
            <v>8776.4924634204</v>
          </cell>
          <cell r="J169">
            <v>7492.29649616555</v>
          </cell>
          <cell r="K169">
            <v>9837.18934827748</v>
          </cell>
          <cell r="L169">
            <v>8859.08435683147</v>
          </cell>
          <cell r="M169">
            <v>10143.9965446705</v>
          </cell>
          <cell r="N169">
            <v>9839.00702414406</v>
          </cell>
          <cell r="O169">
            <v>9985.00996295584</v>
          </cell>
        </row>
        <row r="169">
          <cell r="Z169">
            <v>7438.73961662574</v>
          </cell>
          <cell r="AA169">
            <v>5645.03302073164</v>
          </cell>
          <cell r="AB169">
            <v>6056.46404530338</v>
          </cell>
          <cell r="AC169">
            <v>5903.49999836302</v>
          </cell>
          <cell r="AD169">
            <v>5004.07787692206</v>
          </cell>
          <cell r="AE169">
            <v>5822.88299889064</v>
          </cell>
          <cell r="AF169">
            <v>6693.91343169977</v>
          </cell>
          <cell r="AG169">
            <v>6165.60004984963</v>
          </cell>
          <cell r="AH169">
            <v>6700.88710179133</v>
          </cell>
          <cell r="AI169">
            <v>5720.39834400838</v>
          </cell>
          <cell r="AJ169">
            <v>7510.73341616725</v>
          </cell>
          <cell r="AK169">
            <v>6763.94634277826</v>
          </cell>
          <cell r="AL169">
            <v>7744.9819378421</v>
          </cell>
          <cell r="AM169">
            <v>7512.12121896209</v>
          </cell>
          <cell r="AN169">
            <v>7623.59504675663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A170">
            <v>8615.31394715299</v>
          </cell>
          <cell r="B170">
            <v>8097.28246575862</v>
          </cell>
          <cell r="C170">
            <v>7739.03256385299</v>
          </cell>
          <cell r="D170">
            <v>7923.89706553019</v>
          </cell>
          <cell r="E170">
            <v>7747.68454295645</v>
          </cell>
          <cell r="F170">
            <v>7141.26166698983</v>
          </cell>
          <cell r="G170">
            <v>8260.83052285426</v>
          </cell>
          <cell r="H170">
            <v>8913.94014078217</v>
          </cell>
          <cell r="I170">
            <v>9510.81735734044</v>
          </cell>
          <cell r="J170">
            <v>8472.89540005729</v>
          </cell>
          <cell r="K170">
            <v>9600.22485738359</v>
          </cell>
          <cell r="L170">
            <v>9428.45122278671</v>
          </cell>
          <cell r="M170">
            <v>9808.21163752972</v>
          </cell>
          <cell r="N170">
            <v>10444.2755205745</v>
          </cell>
          <cell r="O170">
            <v>9871.70643682342</v>
          </cell>
        </row>
        <row r="170">
          <cell r="Z170">
            <v>6577.8266599071</v>
          </cell>
          <cell r="AA170">
            <v>6182.30755173657</v>
          </cell>
          <cell r="AB170">
            <v>5908.78231863201</v>
          </cell>
          <cell r="AC170">
            <v>6049.92710512056</v>
          </cell>
          <cell r="AD170">
            <v>5915.38813928542</v>
          </cell>
          <cell r="AE170">
            <v>5452.3818477934</v>
          </cell>
          <cell r="AF170">
            <v>6307.17714752132</v>
          </cell>
          <cell r="AG170">
            <v>6805.82895324775</v>
          </cell>
          <cell r="AH170">
            <v>7261.54709559885</v>
          </cell>
          <cell r="AI170">
            <v>6469.08952952534</v>
          </cell>
          <cell r="AJ170">
            <v>7329.8100795118</v>
          </cell>
          <cell r="AK170">
            <v>7198.66022240254</v>
          </cell>
          <cell r="AL170">
            <v>7488.60881810049</v>
          </cell>
          <cell r="AM170">
            <v>7974.24613706071</v>
          </cell>
          <cell r="AN170">
            <v>7537.08735134043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A171">
            <v>8789.84119453781</v>
          </cell>
          <cell r="B171">
            <v>8085.89341115658</v>
          </cell>
          <cell r="C171">
            <v>7525.97942529346</v>
          </cell>
          <cell r="D171">
            <v>7122.67965664367</v>
          </cell>
          <cell r="E171">
            <v>8203.86154832978</v>
          </cell>
          <cell r="F171">
            <v>7517.71758336308</v>
          </cell>
          <cell r="G171">
            <v>7573.25102430072</v>
          </cell>
          <cell r="H171">
            <v>7135.18811747687</v>
          </cell>
          <cell r="I171">
            <v>8672.37364365064</v>
          </cell>
          <cell r="J171">
            <v>8305.98275999865</v>
          </cell>
          <cell r="K171">
            <v>8958.35326939218</v>
          </cell>
          <cell r="L171">
            <v>7820.63957633322</v>
          </cell>
          <cell r="M171">
            <v>9412.07925685765</v>
          </cell>
          <cell r="N171">
            <v>9883.75375716833</v>
          </cell>
          <cell r="O171">
            <v>10085.6226258548</v>
          </cell>
        </row>
        <row r="171">
          <cell r="Z171">
            <v>6711.0789113944</v>
          </cell>
          <cell r="AA171">
            <v>6173.6119629917</v>
          </cell>
          <cell r="AB171">
            <v>5746.11539512926</v>
          </cell>
          <cell r="AC171">
            <v>5438.19440856607</v>
          </cell>
          <cell r="AD171">
            <v>6263.68110759598</v>
          </cell>
          <cell r="AE171">
            <v>5739.80744576804</v>
          </cell>
          <cell r="AF171">
            <v>5782.20745005769</v>
          </cell>
          <cell r="AG171">
            <v>5447.74466844606</v>
          </cell>
          <cell r="AH171">
            <v>6621.39196642183</v>
          </cell>
          <cell r="AI171">
            <v>6341.65106119001</v>
          </cell>
          <cell r="AJ171">
            <v>6839.73855459401</v>
          </cell>
          <cell r="AK171">
            <v>5971.08959908872</v>
          </cell>
          <cell r="AL171">
            <v>7186.16016092784</v>
          </cell>
          <cell r="AM171">
            <v>7546.28552861305</v>
          </cell>
          <cell r="AN171">
            <v>7700.41321733065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A172">
            <v>8893.70934988331</v>
          </cell>
          <cell r="B172">
            <v>7249.66150272219</v>
          </cell>
          <cell r="C172">
            <v>8309.6162957734</v>
          </cell>
          <cell r="D172">
            <v>8117.86320915858</v>
          </cell>
          <cell r="E172">
            <v>8468.98249719665</v>
          </cell>
          <cell r="F172">
            <v>7377.62957986213</v>
          </cell>
          <cell r="G172">
            <v>8179.1199816186</v>
          </cell>
          <cell r="H172">
            <v>7848.67096451098</v>
          </cell>
          <cell r="I172">
            <v>8677.99710073125</v>
          </cell>
          <cell r="J172">
            <v>8689.01376389354</v>
          </cell>
          <cell r="K172">
            <v>8444.74008764921</v>
          </cell>
          <cell r="L172">
            <v>8695.51165223939</v>
          </cell>
          <cell r="M172">
            <v>9172.70995049907</v>
          </cell>
          <cell r="N172">
            <v>9746.36865247096</v>
          </cell>
          <cell r="O172">
            <v>9061.71569076646</v>
          </cell>
        </row>
        <row r="172">
          <cell r="Z172">
            <v>6790.3826634733</v>
          </cell>
          <cell r="AA172">
            <v>5535.1455559744</v>
          </cell>
          <cell r="AB172">
            <v>6344.42528028817</v>
          </cell>
          <cell r="AC172">
            <v>6198.02103164541</v>
          </cell>
          <cell r="AD172">
            <v>6466.10201253963</v>
          </cell>
          <cell r="AE172">
            <v>5632.84969474305</v>
          </cell>
          <cell r="AF172">
            <v>6244.79082244573</v>
          </cell>
          <cell r="AG172">
            <v>5992.49167608799</v>
          </cell>
          <cell r="AH172">
            <v>6625.68549839671</v>
          </cell>
          <cell r="AI172">
            <v>6634.09676478777</v>
          </cell>
          <cell r="AJ172">
            <v>6447.59283588052</v>
          </cell>
          <cell r="AK172">
            <v>6639.05792853138</v>
          </cell>
          <cell r="AL172">
            <v>7003.40073804584</v>
          </cell>
          <cell r="AM172">
            <v>7441.39145163619</v>
          </cell>
          <cell r="AN172">
            <v>6918.65617676296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A173">
            <v>8117.52309610737</v>
          </cell>
          <cell r="B173">
            <v>7584.33800314597</v>
          </cell>
          <cell r="C173">
            <v>7565.76769241687</v>
          </cell>
          <cell r="D173">
            <v>8092.25963299274</v>
          </cell>
          <cell r="E173">
            <v>8165.53415644333</v>
          </cell>
          <cell r="F173">
            <v>7457.69665055</v>
          </cell>
          <cell r="G173">
            <v>7817.91269883942</v>
          </cell>
          <cell r="H173">
            <v>8279.72838402984</v>
          </cell>
          <cell r="I173">
            <v>7357.67717067932</v>
          </cell>
          <cell r="J173">
            <v>8563.13674107068</v>
          </cell>
          <cell r="K173">
            <v>9190.16293399224</v>
          </cell>
          <cell r="L173">
            <v>9169.66743987126</v>
          </cell>
          <cell r="M173">
            <v>10414.9899890543</v>
          </cell>
          <cell r="N173">
            <v>8681.71094950025</v>
          </cell>
          <cell r="O173">
            <v>10502.5450324031</v>
          </cell>
        </row>
        <row r="173">
          <cell r="Z173">
            <v>6197.76135397036</v>
          </cell>
          <cell r="AA173">
            <v>5790.67240275396</v>
          </cell>
          <cell r="AB173">
            <v>5776.49389623105</v>
          </cell>
          <cell r="AC173">
            <v>6178.47259882849</v>
          </cell>
          <cell r="AD173">
            <v>6234.41799058111</v>
          </cell>
          <cell r="AE173">
            <v>5693.98122348153</v>
          </cell>
          <cell r="AF173">
            <v>5969.00761721469</v>
          </cell>
          <cell r="AG173">
            <v>6321.60574012032</v>
          </cell>
          <cell r="AH173">
            <v>5617.61595052235</v>
          </cell>
          <cell r="AI173">
            <v>6537.98915435443</v>
          </cell>
          <cell r="AJ173">
            <v>7016.72616075481</v>
          </cell>
          <cell r="AK173">
            <v>7001.07776901147</v>
          </cell>
          <cell r="AL173">
            <v>7951.88651660293</v>
          </cell>
          <cell r="AM173">
            <v>6628.52103678723</v>
          </cell>
          <cell r="AN173">
            <v>8018.73514241992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A174">
            <v>10558.722537737</v>
          </cell>
          <cell r="B174">
            <v>7335.93118345039</v>
          </cell>
          <cell r="C174">
            <v>6971.74102535309</v>
          </cell>
          <cell r="D174">
            <v>9164.38852727911</v>
          </cell>
          <cell r="E174">
            <v>9918.35796703351</v>
          </cell>
          <cell r="F174">
            <v>9734.65666911389</v>
          </cell>
          <cell r="G174">
            <v>7410.37576271195</v>
          </cell>
          <cell r="H174">
            <v>9202.33177666901</v>
          </cell>
          <cell r="I174">
            <v>7540.56690112652</v>
          </cell>
          <cell r="J174">
            <v>7794.79635200561</v>
          </cell>
          <cell r="K174">
            <v>10212.9340178851</v>
          </cell>
          <cell r="L174">
            <v>8116.08373235392</v>
          </cell>
          <cell r="M174">
            <v>9897.72693432731</v>
          </cell>
          <cell r="N174">
            <v>10571.3296133422</v>
          </cell>
          <cell r="O174">
            <v>9455.8047792765</v>
          </cell>
        </row>
        <row r="174">
          <cell r="Z174">
            <v>8061.62689245239</v>
          </cell>
          <cell r="AA174">
            <v>5601.01280228911</v>
          </cell>
          <cell r="AB174">
            <v>5322.95215982118</v>
          </cell>
          <cell r="AC174">
            <v>6997.0472981317</v>
          </cell>
          <cell r="AD174">
            <v>7572.70598126195</v>
          </cell>
          <cell r="AE174">
            <v>7432.44930549513</v>
          </cell>
          <cell r="AF174">
            <v>5657.85153633362</v>
          </cell>
          <cell r="AG174">
            <v>7026.0171208139</v>
          </cell>
          <cell r="AH174">
            <v>5757.2529912777</v>
          </cell>
          <cell r="AI174">
            <v>5951.35819394169</v>
          </cell>
          <cell r="AJ174">
            <v>7797.61597439133</v>
          </cell>
          <cell r="AK174">
            <v>6196.66239398715</v>
          </cell>
          <cell r="AL174">
            <v>7556.95410526664</v>
          </cell>
          <cell r="AM174">
            <v>8071.25244510522</v>
          </cell>
          <cell r="AN174">
            <v>7219.54477219673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A175">
            <v>8801.26774993708</v>
          </cell>
          <cell r="B175">
            <v>7883.29419002192</v>
          </cell>
          <cell r="C175">
            <v>8428.80314627387</v>
          </cell>
          <cell r="D175">
            <v>8014.01051961592</v>
          </cell>
          <cell r="E175">
            <v>9027.11273766584</v>
          </cell>
          <cell r="F175">
            <v>7067.93215317512</v>
          </cell>
          <cell r="G175">
            <v>9402.93375659886</v>
          </cell>
          <cell r="H175">
            <v>9028.22913527114</v>
          </cell>
          <cell r="I175">
            <v>9240.37273084733</v>
          </cell>
          <cell r="J175">
            <v>8599.79889375103</v>
          </cell>
          <cell r="K175">
            <v>8053.77522530681</v>
          </cell>
          <cell r="L175">
            <v>9177.50816089297</v>
          </cell>
          <cell r="M175">
            <v>7961.07787694161</v>
          </cell>
          <cell r="N175">
            <v>9494.64621709609</v>
          </cell>
          <cell r="O175">
            <v>10237.5005256302</v>
          </cell>
        </row>
        <row r="175">
          <cell r="Z175">
            <v>6719.80313214796</v>
          </cell>
          <cell r="AA175">
            <v>6018.9266472585</v>
          </cell>
          <cell r="AB175">
            <v>6435.42491739268</v>
          </cell>
          <cell r="AC175">
            <v>6118.72908776883</v>
          </cell>
          <cell r="AD175">
            <v>6892.23668365882</v>
          </cell>
          <cell r="AE175">
            <v>5396.39447067781</v>
          </cell>
          <cell r="AF175">
            <v>7179.17753489826</v>
          </cell>
          <cell r="AG175">
            <v>6893.08905769605</v>
          </cell>
          <cell r="AH175">
            <v>7055.06154149286</v>
          </cell>
          <cell r="AI175">
            <v>6565.98085457448</v>
          </cell>
          <cell r="AJ175">
            <v>6149.08959962265</v>
          </cell>
          <cell r="AK175">
            <v>7007.06419087442</v>
          </cell>
          <cell r="AL175">
            <v>6078.31480335643</v>
          </cell>
          <cell r="AM175">
            <v>7249.20036533773</v>
          </cell>
          <cell r="AN175">
            <v>7816.37260132074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A176">
            <v>8887.11880950169</v>
          </cell>
          <cell r="B176">
            <v>7641.45488555592</v>
          </cell>
          <cell r="C176">
            <v>7799.93789433799</v>
          </cell>
          <cell r="D176">
            <v>8008.52556892323</v>
          </cell>
          <cell r="E176">
            <v>8111.70467396756</v>
          </cell>
          <cell r="F176">
            <v>8616.29497539947</v>
          </cell>
          <cell r="G176">
            <v>7530.00584193186</v>
          </cell>
          <cell r="H176">
            <v>9340.60134188955</v>
          </cell>
          <cell r="I176">
            <v>8765.1541457682</v>
          </cell>
          <cell r="J176">
            <v>8001.68528019654</v>
          </cell>
          <cell r="K176">
            <v>7545.19218437346</v>
          </cell>
          <cell r="L176">
            <v>9365.59235341295</v>
          </cell>
          <cell r="M176">
            <v>9891.59032596585</v>
          </cell>
          <cell r="N176">
            <v>9175.27364622706</v>
          </cell>
          <cell r="O176">
            <v>9090.76546148324</v>
          </cell>
        </row>
        <row r="176">
          <cell r="Z176">
            <v>6785.35075952978</v>
          </cell>
          <cell r="AA176">
            <v>5834.28137094149</v>
          </cell>
          <cell r="AB176">
            <v>5955.28378207863</v>
          </cell>
          <cell r="AC176">
            <v>6114.54130597516</v>
          </cell>
          <cell r="AD176">
            <v>6193.31896539293</v>
          </cell>
          <cell r="AE176">
            <v>6578.5756788974</v>
          </cell>
          <cell r="AF176">
            <v>5749.18958033834</v>
          </cell>
          <cell r="AG176">
            <v>7131.58648693804</v>
          </cell>
          <cell r="AH176">
            <v>6692.2302509106</v>
          </cell>
          <cell r="AI176">
            <v>6109.31871817117</v>
          </cell>
          <cell r="AJ176">
            <v>5760.78441353788</v>
          </cell>
          <cell r="AK176">
            <v>7150.6672242002</v>
          </cell>
          <cell r="AL176">
            <v>7552.26878023623</v>
          </cell>
          <cell r="AM176">
            <v>7005.35812998894</v>
          </cell>
          <cell r="AN176">
            <v>6940.8357929043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A177">
            <v>10379.5158191777</v>
          </cell>
          <cell r="B177">
            <v>7962.88333221533</v>
          </cell>
          <cell r="C177">
            <v>7557.14310903504</v>
          </cell>
          <cell r="D177">
            <v>8409.05867243942</v>
          </cell>
          <cell r="E177">
            <v>8533.92416511462</v>
          </cell>
          <cell r="F177">
            <v>8543.5615548561</v>
          </cell>
          <cell r="G177">
            <v>8999.3497505041</v>
          </cell>
          <cell r="H177">
            <v>8648.25574896283</v>
          </cell>
          <cell r="I177">
            <v>8448.45591713671</v>
          </cell>
          <cell r="J177">
            <v>8652.4143629719</v>
          </cell>
          <cell r="K177">
            <v>7997.28743378223</v>
          </cell>
          <cell r="L177">
            <v>8073.40321206018</v>
          </cell>
          <cell r="M177">
            <v>8490.66559457623</v>
          </cell>
          <cell r="N177">
            <v>9526.04055092773</v>
          </cell>
          <cell r="O177">
            <v>10591.2299305403</v>
          </cell>
        </row>
        <row r="177">
          <cell r="Z177">
            <v>7924.80184600547</v>
          </cell>
          <cell r="AA177">
            <v>6079.69327567973</v>
          </cell>
          <cell r="AB177">
            <v>5769.90899232069</v>
          </cell>
          <cell r="AC177">
            <v>6420.34993264218</v>
          </cell>
          <cell r="AD177">
            <v>6515.68523576167</v>
          </cell>
          <cell r="AE177">
            <v>6523.04342137885</v>
          </cell>
          <cell r="AF177">
            <v>6871.03953190888</v>
          </cell>
          <cell r="AG177">
            <v>6602.97785735611</v>
          </cell>
          <cell r="AH177">
            <v>6450.42988655755</v>
          </cell>
          <cell r="AI177">
            <v>6606.1529757865</v>
          </cell>
          <cell r="AJ177">
            <v>6105.96094484247</v>
          </cell>
          <cell r="AK177">
            <v>6164.07564602079</v>
          </cell>
          <cell r="AL177">
            <v>6482.65714412133</v>
          </cell>
          <cell r="AM177">
            <v>7273.17006479552</v>
          </cell>
          <cell r="AN177">
            <v>8086.44641688721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A178">
            <v>9549.24106410373</v>
          </cell>
          <cell r="B178">
            <v>9826.49947222568</v>
          </cell>
          <cell r="C178">
            <v>7319.67980464961</v>
          </cell>
          <cell r="D178">
            <v>8402.82212291821</v>
          </cell>
          <cell r="E178">
            <v>7959.83070277491</v>
          </cell>
          <cell r="F178">
            <v>8136.12501850243</v>
          </cell>
          <cell r="G178">
            <v>8448.65340004609</v>
          </cell>
          <cell r="H178">
            <v>8743.46726741066</v>
          </cell>
          <cell r="I178">
            <v>7647.60636924029</v>
          </cell>
          <cell r="J178">
            <v>9231.07175061084</v>
          </cell>
          <cell r="K178">
            <v>8776.26581915518</v>
          </cell>
          <cell r="L178">
            <v>9751.65495639179</v>
          </cell>
          <cell r="M178">
            <v>9598.1316698094</v>
          </cell>
          <cell r="N178">
            <v>8701.54757849641</v>
          </cell>
          <cell r="O178">
            <v>10245.1599784372</v>
          </cell>
        </row>
        <row r="178">
          <cell r="Z178">
            <v>7290.88374940746</v>
          </cell>
          <cell r="AA178">
            <v>7502.57165304219</v>
          </cell>
          <cell r="AB178">
            <v>5588.60480956919</v>
          </cell>
          <cell r="AC178">
            <v>6415.58830213654</v>
          </cell>
          <cell r="AD178">
            <v>6077.36258089145</v>
          </cell>
          <cell r="AE178">
            <v>6211.96399612668</v>
          </cell>
          <cell r="AF178">
            <v>6450.58066554879</v>
          </cell>
          <cell r="AG178">
            <v>6675.67223253711</v>
          </cell>
          <cell r="AH178">
            <v>5838.97805334044</v>
          </cell>
          <cell r="AI178">
            <v>7047.96020587838</v>
          </cell>
          <cell r="AJ178">
            <v>6700.71405798825</v>
          </cell>
          <cell r="AK178">
            <v>7445.42756582496</v>
          </cell>
          <cell r="AL178">
            <v>7328.21192242615</v>
          </cell>
          <cell r="AM178">
            <v>6643.66638237232</v>
          </cell>
          <cell r="AN178">
            <v>7822.22062417668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A179">
            <v>10140.2671216298</v>
          </cell>
          <cell r="B179">
            <v>9158.03120689862</v>
          </cell>
          <cell r="C179">
            <v>8236.11820497492</v>
          </cell>
          <cell r="D179">
            <v>9677.98714017231</v>
          </cell>
          <cell r="E179">
            <v>8960.87204174457</v>
          </cell>
          <cell r="F179">
            <v>7822.49994639386</v>
          </cell>
          <cell r="G179">
            <v>7480.61220135363</v>
          </cell>
          <cell r="H179">
            <v>7433.79518819762</v>
          </cell>
          <cell r="I179">
            <v>8860.40655740118</v>
          </cell>
          <cell r="J179">
            <v>10400.6499750299</v>
          </cell>
          <cell r="K179">
            <v>8811.12236791685</v>
          </cell>
          <cell r="L179">
            <v>9634.53820549064</v>
          </cell>
          <cell r="M179">
            <v>9106.81476441844</v>
          </cell>
          <cell r="N179">
            <v>9971.73922708918</v>
          </cell>
          <cell r="O179">
            <v>11063.8835205215</v>
          </cell>
        </row>
        <row r="179">
          <cell r="Z179">
            <v>7742.13450843286</v>
          </cell>
          <cell r="AA179">
            <v>6992.19345859192</v>
          </cell>
          <cell r="AB179">
            <v>6288.30919397117</v>
          </cell>
          <cell r="AC179">
            <v>7389.18189347012</v>
          </cell>
          <cell r="AD179">
            <v>6841.66164736015</v>
          </cell>
          <cell r="AE179">
            <v>5972.5099990715</v>
          </cell>
          <cell r="AF179">
            <v>5711.4773381823</v>
          </cell>
          <cell r="AG179">
            <v>5675.73236136964</v>
          </cell>
          <cell r="AH179">
            <v>6764.95584820203</v>
          </cell>
          <cell r="AI179">
            <v>7940.93785853526</v>
          </cell>
          <cell r="AJ179">
            <v>6727.32717239399</v>
          </cell>
          <cell r="AK179">
            <v>7356.00845804493</v>
          </cell>
          <cell r="AL179">
            <v>6953.08949989254</v>
          </cell>
          <cell r="AM179">
            <v>7613.4627868395</v>
          </cell>
          <cell r="AN179">
            <v>8447.31932345221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A180">
            <v>9805.84097489747</v>
          </cell>
          <cell r="B180">
            <v>8521.05581454751</v>
          </cell>
          <cell r="C180">
            <v>7507.56552888172</v>
          </cell>
          <cell r="D180">
            <v>6438.28236418748</v>
          </cell>
          <cell r="E180">
            <v>8537.01743084875</v>
          </cell>
          <cell r="F180">
            <v>7992.77887112359</v>
          </cell>
          <cell r="G180">
            <v>8859.1806683521</v>
          </cell>
          <cell r="H180">
            <v>8981.30630461655</v>
          </cell>
          <cell r="I180">
            <v>7985.91106065243</v>
          </cell>
          <cell r="J180">
            <v>9393.90672293742</v>
          </cell>
          <cell r="K180">
            <v>8594.58891953396</v>
          </cell>
          <cell r="L180">
            <v>8654.64359944747</v>
          </cell>
          <cell r="M180">
            <v>9377.81636210664</v>
          </cell>
          <cell r="N180">
            <v>10313.1410065532</v>
          </cell>
          <cell r="O180">
            <v>9364.3449463292</v>
          </cell>
        </row>
        <row r="180">
          <cell r="Z180">
            <v>7486.79880769812</v>
          </cell>
          <cell r="AA180">
            <v>6505.86019863028</v>
          </cell>
          <cell r="AB180">
            <v>5732.05631156331</v>
          </cell>
          <cell r="AC180">
            <v>4915.6543381866</v>
          </cell>
          <cell r="AD180">
            <v>6518.04695652275</v>
          </cell>
          <cell r="AE180">
            <v>6102.51863921835</v>
          </cell>
          <cell r="AF180">
            <v>6764.0198770095</v>
          </cell>
          <cell r="AG180">
            <v>6857.26328879995</v>
          </cell>
          <cell r="AH180">
            <v>6097.27503845237</v>
          </cell>
          <cell r="AI180">
            <v>7172.28535858961</v>
          </cell>
          <cell r="AJ180">
            <v>6562.00301841986</v>
          </cell>
          <cell r="AK180">
            <v>6607.85500675254</v>
          </cell>
          <cell r="AL180">
            <v>7160.00030373387</v>
          </cell>
          <cell r="AM180">
            <v>7874.12441106742</v>
          </cell>
          <cell r="AN180">
            <v>7149.71482390213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A181">
            <v>10284.3662731012</v>
          </cell>
          <cell r="B181">
            <v>7235.65254591772</v>
          </cell>
          <cell r="C181">
            <v>8055.41878184259</v>
          </cell>
          <cell r="D181">
            <v>8527.19346219159</v>
          </cell>
          <cell r="E181">
            <v>8863.41187486592</v>
          </cell>
          <cell r="F181">
            <v>9366.78532035108</v>
          </cell>
          <cell r="G181">
            <v>9572.2394870051</v>
          </cell>
          <cell r="H181">
            <v>8254.44370305812</v>
          </cell>
          <cell r="I181">
            <v>7688.49665751538</v>
          </cell>
          <cell r="J181">
            <v>8701.26092805324</v>
          </cell>
          <cell r="K181">
            <v>8159.51050717764</v>
          </cell>
          <cell r="L181">
            <v>8468.00296083613</v>
          </cell>
          <cell r="M181">
            <v>9507.10761327092</v>
          </cell>
          <cell r="N181">
            <v>9173.02587855717</v>
          </cell>
          <cell r="O181">
            <v>10699.1199990969</v>
          </cell>
        </row>
        <row r="181">
          <cell r="Z181">
            <v>7852.15478697785</v>
          </cell>
          <cell r="AA181">
            <v>5524.44966141837</v>
          </cell>
          <cell r="AB181">
            <v>6150.34446161195</v>
          </cell>
          <cell r="AC181">
            <v>6510.54631715713</v>
          </cell>
          <cell r="AD181">
            <v>6767.25042010763</v>
          </cell>
          <cell r="AE181">
            <v>7151.57805922933</v>
          </cell>
          <cell r="AF181">
            <v>7308.44313728634</v>
          </cell>
          <cell r="AG181">
            <v>6302.30078505968</v>
          </cell>
          <cell r="AH181">
            <v>5870.19795199962</v>
          </cell>
          <cell r="AI181">
            <v>6643.44752361236</v>
          </cell>
          <cell r="AJ181">
            <v>6229.81891027216</v>
          </cell>
          <cell r="AK181">
            <v>6465.35413261023</v>
          </cell>
          <cell r="AL181">
            <v>7258.7146911628</v>
          </cell>
          <cell r="AM181">
            <v>7003.64195038191</v>
          </cell>
          <cell r="AN181">
            <v>8168.82091579046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A182">
            <v>9559.1947277656</v>
          </cell>
          <cell r="B182">
            <v>9095.25299662113</v>
          </cell>
          <cell r="C182">
            <v>8274.26693178218</v>
          </cell>
          <cell r="D182">
            <v>8390.7332893509</v>
          </cell>
          <cell r="E182">
            <v>7403.83643229701</v>
          </cell>
          <cell r="F182">
            <v>7679.99316693495</v>
          </cell>
          <cell r="G182">
            <v>9437.40720793636</v>
          </cell>
          <cell r="H182">
            <v>9006.34917162946</v>
          </cell>
          <cell r="I182">
            <v>8101.76339005136</v>
          </cell>
          <cell r="J182">
            <v>9355.29001352784</v>
          </cell>
          <cell r="K182">
            <v>8264.31972369181</v>
          </cell>
          <cell r="L182">
            <v>8514.03744749546</v>
          </cell>
          <cell r="M182">
            <v>9944.50032249954</v>
          </cell>
          <cell r="N182">
            <v>9587.29991864056</v>
          </cell>
          <cell r="O182">
            <v>10149.1253649126</v>
          </cell>
        </row>
        <row r="182">
          <cell r="Z182">
            <v>7298.48341142794</v>
          </cell>
          <cell r="AA182">
            <v>6944.26204393222</v>
          </cell>
          <cell r="AB182">
            <v>6317.43589948342</v>
          </cell>
          <cell r="AC182">
            <v>6406.35842935257</v>
          </cell>
          <cell r="AD182">
            <v>5652.8587314045</v>
          </cell>
          <cell r="AE182">
            <v>5863.7055029275</v>
          </cell>
          <cell r="AF182">
            <v>7205.49815288824</v>
          </cell>
          <cell r="AG182">
            <v>6876.38361793578</v>
          </cell>
          <cell r="AH182">
            <v>6185.72875535777</v>
          </cell>
          <cell r="AI182">
            <v>7142.80134648856</v>
          </cell>
          <cell r="AJ182">
            <v>6309.84116631759</v>
          </cell>
          <cell r="AK182">
            <v>6500.50164731257</v>
          </cell>
          <cell r="AL182">
            <v>7592.66577422969</v>
          </cell>
          <cell r="AM182">
            <v>7319.94183708174</v>
          </cell>
          <cell r="AN182">
            <v>7748.89781261225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A183">
            <v>10080.0805437908</v>
          </cell>
          <cell r="B183">
            <v>7904.6286699963</v>
          </cell>
          <cell r="C183">
            <v>8237.56546407316</v>
          </cell>
          <cell r="D183">
            <v>8120.17394739597</v>
          </cell>
          <cell r="E183">
            <v>8415.21504490491</v>
          </cell>
          <cell r="F183">
            <v>7308.63148739494</v>
          </cell>
          <cell r="G183">
            <v>8210.45920718283</v>
          </cell>
          <cell r="H183">
            <v>7500.20113720298</v>
          </cell>
          <cell r="I183">
            <v>8015.77984690794</v>
          </cell>
          <cell r="J183">
            <v>9605.32952553019</v>
          </cell>
          <cell r="K183">
            <v>7980.29199279934</v>
          </cell>
          <cell r="L183">
            <v>8893.69693311953</v>
          </cell>
          <cell r="M183">
            <v>9895.69882069609</v>
          </cell>
          <cell r="N183">
            <v>9485.88485967721</v>
          </cell>
          <cell r="O183">
            <v>9350.44887923031</v>
          </cell>
        </row>
        <row r="183">
          <cell r="Z183">
            <v>7696.18181550643</v>
          </cell>
          <cell r="AA183">
            <v>6035.21560805685</v>
          </cell>
          <cell r="AB183">
            <v>6289.41418208172</v>
          </cell>
          <cell r="AC183">
            <v>6199.78528953261</v>
          </cell>
          <cell r="AD183">
            <v>6425.05034764508</v>
          </cell>
          <cell r="AE183">
            <v>5580.16937515199</v>
          </cell>
          <cell r="AF183">
            <v>6268.71844652091</v>
          </cell>
          <cell r="AG183">
            <v>5726.43356905902</v>
          </cell>
          <cell r="AH183">
            <v>6120.0799762336</v>
          </cell>
          <cell r="AI183">
            <v>7333.7075140604</v>
          </cell>
          <cell r="AJ183">
            <v>6092.98485767027</v>
          </cell>
          <cell r="AK183">
            <v>6790.37318322449</v>
          </cell>
          <cell r="AL183">
            <v>7555.40563239674</v>
          </cell>
          <cell r="AM183">
            <v>7242.51103390298</v>
          </cell>
          <cell r="AN183">
            <v>7139.10512108786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A184">
            <v>9299.15247650604</v>
          </cell>
          <cell r="B184">
            <v>8850.092558089</v>
          </cell>
          <cell r="C184">
            <v>8235.16982532141</v>
          </cell>
          <cell r="D184">
            <v>8365.24005134491</v>
          </cell>
          <cell r="E184">
            <v>8060.12336076196</v>
          </cell>
          <cell r="F184">
            <v>7555.20141873841</v>
          </cell>
          <cell r="G184">
            <v>9297.67695946301</v>
          </cell>
          <cell r="H184">
            <v>9378.00664701288</v>
          </cell>
          <cell r="I184">
            <v>9570.42981256334</v>
          </cell>
          <cell r="J184">
            <v>9998.51813770541</v>
          </cell>
          <cell r="K184">
            <v>8793.6837566009</v>
          </cell>
          <cell r="L184">
            <v>10117.9353016152</v>
          </cell>
          <cell r="M184">
            <v>9317.71405935532</v>
          </cell>
          <cell r="N184">
            <v>9338.6696029268</v>
          </cell>
          <cell r="O184">
            <v>8813.97151538329</v>
          </cell>
        </row>
        <row r="184">
          <cell r="Z184">
            <v>7099.94011242226</v>
          </cell>
          <cell r="AA184">
            <v>6757.08106847118</v>
          </cell>
          <cell r="AB184">
            <v>6287.58510231219</v>
          </cell>
          <cell r="AC184">
            <v>6386.89424016204</v>
          </cell>
          <cell r="AD184">
            <v>6153.9364264352</v>
          </cell>
          <cell r="AE184">
            <v>5768.42650401245</v>
          </cell>
          <cell r="AF184">
            <v>7098.81354925785</v>
          </cell>
          <cell r="AG184">
            <v>7160.14558702092</v>
          </cell>
          <cell r="AH184">
            <v>7307.06144361136</v>
          </cell>
          <cell r="AI184">
            <v>7633.90859221063</v>
          </cell>
          <cell r="AJ184">
            <v>6714.01272289981</v>
          </cell>
          <cell r="AK184">
            <v>7725.08407452438</v>
          </cell>
          <cell r="AL184">
            <v>7114.11195517402</v>
          </cell>
          <cell r="AM184">
            <v>7130.11159651302</v>
          </cell>
          <cell r="AN184">
            <v>6729.50250788121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A185">
            <v>10468.2184579676</v>
          </cell>
          <cell r="B185">
            <v>7679.51909228848</v>
          </cell>
          <cell r="C185">
            <v>7505.94840124452</v>
          </cell>
          <cell r="D185">
            <v>7891.91281201496</v>
          </cell>
          <cell r="E185">
            <v>6877.0096011257</v>
          </cell>
          <cell r="F185">
            <v>7883.88098752398</v>
          </cell>
          <cell r="G185">
            <v>8780.86074675036</v>
          </cell>
          <cell r="H185">
            <v>8270.52555555049</v>
          </cell>
          <cell r="I185">
            <v>8145.20321406337</v>
          </cell>
          <cell r="J185">
            <v>7944.64595229387</v>
          </cell>
          <cell r="K185">
            <v>9531.69076695761</v>
          </cell>
          <cell r="L185">
            <v>8342.59634304803</v>
          </cell>
          <cell r="M185">
            <v>9347.41517763732</v>
          </cell>
          <cell r="N185">
            <v>9889.25940343025</v>
          </cell>
          <cell r="O185">
            <v>8968.59585239855</v>
          </cell>
        </row>
        <row r="185">
          <cell r="Z185">
            <v>7992.52666553207</v>
          </cell>
          <cell r="AA185">
            <v>5863.34354503862</v>
          </cell>
          <cell r="AB185">
            <v>5730.8216281438</v>
          </cell>
          <cell r="AC185">
            <v>6025.50699962467</v>
          </cell>
          <cell r="AD185">
            <v>5250.62433849787</v>
          </cell>
          <cell r="AE185">
            <v>6019.37466949851</v>
          </cell>
          <cell r="AF185">
            <v>6704.22230358689</v>
          </cell>
          <cell r="AG185">
            <v>6314.57934376502</v>
          </cell>
          <cell r="AH185">
            <v>6218.89523475024</v>
          </cell>
          <cell r="AI185">
            <v>6065.76896316018</v>
          </cell>
          <cell r="AJ185">
            <v>7277.4840273352</v>
          </cell>
          <cell r="AK185">
            <v>6369.60567830254</v>
          </cell>
          <cell r="AL185">
            <v>7136.7888777868</v>
          </cell>
          <cell r="AM185">
            <v>7550.48911155661</v>
          </cell>
          <cell r="AN185">
            <v>6847.5588076897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A186">
            <v>9743.02919654586</v>
          </cell>
          <cell r="B186">
            <v>8149.75965438687</v>
          </cell>
          <cell r="C186">
            <v>8520.8302654129</v>
          </cell>
          <cell r="D186">
            <v>8895.90468532194</v>
          </cell>
          <cell r="E186">
            <v>9263.5486648081</v>
          </cell>
          <cell r="F186">
            <v>8948.26618580459</v>
          </cell>
          <cell r="G186">
            <v>7949.09838875749</v>
          </cell>
          <cell r="H186">
            <v>8724.84516818868</v>
          </cell>
          <cell r="I186">
            <v>8639.57082340822</v>
          </cell>
          <cell r="J186">
            <v>8479.53019267343</v>
          </cell>
          <cell r="K186">
            <v>8928.52913723412</v>
          </cell>
          <cell r="L186">
            <v>9915.80506779868</v>
          </cell>
          <cell r="M186">
            <v>8292.22906016065</v>
          </cell>
          <cell r="N186">
            <v>10454.7900819179</v>
          </cell>
          <cell r="O186">
            <v>11175.6675289556</v>
          </cell>
        </row>
        <row r="186">
          <cell r="Z186">
            <v>7438.84176367955</v>
          </cell>
          <cell r="AA186">
            <v>6222.37409516299</v>
          </cell>
          <cell r="AB186">
            <v>6505.68799096381</v>
          </cell>
          <cell r="AC186">
            <v>6792.05881086204</v>
          </cell>
          <cell r="AD186">
            <v>7072.75645977564</v>
          </cell>
          <cell r="AE186">
            <v>6832.03702592655</v>
          </cell>
          <cell r="AF186">
            <v>6069.1684162099</v>
          </cell>
          <cell r="AG186">
            <v>6661.45418529273</v>
          </cell>
          <cell r="AH186">
            <v>6596.34688195547</v>
          </cell>
          <cell r="AI186">
            <v>6474.15522022693</v>
          </cell>
          <cell r="AJ186">
            <v>6816.9677103948</v>
          </cell>
          <cell r="AK186">
            <v>7570.75683248456</v>
          </cell>
          <cell r="AL186">
            <v>6331.1500563489</v>
          </cell>
          <cell r="AM186">
            <v>7982.27404670468</v>
          </cell>
          <cell r="AN186">
            <v>8532.66686102772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A187">
            <v>10864.9601422296</v>
          </cell>
          <cell r="B187">
            <v>8302.00201268857</v>
          </cell>
          <cell r="C187">
            <v>7889.60010941429</v>
          </cell>
          <cell r="D187">
            <v>9792.2502087724</v>
          </cell>
          <cell r="E187">
            <v>8962.59373657901</v>
          </cell>
          <cell r="F187">
            <v>7864.62081484456</v>
          </cell>
          <cell r="G187">
            <v>7897.51249335473</v>
          </cell>
          <cell r="H187">
            <v>9402.94883104113</v>
          </cell>
          <cell r="I187">
            <v>9377.18726960983</v>
          </cell>
          <cell r="J187">
            <v>7845.53883256832</v>
          </cell>
          <cell r="K187">
            <v>9629.15525917719</v>
          </cell>
          <cell r="L187">
            <v>8304.03441568464</v>
          </cell>
          <cell r="M187">
            <v>9697.72386657936</v>
          </cell>
          <cell r="N187">
            <v>10278.9742965465</v>
          </cell>
          <cell r="O187">
            <v>9527.47617364684</v>
          </cell>
        </row>
        <row r="187">
          <cell r="Z187">
            <v>8295.44052843287</v>
          </cell>
          <cell r="AA187">
            <v>6338.61174469577</v>
          </cell>
          <cell r="AB187">
            <v>6023.74124193825</v>
          </cell>
          <cell r="AC187">
            <v>7476.42220339856</v>
          </cell>
          <cell r="AD187">
            <v>6842.97616825302</v>
          </cell>
          <cell r="AE187">
            <v>6004.66945061708</v>
          </cell>
          <cell r="AF187">
            <v>6029.78237872631</v>
          </cell>
          <cell r="AG187">
            <v>7179.18904429522</v>
          </cell>
          <cell r="AH187">
            <v>7159.51998909618</v>
          </cell>
          <cell r="AI187">
            <v>5990.10028082124</v>
          </cell>
          <cell r="AJ187">
            <v>7351.89855700282</v>
          </cell>
          <cell r="AK187">
            <v>6340.16349251289</v>
          </cell>
          <cell r="AL187">
            <v>7404.25096302881</v>
          </cell>
          <cell r="AM187">
            <v>7848.03799131042</v>
          </cell>
          <cell r="AN187">
            <v>7274.26616848406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A188">
            <v>10174.5563268325</v>
          </cell>
          <cell r="B188">
            <v>9468.06195812129</v>
          </cell>
          <cell r="C188">
            <v>8212.47423795467</v>
          </cell>
          <cell r="D188">
            <v>7572.93273165573</v>
          </cell>
          <cell r="E188">
            <v>7815.05451414375</v>
          </cell>
          <cell r="F188">
            <v>7928.35674689724</v>
          </cell>
          <cell r="G188">
            <v>10061.2814987233</v>
          </cell>
          <cell r="H188">
            <v>8394.41716734545</v>
          </cell>
          <cell r="I188">
            <v>7591.28493480154</v>
          </cell>
          <cell r="J188">
            <v>7633.8995768265</v>
          </cell>
          <cell r="K188">
            <v>8913.07992978345</v>
          </cell>
          <cell r="L188">
            <v>8992.47784217887</v>
          </cell>
          <cell r="M188">
            <v>9373.46347712792</v>
          </cell>
          <cell r="N188">
            <v>10127.0731609626</v>
          </cell>
          <cell r="O188">
            <v>9544.30864229917</v>
          </cell>
        </row>
        <row r="188">
          <cell r="Z188">
            <v>7768.31445376193</v>
          </cell>
          <cell r="AA188">
            <v>7228.90317727344</v>
          </cell>
          <cell r="AB188">
            <v>6270.25693057534</v>
          </cell>
          <cell r="AC188">
            <v>5781.96443235007</v>
          </cell>
          <cell r="AD188">
            <v>5966.82538176681</v>
          </cell>
          <cell r="AE188">
            <v>6053.33208968303</v>
          </cell>
          <cell r="AF188">
            <v>7681.8286694012</v>
          </cell>
          <cell r="AG188">
            <v>6409.17108493692</v>
          </cell>
          <cell r="AH188">
            <v>5795.97641286072</v>
          </cell>
          <cell r="AI188">
            <v>5828.51286250534</v>
          </cell>
          <cell r="AJ188">
            <v>6805.17217870938</v>
          </cell>
          <cell r="AK188">
            <v>6865.79280241494</v>
          </cell>
          <cell r="AL188">
            <v>7156.67685864107</v>
          </cell>
          <cell r="AM188">
            <v>7732.06086668758</v>
          </cell>
          <cell r="AN188">
            <v>7287.11782562999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A189">
            <v>9267.52194561409</v>
          </cell>
          <cell r="B189">
            <v>7845.28313714307</v>
          </cell>
          <cell r="C189">
            <v>8623.84410686343</v>
          </cell>
          <cell r="D189">
            <v>6969.4597892449</v>
          </cell>
          <cell r="E189">
            <v>6785.71172496409</v>
          </cell>
          <cell r="F189">
            <v>8945.25481078337</v>
          </cell>
          <cell r="G189">
            <v>9022.07511377222</v>
          </cell>
          <cell r="H189">
            <v>8132.51652975689</v>
          </cell>
          <cell r="I189">
            <v>8692.14576804807</v>
          </cell>
          <cell r="J189">
            <v>9702.32645430747</v>
          </cell>
          <cell r="K189">
            <v>10610.2153308271</v>
          </cell>
          <cell r="L189">
            <v>11221.8629975184</v>
          </cell>
          <cell r="M189">
            <v>10796.4034527875</v>
          </cell>
          <cell r="N189">
            <v>9302.71467735208</v>
          </cell>
          <cell r="O189">
            <v>10378.9890031934</v>
          </cell>
        </row>
        <row r="189">
          <cell r="Z189">
            <v>7075.79007556414</v>
          </cell>
          <cell r="AA189">
            <v>5989.90505634128</v>
          </cell>
          <cell r="AB189">
            <v>6584.33947096665</v>
          </cell>
          <cell r="AC189">
            <v>5321.21042692764</v>
          </cell>
          <cell r="AD189">
            <v>5180.91804485698</v>
          </cell>
          <cell r="AE189">
            <v>6829.73782905234</v>
          </cell>
          <cell r="AF189">
            <v>6888.39043766555</v>
          </cell>
          <cell r="AG189">
            <v>6209.20890053551</v>
          </cell>
          <cell r="AH189">
            <v>6636.48806248777</v>
          </cell>
          <cell r="AI189">
            <v>7407.76505716957</v>
          </cell>
          <cell r="AJ189">
            <v>8100.94184594778</v>
          </cell>
          <cell r="AK189">
            <v>8567.9372860573</v>
          </cell>
          <cell r="AL189">
            <v>8243.09722181706</v>
          </cell>
          <cell r="AM189">
            <v>7102.65986701702</v>
          </cell>
          <cell r="AN189">
            <v>7924.39961989416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A190">
            <v>9550.1818694972</v>
          </cell>
          <cell r="B190">
            <v>7996.78182350466</v>
          </cell>
          <cell r="C190">
            <v>8319.49309272779</v>
          </cell>
          <cell r="D190">
            <v>8126.5312726707</v>
          </cell>
          <cell r="E190">
            <v>8176.27252673813</v>
          </cell>
          <cell r="F190">
            <v>8006.58195329847</v>
          </cell>
          <cell r="G190">
            <v>8840.15454399614</v>
          </cell>
          <cell r="H190">
            <v>8631.89639572522</v>
          </cell>
          <cell r="I190">
            <v>7160.63880122887</v>
          </cell>
          <cell r="J190">
            <v>7728.09292131663</v>
          </cell>
          <cell r="K190">
            <v>9515.42389127698</v>
          </cell>
          <cell r="L190">
            <v>9214.59444282523</v>
          </cell>
          <cell r="M190">
            <v>9504.42601137533</v>
          </cell>
          <cell r="N190">
            <v>9127.23349484384</v>
          </cell>
          <cell r="O190">
            <v>10862.7785077797</v>
          </cell>
        </row>
        <row r="190">
          <cell r="Z190">
            <v>7291.60205808859</v>
          </cell>
          <cell r="AA190">
            <v>6105.5749093731</v>
          </cell>
          <cell r="AB190">
            <v>6351.96625427004</v>
          </cell>
          <cell r="AC190">
            <v>6204.63913280917</v>
          </cell>
          <cell r="AD190">
            <v>6242.61677925467</v>
          </cell>
          <cell r="AE190">
            <v>6113.05734767119</v>
          </cell>
          <cell r="AF190">
            <v>6749.49335495923</v>
          </cell>
          <cell r="AG190">
            <v>6590.48742572179</v>
          </cell>
          <cell r="AH190">
            <v>5467.17636729344</v>
          </cell>
          <cell r="AI190">
            <v>5900.42985779693</v>
          </cell>
          <cell r="AJ190">
            <v>7265.06420268554</v>
          </cell>
          <cell r="AK190">
            <v>7035.37971547484</v>
          </cell>
          <cell r="AL190">
            <v>7256.66727738911</v>
          </cell>
          <cell r="AM190">
            <v>6968.67928224725</v>
          </cell>
          <cell r="AN190">
            <v>8293.77484180383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A191">
            <v>9743.20655800323</v>
          </cell>
          <cell r="B191">
            <v>8306.70778894775</v>
          </cell>
          <cell r="C191">
            <v>7227.25828984949</v>
          </cell>
          <cell r="D191">
            <v>8168.71620948082</v>
          </cell>
          <cell r="E191">
            <v>7725.97998140398</v>
          </cell>
          <cell r="F191">
            <v>7656.06669066462</v>
          </cell>
          <cell r="G191">
            <v>9449.60402426503</v>
          </cell>
          <cell r="H191">
            <v>7035.17648912032</v>
          </cell>
          <cell r="I191">
            <v>8389.45131191069</v>
          </cell>
          <cell r="J191">
            <v>9991.78400421485</v>
          </cell>
          <cell r="K191">
            <v>9490.4196847179</v>
          </cell>
          <cell r="L191">
            <v>8747.07964691502</v>
          </cell>
          <cell r="M191">
            <v>9311.50302683541</v>
          </cell>
          <cell r="N191">
            <v>9566.2272374814</v>
          </cell>
          <cell r="O191">
            <v>9473.96211689369</v>
          </cell>
        </row>
        <row r="191">
          <cell r="Z191">
            <v>7438.9771798617</v>
          </cell>
          <cell r="AA191">
            <v>6342.20462369276</v>
          </cell>
          <cell r="AB191">
            <v>5518.04061333324</v>
          </cell>
          <cell r="AC191">
            <v>6236.84750080344</v>
          </cell>
          <cell r="AD191">
            <v>5898.81661972186</v>
          </cell>
          <cell r="AE191">
            <v>5845.4375425892</v>
          </cell>
          <cell r="AF191">
            <v>7214.81047094245</v>
          </cell>
          <cell r="AG191">
            <v>5371.38539014932</v>
          </cell>
          <cell r="AH191">
            <v>6405.37963444906</v>
          </cell>
          <cell r="AI191">
            <v>7628.76705435405</v>
          </cell>
          <cell r="AJ191">
            <v>7245.97339096086</v>
          </cell>
          <cell r="AK191">
            <v>6678.4302987382</v>
          </cell>
          <cell r="AL191">
            <v>7109.36980700094</v>
          </cell>
          <cell r="AM191">
            <v>7303.852760726</v>
          </cell>
          <cell r="AN191">
            <v>7233.4079720968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A192">
            <v>8038.4175249987</v>
          </cell>
          <cell r="B192">
            <v>8767.43126408087</v>
          </cell>
          <cell r="C192">
            <v>8558.86809540322</v>
          </cell>
          <cell r="D192">
            <v>7565.62512481755</v>
          </cell>
          <cell r="E192">
            <v>6337.64584962912</v>
          </cell>
          <cell r="F192">
            <v>7510.34255355005</v>
          </cell>
          <cell r="G192">
            <v>8299.8867101394</v>
          </cell>
          <cell r="H192">
            <v>9091.4731401448</v>
          </cell>
          <cell r="I192">
            <v>9388.39680350456</v>
          </cell>
          <cell r="J192">
            <v>8822.24236376022</v>
          </cell>
          <cell r="K192">
            <v>8882.72699561037</v>
          </cell>
          <cell r="L192">
            <v>10120.6227903974</v>
          </cell>
          <cell r="M192">
            <v>9591.7152850696</v>
          </cell>
          <cell r="N192">
            <v>9228.88465216587</v>
          </cell>
          <cell r="O192">
            <v>9237.91508082142</v>
          </cell>
        </row>
        <row r="192">
          <cell r="Z192">
            <v>6137.3639340066</v>
          </cell>
          <cell r="AA192">
            <v>6693.9688398508</v>
          </cell>
          <cell r="AB192">
            <v>6534.73002631274</v>
          </cell>
          <cell r="AC192">
            <v>5776.3850452987</v>
          </cell>
          <cell r="AD192">
            <v>4838.81795677523</v>
          </cell>
          <cell r="AE192">
            <v>5734.17658100568</v>
          </cell>
          <cell r="AF192">
            <v>6336.99670273827</v>
          </cell>
          <cell r="AG192">
            <v>6941.37610839311</v>
          </cell>
          <cell r="AH192">
            <v>7168.07851306295</v>
          </cell>
          <cell r="AI192">
            <v>6735.81733370038</v>
          </cell>
          <cell r="AJ192">
            <v>6781.9975920565</v>
          </cell>
          <cell r="AK192">
            <v>7727.13598295958</v>
          </cell>
          <cell r="AL192">
            <v>7323.31298701178</v>
          </cell>
          <cell r="AM192">
            <v>7046.29034746725</v>
          </cell>
          <cell r="AN192">
            <v>7053.18511586748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A193">
            <v>9617.19300200546</v>
          </cell>
          <cell r="B193">
            <v>7688.91934855333</v>
          </cell>
          <cell r="C193">
            <v>7073.65178428081</v>
          </cell>
          <cell r="D193">
            <v>10024.9022940586</v>
          </cell>
          <cell r="E193">
            <v>7969.28840534567</v>
          </cell>
          <cell r="F193">
            <v>7989.67239669798</v>
          </cell>
          <cell r="G193">
            <v>6650.48292656617</v>
          </cell>
          <cell r="H193">
            <v>9008.01006785637</v>
          </cell>
          <cell r="I193">
            <v>8815.43226005858</v>
          </cell>
          <cell r="J193">
            <v>8254.21632017029</v>
          </cell>
          <cell r="K193">
            <v>9070.9925666733</v>
          </cell>
          <cell r="L193">
            <v>9523.42761416516</v>
          </cell>
          <cell r="M193">
            <v>9020.30278168669</v>
          </cell>
          <cell r="N193">
            <v>7996.24813653201</v>
          </cell>
          <cell r="O193">
            <v>9883.12529654615</v>
          </cell>
        </row>
        <row r="193">
          <cell r="Z193">
            <v>7342.76532580318</v>
          </cell>
          <cell r="AA193">
            <v>5870.52067829786</v>
          </cell>
          <cell r="AB193">
            <v>5400.76143190553</v>
          </cell>
          <cell r="AC193">
            <v>7654.05300112293</v>
          </cell>
          <cell r="AD193">
            <v>6084.58357463504</v>
          </cell>
          <cell r="AE193">
            <v>6100.1468335685</v>
          </cell>
          <cell r="AF193">
            <v>5077.67031636497</v>
          </cell>
          <cell r="AG193">
            <v>6877.65171884861</v>
          </cell>
          <cell r="AH193">
            <v>6730.61779228376</v>
          </cell>
          <cell r="AI193">
            <v>6302.1271773153</v>
          </cell>
          <cell r="AJ193">
            <v>6925.73910862533</v>
          </cell>
          <cell r="AK193">
            <v>7271.17507712555</v>
          </cell>
          <cell r="AL193">
            <v>6887.03725502892</v>
          </cell>
          <cell r="AM193">
            <v>6105.16743723474</v>
          </cell>
          <cell r="AN193">
            <v>7545.80569641417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A194">
            <v>9488.03237534296</v>
          </cell>
          <cell r="B194">
            <v>9580.50269944163</v>
          </cell>
          <cell r="C194">
            <v>8011.19272829078</v>
          </cell>
          <cell r="D194">
            <v>9437.97035531709</v>
          </cell>
          <cell r="E194">
            <v>6751.03041482054</v>
          </cell>
          <cell r="F194">
            <v>6011.85863663182</v>
          </cell>
          <cell r="G194">
            <v>8204.15976291258</v>
          </cell>
          <cell r="H194">
            <v>8690.74872881737</v>
          </cell>
          <cell r="I194">
            <v>7487.10755035788</v>
          </cell>
          <cell r="J194">
            <v>9664.30149567386</v>
          </cell>
          <cell r="K194">
            <v>8406.96700602165</v>
          </cell>
          <cell r="L194">
            <v>9533.48229162839</v>
          </cell>
          <cell r="M194">
            <v>11149.210410621</v>
          </cell>
          <cell r="N194">
            <v>11577.9712292038</v>
          </cell>
          <cell r="O194">
            <v>8954.43163562906</v>
          </cell>
        </row>
        <row r="194">
          <cell r="Z194">
            <v>7244.15067070385</v>
          </cell>
          <cell r="AA194">
            <v>7314.75213303448</v>
          </cell>
          <cell r="AB194">
            <v>6116.57769282092</v>
          </cell>
          <cell r="AC194">
            <v>7205.92811816602</v>
          </cell>
          <cell r="AD194">
            <v>5154.43872583714</v>
          </cell>
          <cell r="AE194">
            <v>4590.07811650294</v>
          </cell>
          <cell r="AF194">
            <v>6263.9087956228</v>
          </cell>
          <cell r="AG194">
            <v>6635.42141744697</v>
          </cell>
          <cell r="AH194">
            <v>5716.43656312844</v>
          </cell>
          <cell r="AI194">
            <v>7378.73284915298</v>
          </cell>
          <cell r="AJ194">
            <v>6418.75293696556</v>
          </cell>
          <cell r="AK194">
            <v>7278.85186358744</v>
          </cell>
          <cell r="AL194">
            <v>8512.46674535074</v>
          </cell>
          <cell r="AM194">
            <v>8839.82734538202</v>
          </cell>
          <cell r="AN194">
            <v>6836.74437152933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A195">
            <v>9598.73490695937</v>
          </cell>
          <cell r="B195">
            <v>7027.62533779977</v>
          </cell>
          <cell r="C195">
            <v>6940.65599119538</v>
          </cell>
          <cell r="D195">
            <v>8582.08575916029</v>
          </cell>
          <cell r="E195">
            <v>8100.16920136863</v>
          </cell>
          <cell r="F195">
            <v>8269.7958330679</v>
          </cell>
          <cell r="G195">
            <v>8796.61425551652</v>
          </cell>
          <cell r="H195">
            <v>7541.82688704331</v>
          </cell>
          <cell r="I195">
            <v>8416.67115145836</v>
          </cell>
          <cell r="J195">
            <v>9081.02270712267</v>
          </cell>
          <cell r="K195">
            <v>8616.02686140578</v>
          </cell>
          <cell r="L195">
            <v>9307.07264206613</v>
          </cell>
          <cell r="M195">
            <v>9317.99605014398</v>
          </cell>
          <cell r="N195">
            <v>9863.43839324635</v>
          </cell>
          <cell r="O195">
            <v>9712.59561931842</v>
          </cell>
        </row>
        <row r="195">
          <cell r="Z195">
            <v>7328.67249640311</v>
          </cell>
          <cell r="AA195">
            <v>5365.62005591148</v>
          </cell>
          <cell r="AB195">
            <v>5299.21861190164</v>
          </cell>
          <cell r="AC195">
            <v>6552.45680546191</v>
          </cell>
          <cell r="AD195">
            <v>6184.51158592175</v>
          </cell>
          <cell r="AE195">
            <v>6314.02219773067</v>
          </cell>
          <cell r="AF195">
            <v>6716.25017054388</v>
          </cell>
          <cell r="AG195">
            <v>5758.21499556512</v>
          </cell>
          <cell r="AH195">
            <v>6426.16209082306</v>
          </cell>
          <cell r="AI195">
            <v>6933.39716097898</v>
          </cell>
          <cell r="AJ195">
            <v>6578.37097279075</v>
          </cell>
          <cell r="AK195">
            <v>7105.98719050806</v>
          </cell>
          <cell r="AL195">
            <v>7114.32725626913</v>
          </cell>
          <cell r="AM195">
            <v>7530.77466699716</v>
          </cell>
          <cell r="AN195">
            <v>7415.60560573209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A196">
            <v>8950.16049696687</v>
          </cell>
          <cell r="B196">
            <v>9236.06185887804</v>
          </cell>
          <cell r="C196">
            <v>8368.91873748332</v>
          </cell>
          <cell r="D196">
            <v>8207.64902181688</v>
          </cell>
          <cell r="E196">
            <v>6906.34886759672</v>
          </cell>
          <cell r="F196">
            <v>7857.49984283685</v>
          </cell>
          <cell r="G196">
            <v>8389.42217432638</v>
          </cell>
          <cell r="H196">
            <v>8696.87552745448</v>
          </cell>
          <cell r="I196">
            <v>9090.81263068845</v>
          </cell>
          <cell r="J196">
            <v>9066.7411354638</v>
          </cell>
          <cell r="K196">
            <v>8875.44799708972</v>
          </cell>
          <cell r="L196">
            <v>8036.97888431857</v>
          </cell>
          <cell r="M196">
            <v>8935.67765123594</v>
          </cell>
          <cell r="N196">
            <v>7827.33177382739</v>
          </cell>
          <cell r="O196">
            <v>10692.4085402806</v>
          </cell>
        </row>
        <row r="196">
          <cell r="Z196">
            <v>6833.48334007619</v>
          </cell>
          <cell r="AA196">
            <v>7051.77017350082</v>
          </cell>
          <cell r="AB196">
            <v>6389.70293174346</v>
          </cell>
          <cell r="AC196">
            <v>6266.57285875328</v>
          </cell>
          <cell r="AD196">
            <v>5273.02498580557</v>
          </cell>
          <cell r="AE196">
            <v>5999.23256000531</v>
          </cell>
          <cell r="AF196">
            <v>6405.35738778689</v>
          </cell>
          <cell r="AG196">
            <v>6640.09925271361</v>
          </cell>
          <cell r="AH196">
            <v>6940.87180678116</v>
          </cell>
          <cell r="AI196">
            <v>6922.49312389115</v>
          </cell>
          <cell r="AJ196">
            <v>6776.44004756999</v>
          </cell>
          <cell r="AK196">
            <v>6136.26552609277</v>
          </cell>
          <cell r="AL196">
            <v>6822.42562942924</v>
          </cell>
          <cell r="AM196">
            <v>5976.19911864431</v>
          </cell>
          <cell r="AN196">
            <v>8163.69669013842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A197">
            <v>9149.57312279747</v>
          </cell>
          <cell r="B197">
            <v>8283.08702178959</v>
          </cell>
          <cell r="C197">
            <v>6952.52713671426</v>
          </cell>
          <cell r="D197">
            <v>7637.54930004683</v>
          </cell>
          <cell r="E197">
            <v>8686.98819050809</v>
          </cell>
          <cell r="F197">
            <v>9166.62990801162</v>
          </cell>
          <cell r="G197">
            <v>8917.61620737353</v>
          </cell>
          <cell r="H197">
            <v>7656.1009142197</v>
          </cell>
          <cell r="I197">
            <v>10756.2916866428</v>
          </cell>
          <cell r="J197">
            <v>8935.51172076769</v>
          </cell>
          <cell r="K197">
            <v>9231.61337909842</v>
          </cell>
          <cell r="L197">
            <v>9991.02145134809</v>
          </cell>
          <cell r="M197">
            <v>8752.51001435568</v>
          </cell>
          <cell r="N197">
            <v>9011.13880795888</v>
          </cell>
          <cell r="O197">
            <v>9367.68768570288</v>
          </cell>
        </row>
        <row r="197">
          <cell r="Z197">
            <v>6985.73567754836</v>
          </cell>
          <cell r="AA197">
            <v>6324.17007348444</v>
          </cell>
          <cell r="AB197">
            <v>5308.28227898988</v>
          </cell>
          <cell r="AC197">
            <v>5831.29944078296</v>
          </cell>
          <cell r="AD197">
            <v>6632.55023140568</v>
          </cell>
          <cell r="AE197">
            <v>6998.75860128651</v>
          </cell>
          <cell r="AF197">
            <v>6808.63564479452</v>
          </cell>
          <cell r="AG197">
            <v>5845.46367241039</v>
          </cell>
          <cell r="AH197">
            <v>8212.47172791854</v>
          </cell>
          <cell r="AI197">
            <v>6822.29894085301</v>
          </cell>
          <cell r="AJ197">
            <v>7048.37374139516</v>
          </cell>
          <cell r="AK197">
            <v>7628.18484219007</v>
          </cell>
          <cell r="AL197">
            <v>6682.57640600062</v>
          </cell>
          <cell r="AM197">
            <v>6880.04052443184</v>
          </cell>
          <cell r="AN197">
            <v>7152.26701878489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A198">
            <v>10118.4682932489</v>
          </cell>
          <cell r="B198">
            <v>7276.79737062146</v>
          </cell>
          <cell r="C198">
            <v>7549.61224028595</v>
          </cell>
          <cell r="D198">
            <v>7821.94216657387</v>
          </cell>
          <cell r="E198">
            <v>9833.53454546576</v>
          </cell>
          <cell r="F198">
            <v>7916.7550489352</v>
          </cell>
          <cell r="G198">
            <v>8299.88552519989</v>
          </cell>
          <cell r="H198">
            <v>7335.77604969041</v>
          </cell>
          <cell r="I198">
            <v>8851.70314027987</v>
          </cell>
          <cell r="J198">
            <v>10942.8129259359</v>
          </cell>
          <cell r="K198">
            <v>8322.91335251978</v>
          </cell>
          <cell r="L198">
            <v>8587.37254672669</v>
          </cell>
          <cell r="M198">
            <v>7784.25341575782</v>
          </cell>
          <cell r="N198">
            <v>9833.93480743916</v>
          </cell>
          <cell r="O198">
            <v>9106.61773891051</v>
          </cell>
        </row>
        <row r="198">
          <cell r="Z198">
            <v>7725.49101576874</v>
          </cell>
          <cell r="AA198">
            <v>5555.86389965897</v>
          </cell>
          <cell r="AB198">
            <v>5764.15914390728</v>
          </cell>
          <cell r="AC198">
            <v>5972.08413194781</v>
          </cell>
          <cell r="AD198">
            <v>7507.94295960129</v>
          </cell>
          <cell r="AE198">
            <v>6044.47414688222</v>
          </cell>
          <cell r="AF198">
            <v>6336.99579803221</v>
          </cell>
          <cell r="AG198">
            <v>5600.89435704282</v>
          </cell>
          <cell r="AH198">
            <v>6758.31075441624</v>
          </cell>
          <cell r="AI198">
            <v>8354.88144020374</v>
          </cell>
          <cell r="AJ198">
            <v>6354.57763630226</v>
          </cell>
          <cell r="AK198">
            <v>6556.49328891602</v>
          </cell>
          <cell r="AL198">
            <v>5943.30861994476</v>
          </cell>
          <cell r="AM198">
            <v>7508.24856121903</v>
          </cell>
          <cell r="AN198">
            <v>6952.93907012913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A199">
            <v>9002.23763591872</v>
          </cell>
          <cell r="B199">
            <v>7178.39842558228</v>
          </cell>
          <cell r="C199">
            <v>7133.0114778419</v>
          </cell>
          <cell r="D199">
            <v>8665.12762377173</v>
          </cell>
          <cell r="E199">
            <v>8170.91654847187</v>
          </cell>
          <cell r="F199">
            <v>7808.6404394434</v>
          </cell>
          <cell r="G199">
            <v>7816.27330895259</v>
          </cell>
          <cell r="H199">
            <v>7860.47861595489</v>
          </cell>
          <cell r="I199">
            <v>8195.5191432026</v>
          </cell>
          <cell r="J199">
            <v>9417.5782123394</v>
          </cell>
          <cell r="K199">
            <v>8801.93935606098</v>
          </cell>
          <cell r="L199">
            <v>10141.4512481888</v>
          </cell>
          <cell r="M199">
            <v>9692.19051817032</v>
          </cell>
          <cell r="N199">
            <v>9862.1318174106</v>
          </cell>
          <cell r="O199">
            <v>9741.69508049782</v>
          </cell>
        </row>
        <row r="199">
          <cell r="Z199">
            <v>6873.24444397449</v>
          </cell>
          <cell r="AA199">
            <v>5480.73591152577</v>
          </cell>
          <cell r="AB199">
            <v>5446.0827953782</v>
          </cell>
          <cell r="AC199">
            <v>6615.85960126021</v>
          </cell>
          <cell r="AD199">
            <v>6238.52746842447</v>
          </cell>
          <cell r="AE199">
            <v>5961.92821007679</v>
          </cell>
          <cell r="AF199">
            <v>5967.75593647854</v>
          </cell>
          <cell r="AG199">
            <v>6001.50686519602</v>
          </cell>
          <cell r="AH199">
            <v>6257.31164791175</v>
          </cell>
          <cell r="AI199">
            <v>7190.35863543398</v>
          </cell>
          <cell r="AJ199">
            <v>6720.31590610998</v>
          </cell>
          <cell r="AK199">
            <v>7743.03859379712</v>
          </cell>
          <cell r="AL199">
            <v>7400.02622938511</v>
          </cell>
          <cell r="AM199">
            <v>7529.77709112026</v>
          </cell>
          <cell r="AN199">
            <v>7437.82316074041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A200">
            <v>9792.54016860544</v>
          </cell>
          <cell r="B200">
            <v>8695.79256475738</v>
          </cell>
          <cell r="C200">
            <v>8317.2919265109</v>
          </cell>
          <cell r="D200">
            <v>7917.24101762602</v>
          </cell>
          <cell r="E200">
            <v>8468.35168885912</v>
          </cell>
          <cell r="F200">
            <v>8018.24918518577</v>
          </cell>
          <cell r="G200">
            <v>7831.80418931562</v>
          </cell>
          <cell r="H200">
            <v>8743.97430253719</v>
          </cell>
          <cell r="I200">
            <v>8084.13261127561</v>
          </cell>
          <cell r="J200">
            <v>9001.93266040039</v>
          </cell>
          <cell r="K200">
            <v>8742.73643115199</v>
          </cell>
          <cell r="L200">
            <v>10010.9852404012</v>
          </cell>
          <cell r="M200">
            <v>9403.94372788736</v>
          </cell>
          <cell r="N200">
            <v>9582.53468082892</v>
          </cell>
          <cell r="O200">
            <v>10905.1150041249</v>
          </cell>
        </row>
        <row r="200">
          <cell r="Z200">
            <v>7476.64358889093</v>
          </cell>
          <cell r="AA200">
            <v>6639.27240636252</v>
          </cell>
          <cell r="AB200">
            <v>6350.28565505878</v>
          </cell>
          <cell r="AC200">
            <v>6044.84518592154</v>
          </cell>
          <cell r="AD200">
            <v>6465.62038785069</v>
          </cell>
          <cell r="AE200">
            <v>6121.96532588608</v>
          </cell>
          <cell r="AF200">
            <v>5979.61382575923</v>
          </cell>
          <cell r="AG200">
            <v>6676.05935588436</v>
          </cell>
          <cell r="AH200">
            <v>6172.26758523938</v>
          </cell>
          <cell r="AI200">
            <v>6873.01159394634</v>
          </cell>
          <cell r="AJ200">
            <v>6675.11423613027</v>
          </cell>
          <cell r="AK200">
            <v>7643.42727498726</v>
          </cell>
          <cell r="AL200">
            <v>7179.94865201691</v>
          </cell>
          <cell r="AM200">
            <v>7316.3035589516</v>
          </cell>
          <cell r="AN200">
            <v>8326.0989261094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A201">
            <v>8819.19384605499</v>
          </cell>
          <cell r="B201">
            <v>9210.29132731076</v>
          </cell>
          <cell r="C201">
            <v>6865.0917028455</v>
          </cell>
          <cell r="D201">
            <v>7655.74039686009</v>
          </cell>
          <cell r="E201">
            <v>8196.60607895652</v>
          </cell>
          <cell r="F201">
            <v>7576.38293246925</v>
          </cell>
          <cell r="G201">
            <v>8369.46402951313</v>
          </cell>
          <cell r="H201">
            <v>8771.96208407818</v>
          </cell>
          <cell r="I201">
            <v>6875.88367223078</v>
          </cell>
          <cell r="J201">
            <v>8279.87582484133</v>
          </cell>
          <cell r="K201">
            <v>9026.66584540685</v>
          </cell>
          <cell r="L201">
            <v>10162.71018728</v>
          </cell>
          <cell r="M201">
            <v>9360.74088708607</v>
          </cell>
          <cell r="N201">
            <v>9850.06371553173</v>
          </cell>
          <cell r="O201">
            <v>8700.68568691398</v>
          </cell>
        </row>
        <row r="201">
          <cell r="Z201">
            <v>6733.48977823837</v>
          </cell>
          <cell r="AA201">
            <v>7032.09426956708</v>
          </cell>
          <cell r="AB201">
            <v>5241.52497548935</v>
          </cell>
          <cell r="AC201">
            <v>5845.18841596427</v>
          </cell>
          <cell r="AD201">
            <v>6258.14152770762</v>
          </cell>
          <cell r="AE201">
            <v>5784.59867447201</v>
          </cell>
          <cell r="AF201">
            <v>6390.11926438939</v>
          </cell>
          <cell r="AG201">
            <v>6697.42813904203</v>
          </cell>
          <cell r="AH201">
            <v>5249.76468728289</v>
          </cell>
          <cell r="AI201">
            <v>6321.71831176965</v>
          </cell>
          <cell r="AJ201">
            <v>6891.89547963151</v>
          </cell>
          <cell r="AK201">
            <v>7759.26987882903</v>
          </cell>
          <cell r="AL201">
            <v>7146.96311025376</v>
          </cell>
          <cell r="AM201">
            <v>7520.56304706334</v>
          </cell>
          <cell r="AN201">
            <v>6643.00832470157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A202">
            <v>9344.09016397117</v>
          </cell>
          <cell r="B202">
            <v>7769.95226907797</v>
          </cell>
          <cell r="C202">
            <v>7873.63503372922</v>
          </cell>
          <cell r="D202">
            <v>7453.3603842719</v>
          </cell>
          <cell r="E202">
            <v>6934.7355139433</v>
          </cell>
          <cell r="F202">
            <v>6845.71054960566</v>
          </cell>
          <cell r="G202">
            <v>8069.64831904906</v>
          </cell>
          <cell r="H202">
            <v>7907.03203419023</v>
          </cell>
          <cell r="I202">
            <v>9131.12225668166</v>
          </cell>
          <cell r="J202">
            <v>8689.9389960196</v>
          </cell>
          <cell r="K202">
            <v>9746.58238009604</v>
          </cell>
          <cell r="L202">
            <v>8876.17147786794</v>
          </cell>
          <cell r="M202">
            <v>9796.35956742944</v>
          </cell>
          <cell r="N202">
            <v>10408.791365907</v>
          </cell>
          <cell r="O202">
            <v>9725.34762670644</v>
          </cell>
        </row>
        <row r="202">
          <cell r="Z202">
            <v>7134.25021655264</v>
          </cell>
          <cell r="AA202">
            <v>5932.3896372501</v>
          </cell>
          <cell r="AB202">
            <v>6011.5518427924</v>
          </cell>
          <cell r="AC202">
            <v>5690.67046683313</v>
          </cell>
          <cell r="AD202">
            <v>5294.69830383776</v>
          </cell>
          <cell r="AE202">
            <v>5226.72738746612</v>
          </cell>
          <cell r="AF202">
            <v>6161.20877018724</v>
          </cell>
          <cell r="AG202">
            <v>6037.05058623238</v>
          </cell>
          <cell r="AH202">
            <v>6971.64836746548</v>
          </cell>
          <cell r="AI202">
            <v>6634.80318321695</v>
          </cell>
          <cell r="AJ202">
            <v>7441.55463353285</v>
          </cell>
          <cell r="AK202">
            <v>6776.99242803809</v>
          </cell>
          <cell r="AL202">
            <v>7479.55971517065</v>
          </cell>
          <cell r="AM202">
            <v>7947.15384303544</v>
          </cell>
          <cell r="AN202">
            <v>7425.34181438087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A203">
            <v>9577.82285961364</v>
          </cell>
          <cell r="B203">
            <v>7939.73619783774</v>
          </cell>
          <cell r="C203">
            <v>7668.90260040123</v>
          </cell>
          <cell r="D203">
            <v>8379.2624649258</v>
          </cell>
          <cell r="E203">
            <v>7037.33116077867</v>
          </cell>
          <cell r="F203">
            <v>8368.53176387986</v>
          </cell>
          <cell r="G203">
            <v>7686.94590798504</v>
          </cell>
          <cell r="H203">
            <v>8834.41825824498</v>
          </cell>
          <cell r="I203">
            <v>8758.80018970191</v>
          </cell>
          <cell r="J203">
            <v>8986.79324540403</v>
          </cell>
          <cell r="K203">
            <v>9308.98481647531</v>
          </cell>
          <cell r="L203">
            <v>8088.37585800265</v>
          </cell>
          <cell r="M203">
            <v>8548.75911611732</v>
          </cell>
          <cell r="N203">
            <v>8788.27807282781</v>
          </cell>
          <cell r="O203">
            <v>9292.56052854688</v>
          </cell>
        </row>
        <row r="203">
          <cell r="Z203">
            <v>7312.70606460645</v>
          </cell>
          <cell r="AA203">
            <v>6062.0203459939</v>
          </cell>
          <cell r="AB203">
            <v>5855.23781101674</v>
          </cell>
          <cell r="AC203">
            <v>6397.6004090207</v>
          </cell>
          <cell r="AD203">
            <v>5373.03049057916</v>
          </cell>
          <cell r="AE203">
            <v>6389.40747584933</v>
          </cell>
          <cell r="AF203">
            <v>5869.01394853021</v>
          </cell>
          <cell r="AG203">
            <v>6745.11367784307</v>
          </cell>
          <cell r="AH203">
            <v>6687.37898003817</v>
          </cell>
          <cell r="AI203">
            <v>6861.45259003896</v>
          </cell>
          <cell r="AJ203">
            <v>7107.44714331817</v>
          </cell>
          <cell r="AK203">
            <v>6175.50732108846</v>
          </cell>
          <cell r="AL203">
            <v>6527.01178019204</v>
          </cell>
          <cell r="AM203">
            <v>6709.88546171632</v>
          </cell>
          <cell r="AN203">
            <v>7094.90713378765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A204">
            <v>10915.8758845921</v>
          </cell>
          <cell r="B204">
            <v>8607.06839254415</v>
          </cell>
          <cell r="C204">
            <v>8047.33462062348</v>
          </cell>
          <cell r="D204">
            <v>8284.53014640519</v>
          </cell>
          <cell r="E204">
            <v>9081.89916748449</v>
          </cell>
          <cell r="F204">
            <v>8679.38246286998</v>
          </cell>
          <cell r="G204">
            <v>8844.89968649364</v>
          </cell>
          <cell r="H204">
            <v>9463.48759313633</v>
          </cell>
          <cell r="I204">
            <v>9199.74682027065</v>
          </cell>
          <cell r="J204">
            <v>7437.54884318287</v>
          </cell>
          <cell r="K204">
            <v>9303.40438122125</v>
          </cell>
          <cell r="L204">
            <v>7937.55978854878</v>
          </cell>
          <cell r="M204">
            <v>8957.35393962555</v>
          </cell>
          <cell r="N204">
            <v>8967.37957259197</v>
          </cell>
          <cell r="O204">
            <v>9731.71221315064</v>
          </cell>
        </row>
        <row r="204">
          <cell r="Z204">
            <v>8334.3149013896</v>
          </cell>
          <cell r="AA204">
            <v>6571.53114598103</v>
          </cell>
          <cell r="AB204">
            <v>6144.17217218451</v>
          </cell>
          <cell r="AC204">
            <v>6325.27190490095</v>
          </cell>
          <cell r="AD204">
            <v>6934.06634197107</v>
          </cell>
          <cell r="AE204">
            <v>6626.74322793108</v>
          </cell>
          <cell r="AF204">
            <v>6753.11629023664</v>
          </cell>
          <cell r="AG204">
            <v>7225.41063130996</v>
          </cell>
          <cell r="AH204">
            <v>7024.04349626392</v>
          </cell>
          <cell r="AI204">
            <v>5678.59829196549</v>
          </cell>
          <cell r="AJ204">
            <v>7103.18645867995</v>
          </cell>
          <cell r="AK204">
            <v>6060.35864879614</v>
          </cell>
          <cell r="AL204">
            <v>6838.97556231987</v>
          </cell>
          <cell r="AM204">
            <v>6846.63017319226</v>
          </cell>
          <cell r="AN204">
            <v>7430.20120158937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A205">
            <v>8612.13922369057</v>
          </cell>
          <cell r="B205">
            <v>8010.07722736412</v>
          </cell>
          <cell r="C205">
            <v>7588.94805805159</v>
          </cell>
          <cell r="D205">
            <v>8119.65677075655</v>
          </cell>
          <cell r="E205">
            <v>6556.08594479782</v>
          </cell>
          <cell r="F205">
            <v>8056.03314624638</v>
          </cell>
          <cell r="G205">
            <v>8017.39211880492</v>
          </cell>
          <cell r="H205">
            <v>8411.10760137345</v>
          </cell>
          <cell r="I205">
            <v>8478.15826061681</v>
          </cell>
          <cell r="J205">
            <v>9771.18704190107</v>
          </cell>
          <cell r="K205">
            <v>10529.8902214986</v>
          </cell>
          <cell r="L205">
            <v>9494.07584079209</v>
          </cell>
          <cell r="M205">
            <v>9610.96790409406</v>
          </cell>
          <cell r="N205">
            <v>9681.49315690455</v>
          </cell>
          <cell r="O205">
            <v>8615.26745056055</v>
          </cell>
        </row>
        <row r="205">
          <cell r="Z205">
            <v>6575.40274584465</v>
          </cell>
          <cell r="AA205">
            <v>6115.72600340141</v>
          </cell>
          <cell r="AB205">
            <v>5794.19219811462</v>
          </cell>
          <cell r="AC205">
            <v>6199.3904230997</v>
          </cell>
          <cell r="AD205">
            <v>5005.59784319691</v>
          </cell>
          <cell r="AE205">
            <v>6150.81353129169</v>
          </cell>
          <cell r="AF205">
            <v>6121.31095227603</v>
          </cell>
          <cell r="AG205">
            <v>6421.91429807904</v>
          </cell>
          <cell r="AH205">
            <v>6473.10774461397</v>
          </cell>
          <cell r="AI205">
            <v>7460.34039123963</v>
          </cell>
          <cell r="AJ205">
            <v>8039.61330367508</v>
          </cell>
          <cell r="AK205">
            <v>7248.76488074812</v>
          </cell>
          <cell r="AL205">
            <v>7338.01243864743</v>
          </cell>
          <cell r="AM205">
            <v>7391.85875126925</v>
          </cell>
          <cell r="AN205">
            <v>6577.79115957278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A206">
            <v>9023.86677368626</v>
          </cell>
          <cell r="B206">
            <v>8200.61779840578</v>
          </cell>
          <cell r="C206">
            <v>9535.66526431846</v>
          </cell>
          <cell r="D206">
            <v>7521.39181436671</v>
          </cell>
          <cell r="E206">
            <v>9042.00276642444</v>
          </cell>
          <cell r="F206">
            <v>8693.41654708817</v>
          </cell>
          <cell r="G206">
            <v>9034.98745863821</v>
          </cell>
          <cell r="H206">
            <v>7868.18381347</v>
          </cell>
          <cell r="I206">
            <v>8426.86232449474</v>
          </cell>
          <cell r="J206">
            <v>9126.10847403562</v>
          </cell>
          <cell r="K206">
            <v>9247.18670133161</v>
          </cell>
          <cell r="L206">
            <v>9581.74771083121</v>
          </cell>
          <cell r="M206">
            <v>9524.1224339156</v>
          </cell>
          <cell r="N206">
            <v>10035.6142737688</v>
          </cell>
          <cell r="O206">
            <v>9298.69963947694</v>
          </cell>
        </row>
        <row r="206">
          <cell r="Z206">
            <v>6889.75837717655</v>
          </cell>
          <cell r="AA206">
            <v>6261.20449155401</v>
          </cell>
          <cell r="AB206">
            <v>7280.5185719682</v>
          </cell>
          <cell r="AC206">
            <v>5742.61273583624</v>
          </cell>
          <cell r="AD206">
            <v>6903.60528017612</v>
          </cell>
          <cell r="AE206">
            <v>6637.45830736801</v>
          </cell>
          <cell r="AF206">
            <v>6898.2490646201</v>
          </cell>
          <cell r="AG206">
            <v>6007.3898143196</v>
          </cell>
          <cell r="AH206">
            <v>6433.94309220103</v>
          </cell>
          <cell r="AI206">
            <v>6967.8203243601</v>
          </cell>
          <cell r="AJ206">
            <v>7060.26403521349</v>
          </cell>
          <cell r="AK206">
            <v>7315.70270421047</v>
          </cell>
          <cell r="AL206">
            <v>7271.7055747843</v>
          </cell>
          <cell r="AM206">
            <v>7662.2316404796</v>
          </cell>
          <cell r="AN206">
            <v>7099.5943695392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A207">
            <v>9100.23368876455</v>
          </cell>
          <cell r="B207">
            <v>9362.54633727799</v>
          </cell>
          <cell r="C207">
            <v>8744.56524028372</v>
          </cell>
          <cell r="D207">
            <v>9183.54544097698</v>
          </cell>
          <cell r="E207">
            <v>9286.41113105557</v>
          </cell>
          <cell r="F207">
            <v>7804.61164910083</v>
          </cell>
          <cell r="G207">
            <v>7350.0334872602</v>
          </cell>
          <cell r="H207">
            <v>8544.87592440394</v>
          </cell>
          <cell r="I207">
            <v>10267.3244542796</v>
          </cell>
          <cell r="J207">
            <v>9804.90036021888</v>
          </cell>
          <cell r="K207">
            <v>9694.67088894203</v>
          </cell>
          <cell r="L207">
            <v>8666.67102572294</v>
          </cell>
          <cell r="M207">
            <v>9306.84318385337</v>
          </cell>
          <cell r="N207">
            <v>9627.33421512868</v>
          </cell>
          <cell r="O207">
            <v>9469.86756993577</v>
          </cell>
        </row>
        <row r="207">
          <cell r="Z207">
            <v>6948.06482230648</v>
          </cell>
          <cell r="AA207">
            <v>7148.34157869709</v>
          </cell>
          <cell r="AB207">
            <v>6676.51053921758</v>
          </cell>
          <cell r="AC207">
            <v>7011.67367836769</v>
          </cell>
          <cell r="AD207">
            <v>7090.21204420545</v>
          </cell>
          <cell r="AE207">
            <v>5958.85221253508</v>
          </cell>
          <cell r="AF207">
            <v>5611.77996765711</v>
          </cell>
          <cell r="AG207">
            <v>6524.04694778611</v>
          </cell>
          <cell r="AH207">
            <v>7839.14329014032</v>
          </cell>
          <cell r="AI207">
            <v>7486.08064462856</v>
          </cell>
          <cell r="AJ207">
            <v>7401.92000239079</v>
          </cell>
          <cell r="AK207">
            <v>6617.03799482357</v>
          </cell>
          <cell r="AL207">
            <v>7105.81199824478</v>
          </cell>
          <cell r="AM207">
            <v>7350.5081825876</v>
          </cell>
          <cell r="AN207">
            <v>7230.28176911623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A208">
            <v>10169.8048529062</v>
          </cell>
          <cell r="B208">
            <v>8956.72614732021</v>
          </cell>
          <cell r="C208">
            <v>9085.97813407489</v>
          </cell>
          <cell r="D208">
            <v>8352.97353794307</v>
          </cell>
          <cell r="E208">
            <v>7556.47334478794</v>
          </cell>
          <cell r="F208">
            <v>7801.42702997774</v>
          </cell>
          <cell r="G208">
            <v>8367.09224284069</v>
          </cell>
          <cell r="H208">
            <v>7577.59272704732</v>
          </cell>
          <cell r="I208">
            <v>8665.48829529203</v>
          </cell>
          <cell r="J208">
            <v>9535.53785030063</v>
          </cell>
          <cell r="K208">
            <v>10151.279008777</v>
          </cell>
          <cell r="L208">
            <v>9173.7029500643</v>
          </cell>
          <cell r="M208">
            <v>10280.4530903356</v>
          </cell>
          <cell r="N208">
            <v>10256.6014949337</v>
          </cell>
          <cell r="O208">
            <v>9872.50576642197</v>
          </cell>
        </row>
        <row r="208">
          <cell r="Z208">
            <v>7764.68668441328</v>
          </cell>
          <cell r="AA208">
            <v>6838.49624038356</v>
          </cell>
          <cell r="AB208">
            <v>6937.18064927871</v>
          </cell>
          <cell r="AC208">
            <v>6377.52870811368</v>
          </cell>
          <cell r="AD208">
            <v>5769.39762463897</v>
          </cell>
          <cell r="AE208">
            <v>5956.42074309612</v>
          </cell>
          <cell r="AF208">
            <v>6388.30839577784</v>
          </cell>
          <cell r="AG208">
            <v>5785.52235747154</v>
          </cell>
          <cell r="AH208">
            <v>6616.13497540865</v>
          </cell>
          <cell r="AI208">
            <v>7280.42129085593</v>
          </cell>
          <cell r="AJ208">
            <v>7750.54212831725</v>
          </cell>
          <cell r="AK208">
            <v>7004.1588971859</v>
          </cell>
          <cell r="AL208">
            <v>7849.16705628357</v>
          </cell>
          <cell r="AM208">
            <v>7830.95626778788</v>
          </cell>
          <cell r="AN208">
            <v>7537.69764268624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A209">
            <v>10913.8624812017</v>
          </cell>
          <cell r="B209">
            <v>7360.13374923038</v>
          </cell>
          <cell r="C209">
            <v>6930.07979316345</v>
          </cell>
          <cell r="D209">
            <v>7767.02019741179</v>
          </cell>
          <cell r="E209">
            <v>7673.16973301417</v>
          </cell>
          <cell r="F209">
            <v>7934.29384825004</v>
          </cell>
          <cell r="G209">
            <v>8271.30325003896</v>
          </cell>
          <cell r="H209">
            <v>9485.92876866003</v>
          </cell>
          <cell r="I209">
            <v>8894.41699520167</v>
          </cell>
          <cell r="J209">
            <v>9551.25777257644</v>
          </cell>
          <cell r="K209">
            <v>9598.88137171115</v>
          </cell>
          <cell r="L209">
            <v>9851.44206084816</v>
          </cell>
          <cell r="M209">
            <v>8151.1895764838</v>
          </cell>
          <cell r="N209">
            <v>9130.13170707142</v>
          </cell>
          <cell r="O209">
            <v>8801.13251686513</v>
          </cell>
        </row>
        <row r="209">
          <cell r="Z209">
            <v>8332.7776598474</v>
          </cell>
          <cell r="AA209">
            <v>5619.49155807239</v>
          </cell>
          <cell r="AB209">
            <v>5291.14364239946</v>
          </cell>
          <cell r="AC209">
            <v>5930.15098880469</v>
          </cell>
          <cell r="AD209">
            <v>5858.49578383525</v>
          </cell>
          <cell r="AE209">
            <v>6057.8650903143</v>
          </cell>
          <cell r="AF209">
            <v>6315.17311661775</v>
          </cell>
          <cell r="AG209">
            <v>7242.54455858701</v>
          </cell>
          <cell r="AH209">
            <v>6790.92295350445</v>
          </cell>
          <cell r="AI209">
            <v>7292.4235143932</v>
          </cell>
          <cell r="AJ209">
            <v>7328.78432282695</v>
          </cell>
          <cell r="AK209">
            <v>7521.61541922581</v>
          </cell>
          <cell r="AL209">
            <v>6223.46584640368</v>
          </cell>
          <cell r="AM209">
            <v>6970.89207887586</v>
          </cell>
          <cell r="AN209">
            <v>6719.69988115659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A210">
            <v>10326.1723227606</v>
          </cell>
          <cell r="B210">
            <v>8521.01455995413</v>
          </cell>
          <cell r="C210">
            <v>8910.07895511881</v>
          </cell>
          <cell r="D210">
            <v>8133.715105013</v>
          </cell>
          <cell r="E210">
            <v>8597.64077658067</v>
          </cell>
          <cell r="F210">
            <v>8343.7287674791</v>
          </cell>
          <cell r="G210">
            <v>9760.86075695191</v>
          </cell>
          <cell r="H210">
            <v>9225.60818557557</v>
          </cell>
          <cell r="I210">
            <v>8310.21023582455</v>
          </cell>
          <cell r="J210">
            <v>9777.05057276762</v>
          </cell>
          <cell r="K210">
            <v>8578.09179382358</v>
          </cell>
          <cell r="L210">
            <v>9518.22407279621</v>
          </cell>
          <cell r="M210">
            <v>9101.40457129547</v>
          </cell>
          <cell r="N210">
            <v>10135.7878864819</v>
          </cell>
          <cell r="O210">
            <v>9228.65770693884</v>
          </cell>
        </row>
        <row r="210">
          <cell r="Z210">
            <v>7884.073873117</v>
          </cell>
          <cell r="AA210">
            <v>6505.82870058322</v>
          </cell>
          <cell r="AB210">
            <v>6802.88092254903</v>
          </cell>
          <cell r="AC210">
            <v>6210.12401753784</v>
          </cell>
          <cell r="AD210">
            <v>6564.33312348245</v>
          </cell>
          <cell r="AE210">
            <v>6370.47028888536</v>
          </cell>
          <cell r="AF210">
            <v>7452.45623137581</v>
          </cell>
          <cell r="AG210">
            <v>7043.78875211969</v>
          </cell>
          <cell r="AH210">
            <v>6344.87875589298</v>
          </cell>
          <cell r="AI210">
            <v>7464.81722051037</v>
          </cell>
          <cell r="AJ210">
            <v>6549.40739695148</v>
          </cell>
          <cell r="AK210">
            <v>7267.2021524762</v>
          </cell>
          <cell r="AL210">
            <v>6948.95879580237</v>
          </cell>
          <cell r="AM210">
            <v>7738.71459448049</v>
          </cell>
          <cell r="AN210">
            <v>7046.11707387863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A211">
            <v>10868.2681832336</v>
          </cell>
          <cell r="B211">
            <v>7618.15061018991</v>
          </cell>
          <cell r="C211">
            <v>7524.40106530966</v>
          </cell>
          <cell r="D211">
            <v>8630.64093225796</v>
          </cell>
          <cell r="E211">
            <v>7891.68885302065</v>
          </cell>
          <cell r="F211">
            <v>8305.96568510751</v>
          </cell>
          <cell r="G211">
            <v>9983.1009700795</v>
          </cell>
          <cell r="H211">
            <v>8034.29831660334</v>
          </cell>
          <cell r="I211">
            <v>9613.96732975213</v>
          </cell>
          <cell r="J211">
            <v>8527.34488194357</v>
          </cell>
          <cell r="K211">
            <v>9662.87588637027</v>
          </cell>
          <cell r="L211">
            <v>8020.32669078707</v>
          </cell>
          <cell r="M211">
            <v>9357.19621446011</v>
          </cell>
          <cell r="N211">
            <v>9118.33186547139</v>
          </cell>
          <cell r="O211">
            <v>10056.4032843013</v>
          </cell>
        </row>
        <row r="211">
          <cell r="Z211">
            <v>8297.9662309716</v>
          </cell>
          <cell r="AA211">
            <v>5816.48846348244</v>
          </cell>
          <cell r="AB211">
            <v>5744.91031096819</v>
          </cell>
          <cell r="AC211">
            <v>6589.52887434268</v>
          </cell>
          <cell r="AD211">
            <v>6025.33600603668</v>
          </cell>
          <cell r="AE211">
            <v>6341.63802444232</v>
          </cell>
          <cell r="AF211">
            <v>7622.13752305958</v>
          </cell>
          <cell r="AG211">
            <v>6134.21890191991</v>
          </cell>
          <cell r="AH211">
            <v>7340.30251213507</v>
          </cell>
          <cell r="AI211">
            <v>6510.66192674344</v>
          </cell>
          <cell r="AJ211">
            <v>7377.64439074724</v>
          </cell>
          <cell r="AK211">
            <v>6123.55150972269</v>
          </cell>
          <cell r="AL211">
            <v>7144.25673852515</v>
          </cell>
          <cell r="AM211">
            <v>6961.88285261487</v>
          </cell>
          <cell r="AN211">
            <v>7678.10413317714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A212">
            <v>9057.68658890324</v>
          </cell>
          <cell r="B212">
            <v>7826.00813536215</v>
          </cell>
          <cell r="C212">
            <v>7556.80352570318</v>
          </cell>
          <cell r="D212">
            <v>8820.62612871497</v>
          </cell>
          <cell r="E212">
            <v>8716.63752316021</v>
          </cell>
          <cell r="F212">
            <v>8183.50531925879</v>
          </cell>
          <cell r="G212">
            <v>8368.09382200074</v>
          </cell>
          <cell r="H212">
            <v>8833.62277092079</v>
          </cell>
          <cell r="I212">
            <v>8546.95473921475</v>
          </cell>
          <cell r="J212">
            <v>8788.10877904427</v>
          </cell>
          <cell r="K212">
            <v>8098.9065164505</v>
          </cell>
          <cell r="L212">
            <v>9729.89348331345</v>
          </cell>
          <cell r="M212">
            <v>9823.69357112942</v>
          </cell>
          <cell r="N212">
            <v>8981.76080050746</v>
          </cell>
          <cell r="O212">
            <v>9700.87368510662</v>
          </cell>
        </row>
        <row r="212">
          <cell r="Z212">
            <v>6915.57994137398</v>
          </cell>
          <cell r="AA212">
            <v>5975.18851538154</v>
          </cell>
          <cell r="AB212">
            <v>5769.64971908848</v>
          </cell>
          <cell r="AC212">
            <v>6734.5833317784</v>
          </cell>
          <cell r="AD212">
            <v>6655.18761548291</v>
          </cell>
          <cell r="AE212">
            <v>6248.13904527536</v>
          </cell>
          <cell r="AF212">
            <v>6389.07310547285</v>
          </cell>
          <cell r="AG212">
            <v>6744.50632008911</v>
          </cell>
          <cell r="AH212">
            <v>6525.63413120942</v>
          </cell>
          <cell r="AI212">
            <v>6709.75620523542</v>
          </cell>
          <cell r="AJ212">
            <v>6183.54752093602</v>
          </cell>
          <cell r="AK212">
            <v>7428.81259408375</v>
          </cell>
          <cell r="AL212">
            <v>7500.42933633159</v>
          </cell>
          <cell r="AM212">
            <v>6857.61029823065</v>
          </cell>
          <cell r="AN212">
            <v>7406.65586207365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A213">
            <v>10283.1277671585</v>
          </cell>
          <cell r="B213">
            <v>8744.8075117514</v>
          </cell>
          <cell r="C213">
            <v>6701.24638481872</v>
          </cell>
          <cell r="D213">
            <v>7632.27436439692</v>
          </cell>
          <cell r="E213">
            <v>8168.29132302366</v>
          </cell>
          <cell r="F213">
            <v>6816.04852019643</v>
          </cell>
          <cell r="G213">
            <v>7056.49752496968</v>
          </cell>
          <cell r="H213">
            <v>8306.74718442045</v>
          </cell>
          <cell r="I213">
            <v>7376.44779929778</v>
          </cell>
          <cell r="J213">
            <v>8786.46220400698</v>
          </cell>
          <cell r="K213">
            <v>10045.4253565299</v>
          </cell>
          <cell r="L213">
            <v>10678.5753913596</v>
          </cell>
          <cell r="M213">
            <v>9037.53264938404</v>
          </cell>
          <cell r="N213">
            <v>8516.32588396356</v>
          </cell>
          <cell r="O213">
            <v>9068.77249082102</v>
          </cell>
        </row>
        <row r="213">
          <cell r="Z213">
            <v>7851.20918273661</v>
          </cell>
          <cell r="AA213">
            <v>6676.69551445224</v>
          </cell>
          <cell r="AB213">
            <v>5116.42841979463</v>
          </cell>
          <cell r="AC213">
            <v>5827.27200631451</v>
          </cell>
          <cell r="AD213">
            <v>6236.52309829386</v>
          </cell>
          <cell r="AE213">
            <v>5204.08030936405</v>
          </cell>
          <cell r="AF213">
            <v>5387.66408630445</v>
          </cell>
          <cell r="AG213">
            <v>6342.23470229375</v>
          </cell>
          <cell r="AH213">
            <v>5631.94740055505</v>
          </cell>
          <cell r="AI213">
            <v>6708.49903860814</v>
          </cell>
          <cell r="AJ213">
            <v>7669.72244141198</v>
          </cell>
          <cell r="AK213">
            <v>8153.13502560463</v>
          </cell>
          <cell r="AL213">
            <v>6900.19232793531</v>
          </cell>
          <cell r="AM213">
            <v>6502.24887770972</v>
          </cell>
          <cell r="AN213">
            <v>6924.04407183181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A214">
            <v>9050.52219513439</v>
          </cell>
          <cell r="B214">
            <v>9024.42775510514</v>
          </cell>
          <cell r="C214">
            <v>7591.31249447885</v>
          </cell>
          <cell r="D214">
            <v>7269.64324135525</v>
          </cell>
          <cell r="E214">
            <v>7860.8427277888</v>
          </cell>
          <cell r="F214">
            <v>8037.84160478025</v>
          </cell>
          <cell r="G214">
            <v>6707.58080830211</v>
          </cell>
          <cell r="H214">
            <v>8250.54521525833</v>
          </cell>
          <cell r="I214">
            <v>10255.640689617</v>
          </cell>
          <cell r="J214">
            <v>7433.40995541562</v>
          </cell>
          <cell r="K214">
            <v>8370.99934968194</v>
          </cell>
          <cell r="L214">
            <v>8315.7844620058</v>
          </cell>
          <cell r="M214">
            <v>11068.5489982879</v>
          </cell>
          <cell r="N214">
            <v>8986.69209347854</v>
          </cell>
          <cell r="O214">
            <v>8845.4178682814</v>
          </cell>
        </row>
        <row r="214">
          <cell r="Z214">
            <v>6910.10989807389</v>
          </cell>
          <cell r="AA214">
            <v>6890.18668873379</v>
          </cell>
          <cell r="AB214">
            <v>5795.99745478458</v>
          </cell>
          <cell r="AC214">
            <v>5550.4016933477</v>
          </cell>
          <cell r="AD214">
            <v>6001.78486603766</v>
          </cell>
          <cell r="AE214">
            <v>6136.92421661614</v>
          </cell>
          <cell r="AF214">
            <v>5121.26477746189</v>
          </cell>
          <cell r="AG214">
            <v>6299.3242740306</v>
          </cell>
          <cell r="AH214">
            <v>7830.22268908537</v>
          </cell>
          <cell r="AI214">
            <v>5675.43823459965</v>
          </cell>
          <cell r="AJ214">
            <v>6391.29148747955</v>
          </cell>
          <cell r="AK214">
            <v>6349.13469987928</v>
          </cell>
          <cell r="AL214">
            <v>8450.88143438877</v>
          </cell>
          <cell r="AM214">
            <v>6861.37536013924</v>
          </cell>
          <cell r="AN214">
            <v>6753.51192410432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A215">
            <v>8317.98827619236</v>
          </cell>
          <cell r="B215">
            <v>7179.72764343379</v>
          </cell>
          <cell r="C215">
            <v>9097.47958544218</v>
          </cell>
          <cell r="D215">
            <v>7415.00545793402</v>
          </cell>
          <cell r="E215">
            <v>7715.38442379206</v>
          </cell>
          <cell r="F215">
            <v>7833.29776325458</v>
          </cell>
          <cell r="G215">
            <v>8882.51640582695</v>
          </cell>
          <cell r="H215">
            <v>7978.53753830528</v>
          </cell>
          <cell r="I215">
            <v>8330.82493765955</v>
          </cell>
          <cell r="J215">
            <v>9949.54812939001</v>
          </cell>
          <cell r="K215">
            <v>9448.57512739942</v>
          </cell>
          <cell r="L215">
            <v>9763.00768316422</v>
          </cell>
          <cell r="M215">
            <v>8950.01198072209</v>
          </cell>
          <cell r="N215">
            <v>8957.62254612801</v>
          </cell>
          <cell r="O215">
            <v>9469.12033111058</v>
          </cell>
        </row>
        <row r="215">
          <cell r="Z215">
            <v>6350.81732082597</v>
          </cell>
          <cell r="AA215">
            <v>5481.75077467227</v>
          </cell>
          <cell r="AB215">
            <v>6945.96205340344</v>
          </cell>
          <cell r="AC215">
            <v>5661.38632715445</v>
          </cell>
          <cell r="AD215">
            <v>5890.72686910293</v>
          </cell>
          <cell r="AE215">
            <v>5980.75417543593</v>
          </cell>
          <cell r="AF215">
            <v>6781.8368059145</v>
          </cell>
          <cell r="AG215">
            <v>6091.64532464623</v>
          </cell>
          <cell r="AH215">
            <v>6360.61816320281</v>
          </cell>
          <cell r="AI215">
            <v>7596.51979498179</v>
          </cell>
          <cell r="AJ215">
            <v>7214.02490406997</v>
          </cell>
          <cell r="AK215">
            <v>7454.09541812662</v>
          </cell>
          <cell r="AL215">
            <v>6833.36994732924</v>
          </cell>
          <cell r="AM215">
            <v>6839.18064445892</v>
          </cell>
          <cell r="AN215">
            <v>7229.71124928425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A216">
            <v>9141.83700603384</v>
          </cell>
          <cell r="B216">
            <v>8800.46071612857</v>
          </cell>
          <cell r="C216">
            <v>7135.16562216106</v>
          </cell>
          <cell r="D216">
            <v>8432.78281331338</v>
          </cell>
          <cell r="E216">
            <v>7181.43741449356</v>
          </cell>
          <cell r="F216">
            <v>7647.52465285265</v>
          </cell>
          <cell r="G216">
            <v>9451.05699126143</v>
          </cell>
          <cell r="H216">
            <v>7985.58074643129</v>
          </cell>
          <cell r="I216">
            <v>9653.4174750523</v>
          </cell>
          <cell r="J216">
            <v>7871.32619233105</v>
          </cell>
          <cell r="K216">
            <v>9127.40751091125</v>
          </cell>
          <cell r="L216">
            <v>10313.4346517928</v>
          </cell>
          <cell r="M216">
            <v>9413.9194858093</v>
          </cell>
          <cell r="N216">
            <v>9136.50377241669</v>
          </cell>
          <cell r="O216">
            <v>10105.1138869514</v>
          </cell>
        </row>
        <row r="216">
          <cell r="Z216">
            <v>6979.82912145486</v>
          </cell>
          <cell r="AA216">
            <v>6719.18695860703</v>
          </cell>
          <cell r="AB216">
            <v>5447.72749318245</v>
          </cell>
          <cell r="AC216">
            <v>6438.46340909602</v>
          </cell>
          <cell r="AD216">
            <v>5483.05619171549</v>
          </cell>
          <cell r="AE216">
            <v>5838.91566255161</v>
          </cell>
          <cell r="AF216">
            <v>7215.91981705606</v>
          </cell>
          <cell r="AG216">
            <v>6097.02284222327</v>
          </cell>
          <cell r="AH216">
            <v>7370.42285587233</v>
          </cell>
          <cell r="AI216">
            <v>6009.78903314953</v>
          </cell>
          <cell r="AJ216">
            <v>6968.81214421078</v>
          </cell>
          <cell r="AK216">
            <v>7874.34861038239</v>
          </cell>
          <cell r="AL216">
            <v>7187.56518309334</v>
          </cell>
          <cell r="AM216">
            <v>6975.75717625523</v>
          </cell>
          <cell r="AN216">
            <v>7715.29487314295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A217">
            <v>10540.3518665763</v>
          </cell>
          <cell r="B217">
            <v>8345.24339953872</v>
          </cell>
          <cell r="C217">
            <v>7056.77362655406</v>
          </cell>
          <cell r="D217">
            <v>7971.55074674906</v>
          </cell>
          <cell r="E217">
            <v>6630.73506701148</v>
          </cell>
          <cell r="F217">
            <v>7800.72703968165</v>
          </cell>
          <cell r="G217">
            <v>7394.66971044036</v>
          </cell>
          <cell r="H217">
            <v>8331.44767568098</v>
          </cell>
          <cell r="I217">
            <v>8078.57024255453</v>
          </cell>
          <cell r="J217">
            <v>8124.75775575877</v>
          </cell>
          <cell r="K217">
            <v>8691.01785849143</v>
          </cell>
          <cell r="L217">
            <v>9485.28360878056</v>
          </cell>
          <cell r="M217">
            <v>8897.82979421729</v>
          </cell>
          <cell r="N217">
            <v>9044.39962524991</v>
          </cell>
          <cell r="O217">
            <v>10071.88678477</v>
          </cell>
        </row>
        <row r="217">
          <cell r="Z217">
            <v>8047.60081153851</v>
          </cell>
          <cell r="AA217">
            <v>6371.62671652141</v>
          </cell>
          <cell r="AB217">
            <v>5387.87489096853</v>
          </cell>
          <cell r="AC217">
            <v>6086.3108813459</v>
          </cell>
          <cell r="AD217">
            <v>5062.59274660353</v>
          </cell>
          <cell r="AE217">
            <v>5955.8862977051</v>
          </cell>
          <cell r="AF217">
            <v>5645.85990260005</v>
          </cell>
          <cell r="AG217">
            <v>6361.09362617313</v>
          </cell>
          <cell r="AH217">
            <v>6168.02069447135</v>
          </cell>
          <cell r="AI217">
            <v>6203.28504555284</v>
          </cell>
          <cell r="AJ217">
            <v>6635.62689902964</v>
          </cell>
          <cell r="AK217">
            <v>7242.05197643839</v>
          </cell>
          <cell r="AL217">
            <v>6793.52863920407</v>
          </cell>
          <cell r="AM217">
            <v>6905.43529147681</v>
          </cell>
          <cell r="AN217">
            <v>7689.92584771906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A218">
            <v>10337.3790109292</v>
          </cell>
          <cell r="B218">
            <v>7681.84251437714</v>
          </cell>
          <cell r="C218">
            <v>7840.98950585766</v>
          </cell>
          <cell r="D218">
            <v>8836.91613566053</v>
          </cell>
          <cell r="E218">
            <v>8275.60297976507</v>
          </cell>
          <cell r="F218">
            <v>7993.87474622703</v>
          </cell>
          <cell r="G218">
            <v>7633.00098760213</v>
          </cell>
          <cell r="H218">
            <v>8605.58847630494</v>
          </cell>
          <cell r="I218">
            <v>8633.58431793341</v>
          </cell>
          <cell r="J218">
            <v>9008.50733702879</v>
          </cell>
          <cell r="K218">
            <v>7842.83693406174</v>
          </cell>
          <cell r="L218">
            <v>8095.68122768361</v>
          </cell>
          <cell r="M218">
            <v>10219.2947098935</v>
          </cell>
          <cell r="N218">
            <v>9656.14592248777</v>
          </cell>
          <cell r="O218">
            <v>11126.1250776363</v>
          </cell>
        </row>
        <row r="218">
          <cell r="Z218">
            <v>7892.63022436048</v>
          </cell>
          <cell r="AA218">
            <v>5865.117487097</v>
          </cell>
          <cell r="AB218">
            <v>5986.62685168034</v>
          </cell>
          <cell r="AC218">
            <v>6747.02081724136</v>
          </cell>
          <cell r="AD218">
            <v>6318.45597746255</v>
          </cell>
          <cell r="AE218">
            <v>6103.35534424332</v>
          </cell>
          <cell r="AF218">
            <v>5827.82678603817</v>
          </cell>
          <cell r="AG218">
            <v>6570.40122401272</v>
          </cell>
          <cell r="AH218">
            <v>6591.77616107943</v>
          </cell>
          <cell r="AI218">
            <v>6878.03138585083</v>
          </cell>
          <cell r="AJ218">
            <v>5988.03737050387</v>
          </cell>
          <cell r="AK218">
            <v>6181.08500006135</v>
          </cell>
          <cell r="AL218">
            <v>7802.47238818253</v>
          </cell>
          <cell r="AM218">
            <v>7372.5060364031</v>
          </cell>
          <cell r="AN218">
            <v>8494.84100127563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A219">
            <v>10286.2704492964</v>
          </cell>
          <cell r="B219">
            <v>8385.96236360373</v>
          </cell>
          <cell r="C219">
            <v>8203.63178606208</v>
          </cell>
          <cell r="D219">
            <v>7612.32848993245</v>
          </cell>
          <cell r="E219">
            <v>7514.77530555993</v>
          </cell>
          <cell r="F219">
            <v>8157.34451491681</v>
          </cell>
          <cell r="G219">
            <v>8749.91829255234</v>
          </cell>
          <cell r="H219">
            <v>7524.19727648228</v>
          </cell>
          <cell r="I219">
            <v>8325.67289177714</v>
          </cell>
          <cell r="J219">
            <v>7543.48769523305</v>
          </cell>
          <cell r="K219">
            <v>8952.96771405832</v>
          </cell>
          <cell r="L219">
            <v>9876.09031730113</v>
          </cell>
          <cell r="M219">
            <v>9283.75059469705</v>
          </cell>
          <cell r="N219">
            <v>6934.12732653188</v>
          </cell>
          <cell r="O219">
            <v>8508.91737900296</v>
          </cell>
        </row>
        <row r="219">
          <cell r="Z219">
            <v>7853.60863311959</v>
          </cell>
          <cell r="AA219">
            <v>6402.7158084609</v>
          </cell>
          <cell r="AB219">
            <v>6263.50568318554</v>
          </cell>
          <cell r="AC219">
            <v>5812.04325137738</v>
          </cell>
          <cell r="AD219">
            <v>5737.56100489622</v>
          </cell>
          <cell r="AE219">
            <v>6228.16516651704</v>
          </cell>
          <cell r="AF219">
            <v>6680.59761603689</v>
          </cell>
          <cell r="AG219">
            <v>5744.75471738333</v>
          </cell>
          <cell r="AH219">
            <v>6356.68455556341</v>
          </cell>
          <cell r="AI219">
            <v>5759.48302926121</v>
          </cell>
          <cell r="AJ219">
            <v>6835.62666155438</v>
          </cell>
          <cell r="AK219">
            <v>7540.43446162068</v>
          </cell>
          <cell r="AL219">
            <v>7088.18071405357</v>
          </cell>
          <cell r="AM219">
            <v>5294.23395031639</v>
          </cell>
          <cell r="AN219">
            <v>6496.59245453828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A220">
            <v>9729.28377103165</v>
          </cell>
          <cell r="B220">
            <v>7341.46683812779</v>
          </cell>
          <cell r="C220">
            <v>7627.23152245822</v>
          </cell>
          <cell r="D220">
            <v>7961.99554599864</v>
          </cell>
          <cell r="E220">
            <v>8397.15634215494</v>
          </cell>
          <cell r="F220">
            <v>9165.0508968996</v>
          </cell>
          <cell r="G220">
            <v>9011.30191622538</v>
          </cell>
          <cell r="H220">
            <v>7920.2219988831</v>
          </cell>
          <cell r="I220">
            <v>8112.49221630217</v>
          </cell>
          <cell r="J220">
            <v>8841.41182823408</v>
          </cell>
          <cell r="K220">
            <v>9171.56889174814</v>
          </cell>
          <cell r="L220">
            <v>9000.70758947574</v>
          </cell>
          <cell r="M220">
            <v>9940.98842548362</v>
          </cell>
          <cell r="N220">
            <v>10634.9248245573</v>
          </cell>
          <cell r="O220">
            <v>9147.95862513811</v>
          </cell>
        </row>
        <row r="220">
          <cell r="Z220">
            <v>7428.34707631775</v>
          </cell>
          <cell r="AA220">
            <v>5605.23929677792</v>
          </cell>
          <cell r="AB220">
            <v>5823.42177632294</v>
          </cell>
          <cell r="AC220">
            <v>6079.01544735215</v>
          </cell>
          <cell r="AD220">
            <v>6411.26245586066</v>
          </cell>
          <cell r="AE220">
            <v>6997.55301998644</v>
          </cell>
          <cell r="AF220">
            <v>6880.16505824574</v>
          </cell>
          <cell r="AG220">
            <v>6047.12117703524</v>
          </cell>
          <cell r="AH220">
            <v>6193.92025711557</v>
          </cell>
          <cell r="AI220">
            <v>6750.45329650403</v>
          </cell>
          <cell r="AJ220">
            <v>7002.52953512527</v>
          </cell>
          <cell r="AK220">
            <v>6872.07624739509</v>
          </cell>
          <cell r="AL220">
            <v>7589.98442681044</v>
          </cell>
          <cell r="AM220">
            <v>8119.80764324879</v>
          </cell>
          <cell r="AN220">
            <v>6984.50300212744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A221">
            <v>8116.33645214162</v>
          </cell>
          <cell r="B221">
            <v>7663.90517417803</v>
          </cell>
          <cell r="C221">
            <v>7582.84372039765</v>
          </cell>
          <cell r="D221">
            <v>9437.61825734731</v>
          </cell>
          <cell r="E221">
            <v>8621.29995523227</v>
          </cell>
          <cell r="F221">
            <v>9452.74781007634</v>
          </cell>
          <cell r="G221">
            <v>9794.72823574823</v>
          </cell>
          <cell r="H221">
            <v>8809.77933229377</v>
          </cell>
          <cell r="I221">
            <v>8771.32375286803</v>
          </cell>
          <cell r="J221">
            <v>7800.10328291799</v>
          </cell>
          <cell r="K221">
            <v>9747.62363088892</v>
          </cell>
          <cell r="L221">
            <v>9645.29629139617</v>
          </cell>
          <cell r="M221">
            <v>8244.93724840059</v>
          </cell>
          <cell r="N221">
            <v>8169.30199356408</v>
          </cell>
          <cell r="O221">
            <v>8186.43152077219</v>
          </cell>
        </row>
        <row r="221">
          <cell r="Z221">
            <v>6196.85534655593</v>
          </cell>
          <cell r="AA221">
            <v>5851.42225610562</v>
          </cell>
          <cell r="AB221">
            <v>5789.53151189849</v>
          </cell>
          <cell r="AC221">
            <v>7205.6592899577</v>
          </cell>
          <cell r="AD221">
            <v>6582.39700101966</v>
          </cell>
          <cell r="AE221">
            <v>7217.21076398453</v>
          </cell>
          <cell r="AF221">
            <v>7478.31418690672</v>
          </cell>
          <cell r="AG221">
            <v>6726.30175932362</v>
          </cell>
          <cell r="AH221">
            <v>6696.94077060975</v>
          </cell>
          <cell r="AI221">
            <v>5955.41005692101</v>
          </cell>
          <cell r="AJ221">
            <v>7442.34963267821</v>
          </cell>
          <cell r="AK221">
            <v>7364.22229966614</v>
          </cell>
          <cell r="AL221">
            <v>6295.04256890284</v>
          </cell>
          <cell r="AM221">
            <v>6237.29474929415</v>
          </cell>
          <cell r="AN221">
            <v>6250.37321183565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A222">
            <v>8538.13082413122</v>
          </cell>
          <cell r="B222">
            <v>7396.65324621776</v>
          </cell>
          <cell r="C222">
            <v>7934.2888613494</v>
          </cell>
          <cell r="D222">
            <v>7642.53468384352</v>
          </cell>
          <cell r="E222">
            <v>7834.80808298369</v>
          </cell>
          <cell r="F222">
            <v>7955.47733065644</v>
          </cell>
          <cell r="G222">
            <v>8883.95444078393</v>
          </cell>
          <cell r="H222">
            <v>9572.72572498248</v>
          </cell>
          <cell r="I222">
            <v>7860.80895710682</v>
          </cell>
          <cell r="J222">
            <v>7573.57272717175</v>
          </cell>
          <cell r="K222">
            <v>8727.95057774662</v>
          </cell>
          <cell r="L222">
            <v>8927.40305075466</v>
          </cell>
          <cell r="M222">
            <v>9240.95160530981</v>
          </cell>
          <cell r="N222">
            <v>10497.6493559014</v>
          </cell>
          <cell r="O222">
            <v>10027.9793621459</v>
          </cell>
        </row>
        <row r="222">
          <cell r="Z222">
            <v>6518.89703674748</v>
          </cell>
          <cell r="AA222">
            <v>5647.37434010025</v>
          </cell>
          <cell r="AB222">
            <v>6057.86128279571</v>
          </cell>
          <cell r="AC222">
            <v>5835.10580125327</v>
          </cell>
          <cell r="AD222">
            <v>5981.90731059038</v>
          </cell>
          <cell r="AE222">
            <v>6074.03876386551</v>
          </cell>
          <cell r="AF222">
            <v>6782.9347513563</v>
          </cell>
          <cell r="AG222">
            <v>7308.81438192703</v>
          </cell>
          <cell r="AH222">
            <v>6001.75908198689</v>
          </cell>
          <cell r="AI222">
            <v>5782.45307148654</v>
          </cell>
          <cell r="AJ222">
            <v>6663.82517791185</v>
          </cell>
          <cell r="AK222">
            <v>6816.10793886339</v>
          </cell>
          <cell r="AL222">
            <v>7055.50351446046</v>
          </cell>
          <cell r="AM222">
            <v>8014.99727382812</v>
          </cell>
          <cell r="AN222">
            <v>7656.40235491583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A223">
            <v>9082.50539379469</v>
          </cell>
          <cell r="B223">
            <v>7737.378990622</v>
          </cell>
          <cell r="C223">
            <v>9362.92977494133</v>
          </cell>
          <cell r="D223">
            <v>7714.80221683264</v>
          </cell>
          <cell r="E223">
            <v>9682.20471756988</v>
          </cell>
          <cell r="F223">
            <v>8286.7751185364</v>
          </cell>
          <cell r="G223">
            <v>7936.76496176262</v>
          </cell>
          <cell r="H223">
            <v>7803.00433447109</v>
          </cell>
          <cell r="I223">
            <v>8373.47699498827</v>
          </cell>
          <cell r="J223">
            <v>9456.16323032471</v>
          </cell>
          <cell r="K223">
            <v>9007.28773036649</v>
          </cell>
          <cell r="L223">
            <v>10005.6141076997</v>
          </cell>
          <cell r="M223">
            <v>9336.86268213818</v>
          </cell>
          <cell r="N223">
            <v>11278.8127393133</v>
          </cell>
          <cell r="O223">
            <v>10579.5931915838</v>
          </cell>
        </row>
        <row r="223">
          <cell r="Z223">
            <v>6934.52919818382</v>
          </cell>
          <cell r="AA223">
            <v>5907.51980885586</v>
          </cell>
          <cell r="AB223">
            <v>7148.63433488681</v>
          </cell>
          <cell r="AC223">
            <v>5890.28235176059</v>
          </cell>
          <cell r="AD223">
            <v>7392.40203068348</v>
          </cell>
          <cell r="AE223">
            <v>6326.98595010301</v>
          </cell>
          <cell r="AF223">
            <v>6059.75179536561</v>
          </cell>
          <cell r="AG223">
            <v>5957.62502138601</v>
          </cell>
          <cell r="AH223">
            <v>6393.18317958152</v>
          </cell>
          <cell r="AI223">
            <v>7219.81845100583</v>
          </cell>
          <cell r="AJ223">
            <v>6877.10021128573</v>
          </cell>
          <cell r="AK223">
            <v>7639.32639368515</v>
          </cell>
          <cell r="AL223">
            <v>7128.73200526322</v>
          </cell>
          <cell r="AM223">
            <v>8611.41864171668</v>
          </cell>
          <cell r="AN223">
            <v>8077.56172014697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A224">
            <v>11448.2632191497</v>
          </cell>
          <cell r="B224">
            <v>8778.05095054862</v>
          </cell>
          <cell r="C224">
            <v>7758.03013582977</v>
          </cell>
          <cell r="D224">
            <v>7881.73171310363</v>
          </cell>
          <cell r="E224">
            <v>8564.76733881434</v>
          </cell>
          <cell r="F224">
            <v>6554.96063176334</v>
          </cell>
          <cell r="G224">
            <v>8191.70824501981</v>
          </cell>
          <cell r="H224">
            <v>8938.73505394628</v>
          </cell>
          <cell r="I224">
            <v>8481.92007676962</v>
          </cell>
          <cell r="J224">
            <v>7571.74096173987</v>
          </cell>
          <cell r="K224">
            <v>8715.26764738755</v>
          </cell>
          <cell r="L224">
            <v>9544.69624485516</v>
          </cell>
          <cell r="M224">
            <v>10473.6080098763</v>
          </cell>
          <cell r="N224">
            <v>10647.6731279692</v>
          </cell>
          <cell r="O224">
            <v>9928.77043398541</v>
          </cell>
        </row>
        <row r="224">
          <cell r="Z224">
            <v>8740.79476087368</v>
          </cell>
          <cell r="AA224">
            <v>6702.07701294767</v>
          </cell>
          <cell r="AB224">
            <v>5923.28704082657</v>
          </cell>
          <cell r="AC224">
            <v>6017.73368988148</v>
          </cell>
          <cell r="AD224">
            <v>6539.2341222541</v>
          </cell>
          <cell r="AE224">
            <v>5004.73866219384</v>
          </cell>
          <cell r="AF224">
            <v>6254.4020119056</v>
          </cell>
          <cell r="AG224">
            <v>6824.7599686282</v>
          </cell>
          <cell r="AH224">
            <v>6475.97990629391</v>
          </cell>
          <cell r="AI224">
            <v>5781.05451125224</v>
          </cell>
          <cell r="AJ224">
            <v>6654.14170985098</v>
          </cell>
          <cell r="AK224">
            <v>7287.41376173189</v>
          </cell>
          <cell r="AL224">
            <v>7996.64160997261</v>
          </cell>
          <cell r="AM224">
            <v>8129.54102389701</v>
          </cell>
          <cell r="AN224">
            <v>7580.6559414296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A225">
            <v>10452.050665986</v>
          </cell>
          <cell r="B225">
            <v>8321.12723618487</v>
          </cell>
          <cell r="C225">
            <v>7803.197607333</v>
          </cell>
          <cell r="D225">
            <v>7709.09244173106</v>
          </cell>
          <cell r="E225">
            <v>7262.02538116162</v>
          </cell>
          <cell r="F225">
            <v>9191.82867209928</v>
          </cell>
          <cell r="G225">
            <v>9322.3115225178</v>
          </cell>
          <cell r="H225">
            <v>8447.05259023338</v>
          </cell>
          <cell r="I225">
            <v>7367.57921088286</v>
          </cell>
          <cell r="J225">
            <v>8206.39770225322</v>
          </cell>
          <cell r="K225">
            <v>9510.30792025485</v>
          </cell>
          <cell r="L225">
            <v>10110.306091179</v>
          </cell>
          <cell r="M225">
            <v>8370.05343761993</v>
          </cell>
          <cell r="N225">
            <v>8799.13963714421</v>
          </cell>
          <cell r="O225">
            <v>9696.8440676251</v>
          </cell>
        </row>
        <row r="225">
          <cell r="Z225">
            <v>7980.18249168295</v>
          </cell>
          <cell r="AA225">
            <v>6353.21392933609</v>
          </cell>
          <cell r="AB225">
            <v>5957.77258598918</v>
          </cell>
          <cell r="AC225">
            <v>5885.92291563143</v>
          </cell>
          <cell r="AD225">
            <v>5544.58542661842</v>
          </cell>
          <cell r="AE225">
            <v>7017.99795846249</v>
          </cell>
          <cell r="AF225">
            <v>7117.62213668843</v>
          </cell>
          <cell r="AG225">
            <v>6449.35844085355</v>
          </cell>
          <cell r="AH225">
            <v>5625.17619782591</v>
          </cell>
          <cell r="AI225">
            <v>6265.61747126114</v>
          </cell>
          <cell r="AJ225">
            <v>7261.15813834626</v>
          </cell>
          <cell r="AK225">
            <v>7719.2591418395</v>
          </cell>
          <cell r="AL225">
            <v>6390.56927983656</v>
          </cell>
          <cell r="AM225">
            <v>6718.17830951815</v>
          </cell>
          <cell r="AN225">
            <v>7403.57923300803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A226">
            <v>9766.10976400216</v>
          </cell>
          <cell r="B226">
            <v>8174.06534351663</v>
          </cell>
          <cell r="C226">
            <v>6395.07753384801</v>
          </cell>
          <cell r="D226">
            <v>8360.20284963463</v>
          </cell>
          <cell r="E226">
            <v>7718.40436007992</v>
          </cell>
          <cell r="F226">
            <v>7746.51916544163</v>
          </cell>
          <cell r="G226">
            <v>7847.34509748271</v>
          </cell>
          <cell r="H226">
            <v>7596.61005443307</v>
          </cell>
          <cell r="I226">
            <v>7665.21008713741</v>
          </cell>
          <cell r="J226">
            <v>8574.70678649883</v>
          </cell>
          <cell r="K226">
            <v>10002.980813365</v>
          </cell>
          <cell r="L226">
            <v>9700.78107697409</v>
          </cell>
          <cell r="M226">
            <v>9106.18723918476</v>
          </cell>
          <cell r="N226">
            <v>9786.69400815622</v>
          </cell>
          <cell r="O226">
            <v>9713.50767801546</v>
          </cell>
        </row>
        <row r="226">
          <cell r="Z226">
            <v>7456.4638692547</v>
          </cell>
          <cell r="AA226">
            <v>6240.93158603632</v>
          </cell>
          <cell r="AB226">
            <v>4882.66727740309</v>
          </cell>
          <cell r="AC226">
            <v>6383.04831650744</v>
          </cell>
          <cell r="AD226">
            <v>5893.03260253846</v>
          </cell>
          <cell r="AE226">
            <v>5914.49836889135</v>
          </cell>
          <cell r="AF226">
            <v>5991.47937130844</v>
          </cell>
          <cell r="AG226">
            <v>5800.04216299987</v>
          </cell>
          <cell r="AH226">
            <v>5852.41856236976</v>
          </cell>
          <cell r="AI226">
            <v>6546.822930319</v>
          </cell>
          <cell r="AJ226">
            <v>7637.31586292743</v>
          </cell>
          <cell r="AK226">
            <v>7406.58515539403</v>
          </cell>
          <cell r="AL226">
            <v>6952.61038186652</v>
          </cell>
          <cell r="AM226">
            <v>7472.18002200331</v>
          </cell>
          <cell r="AN226">
            <v>7416.30196619551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A227">
            <v>10709.9010533383</v>
          </cell>
          <cell r="B227">
            <v>8254.10135899177</v>
          </cell>
          <cell r="C227">
            <v>9426.32431810201</v>
          </cell>
          <cell r="D227">
            <v>8622.1614819444</v>
          </cell>
          <cell r="E227">
            <v>7854.56184371922</v>
          </cell>
          <cell r="F227">
            <v>7557.78730017536</v>
          </cell>
          <cell r="G227">
            <v>7417.01091730043</v>
          </cell>
          <cell r="H227">
            <v>8357.38411370787</v>
          </cell>
          <cell r="I227">
            <v>8751.22792316284</v>
          </cell>
          <cell r="J227">
            <v>8447.20088611723</v>
          </cell>
          <cell r="K227">
            <v>9036.76810215609</v>
          </cell>
          <cell r="L227">
            <v>9626.2725084861</v>
          </cell>
          <cell r="M227">
            <v>8235.71293596444</v>
          </cell>
          <cell r="N227">
            <v>7620.56144760881</v>
          </cell>
          <cell r="O227">
            <v>9476.04594823972</v>
          </cell>
        </row>
        <row r="227">
          <cell r="Z227">
            <v>8177.05229382801</v>
          </cell>
          <cell r="AA227">
            <v>6302.03940399565</v>
          </cell>
          <cell r="AB227">
            <v>7197.03632216815</v>
          </cell>
          <cell r="AC227">
            <v>6583.05478011048</v>
          </cell>
          <cell r="AD227">
            <v>5996.989385927</v>
          </cell>
          <cell r="AE227">
            <v>5770.40083483309</v>
          </cell>
          <cell r="AF227">
            <v>5662.91750340255</v>
          </cell>
          <cell r="AG227">
            <v>6380.89620035241</v>
          </cell>
          <cell r="AH227">
            <v>6681.59752424652</v>
          </cell>
          <cell r="AI227">
            <v>6449.47166535405</v>
          </cell>
          <cell r="AJ227">
            <v>6899.60859306858</v>
          </cell>
          <cell r="AK227">
            <v>7349.69756531917</v>
          </cell>
          <cell r="AL227">
            <v>6287.9997694606</v>
          </cell>
          <cell r="AM227">
            <v>5818.32914749511</v>
          </cell>
          <cell r="AN227">
            <v>7234.99898566482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A228">
            <v>10935.9533673053</v>
          </cell>
          <cell r="B228">
            <v>8742.63157612977</v>
          </cell>
          <cell r="C228">
            <v>8445.60823916245</v>
          </cell>
          <cell r="D228">
            <v>8326.75518240988</v>
          </cell>
          <cell r="E228">
            <v>8985.17797570659</v>
          </cell>
          <cell r="F228">
            <v>7238.30248630535</v>
          </cell>
          <cell r="G228">
            <v>8425.29164303638</v>
          </cell>
          <cell r="H228">
            <v>7908.57532034309</v>
          </cell>
          <cell r="I228">
            <v>9031.53522077055</v>
          </cell>
          <cell r="J228">
            <v>7825.86943036716</v>
          </cell>
          <cell r="K228">
            <v>8786.33956651164</v>
          </cell>
          <cell r="L228">
            <v>8442.79894655988</v>
          </cell>
          <cell r="M228">
            <v>9270.19379583945</v>
          </cell>
          <cell r="N228">
            <v>10412.7382548075</v>
          </cell>
          <cell r="O228">
            <v>8257.93357700745</v>
          </cell>
        </row>
        <row r="228">
          <cell r="Z228">
            <v>8349.6441397511</v>
          </cell>
          <cell r="AA228">
            <v>6675.03417890138</v>
          </cell>
          <cell r="AB228">
            <v>6448.25567303349</v>
          </cell>
          <cell r="AC228">
            <v>6357.51088879067</v>
          </cell>
          <cell r="AD228">
            <v>6860.21932516388</v>
          </cell>
          <cell r="AE228">
            <v>5526.47290150408</v>
          </cell>
          <cell r="AF228">
            <v>6432.74387062485</v>
          </cell>
          <cell r="AG228">
            <v>6038.22889138323</v>
          </cell>
          <cell r="AH228">
            <v>6895.6132671992</v>
          </cell>
          <cell r="AI228">
            <v>5975.08261356305</v>
          </cell>
          <cell r="AJ228">
            <v>6708.40540438991</v>
          </cell>
          <cell r="AK228">
            <v>6446.11076689425</v>
          </cell>
          <cell r="AL228">
            <v>7077.8300438986</v>
          </cell>
          <cell r="AM228">
            <v>7950.16730849853</v>
          </cell>
          <cell r="AN228">
            <v>6304.96531777949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A229">
            <v>10079.7445515448</v>
          </cell>
          <cell r="B229">
            <v>9515.21590801708</v>
          </cell>
          <cell r="C229">
            <v>8876.70637906064</v>
          </cell>
          <cell r="D229">
            <v>8714.06391726295</v>
          </cell>
          <cell r="E229">
            <v>8028.00584051806</v>
          </cell>
          <cell r="F229">
            <v>8613.03213718068</v>
          </cell>
          <cell r="G229">
            <v>9744.96903087353</v>
          </cell>
          <cell r="H229">
            <v>8628.1467790385</v>
          </cell>
          <cell r="I229">
            <v>8813.32391256954</v>
          </cell>
          <cell r="J229">
            <v>8141.93672840488</v>
          </cell>
          <cell r="K229">
            <v>8655.23913223795</v>
          </cell>
          <cell r="L229">
            <v>8156.64280825975</v>
          </cell>
          <cell r="M229">
            <v>9060.2218630863</v>
          </cell>
          <cell r="N229">
            <v>9584.79208223625</v>
          </cell>
          <cell r="O229">
            <v>10015.0423753412</v>
          </cell>
        </row>
        <row r="229">
          <cell r="Z229">
            <v>7695.92528408265</v>
          </cell>
          <cell r="AA229">
            <v>7264.90540663468</v>
          </cell>
          <cell r="AB229">
            <v>6777.40082723831</v>
          </cell>
          <cell r="AC229">
            <v>6653.22265708593</v>
          </cell>
          <cell r="AD229">
            <v>6129.4145712589</v>
          </cell>
          <cell r="AE229">
            <v>6576.084488866</v>
          </cell>
          <cell r="AF229">
            <v>7440.32283494806</v>
          </cell>
          <cell r="AG229">
            <v>6587.62457838301</v>
          </cell>
          <cell r="AH229">
            <v>6729.00806054249</v>
          </cell>
          <cell r="AI229">
            <v>6216.40125988404</v>
          </cell>
          <cell r="AJ229">
            <v>6608.3096984202</v>
          </cell>
          <cell r="AK229">
            <v>6227.62941067755</v>
          </cell>
          <cell r="AL229">
            <v>6917.51563335385</v>
          </cell>
          <cell r="AM229">
            <v>7318.0270939557</v>
          </cell>
          <cell r="AN229">
            <v>7646.52491374249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A230">
            <v>9459.9181161433</v>
          </cell>
          <cell r="B230">
            <v>8070.60494644326</v>
          </cell>
          <cell r="C230">
            <v>8220.44668664942</v>
          </cell>
          <cell r="D230">
            <v>7239.65880369073</v>
          </cell>
          <cell r="E230">
            <v>7483.43820410261</v>
          </cell>
          <cell r="F230">
            <v>8063.43491096503</v>
          </cell>
          <cell r="G230">
            <v>7647.88215447906</v>
          </cell>
          <cell r="H230">
            <v>8757.77068064077</v>
          </cell>
          <cell r="I230">
            <v>9729.79708190155</v>
          </cell>
          <cell r="J230">
            <v>8895.9317913538</v>
          </cell>
          <cell r="K230">
            <v>7816.28733118457</v>
          </cell>
          <cell r="L230">
            <v>9176.89655646296</v>
          </cell>
          <cell r="M230">
            <v>9470.55705219625</v>
          </cell>
          <cell r="N230">
            <v>9073.04512135399</v>
          </cell>
          <cell r="O230">
            <v>10295.6044374545</v>
          </cell>
        </row>
        <row r="230">
          <cell r="Z230">
            <v>7222.68532134787</v>
          </cell>
          <cell r="AA230">
            <v>6161.93915902921</v>
          </cell>
          <cell r="AB230">
            <v>6276.34392704358</v>
          </cell>
          <cell r="AC230">
            <v>5527.50845525309</v>
          </cell>
          <cell r="AD230">
            <v>5713.63500258515</v>
          </cell>
          <cell r="AE230">
            <v>6156.46480826145</v>
          </cell>
          <cell r="AF230">
            <v>5839.18861647338</v>
          </cell>
          <cell r="AG230">
            <v>6686.59294575195</v>
          </cell>
          <cell r="AH230">
            <v>7428.73899122016</v>
          </cell>
          <cell r="AI230">
            <v>6792.07950642579</v>
          </cell>
          <cell r="AJ230">
            <v>5967.76664250874</v>
          </cell>
          <cell r="AK230">
            <v>7006.59722844569</v>
          </cell>
          <cell r="AL230">
            <v>7230.80819158005</v>
          </cell>
          <cell r="AM230">
            <v>6927.30624233426</v>
          </cell>
          <cell r="AN230">
            <v>7860.73517041427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A231">
            <v>8985.04279131103</v>
          </cell>
          <cell r="B231">
            <v>8702.41946470414</v>
          </cell>
          <cell r="C231">
            <v>9159.24615748406</v>
          </cell>
          <cell r="D231">
            <v>7352.07347081441</v>
          </cell>
          <cell r="E231">
            <v>6877.17750726705</v>
          </cell>
          <cell r="F231">
            <v>7977.18700282172</v>
          </cell>
          <cell r="G231">
            <v>8172.90747030736</v>
          </cell>
          <cell r="H231">
            <v>8464.63295730124</v>
          </cell>
          <cell r="I231">
            <v>7868.54617735268</v>
          </cell>
          <cell r="J231">
            <v>8989.16296680367</v>
          </cell>
          <cell r="K231">
            <v>8072.78563867012</v>
          </cell>
          <cell r="L231">
            <v>9072.81455437517</v>
          </cell>
          <cell r="M231">
            <v>9594.71896567025</v>
          </cell>
          <cell r="N231">
            <v>9727.2776708196</v>
          </cell>
          <cell r="O231">
            <v>8687.16294223799</v>
          </cell>
        </row>
        <row r="231">
          <cell r="Z231">
            <v>6860.11611133713</v>
          </cell>
          <cell r="AA231">
            <v>6644.33207097947</v>
          </cell>
          <cell r="AB231">
            <v>6993.12107822371</v>
          </cell>
          <cell r="AC231">
            <v>5613.33750326069</v>
          </cell>
          <cell r="AD231">
            <v>5250.75253550842</v>
          </cell>
          <cell r="AE231">
            <v>6090.6141854024</v>
          </cell>
          <cell r="AF231">
            <v>6240.04754520955</v>
          </cell>
          <cell r="AG231">
            <v>6462.78112143132</v>
          </cell>
          <cell r="AH231">
            <v>6007.66648059348</v>
          </cell>
          <cell r="AI231">
            <v>6863.26188180646</v>
          </cell>
          <cell r="AJ231">
            <v>6163.60412626719</v>
          </cell>
          <cell r="AK231">
            <v>6927.13020352366</v>
          </cell>
          <cell r="AL231">
            <v>7325.6063091651</v>
          </cell>
          <cell r="AM231">
            <v>7426.81541078145</v>
          </cell>
          <cell r="AN231">
            <v>6632.68365505047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A232">
            <v>10087.8612852585</v>
          </cell>
          <cell r="B232">
            <v>8400.13245803271</v>
          </cell>
          <cell r="C232">
            <v>8260.10057399054</v>
          </cell>
          <cell r="D232">
            <v>9413.41632125509</v>
          </cell>
          <cell r="E232">
            <v>7159.9975577194</v>
          </cell>
          <cell r="F232">
            <v>8321.49463598072</v>
          </cell>
          <cell r="G232">
            <v>8345.72468304866</v>
          </cell>
          <cell r="H232">
            <v>7731.30107335102</v>
          </cell>
          <cell r="I232">
            <v>8047.99955981644</v>
          </cell>
          <cell r="J232">
            <v>7432.39438241711</v>
          </cell>
          <cell r="K232">
            <v>8376.88661137243</v>
          </cell>
          <cell r="L232">
            <v>9485.54217857395</v>
          </cell>
          <cell r="M232">
            <v>8843.08757001601</v>
          </cell>
          <cell r="N232">
            <v>10497.5004353895</v>
          </cell>
          <cell r="O232">
            <v>9467.13663162116</v>
          </cell>
        </row>
        <row r="232">
          <cell r="Z232">
            <v>7702.12244273999</v>
          </cell>
          <cell r="AA232">
            <v>6413.53473223781</v>
          </cell>
          <cell r="AB232">
            <v>6306.61982864407</v>
          </cell>
          <cell r="AC232">
            <v>7187.18101494354</v>
          </cell>
          <cell r="AD232">
            <v>5466.68677530899</v>
          </cell>
          <cell r="AE232">
            <v>6353.49444054982</v>
          </cell>
          <cell r="AF232">
            <v>6371.99417840638</v>
          </cell>
          <cell r="AG232">
            <v>5902.8792947078</v>
          </cell>
          <cell r="AH232">
            <v>6144.67985591809</v>
          </cell>
          <cell r="AI232">
            <v>5674.66284055299</v>
          </cell>
          <cell r="AJ232">
            <v>6395.7864353293</v>
          </cell>
          <cell r="AK232">
            <v>7242.24939550993</v>
          </cell>
          <cell r="AL232">
            <v>6751.7327320575</v>
          </cell>
          <cell r="AM232">
            <v>8014.88357242161</v>
          </cell>
          <cell r="AN232">
            <v>7228.19668678928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A233">
            <v>9695.79369608964</v>
          </cell>
          <cell r="B233">
            <v>8055.22448824711</v>
          </cell>
          <cell r="C233">
            <v>7192.2842278992</v>
          </cell>
          <cell r="D233">
            <v>8830.54064265128</v>
          </cell>
          <cell r="E233">
            <v>9083.11933376365</v>
          </cell>
          <cell r="F233">
            <v>7534.26054737008</v>
          </cell>
          <cell r="G233">
            <v>7033.11310008394</v>
          </cell>
          <cell r="H233">
            <v>8110.99020764438</v>
          </cell>
          <cell r="I233">
            <v>7816.99204218082</v>
          </cell>
          <cell r="J233">
            <v>7977.37107616731</v>
          </cell>
          <cell r="K233">
            <v>7831.17085833344</v>
          </cell>
          <cell r="L233">
            <v>9871.72895380449</v>
          </cell>
          <cell r="M233">
            <v>9045.95150433919</v>
          </cell>
          <cell r="N233">
            <v>8317.79485259991</v>
          </cell>
          <cell r="O233">
            <v>9613.83165183428</v>
          </cell>
        </row>
        <row r="233">
          <cell r="Z233">
            <v>7402.77727013922</v>
          </cell>
          <cell r="AA233">
            <v>6150.19611767462</v>
          </cell>
          <cell r="AB233">
            <v>5491.33777713795</v>
          </cell>
          <cell r="AC233">
            <v>6742.15310282682</v>
          </cell>
          <cell r="AD233">
            <v>6934.99794380588</v>
          </cell>
          <cell r="AE233">
            <v>5752.43806495925</v>
          </cell>
          <cell r="AF233">
            <v>5369.80998436649</v>
          </cell>
          <cell r="AG233">
            <v>6192.77346749731</v>
          </cell>
          <cell r="AH233">
            <v>5968.30469217322</v>
          </cell>
          <cell r="AI233">
            <v>6090.75472613804</v>
          </cell>
          <cell r="AJ233">
            <v>5979.13027502101</v>
          </cell>
          <cell r="AK233">
            <v>7537.10454314554</v>
          </cell>
          <cell r="AL233">
            <v>6906.62015736899</v>
          </cell>
          <cell r="AM233">
            <v>6350.66964113944</v>
          </cell>
          <cell r="AN233">
            <v>7340.19892150208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A234">
            <v>8499.59799974974</v>
          </cell>
          <cell r="B234">
            <v>8702.00014728047</v>
          </cell>
          <cell r="C234">
            <v>8570.0475230612</v>
          </cell>
          <cell r="D234">
            <v>8662.03319939502</v>
          </cell>
          <cell r="E234">
            <v>7733.67918530326</v>
          </cell>
          <cell r="F234">
            <v>8115.09074589245</v>
          </cell>
          <cell r="G234">
            <v>8161.81004254625</v>
          </cell>
          <cell r="H234">
            <v>7341.83552717936</v>
          </cell>
          <cell r="I234">
            <v>9251.45242664961</v>
          </cell>
          <cell r="J234">
            <v>7944.83372938697</v>
          </cell>
          <cell r="K234">
            <v>9933.96832368251</v>
          </cell>
          <cell r="L234">
            <v>9255.59903133707</v>
          </cell>
          <cell r="M234">
            <v>9416.97145212573</v>
          </cell>
          <cell r="N234">
            <v>9088.55876445762</v>
          </cell>
          <cell r="O234">
            <v>10156.1956009389</v>
          </cell>
        </row>
        <row r="234">
          <cell r="Z234">
            <v>6489.47707120092</v>
          </cell>
          <cell r="AA234">
            <v>6644.01192044923</v>
          </cell>
          <cell r="AB234">
            <v>6543.26556404732</v>
          </cell>
          <cell r="AC234">
            <v>6613.49699587089</v>
          </cell>
          <cell r="AD234">
            <v>5904.69499269578</v>
          </cell>
          <cell r="AE234">
            <v>6195.90424485187</v>
          </cell>
          <cell r="AF234">
            <v>6231.57461472423</v>
          </cell>
          <cell r="AG234">
            <v>5605.52079234355</v>
          </cell>
          <cell r="AH234">
            <v>7063.52093355668</v>
          </cell>
          <cell r="AI234">
            <v>6065.91233172187</v>
          </cell>
          <cell r="AJ234">
            <v>7584.62455100489</v>
          </cell>
          <cell r="AK234">
            <v>7066.68688282198</v>
          </cell>
          <cell r="AL234">
            <v>7189.8953715838</v>
          </cell>
          <cell r="AM234">
            <v>6939.15097089845</v>
          </cell>
          <cell r="AN234">
            <v>7754.29596609925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A235">
            <v>9152.56815279247</v>
          </cell>
          <cell r="B235">
            <v>7864.87731502732</v>
          </cell>
          <cell r="C235">
            <v>8410.16017108115</v>
          </cell>
          <cell r="D235">
            <v>8157.01727676997</v>
          </cell>
          <cell r="E235">
            <v>9462.20945826593</v>
          </cell>
          <cell r="F235">
            <v>8367.39793715085</v>
          </cell>
          <cell r="G235">
            <v>7669.4130591225</v>
          </cell>
          <cell r="H235">
            <v>8487.43889357743</v>
          </cell>
          <cell r="I235">
            <v>8201.06739513531</v>
          </cell>
          <cell r="J235">
            <v>9126.03410727926</v>
          </cell>
          <cell r="K235">
            <v>7812.70040086887</v>
          </cell>
          <cell r="L235">
            <v>9830.57154111076</v>
          </cell>
          <cell r="M235">
            <v>8729.47643460625</v>
          </cell>
          <cell r="N235">
            <v>9359.1595587801</v>
          </cell>
          <cell r="O235">
            <v>9549.53979775514</v>
          </cell>
        </row>
        <row r="235">
          <cell r="Z235">
            <v>6988.02239492966</v>
          </cell>
          <cell r="AA235">
            <v>6004.86528953262</v>
          </cell>
          <cell r="AB235">
            <v>6421.19093126114</v>
          </cell>
          <cell r="AC235">
            <v>6227.91531888298</v>
          </cell>
          <cell r="AD235">
            <v>7224.43477022387</v>
          </cell>
          <cell r="AE235">
            <v>6388.54179460642</v>
          </cell>
          <cell r="AF235">
            <v>5855.62754829227</v>
          </cell>
          <cell r="AG235">
            <v>6480.19354500194</v>
          </cell>
          <cell r="AH235">
            <v>6261.54776045539</v>
          </cell>
          <cell r="AI235">
            <v>6967.76354504415</v>
          </cell>
          <cell r="AJ235">
            <v>5965.02800686499</v>
          </cell>
          <cell r="AK235">
            <v>7505.68069392422</v>
          </cell>
          <cell r="AL235">
            <v>6664.99017572761</v>
          </cell>
          <cell r="AM235">
            <v>7145.75575976684</v>
          </cell>
          <cell r="AN235">
            <v>7291.11183374524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A236">
            <v>10341.7359327437</v>
          </cell>
          <cell r="B236">
            <v>6657.27382293643</v>
          </cell>
          <cell r="C236">
            <v>6960.59595310491</v>
          </cell>
          <cell r="D236">
            <v>8050.74425615753</v>
          </cell>
          <cell r="E236">
            <v>8819.72345616761</v>
          </cell>
          <cell r="F236">
            <v>9000.30057754535</v>
          </cell>
          <cell r="G236">
            <v>7808.79372308829</v>
          </cell>
          <cell r="H236">
            <v>7400.1367356455</v>
          </cell>
          <cell r="I236">
            <v>7848.17295408491</v>
          </cell>
          <cell r="J236">
            <v>9036.62463016236</v>
          </cell>
          <cell r="K236">
            <v>10343.9653409544</v>
          </cell>
          <cell r="L236">
            <v>8746.5755286108</v>
          </cell>
          <cell r="M236">
            <v>8974.54365002021</v>
          </cell>
          <cell r="N236">
            <v>10922.7857265187</v>
          </cell>
          <cell r="O236">
            <v>10212.0106730523</v>
          </cell>
        </row>
        <row r="236">
          <cell r="Z236">
            <v>7895.95675159354</v>
          </cell>
          <cell r="AA236">
            <v>5082.85519290726</v>
          </cell>
          <cell r="AB236">
            <v>5314.44285257941</v>
          </cell>
          <cell r="AC236">
            <v>6146.7754425533</v>
          </cell>
          <cell r="AD236">
            <v>6733.8941376778</v>
          </cell>
          <cell r="AE236">
            <v>6871.76549215818</v>
          </cell>
          <cell r="AF236">
            <v>5962.0452427528</v>
          </cell>
          <cell r="AG236">
            <v>5650.03399821228</v>
          </cell>
          <cell r="AH236">
            <v>5992.11144313565</v>
          </cell>
          <cell r="AI236">
            <v>6899.49905162748</v>
          </cell>
          <cell r="AJ236">
            <v>7897.65891368002</v>
          </cell>
          <cell r="AK236">
            <v>6678.04540239646</v>
          </cell>
          <cell r="AL236">
            <v>6852.09997496503</v>
          </cell>
          <cell r="AM236">
            <v>8339.5905933399</v>
          </cell>
          <cell r="AN236">
            <v>7796.91099691809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A237">
            <v>9534.8616057306</v>
          </cell>
          <cell r="B237">
            <v>8233.91781758558</v>
          </cell>
          <cell r="C237">
            <v>8515.74783224956</v>
          </cell>
          <cell r="D237">
            <v>7819.484356931</v>
          </cell>
          <cell r="E237">
            <v>7281.05749443424</v>
          </cell>
          <cell r="F237">
            <v>8549.63862882856</v>
          </cell>
          <cell r="G237">
            <v>8781.75883334563</v>
          </cell>
          <cell r="H237">
            <v>10248.392531385</v>
          </cell>
          <cell r="I237">
            <v>8540.01916279835</v>
          </cell>
          <cell r="J237">
            <v>9260.7643486539</v>
          </cell>
          <cell r="K237">
            <v>8817.97506578765</v>
          </cell>
          <cell r="L237">
            <v>9985.79865776129</v>
          </cell>
          <cell r="M237">
            <v>10842.0744509037</v>
          </cell>
          <cell r="N237">
            <v>9740.26046145153</v>
          </cell>
          <cell r="O237">
            <v>9636.00283777475</v>
          </cell>
        </row>
        <row r="237">
          <cell r="Z237">
            <v>7279.90497542173</v>
          </cell>
          <cell r="AA237">
            <v>6286.62918939786</v>
          </cell>
          <cell r="AB237">
            <v>6501.80753291387</v>
          </cell>
          <cell r="AC237">
            <v>5970.20758445425</v>
          </cell>
          <cell r="AD237">
            <v>5559.11652123052</v>
          </cell>
          <cell r="AE237">
            <v>6527.68329166512</v>
          </cell>
          <cell r="AF237">
            <v>6704.90799629472</v>
          </cell>
          <cell r="AG237">
            <v>7824.68869128261</v>
          </cell>
          <cell r="AH237">
            <v>6520.33879087319</v>
          </cell>
          <cell r="AI237">
            <v>7070.63062325465</v>
          </cell>
          <cell r="AJ237">
            <v>6732.55923462913</v>
          </cell>
          <cell r="AK237">
            <v>7624.19721839538</v>
          </cell>
          <cell r="AL237">
            <v>8277.96721156277</v>
          </cell>
          <cell r="AM237">
            <v>7436.72782336009</v>
          </cell>
          <cell r="AN237">
            <v>7357.12671065237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A238">
            <v>10959.5383514272</v>
          </cell>
          <cell r="B238">
            <v>7618.80572400022</v>
          </cell>
          <cell r="C238">
            <v>8098.71114342815</v>
          </cell>
          <cell r="D238">
            <v>8667.85520984652</v>
          </cell>
          <cell r="E238">
            <v>7349.8131856002</v>
          </cell>
          <cell r="F238">
            <v>8335.47331507426</v>
          </cell>
          <cell r="G238">
            <v>9115.11523117795</v>
          </cell>
          <cell r="H238">
            <v>8629.41818068488</v>
          </cell>
          <cell r="I238">
            <v>7731.51796639162</v>
          </cell>
          <cell r="J238">
            <v>8108.91353961635</v>
          </cell>
          <cell r="K238">
            <v>8097.84538709391</v>
          </cell>
          <cell r="L238">
            <v>9041.10545582594</v>
          </cell>
          <cell r="M238">
            <v>10071.0897994509</v>
          </cell>
          <cell r="N238">
            <v>10284.1749730995</v>
          </cell>
          <cell r="O238">
            <v>9216.58612734481</v>
          </cell>
        </row>
        <row r="238">
          <cell r="Z238">
            <v>8367.65136946806</v>
          </cell>
          <cell r="AA238">
            <v>5816.98864549707</v>
          </cell>
          <cell r="AB238">
            <v>6183.39835285196</v>
          </cell>
          <cell r="AC238">
            <v>6617.94212413865</v>
          </cell>
          <cell r="AD238">
            <v>5611.61176645849</v>
          </cell>
          <cell r="AE238">
            <v>6364.16721795246</v>
          </cell>
          <cell r="AF238">
            <v>6959.42693946529</v>
          </cell>
          <cell r="AG238">
            <v>6588.59529862562</v>
          </cell>
          <cell r="AH238">
            <v>5903.04489341187</v>
          </cell>
          <cell r="AI238">
            <v>6191.18792315124</v>
          </cell>
          <cell r="AJ238">
            <v>6182.73734442774</v>
          </cell>
          <cell r="AK238">
            <v>6902.92017994493</v>
          </cell>
          <cell r="AL238">
            <v>7689.31734624</v>
          </cell>
          <cell r="AM238">
            <v>7852.00872866136</v>
          </cell>
          <cell r="AN238">
            <v>7036.90037457227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A239">
            <v>10004.5710039234</v>
          </cell>
          <cell r="B239">
            <v>9176.93020821666</v>
          </cell>
          <cell r="C239">
            <v>6338.43859053542</v>
          </cell>
          <cell r="D239">
            <v>7142.39608993063</v>
          </cell>
          <cell r="E239">
            <v>8760.21436813227</v>
          </cell>
          <cell r="F239">
            <v>8461.96623638528</v>
          </cell>
          <cell r="G239">
            <v>9227.02481984818</v>
          </cell>
          <cell r="H239">
            <v>8196.61001347472</v>
          </cell>
          <cell r="I239">
            <v>7756.94292015431</v>
          </cell>
          <cell r="J239">
            <v>7180.2996724254</v>
          </cell>
          <cell r="K239">
            <v>6940.91521116521</v>
          </cell>
          <cell r="L239">
            <v>9069.82503948578</v>
          </cell>
          <cell r="M239">
            <v>9560.16111656752</v>
          </cell>
          <cell r="N239">
            <v>11381.7231676298</v>
          </cell>
          <cell r="O239">
            <v>9886.08559267407</v>
          </cell>
        </row>
        <row r="239">
          <cell r="Z239">
            <v>7638.52997977951</v>
          </cell>
          <cell r="AA239">
            <v>7006.62292169425</v>
          </cell>
          <cell r="AB239">
            <v>4839.42321762816</v>
          </cell>
          <cell r="AC239">
            <v>5453.24798424639</v>
          </cell>
          <cell r="AD239">
            <v>6688.45871092646</v>
          </cell>
          <cell r="AE239">
            <v>6460.74506934511</v>
          </cell>
          <cell r="AF239">
            <v>7044.87035805337</v>
          </cell>
          <cell r="AG239">
            <v>6258.144531728</v>
          </cell>
          <cell r="AH239">
            <v>5922.45694730949</v>
          </cell>
          <cell r="AI239">
            <v>5482.18752109548</v>
          </cell>
          <cell r="AJ239">
            <v>5299.41652738548</v>
          </cell>
          <cell r="AK239">
            <v>6924.84769694755</v>
          </cell>
          <cell r="AL239">
            <v>7299.22125314377</v>
          </cell>
          <cell r="AM239">
            <v>8689.99116537802</v>
          </cell>
          <cell r="AN239">
            <v>7548.06589434902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A240">
            <v>9259.69460119146</v>
          </cell>
          <cell r="B240">
            <v>8032.39313219009</v>
          </cell>
          <cell r="C240">
            <v>6984.60649109719</v>
          </cell>
          <cell r="D240">
            <v>8496.35027440322</v>
          </cell>
          <cell r="E240">
            <v>9096.73187552233</v>
          </cell>
          <cell r="F240">
            <v>7254.3525137848</v>
          </cell>
          <cell r="G240">
            <v>8055.75183962626</v>
          </cell>
          <cell r="H240">
            <v>7117.49148350548</v>
          </cell>
          <cell r="I240">
            <v>8721.38159252242</v>
          </cell>
          <cell r="J240">
            <v>10690.9752151963</v>
          </cell>
          <cell r="K240">
            <v>9397.21947669796</v>
          </cell>
          <cell r="L240">
            <v>8409.7690547126</v>
          </cell>
          <cell r="M240">
            <v>8948.03826956346</v>
          </cell>
          <cell r="N240">
            <v>9362.41480510028</v>
          </cell>
          <cell r="O240">
            <v>8843.53665973391</v>
          </cell>
        </row>
        <row r="240">
          <cell r="Z240">
            <v>7069.81386678808</v>
          </cell>
          <cell r="AA240">
            <v>6132.76428599966</v>
          </cell>
          <cell r="AB240">
            <v>5332.77499437867</v>
          </cell>
          <cell r="AC240">
            <v>6486.99741990795</v>
          </cell>
          <cell r="AD240">
            <v>6945.3911738888</v>
          </cell>
          <cell r="AE240">
            <v>5538.72716168475</v>
          </cell>
          <cell r="AF240">
            <v>6150.59875256201</v>
          </cell>
          <cell r="AG240">
            <v>5434.23321762237</v>
          </cell>
          <cell r="AH240">
            <v>6658.80973141723</v>
          </cell>
          <cell r="AI240">
            <v>8162.60234070326</v>
          </cell>
          <cell r="AJ240">
            <v>7174.8146593368</v>
          </cell>
          <cell r="AK240">
            <v>6420.89231234929</v>
          </cell>
          <cell r="AL240">
            <v>6831.86301096478</v>
          </cell>
          <cell r="AM240">
            <v>7148.24115335328</v>
          </cell>
          <cell r="AN240">
            <v>6752.07561385348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A241">
            <v>9703.20757860143</v>
          </cell>
          <cell r="B241">
            <v>7490.95518085517</v>
          </cell>
          <cell r="C241">
            <v>7209.79222270976</v>
          </cell>
          <cell r="D241">
            <v>7771.14790524698</v>
          </cell>
          <cell r="E241">
            <v>8242.91544723542</v>
          </cell>
          <cell r="F241">
            <v>7017.6605433673</v>
          </cell>
          <cell r="G241">
            <v>7268.52522403102</v>
          </cell>
          <cell r="H241">
            <v>7697.60199945365</v>
          </cell>
          <cell r="I241">
            <v>8331.73757630474</v>
          </cell>
          <cell r="J241">
            <v>8848.41494603605</v>
          </cell>
          <cell r="K241">
            <v>8817.13476951821</v>
          </cell>
          <cell r="L241">
            <v>8096.51680122603</v>
          </cell>
          <cell r="M241">
            <v>7983.34868637135</v>
          </cell>
          <cell r="N241">
            <v>9632.20287596513</v>
          </cell>
          <cell r="O241">
            <v>10413.2830486343</v>
          </cell>
        </row>
        <row r="241">
          <cell r="Z241">
            <v>7408.43779909251</v>
          </cell>
          <cell r="AA241">
            <v>5719.37424440365</v>
          </cell>
          <cell r="AB241">
            <v>5504.70520120779</v>
          </cell>
          <cell r="AC241">
            <v>5933.30251024769</v>
          </cell>
          <cell r="AD241">
            <v>6293.49891562603</v>
          </cell>
          <cell r="AE241">
            <v>5358.0118955031</v>
          </cell>
          <cell r="AF241">
            <v>5549.54808264858</v>
          </cell>
          <cell r="AG241">
            <v>5877.14991699086</v>
          </cell>
          <cell r="AH241">
            <v>6361.31496645897</v>
          </cell>
          <cell r="AI241">
            <v>6755.80020495831</v>
          </cell>
          <cell r="AJ241">
            <v>6731.91766506623</v>
          </cell>
          <cell r="AK241">
            <v>6181.72296380328</v>
          </cell>
          <cell r="AL241">
            <v>6095.31865543927</v>
          </cell>
          <cell r="AM241">
            <v>7354.22542461088</v>
          </cell>
          <cell r="AN241">
            <v>7950.58326076444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A242">
            <v>11055.470911124</v>
          </cell>
          <cell r="B242">
            <v>8206.65001324759</v>
          </cell>
          <cell r="C242">
            <v>7539.15559953477</v>
          </cell>
          <cell r="D242">
            <v>8595.28455156999</v>
          </cell>
          <cell r="E242">
            <v>7183.39310361809</v>
          </cell>
          <cell r="F242">
            <v>7881.00420230457</v>
          </cell>
          <cell r="G242">
            <v>8544.09821168781</v>
          </cell>
          <cell r="H242">
            <v>6821.13698453421</v>
          </cell>
          <cell r="I242">
            <v>8025.37755186585</v>
          </cell>
          <cell r="J242">
            <v>6846.98634783387</v>
          </cell>
          <cell r="K242">
            <v>8107.31520097232</v>
          </cell>
          <cell r="L242">
            <v>9435.2525881174</v>
          </cell>
          <cell r="M242">
            <v>10983.7545609337</v>
          </cell>
          <cell r="N242">
            <v>10043.9356921942</v>
          </cell>
          <cell r="O242">
            <v>9633.8483136321</v>
          </cell>
        </row>
        <row r="242">
          <cell r="Z242">
            <v>8440.89626252682</v>
          </cell>
          <cell r="AA242">
            <v>6265.81011171458</v>
          </cell>
          <cell r="AB242">
            <v>5756.17545686719</v>
          </cell>
          <cell r="AC242">
            <v>6562.53413626189</v>
          </cell>
          <cell r="AD242">
            <v>5484.54936818482</v>
          </cell>
          <cell r="AE242">
            <v>6017.17823247634</v>
          </cell>
          <cell r="AF242">
            <v>6523.45316101649</v>
          </cell>
          <cell r="AG242">
            <v>5207.96537223981</v>
          </cell>
          <cell r="AH242">
            <v>6127.40786235978</v>
          </cell>
          <cell r="AI242">
            <v>5227.70146451655</v>
          </cell>
          <cell r="AJ242">
            <v>6189.96758520317</v>
          </cell>
          <cell r="AK242">
            <v>7203.85309203799</v>
          </cell>
          <cell r="AL242">
            <v>8386.14054229114</v>
          </cell>
          <cell r="AM242">
            <v>7668.58507673308</v>
          </cell>
          <cell r="AN242">
            <v>7355.48172285136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A243">
            <v>9708.45672175094</v>
          </cell>
          <cell r="B243">
            <v>7443.72904671578</v>
          </cell>
          <cell r="C243">
            <v>8113.06232194592</v>
          </cell>
          <cell r="D243">
            <v>7308.43190862742</v>
          </cell>
          <cell r="E243">
            <v>7974.35677321582</v>
          </cell>
          <cell r="F243">
            <v>7820.57165552823</v>
          </cell>
          <cell r="G243">
            <v>7209.06539344907</v>
          </cell>
          <cell r="H243">
            <v>8131.22870546903</v>
          </cell>
          <cell r="I243">
            <v>9682.28705819113</v>
          </cell>
          <cell r="J243">
            <v>7824.06553930166</v>
          </cell>
          <cell r="K243">
            <v>8031.40132110798</v>
          </cell>
          <cell r="L243">
            <v>10117.0974070788</v>
          </cell>
          <cell r="M243">
            <v>9467.51056686414</v>
          </cell>
          <cell r="N243">
            <v>8906.97360070913</v>
          </cell>
          <cell r="O243">
            <v>9258.80244464439</v>
          </cell>
        </row>
        <row r="243">
          <cell r="Z243">
            <v>7412.44554088373</v>
          </cell>
          <cell r="AA243">
            <v>5683.31690208369</v>
          </cell>
          <cell r="AB243">
            <v>6194.355535055</v>
          </cell>
          <cell r="AC243">
            <v>5580.01699596467</v>
          </cell>
          <cell r="AD243">
            <v>6088.45329377737</v>
          </cell>
          <cell r="AE243">
            <v>5971.03774128242</v>
          </cell>
          <cell r="AF243">
            <v>5504.15026415994</v>
          </cell>
          <cell r="AG243">
            <v>6208.22564154043</v>
          </cell>
          <cell r="AH243">
            <v>7392.46489807716</v>
          </cell>
          <cell r="AI243">
            <v>5973.70533551898</v>
          </cell>
          <cell r="AJ243">
            <v>6132.00703427122</v>
          </cell>
          <cell r="AK243">
            <v>7724.44433869433</v>
          </cell>
          <cell r="AL243">
            <v>7228.48218784303</v>
          </cell>
          <cell r="AM243">
            <v>6800.50997203582</v>
          </cell>
          <cell r="AN243">
            <v>7069.13270169577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A244">
            <v>10402.1370194178</v>
          </cell>
          <cell r="B244">
            <v>8446.5147680875</v>
          </cell>
          <cell r="C244">
            <v>7958.10473949561</v>
          </cell>
          <cell r="D244">
            <v>7779.63066886295</v>
          </cell>
          <cell r="E244">
            <v>8547.62942247373</v>
          </cell>
          <cell r="F244">
            <v>7715.02556655887</v>
          </cell>
          <cell r="G244">
            <v>8582.81190331251</v>
          </cell>
          <cell r="H244">
            <v>8418.01233959671</v>
          </cell>
          <cell r="I244">
            <v>8760.41164081276</v>
          </cell>
          <cell r="J244">
            <v>10001.8136187939</v>
          </cell>
          <cell r="K244">
            <v>9292.7114367111</v>
          </cell>
          <cell r="L244">
            <v>9659.3524118608</v>
          </cell>
          <cell r="M244">
            <v>10633.7743524892</v>
          </cell>
          <cell r="N244">
            <v>9554.58102430467</v>
          </cell>
          <cell r="O244">
            <v>8630.37076977422</v>
          </cell>
        </row>
        <row r="244">
          <cell r="Z244">
            <v>7942.07322287356</v>
          </cell>
          <cell r="AA244">
            <v>6448.94781149388</v>
          </cell>
          <cell r="AB244">
            <v>6076.04480102385</v>
          </cell>
          <cell r="AC244">
            <v>5939.77913419953</v>
          </cell>
          <cell r="AD244">
            <v>6526.14925457638</v>
          </cell>
          <cell r="AE244">
            <v>5890.45288016996</v>
          </cell>
          <cell r="AF244">
            <v>6553.01121942671</v>
          </cell>
          <cell r="AG244">
            <v>6427.18609333144</v>
          </cell>
          <cell r="AH244">
            <v>6688.60932940711</v>
          </cell>
          <cell r="AI244">
            <v>7636.42470520361</v>
          </cell>
          <cell r="AJ244">
            <v>7095.02235277467</v>
          </cell>
          <cell r="AK244">
            <v>7374.95420386536</v>
          </cell>
          <cell r="AL244">
            <v>8118.9292532229</v>
          </cell>
          <cell r="AM244">
            <v>7294.96083038071</v>
          </cell>
          <cell r="AN244">
            <v>6589.3226042057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A245">
            <v>9655.34730527693</v>
          </cell>
          <cell r="B245">
            <v>7893.56566827107</v>
          </cell>
          <cell r="C245">
            <v>6934.09596992612</v>
          </cell>
          <cell r="D245">
            <v>8702.92586277326</v>
          </cell>
          <cell r="E245">
            <v>6249.22361316299</v>
          </cell>
          <cell r="F245">
            <v>6525.07022061754</v>
          </cell>
          <cell r="G245">
            <v>7969.85451995298</v>
          </cell>
          <cell r="H245">
            <v>8230.78209780006</v>
          </cell>
          <cell r="I245">
            <v>7866.70400887638</v>
          </cell>
          <cell r="J245">
            <v>9498.92932401529</v>
          </cell>
          <cell r="K245">
            <v>8522.20785574433</v>
          </cell>
          <cell r="L245">
            <v>8079.81246217044</v>
          </cell>
          <cell r="M245">
            <v>8529.69379621267</v>
          </cell>
          <cell r="N245">
            <v>8492.32105395043</v>
          </cell>
          <cell r="O245">
            <v>9239.44987617025</v>
          </cell>
        </row>
        <row r="245">
          <cell r="Z245">
            <v>7371.89628896816</v>
          </cell>
          <cell r="AA245">
            <v>6026.76896198764</v>
          </cell>
          <cell r="AB245">
            <v>5294.21000942248</v>
          </cell>
          <cell r="AC245">
            <v>6644.71870793084</v>
          </cell>
          <cell r="AD245">
            <v>4771.30722554439</v>
          </cell>
          <cell r="AE245">
            <v>4981.91721372237</v>
          </cell>
          <cell r="AF245">
            <v>6085.01580540218</v>
          </cell>
          <cell r="AG245">
            <v>6284.23505479873</v>
          </cell>
          <cell r="AH245">
            <v>6006.25997759315</v>
          </cell>
          <cell r="AI245">
            <v>7252.47053460297</v>
          </cell>
          <cell r="AJ245">
            <v>6506.73978669222</v>
          </cell>
          <cell r="AK245">
            <v>6168.96913411698</v>
          </cell>
          <cell r="AL245">
            <v>6512.45533218356</v>
          </cell>
          <cell r="AM245">
            <v>6483.92109397537</v>
          </cell>
          <cell r="AN245">
            <v>7054.35693825549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A246">
            <v>9804.61976951185</v>
          </cell>
          <cell r="B246">
            <v>9303.66113043334</v>
          </cell>
          <cell r="C246">
            <v>7319.27723358805</v>
          </cell>
          <cell r="D246">
            <v>7679.75475845082</v>
          </cell>
          <cell r="E246">
            <v>7972.80046712103</v>
          </cell>
          <cell r="F246">
            <v>9092.42122297599</v>
          </cell>
          <cell r="G246">
            <v>8092.20868818944</v>
          </cell>
          <cell r="H246">
            <v>9735.4428808065</v>
          </cell>
          <cell r="I246">
            <v>10124.2476762791</v>
          </cell>
          <cell r="J246">
            <v>8330.00411014386</v>
          </cell>
          <cell r="K246">
            <v>8627.8890320499</v>
          </cell>
          <cell r="L246">
            <v>9168.07156688606</v>
          </cell>
          <cell r="M246">
            <v>8811.23018793095</v>
          </cell>
          <cell r="N246">
            <v>9925.04029773683</v>
          </cell>
          <cell r="O246">
            <v>8563.11925831488</v>
          </cell>
        </row>
        <row r="246">
          <cell r="Z246">
            <v>7485.86641250137</v>
          </cell>
          <cell r="AA246">
            <v>7103.38248773038</v>
          </cell>
          <cell r="AB246">
            <v>5588.29744495341</v>
          </cell>
          <cell r="AC246">
            <v>5863.52347709623</v>
          </cell>
          <cell r="AD246">
            <v>6087.26504784878</v>
          </cell>
          <cell r="AE246">
            <v>6942.09997342706</v>
          </cell>
          <cell r="AF246">
            <v>6178.43370226739</v>
          </cell>
          <cell r="AG246">
            <v>7433.04958126728</v>
          </cell>
          <cell r="AH246">
            <v>7729.90359782981</v>
          </cell>
          <cell r="AI246">
            <v>6359.99145811127</v>
          </cell>
          <cell r="AJ246">
            <v>6587.42778752623</v>
          </cell>
          <cell r="AK246">
            <v>6999.85931360377</v>
          </cell>
          <cell r="AL246">
            <v>6727.40949340603</v>
          </cell>
          <cell r="AM246">
            <v>7577.80796748326</v>
          </cell>
          <cell r="AN246">
            <v>6537.97580620045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A247">
            <v>9368.12477583593</v>
          </cell>
          <cell r="B247">
            <v>8723.5455965962</v>
          </cell>
          <cell r="C247">
            <v>7790.12883945019</v>
          </cell>
          <cell r="D247">
            <v>8895.42315437158</v>
          </cell>
          <cell r="E247">
            <v>8225.36380442907</v>
          </cell>
          <cell r="F247">
            <v>8938.02387750898</v>
          </cell>
          <cell r="G247">
            <v>7493.33388333491</v>
          </cell>
          <cell r="H247">
            <v>9526.90072409785</v>
          </cell>
          <cell r="I247">
            <v>8676.05874903893</v>
          </cell>
          <cell r="J247">
            <v>9171.34704843366</v>
          </cell>
          <cell r="K247">
            <v>7972.64029270717</v>
          </cell>
          <cell r="L247">
            <v>8823.54268899565</v>
          </cell>
          <cell r="M247">
            <v>9475.17719176317</v>
          </cell>
          <cell r="N247">
            <v>9733.74603141915</v>
          </cell>
          <cell r="O247">
            <v>9038.26676641607</v>
          </cell>
        </row>
        <row r="247">
          <cell r="Z247">
            <v>7152.60073884983</v>
          </cell>
          <cell r="AA247">
            <v>6660.46195718358</v>
          </cell>
          <cell r="AB247">
            <v>5947.79452943557</v>
          </cell>
          <cell r="AC247">
            <v>6791.69116005532</v>
          </cell>
          <cell r="AD247">
            <v>6280.09816613681</v>
          </cell>
          <cell r="AE247">
            <v>6824.21698257361</v>
          </cell>
          <cell r="AF247">
            <v>5721.19039326173</v>
          </cell>
          <cell r="AG247">
            <v>7273.8268104516</v>
          </cell>
          <cell r="AH247">
            <v>6624.20555912622</v>
          </cell>
          <cell r="AI247">
            <v>7002.36015686729</v>
          </cell>
          <cell r="AJ247">
            <v>6087.14275404309</v>
          </cell>
          <cell r="AK247">
            <v>6736.81013721893</v>
          </cell>
          <cell r="AL247">
            <v>7234.33568661994</v>
          </cell>
          <cell r="AM247">
            <v>7431.75402997265</v>
          </cell>
          <cell r="AN247">
            <v>6900.75282922574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A248">
            <v>9411.25728687057</v>
          </cell>
          <cell r="B248">
            <v>7107.80250061041</v>
          </cell>
          <cell r="C248">
            <v>7376.78187545021</v>
          </cell>
          <cell r="D248">
            <v>9061.28728573102</v>
          </cell>
          <cell r="E248">
            <v>8061.77390837012</v>
          </cell>
          <cell r="F248">
            <v>8085.0618447116</v>
          </cell>
          <cell r="G248">
            <v>8625.44770437338</v>
          </cell>
          <cell r="H248">
            <v>9141.49126690136</v>
          </cell>
          <cell r="I248">
            <v>8450.53624494149</v>
          </cell>
          <cell r="J248">
            <v>7957.0055920643</v>
          </cell>
          <cell r="K248">
            <v>8183.40054870586</v>
          </cell>
          <cell r="L248">
            <v>9308.40072437269</v>
          </cell>
          <cell r="M248">
            <v>10104.2169397383</v>
          </cell>
          <cell r="N248">
            <v>9579.74053614184</v>
          </cell>
          <cell r="O248">
            <v>8361.22642315759</v>
          </cell>
        </row>
        <row r="248">
          <cell r="Z248">
            <v>7185.53258355482</v>
          </cell>
          <cell r="AA248">
            <v>5426.83564042605</v>
          </cell>
          <cell r="AB248">
            <v>5632.20246903374</v>
          </cell>
          <cell r="AC248">
            <v>6918.32908780478</v>
          </cell>
          <cell r="AD248">
            <v>6155.19662613622</v>
          </cell>
          <cell r="AE248">
            <v>6172.97705868469</v>
          </cell>
          <cell r="AF248">
            <v>6585.56382407989</v>
          </cell>
          <cell r="AG248">
            <v>6979.56514824426</v>
          </cell>
          <cell r="AH248">
            <v>6452.01822515781</v>
          </cell>
          <cell r="AI248">
            <v>6075.20559756346</v>
          </cell>
          <cell r="AJ248">
            <v>6248.05905253912</v>
          </cell>
          <cell r="AK248">
            <v>7107.00118666144</v>
          </cell>
          <cell r="AL248">
            <v>7714.61005035796</v>
          </cell>
          <cell r="AM248">
            <v>7314.17021830644</v>
          </cell>
          <cell r="AN248">
            <v>6383.82981898651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A249">
            <v>9023.41492271393</v>
          </cell>
          <cell r="B249">
            <v>8782.16151721479</v>
          </cell>
          <cell r="C249">
            <v>7747.41142361366</v>
          </cell>
          <cell r="D249">
            <v>7710.18974597328</v>
          </cell>
          <cell r="E249">
            <v>9204.97378223577</v>
          </cell>
          <cell r="F249">
            <v>8515.79281450006</v>
          </cell>
          <cell r="G249">
            <v>8442.16664843053</v>
          </cell>
          <cell r="H249">
            <v>8773.95840204962</v>
          </cell>
          <cell r="I249">
            <v>8605.59514442493</v>
          </cell>
          <cell r="J249">
            <v>7747.62084644129</v>
          </cell>
          <cell r="K249">
            <v>8154.19029257738</v>
          </cell>
          <cell r="L249">
            <v>9037.1344396307</v>
          </cell>
          <cell r="M249">
            <v>11087.9400277257</v>
          </cell>
          <cell r="N249">
            <v>10753.1392167093</v>
          </cell>
          <cell r="O249">
            <v>8809.50730707451</v>
          </cell>
        </row>
        <row r="249">
          <cell r="Z249">
            <v>6889.41338715177</v>
          </cell>
          <cell r="AA249">
            <v>6705.21544703956</v>
          </cell>
          <cell r="AB249">
            <v>5915.17961157472</v>
          </cell>
          <cell r="AC249">
            <v>5886.76071180958</v>
          </cell>
          <cell r="AD249">
            <v>7028.03430263214</v>
          </cell>
          <cell r="AE249">
            <v>6501.84187704205</v>
          </cell>
          <cell r="AF249">
            <v>6445.6280047433</v>
          </cell>
          <cell r="AG249">
            <v>6698.95233579849</v>
          </cell>
          <cell r="AH249">
            <v>6570.40631514901</v>
          </cell>
          <cell r="AI249">
            <v>5915.33950674131</v>
          </cell>
          <cell r="AJ249">
            <v>6225.756905144</v>
          </cell>
          <cell r="AK249">
            <v>6899.8882931958</v>
          </cell>
          <cell r="AL249">
            <v>8465.68656292869</v>
          </cell>
          <cell r="AM249">
            <v>8210.06480451444</v>
          </cell>
          <cell r="AN249">
            <v>6726.09406698062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A250">
            <v>9227.33930359805</v>
          </cell>
          <cell r="B250">
            <v>8044.5189141389</v>
          </cell>
          <cell r="C250">
            <v>9513.2434249611</v>
          </cell>
          <cell r="D250">
            <v>9165.41276827654</v>
          </cell>
          <cell r="E250">
            <v>8072.99021062179</v>
          </cell>
          <cell r="F250">
            <v>7891.31792754832</v>
          </cell>
          <cell r="G250">
            <v>8034.76786623658</v>
          </cell>
          <cell r="H250">
            <v>7698.06192889698</v>
          </cell>
          <cell r="I250">
            <v>7285.17580522956</v>
          </cell>
          <cell r="J250">
            <v>8666.99227722553</v>
          </cell>
          <cell r="K250">
            <v>8425.36424571395</v>
          </cell>
          <cell r="L250">
            <v>10371.8135022425</v>
          </cell>
          <cell r="M250">
            <v>10297.3581940043</v>
          </cell>
          <cell r="N250">
            <v>11164.9536995361</v>
          </cell>
          <cell r="O250">
            <v>10009.6485635438</v>
          </cell>
        </row>
        <row r="250">
          <cell r="Z250">
            <v>7045.11046765432</v>
          </cell>
          <cell r="AA250">
            <v>6142.0223690207</v>
          </cell>
          <cell r="AB250">
            <v>7263.3994079315</v>
          </cell>
          <cell r="AC250">
            <v>6997.82931023021</v>
          </cell>
          <cell r="AD250">
            <v>6163.76031777058</v>
          </cell>
          <cell r="AE250">
            <v>6025.05280295485</v>
          </cell>
          <cell r="AF250">
            <v>6134.5774049431</v>
          </cell>
          <cell r="AG250">
            <v>5877.50107496056</v>
          </cell>
          <cell r="AH250">
            <v>5562.26086799599</v>
          </cell>
          <cell r="AI250">
            <v>6617.2832716308</v>
          </cell>
          <cell r="AJ250">
            <v>6432.79930305958</v>
          </cell>
          <cell r="AK250">
            <v>7918.92109621614</v>
          </cell>
          <cell r="AL250">
            <v>7862.07417055505</v>
          </cell>
          <cell r="AM250">
            <v>8524.4868094106</v>
          </cell>
          <cell r="AN250">
            <v>7642.40671685996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A251">
            <v>8804.86103029209</v>
          </cell>
          <cell r="B251">
            <v>9135.52916805409</v>
          </cell>
          <cell r="C251">
            <v>9330.06099326066</v>
          </cell>
          <cell r="D251">
            <v>7915.29790018027</v>
          </cell>
          <cell r="E251">
            <v>8580.64439809915</v>
          </cell>
          <cell r="F251">
            <v>7726.79089220738</v>
          </cell>
          <cell r="G251">
            <v>8458.74076702879</v>
          </cell>
          <cell r="H251">
            <v>7491.39174245678</v>
          </cell>
          <cell r="I251">
            <v>7667.77727399146</v>
          </cell>
          <cell r="J251">
            <v>8870.50497202288</v>
          </cell>
          <cell r="K251">
            <v>9245.99801204283</v>
          </cell>
          <cell r="L251">
            <v>9922.18000279132</v>
          </cell>
          <cell r="M251">
            <v>9170.43864038887</v>
          </cell>
          <cell r="N251">
            <v>7826.40787043856</v>
          </cell>
          <cell r="O251">
            <v>10168.8920375415</v>
          </cell>
        </row>
        <row r="251">
          <cell r="Z251">
            <v>6722.54661607213</v>
          </cell>
          <cell r="AA251">
            <v>6975.01306192597</v>
          </cell>
          <cell r="AB251">
            <v>7123.53888859849</v>
          </cell>
          <cell r="AC251">
            <v>6043.36160797924</v>
          </cell>
          <cell r="AD251">
            <v>6551.35632052629</v>
          </cell>
          <cell r="AE251">
            <v>5899.4357533639</v>
          </cell>
          <cell r="AF251">
            <v>6458.28241058955</v>
          </cell>
          <cell r="AG251">
            <v>5719.70756093272</v>
          </cell>
          <cell r="AH251">
            <v>5854.37861980157</v>
          </cell>
          <cell r="AI251">
            <v>6772.66602815936</v>
          </cell>
          <cell r="AJ251">
            <v>7059.35646618675</v>
          </cell>
          <cell r="AK251">
            <v>7575.62412085118</v>
          </cell>
          <cell r="AL251">
            <v>7001.66658369146</v>
          </cell>
          <cell r="AM251">
            <v>5975.49371471132</v>
          </cell>
          <cell r="AN251">
            <v>7763.98974623109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A252">
            <v>9276.81803727326</v>
          </cell>
          <cell r="B252">
            <v>7756.10915319258</v>
          </cell>
          <cell r="C252">
            <v>7562.33175735533</v>
          </cell>
          <cell r="D252">
            <v>9079.53154218348</v>
          </cell>
          <cell r="E252">
            <v>8489.23197930467</v>
          </cell>
          <cell r="F252">
            <v>8945.76103325213</v>
          </cell>
          <cell r="G252">
            <v>8331.25224833059</v>
          </cell>
          <cell r="H252">
            <v>7162.19013474099</v>
          </cell>
          <cell r="I252">
            <v>8336.40174256995</v>
          </cell>
          <cell r="J252">
            <v>9194.12337171428</v>
          </cell>
          <cell r="K252">
            <v>8295.98668799619</v>
          </cell>
          <cell r="L252">
            <v>8677.37700217407</v>
          </cell>
          <cell r="M252">
            <v>9925.19391963857</v>
          </cell>
          <cell r="N252">
            <v>9904.10442120847</v>
          </cell>
          <cell r="O252">
            <v>10086.0784544567</v>
          </cell>
        </row>
        <row r="252">
          <cell r="Z252">
            <v>7082.88767873028</v>
          </cell>
          <cell r="AA252">
            <v>5921.82036289915</v>
          </cell>
          <cell r="AB252">
            <v>5773.87054606782</v>
          </cell>
          <cell r="AC252">
            <v>6932.25865058325</v>
          </cell>
          <cell r="AD252">
            <v>6481.56257312703</v>
          </cell>
          <cell r="AE252">
            <v>6830.12433193213</v>
          </cell>
          <cell r="AF252">
            <v>6360.94441660939</v>
          </cell>
          <cell r="AG252">
            <v>5468.36081663529</v>
          </cell>
          <cell r="AH252">
            <v>6364.87607605912</v>
          </cell>
          <cell r="AI252">
            <v>7019.74997079734</v>
          </cell>
          <cell r="AJ252">
            <v>6334.01902023184</v>
          </cell>
          <cell r="AK252">
            <v>6625.21205066791</v>
          </cell>
          <cell r="AL252">
            <v>7577.92525841973</v>
          </cell>
          <cell r="AM252">
            <v>7561.82334201035</v>
          </cell>
          <cell r="AN252">
            <v>7700.76124429151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A253">
            <v>9431.88895938913</v>
          </cell>
          <cell r="B253">
            <v>9872.90257894406</v>
          </cell>
          <cell r="C253">
            <v>7919.19197961678</v>
          </cell>
          <cell r="D253">
            <v>8603.03847166418</v>
          </cell>
          <cell r="E253">
            <v>7356.39773083103</v>
          </cell>
          <cell r="F253">
            <v>7590.85084506085</v>
          </cell>
          <cell r="G253">
            <v>7769.97346743675</v>
          </cell>
          <cell r="H253">
            <v>6839.92904446496</v>
          </cell>
          <cell r="I253">
            <v>7515.62466130576</v>
          </cell>
          <cell r="J253">
            <v>9054.04159147562</v>
          </cell>
          <cell r="K253">
            <v>8913.44142737418</v>
          </cell>
          <cell r="L253">
            <v>7715.16781903348</v>
          </cell>
          <cell r="M253">
            <v>9054.83992996638</v>
          </cell>
          <cell r="N253">
            <v>9736.09403360878</v>
          </cell>
          <cell r="O253">
            <v>10847.7958265928</v>
          </cell>
        </row>
        <row r="253">
          <cell r="Z253">
            <v>7201.28494804944</v>
          </cell>
          <cell r="AA253">
            <v>7538.0006106341</v>
          </cell>
          <cell r="AB253">
            <v>6046.33475320533</v>
          </cell>
          <cell r="AC253">
            <v>6568.45428526948</v>
          </cell>
          <cell r="AD253">
            <v>5616.63909308041</v>
          </cell>
          <cell r="AE253">
            <v>5795.64498360734</v>
          </cell>
          <cell r="AF253">
            <v>5932.40582228183</v>
          </cell>
          <cell r="AG253">
            <v>5222.31318516517</v>
          </cell>
          <cell r="AH253">
            <v>5738.20949140559</v>
          </cell>
          <cell r="AI253">
            <v>6912.796971258</v>
          </cell>
          <cell r="AJ253">
            <v>6805.4481835659</v>
          </cell>
          <cell r="AK253">
            <v>5890.56149050333</v>
          </cell>
          <cell r="AL253">
            <v>6913.40650588905</v>
          </cell>
          <cell r="AM253">
            <v>7433.54673903644</v>
          </cell>
          <cell r="AN253">
            <v>8282.33550478693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A254">
            <v>11606.5483749421</v>
          </cell>
          <cell r="B254">
            <v>9076.11002144047</v>
          </cell>
          <cell r="C254">
            <v>7917.86699918366</v>
          </cell>
          <cell r="D254">
            <v>7396.66758358814</v>
          </cell>
          <cell r="E254">
            <v>7117.14177248388</v>
          </cell>
          <cell r="F254">
            <v>7899.85774385998</v>
          </cell>
          <cell r="G254">
            <v>8378.07761621457</v>
          </cell>
          <cell r="H254">
            <v>9362.22139405655</v>
          </cell>
          <cell r="I254">
            <v>8038.48700802661</v>
          </cell>
          <cell r="J254">
            <v>8352.96097204901</v>
          </cell>
          <cell r="K254">
            <v>9008.96972795991</v>
          </cell>
          <cell r="L254">
            <v>9479.93782212231</v>
          </cell>
          <cell r="M254">
            <v>10247.0735674781</v>
          </cell>
          <cell r="N254">
            <v>7718.82162339987</v>
          </cell>
          <cell r="O254">
            <v>10950.1613314968</v>
          </cell>
        </row>
        <row r="254">
          <cell r="Z254">
            <v>8861.64611046182</v>
          </cell>
          <cell r="AA254">
            <v>6929.64630580988</v>
          </cell>
          <cell r="AB254">
            <v>6045.32312534472</v>
          </cell>
          <cell r="AC254">
            <v>5647.38528673988</v>
          </cell>
          <cell r="AD254">
            <v>5433.96621185853</v>
          </cell>
          <cell r="AE254">
            <v>6031.57298686807</v>
          </cell>
          <cell r="AF254">
            <v>6396.69577229029</v>
          </cell>
          <cell r="AG254">
            <v>7148.09348324775</v>
          </cell>
          <cell r="AH254">
            <v>6137.41698457635</v>
          </cell>
          <cell r="AI254">
            <v>6377.5191140033</v>
          </cell>
          <cell r="AJ254">
            <v>6878.38442317631</v>
          </cell>
          <cell r="AK254">
            <v>7237.97044694167</v>
          </cell>
          <cell r="AL254">
            <v>7823.68165706377</v>
          </cell>
          <cell r="AM254">
            <v>5893.35118475229</v>
          </cell>
          <cell r="AN254">
            <v>8360.49197724316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A255">
            <v>8724.42880377975</v>
          </cell>
          <cell r="B255">
            <v>8216.30088401445</v>
          </cell>
          <cell r="C255">
            <v>7121.16968302944</v>
          </cell>
          <cell r="D255">
            <v>7618.47700727922</v>
          </cell>
          <cell r="E255">
            <v>7454.12789846401</v>
          </cell>
          <cell r="F255">
            <v>7409.07378825166</v>
          </cell>
          <cell r="G255">
            <v>7588.31730165235</v>
          </cell>
          <cell r="H255">
            <v>8218.6568036876</v>
          </cell>
          <cell r="I255">
            <v>7750.7397936208</v>
          </cell>
          <cell r="J255">
            <v>9107.85717172109</v>
          </cell>
          <cell r="K255">
            <v>9777.93976981818</v>
          </cell>
          <cell r="L255">
            <v>9564.04840333788</v>
          </cell>
          <cell r="M255">
            <v>9418.41946621594</v>
          </cell>
          <cell r="N255">
            <v>8769.6146798612</v>
          </cell>
          <cell r="O255">
            <v>7918.81335803908</v>
          </cell>
        </row>
        <row r="255">
          <cell r="Z255">
            <v>6661.13628940105</v>
          </cell>
          <cell r="AA255">
            <v>6273.17859014857</v>
          </cell>
          <cell r="AB255">
            <v>5437.04153767171</v>
          </cell>
          <cell r="AC255">
            <v>5816.73766896571</v>
          </cell>
          <cell r="AD255">
            <v>5691.25646698886</v>
          </cell>
          <cell r="AE255">
            <v>5656.8574736253</v>
          </cell>
          <cell r="AF255">
            <v>5793.71061308077</v>
          </cell>
          <cell r="AG255">
            <v>6274.9773442427</v>
          </cell>
          <cell r="AH255">
            <v>5917.72083538866</v>
          </cell>
          <cell r="AI255">
            <v>6953.88538203773</v>
          </cell>
          <cell r="AJ255">
            <v>7465.49612601525</v>
          </cell>
          <cell r="AK255">
            <v>7302.18921214208</v>
          </cell>
          <cell r="AL255">
            <v>7191.00093613374</v>
          </cell>
          <cell r="AM255">
            <v>6695.63588653274</v>
          </cell>
          <cell r="AN255">
            <v>6046.04567411627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A256">
            <v>9894.39441034597</v>
          </cell>
          <cell r="B256">
            <v>8196.24581989544</v>
          </cell>
          <cell r="C256">
            <v>9133.82152865116</v>
          </cell>
          <cell r="D256">
            <v>8644.7694812695</v>
          </cell>
          <cell r="E256">
            <v>9104.53986794345</v>
          </cell>
          <cell r="F256">
            <v>9179.91232450155</v>
          </cell>
          <cell r="G256">
            <v>8081.73412973863</v>
          </cell>
          <cell r="H256">
            <v>8895.75768606541</v>
          </cell>
          <cell r="I256">
            <v>7644.93651975678</v>
          </cell>
          <cell r="J256">
            <v>9409.91389949944</v>
          </cell>
          <cell r="K256">
            <v>9245.92911304374</v>
          </cell>
          <cell r="L256">
            <v>9031.59338655727</v>
          </cell>
          <cell r="M256">
            <v>9049.29871414575</v>
          </cell>
          <cell r="N256">
            <v>8442.68196329212</v>
          </cell>
          <cell r="O256">
            <v>9778.85303055854</v>
          </cell>
        </row>
        <row r="256">
          <cell r="Z256">
            <v>7554.40970987679</v>
          </cell>
          <cell r="AA256">
            <v>6257.86646847345</v>
          </cell>
          <cell r="AB256">
            <v>6973.70927241127</v>
          </cell>
          <cell r="AC256">
            <v>6600.31607802719</v>
          </cell>
          <cell r="AD256">
            <v>6951.35260733429</v>
          </cell>
          <cell r="AE256">
            <v>7008.89977940623</v>
          </cell>
          <cell r="AF256">
            <v>6170.43633499196</v>
          </cell>
          <cell r="AG256">
            <v>6791.94657634169</v>
          </cell>
          <cell r="AH256">
            <v>5836.93961258038</v>
          </cell>
          <cell r="AI256">
            <v>7184.50690192342</v>
          </cell>
          <cell r="AJ256">
            <v>7059.30386152535</v>
          </cell>
          <cell r="AK256">
            <v>6895.65767701002</v>
          </cell>
          <cell r="AL256">
            <v>6909.17576544514</v>
          </cell>
          <cell r="AM256">
            <v>6446.02144970138</v>
          </cell>
          <cell r="AN256">
            <v>7466.19340424357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A257">
            <v>9207.42334659456</v>
          </cell>
          <cell r="B257">
            <v>8156.54684805966</v>
          </cell>
          <cell r="C257">
            <v>6735.49121866048</v>
          </cell>
          <cell r="D257">
            <v>8708.37732782938</v>
          </cell>
          <cell r="E257">
            <v>8036.875604294</v>
          </cell>
          <cell r="F257">
            <v>9092.20116400178</v>
          </cell>
          <cell r="G257">
            <v>8308.96613502864</v>
          </cell>
          <cell r="H257">
            <v>7879.79902387675</v>
          </cell>
          <cell r="I257">
            <v>9158.61701973749</v>
          </cell>
          <cell r="J257">
            <v>8462.36181828244</v>
          </cell>
          <cell r="K257">
            <v>9043.11924304935</v>
          </cell>
          <cell r="L257">
            <v>8335.16476609176</v>
          </cell>
          <cell r="M257">
            <v>9451.44942507206</v>
          </cell>
          <cell r="N257">
            <v>11266.2958803056</v>
          </cell>
          <cell r="O257">
            <v>8550.53051479148</v>
          </cell>
        </row>
        <row r="257">
          <cell r="Z257">
            <v>7029.90455481833</v>
          </cell>
          <cell r="AA257">
            <v>6227.55614468094</v>
          </cell>
          <cell r="AB257">
            <v>5142.57448741215</v>
          </cell>
          <cell r="AC257">
            <v>6648.88092330704</v>
          </cell>
          <cell r="AD257">
            <v>6136.18667138088</v>
          </cell>
          <cell r="AE257">
            <v>6941.93195752002</v>
          </cell>
          <cell r="AF257">
            <v>6343.92887995891</v>
          </cell>
          <cell r="AG257">
            <v>6016.25807392599</v>
          </cell>
          <cell r="AH257">
            <v>6992.64072903766</v>
          </cell>
          <cell r="AI257">
            <v>6461.04709770591</v>
          </cell>
          <cell r="AJ257">
            <v>6904.45771454515</v>
          </cell>
          <cell r="AK257">
            <v>6363.93163957012</v>
          </cell>
          <cell r="AL257">
            <v>7216.21944184022</v>
          </cell>
          <cell r="AM257">
            <v>8601.86196979686</v>
          </cell>
          <cell r="AN257">
            <v>6528.36425016536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A258">
            <v>9406.0366300318</v>
          </cell>
          <cell r="B258">
            <v>8058.35855582385</v>
          </cell>
          <cell r="C258">
            <v>7526.0246955583</v>
          </cell>
          <cell r="D258">
            <v>8008.98920830182</v>
          </cell>
          <cell r="E258">
            <v>6788.96255106446</v>
          </cell>
          <cell r="F258">
            <v>9391.59271159736</v>
          </cell>
          <cell r="G258">
            <v>7053.9466865857</v>
          </cell>
          <cell r="H258">
            <v>7200.6975649364</v>
          </cell>
          <cell r="I258">
            <v>8055.88387312732</v>
          </cell>
          <cell r="J258">
            <v>8277.30819519142</v>
          </cell>
          <cell r="K258">
            <v>8646.58012725717</v>
          </cell>
          <cell r="L258">
            <v>8709.10293513312</v>
          </cell>
          <cell r="M258">
            <v>8414.80388922484</v>
          </cell>
          <cell r="N258">
            <v>9528.82119142199</v>
          </cell>
          <cell r="O258">
            <v>9787.28664823053</v>
          </cell>
        </row>
        <row r="258">
          <cell r="Z258">
            <v>7181.5465911758</v>
          </cell>
          <cell r="AA258">
            <v>6152.58899080573</v>
          </cell>
          <cell r="AB258">
            <v>5746.14995915754</v>
          </cell>
          <cell r="AC258">
            <v>6114.89529649527</v>
          </cell>
          <cell r="AD258">
            <v>5183.40006358792</v>
          </cell>
          <cell r="AE258">
            <v>7170.51860167543</v>
          </cell>
          <cell r="AF258">
            <v>5385.71651099493</v>
          </cell>
          <cell r="AG258">
            <v>5497.7613936192</v>
          </cell>
          <cell r="AH258">
            <v>6150.6995606682</v>
          </cell>
          <cell r="AI258">
            <v>6319.75791626143</v>
          </cell>
          <cell r="AJ258">
            <v>6601.69851348136</v>
          </cell>
          <cell r="AK258">
            <v>6649.43492738588</v>
          </cell>
          <cell r="AL258">
            <v>6424.73642863872</v>
          </cell>
          <cell r="AM258">
            <v>7275.29309493546</v>
          </cell>
          <cell r="AN258">
            <v>7472.6325050706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A259">
            <v>9636.45004748024</v>
          </cell>
          <cell r="B259">
            <v>7513.6982287487</v>
          </cell>
          <cell r="C259">
            <v>6746.24045998523</v>
          </cell>
          <cell r="D259">
            <v>8067.03241458389</v>
          </cell>
          <cell r="E259">
            <v>7506.22370190811</v>
          </cell>
          <cell r="F259">
            <v>8483.19367695765</v>
          </cell>
          <cell r="G259">
            <v>9300.71214351554</v>
          </cell>
          <cell r="H259">
            <v>9354.5213166357</v>
          </cell>
          <cell r="I259">
            <v>9771.99497838311</v>
          </cell>
          <cell r="J259">
            <v>7497.40592361981</v>
          </cell>
          <cell r="K259">
            <v>9916.64113095779</v>
          </cell>
          <cell r="L259">
            <v>8200.4093618901</v>
          </cell>
          <cell r="M259">
            <v>9542.95702512849</v>
          </cell>
          <cell r="N259">
            <v>9925.53819798633</v>
          </cell>
          <cell r="O259">
            <v>10950.6598761272</v>
          </cell>
        </row>
        <row r="259">
          <cell r="Z259">
            <v>7357.46815705136</v>
          </cell>
          <cell r="AA259">
            <v>5736.73865244255</v>
          </cell>
          <cell r="AB259">
            <v>5150.78157616056</v>
          </cell>
          <cell r="AC259">
            <v>6159.21151666446</v>
          </cell>
          <cell r="AD259">
            <v>5731.03182130165</v>
          </cell>
          <cell r="AE259">
            <v>6476.95230513187</v>
          </cell>
          <cell r="AF259">
            <v>7101.13092442269</v>
          </cell>
          <cell r="AG259">
            <v>7142.21444333662</v>
          </cell>
          <cell r="AH259">
            <v>7460.95725397541</v>
          </cell>
          <cell r="AI259">
            <v>5724.29941230742</v>
          </cell>
          <cell r="AJ259">
            <v>7571.3951700508</v>
          </cell>
          <cell r="AK259">
            <v>6261.04534944054</v>
          </cell>
          <cell r="AL259">
            <v>7286.0858605137</v>
          </cell>
          <cell r="AM259">
            <v>7578.18811631535</v>
          </cell>
          <cell r="AN259">
            <v>8360.87261806266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A260">
            <v>9255.24357675227</v>
          </cell>
          <cell r="B260">
            <v>10017.4728127378</v>
          </cell>
          <cell r="C260">
            <v>8763.73340400228</v>
          </cell>
          <cell r="D260">
            <v>7548.99322215861</v>
          </cell>
          <cell r="E260">
            <v>7355.57116319047</v>
          </cell>
          <cell r="F260">
            <v>7534.0492746097</v>
          </cell>
          <cell r="G260">
            <v>8779.94980837436</v>
          </cell>
          <cell r="H260">
            <v>8066.44176503947</v>
          </cell>
          <cell r="I260">
            <v>7865.70440121486</v>
          </cell>
          <cell r="J260">
            <v>9436.60967603188</v>
          </cell>
          <cell r="K260">
            <v>9168.66363083563</v>
          </cell>
          <cell r="L260">
            <v>10371.2631070599</v>
          </cell>
          <cell r="M260">
            <v>8495.38394500967</v>
          </cell>
          <cell r="N260">
            <v>8682.47981073898</v>
          </cell>
          <cell r="O260">
            <v>8531.31565592054</v>
          </cell>
        </row>
        <row r="260">
          <cell r="Z260">
            <v>7066.41549182466</v>
          </cell>
          <cell r="AA260">
            <v>7648.38056241654</v>
          </cell>
          <cell r="AB260">
            <v>6691.14550888936</v>
          </cell>
          <cell r="AC260">
            <v>5763.68652109098</v>
          </cell>
          <cell r="AD260">
            <v>5616.00800538058</v>
          </cell>
          <cell r="AE260">
            <v>5752.2767573616</v>
          </cell>
          <cell r="AF260">
            <v>6703.52679849306</v>
          </cell>
          <cell r="AG260">
            <v>6158.76055337469</v>
          </cell>
          <cell r="AH260">
            <v>6005.49677314515</v>
          </cell>
          <cell r="AI260">
            <v>7204.88923408904</v>
          </cell>
          <cell r="AJ260">
            <v>7000.31135679752</v>
          </cell>
          <cell r="AK260">
            <v>7918.50086729264</v>
          </cell>
          <cell r="AL260">
            <v>6486.25962355066</v>
          </cell>
          <cell r="AM260">
            <v>6629.10806541845</v>
          </cell>
          <cell r="AN260">
            <v>6513.69362855795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A261">
            <v>9742.33332191108</v>
          </cell>
          <cell r="B261">
            <v>8441.08671911955</v>
          </cell>
          <cell r="C261">
            <v>7829.36580843619</v>
          </cell>
          <cell r="D261">
            <v>8781.78175275224</v>
          </cell>
          <cell r="E261">
            <v>8376.86528995738</v>
          </cell>
          <cell r="F261">
            <v>9951.26733010116</v>
          </cell>
          <cell r="G261">
            <v>8410.59971250167</v>
          </cell>
          <cell r="H261">
            <v>8123.13444272608</v>
          </cell>
          <cell r="I261">
            <v>8733.93346344912</v>
          </cell>
          <cell r="J261">
            <v>9038.25305794534</v>
          </cell>
          <cell r="K261">
            <v>10084.7734420613</v>
          </cell>
          <cell r="L261">
            <v>11222.8989502985</v>
          </cell>
          <cell r="M261">
            <v>9364.41913476341</v>
          </cell>
          <cell r="N261">
            <v>10755.0083978753</v>
          </cell>
          <cell r="O261">
            <v>10537.001084741</v>
          </cell>
        </row>
        <row r="261">
          <cell r="Z261">
            <v>7438.31046061239</v>
          </cell>
          <cell r="AA261">
            <v>6444.80347439465</v>
          </cell>
          <cell r="AB261">
            <v>5977.75211220427</v>
          </cell>
          <cell r="AC261">
            <v>6704.92549535334</v>
          </cell>
          <cell r="AD261">
            <v>6395.77015634362</v>
          </cell>
          <cell r="AE261">
            <v>7597.83241160155</v>
          </cell>
          <cell r="AF261">
            <v>6421.52652289388</v>
          </cell>
          <cell r="AG261">
            <v>6202.04563955913</v>
          </cell>
          <cell r="AH261">
            <v>6668.39313507725</v>
          </cell>
          <cell r="AI261">
            <v>6900.7423627535</v>
          </cell>
          <cell r="AJ261">
            <v>7699.76486210753</v>
          </cell>
          <cell r="AK261">
            <v>8568.7282401487</v>
          </cell>
          <cell r="AL261">
            <v>7149.7714670684</v>
          </cell>
          <cell r="AM261">
            <v>8211.49193181136</v>
          </cell>
          <cell r="AN261">
            <v>8045.04247620409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A262">
            <v>9765.23137703975</v>
          </cell>
          <cell r="B262">
            <v>8406.57266087721</v>
          </cell>
          <cell r="C262">
            <v>8269.80909036431</v>
          </cell>
          <cell r="D262">
            <v>7689.86800278561</v>
          </cell>
          <cell r="E262">
            <v>7757.52264577944</v>
          </cell>
          <cell r="F262">
            <v>7145.31217894398</v>
          </cell>
          <cell r="G262">
            <v>7322.64445326063</v>
          </cell>
          <cell r="H262">
            <v>9677.45244248044</v>
          </cell>
          <cell r="I262">
            <v>8201.00381152842</v>
          </cell>
          <cell r="J262">
            <v>8642.47287383573</v>
          </cell>
          <cell r="K262">
            <v>9514.57608407463</v>
          </cell>
          <cell r="L262">
            <v>8348.49481367875</v>
          </cell>
          <cell r="M262">
            <v>10574.6453740523</v>
          </cell>
          <cell r="N262">
            <v>10003.098042395</v>
          </cell>
          <cell r="O262">
            <v>10287.2845146583</v>
          </cell>
        </row>
        <row r="262">
          <cell r="Z262">
            <v>7455.79321729536</v>
          </cell>
          <cell r="AA262">
            <v>6418.45185287039</v>
          </cell>
          <cell r="AB262">
            <v>6314.03231972951</v>
          </cell>
          <cell r="AC262">
            <v>5871.24497959883</v>
          </cell>
          <cell r="AD262">
            <v>5922.89957014318</v>
          </cell>
          <cell r="AE262">
            <v>5455.47442987244</v>
          </cell>
          <cell r="AF262">
            <v>5590.8683306423</v>
          </cell>
          <cell r="AG262">
            <v>7388.77364964359</v>
          </cell>
          <cell r="AH262">
            <v>6261.49921411719</v>
          </cell>
          <cell r="AI262">
            <v>6598.56260906508</v>
          </cell>
          <cell r="AJ262">
            <v>7264.41689849531</v>
          </cell>
          <cell r="AK262">
            <v>6374.10918422298</v>
          </cell>
          <cell r="AL262">
            <v>8073.78404167041</v>
          </cell>
          <cell r="AM262">
            <v>7637.40536776074</v>
          </cell>
          <cell r="AN262">
            <v>7854.38287607965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A263">
            <v>8984.24922208214</v>
          </cell>
          <cell r="B263">
            <v>8393.32276052143</v>
          </cell>
          <cell r="C263">
            <v>7021.20985292645</v>
          </cell>
          <cell r="D263">
            <v>9330.51739750295</v>
          </cell>
          <cell r="E263">
            <v>7214.66608939165</v>
          </cell>
          <cell r="F263">
            <v>7789.22936230249</v>
          </cell>
          <cell r="G263">
            <v>8017.54867639867</v>
          </cell>
          <cell r="H263">
            <v>8374.54033787382</v>
          </cell>
          <cell r="I263">
            <v>8297.94969081137</v>
          </cell>
          <cell r="J263">
            <v>8839.55855544731</v>
          </cell>
          <cell r="K263">
            <v>9455.72566945155</v>
          </cell>
          <cell r="L263">
            <v>9903.13730173696</v>
          </cell>
          <cell r="M263">
            <v>9789.84734539127</v>
          </cell>
          <cell r="N263">
            <v>8791.53760668992</v>
          </cell>
          <cell r="O263">
            <v>9402.86110567586</v>
          </cell>
        </row>
        <row r="263">
          <cell r="Z263">
            <v>6859.5102180566</v>
          </cell>
          <cell r="AA263">
            <v>6408.33550094915</v>
          </cell>
          <cell r="AB263">
            <v>5360.72180754876</v>
          </cell>
          <cell r="AC263">
            <v>7123.88735506309</v>
          </cell>
          <cell r="AD263">
            <v>5508.42641791488</v>
          </cell>
          <cell r="AE263">
            <v>5947.1077750354</v>
          </cell>
          <cell r="AF263">
            <v>6121.43048462509</v>
          </cell>
          <cell r="AG263">
            <v>6393.99504612801</v>
          </cell>
          <cell r="AH263">
            <v>6335.51778073324</v>
          </cell>
          <cell r="AI263">
            <v>6749.03831531824</v>
          </cell>
          <cell r="AJ263">
            <v>7219.48437152893</v>
          </cell>
          <cell r="AK263">
            <v>7561.08494242537</v>
          </cell>
          <cell r="AL263">
            <v>7474.58760759562</v>
          </cell>
          <cell r="AM263">
            <v>6712.37412885818</v>
          </cell>
          <cell r="AN263">
            <v>7179.12206562794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A264">
            <v>11079.6527077315</v>
          </cell>
          <cell r="B264">
            <v>8509.68909744561</v>
          </cell>
          <cell r="C264">
            <v>8691.61863666432</v>
          </cell>
          <cell r="D264">
            <v>9647.95877035082</v>
          </cell>
          <cell r="E264">
            <v>9000.20836241417</v>
          </cell>
          <cell r="F264">
            <v>7695.53041467941</v>
          </cell>
          <cell r="G264">
            <v>8197.69910841146</v>
          </cell>
          <cell r="H264">
            <v>8079.4520854903</v>
          </cell>
          <cell r="I264">
            <v>8688.63469371583</v>
          </cell>
          <cell r="J264">
            <v>7516.46212122462</v>
          </cell>
          <cell r="K264">
            <v>8414.42514244164</v>
          </cell>
          <cell r="L264">
            <v>8722.62153926211</v>
          </cell>
          <cell r="M264">
            <v>8519.23482055419</v>
          </cell>
          <cell r="N264">
            <v>10078.0358713969</v>
          </cell>
          <cell r="O264">
            <v>10899.987339085</v>
          </cell>
        </row>
        <row r="264">
          <cell r="Z264">
            <v>8459.3591609638</v>
          </cell>
          <cell r="AA264">
            <v>6497.18166465611</v>
          </cell>
          <cell r="AB264">
            <v>6636.08559556775</v>
          </cell>
          <cell r="AC264">
            <v>7366.25511299793</v>
          </cell>
          <cell r="AD264">
            <v>6871.69508553666</v>
          </cell>
          <cell r="AE264">
            <v>5875.56825372938</v>
          </cell>
          <cell r="AF264">
            <v>6258.97606006858</v>
          </cell>
          <cell r="AG264">
            <v>6168.69398508018</v>
          </cell>
          <cell r="AH264">
            <v>6633.80734319081</v>
          </cell>
          <cell r="AI264">
            <v>5738.84889540348</v>
          </cell>
          <cell r="AJ264">
            <v>6424.44725395476</v>
          </cell>
          <cell r="AK264">
            <v>6659.75643571278</v>
          </cell>
          <cell r="AL264">
            <v>6504.4698624324</v>
          </cell>
          <cell r="AM264">
            <v>7694.62069995501</v>
          </cell>
          <cell r="AN264">
            <v>8322.18393334076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A265">
            <v>9718.33420418297</v>
          </cell>
          <cell r="B265">
            <v>9072.53488937218</v>
          </cell>
          <cell r="C265">
            <v>9060.00070003203</v>
          </cell>
          <cell r="D265">
            <v>7013.87489407982</v>
          </cell>
          <cell r="E265">
            <v>6813.38412052055</v>
          </cell>
          <cell r="F265">
            <v>8536.04506049407</v>
          </cell>
          <cell r="G265">
            <v>7885.54759559395</v>
          </cell>
          <cell r="H265">
            <v>7472.49437736941</v>
          </cell>
          <cell r="I265">
            <v>8292.66717481097</v>
          </cell>
          <cell r="J265">
            <v>8760.13253015844</v>
          </cell>
          <cell r="K265">
            <v>7193.57036181322</v>
          </cell>
          <cell r="L265">
            <v>8478.29742690588</v>
          </cell>
          <cell r="M265">
            <v>7997.18827830713</v>
          </cell>
          <cell r="N265">
            <v>9904.54935514444</v>
          </cell>
          <cell r="O265">
            <v>10295.0265014115</v>
          </cell>
        </row>
        <row r="265">
          <cell r="Z265">
            <v>7419.98703823051</v>
          </cell>
          <cell r="AA265">
            <v>6926.91667817521</v>
          </cell>
          <cell r="AB265">
            <v>6917.34677447726</v>
          </cell>
          <cell r="AC265">
            <v>5355.12153712952</v>
          </cell>
          <cell r="AD265">
            <v>5202.04602955392</v>
          </cell>
          <cell r="AE265">
            <v>6517.30454786747</v>
          </cell>
          <cell r="AF265">
            <v>6020.64713142636</v>
          </cell>
          <cell r="AG265">
            <v>5705.27934709905</v>
          </cell>
          <cell r="AH265">
            <v>6331.48455863687</v>
          </cell>
          <cell r="AI265">
            <v>6688.39622730609</v>
          </cell>
          <cell r="AJ265">
            <v>5492.31974552584</v>
          </cell>
          <cell r="AK265">
            <v>6473.21399863235</v>
          </cell>
          <cell r="AL265">
            <v>6105.88523924061</v>
          </cell>
          <cell r="AM265">
            <v>7562.1630508502</v>
          </cell>
          <cell r="AN265">
            <v>7860.29391393372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A266">
            <v>10795.4448718907</v>
          </cell>
          <cell r="B266">
            <v>9018.94057681165</v>
          </cell>
          <cell r="C266">
            <v>7386.98545129412</v>
          </cell>
          <cell r="D266">
            <v>7816.1400201259</v>
          </cell>
          <cell r="E266">
            <v>8553.43778709541</v>
          </cell>
          <cell r="F266">
            <v>7135.63642144102</v>
          </cell>
          <cell r="G266">
            <v>7812.84981052606</v>
          </cell>
          <cell r="H266">
            <v>8890.31220377033</v>
          </cell>
          <cell r="I266">
            <v>8664.72220968052</v>
          </cell>
          <cell r="J266">
            <v>8287.77132904986</v>
          </cell>
          <cell r="K266">
            <v>9089.52867909513</v>
          </cell>
          <cell r="L266">
            <v>9499.74302588128</v>
          </cell>
          <cell r="M266">
            <v>8499.27352110864</v>
          </cell>
          <cell r="N266">
            <v>10339.4549806746</v>
          </cell>
          <cell r="O266">
            <v>9682.09007117347</v>
          </cell>
        </row>
        <row r="266">
          <cell r="Z266">
            <v>8242.36534146801</v>
          </cell>
          <cell r="AA266">
            <v>6885.997206158</v>
          </cell>
          <cell r="AB266">
            <v>5639.99294000486</v>
          </cell>
          <cell r="AC266">
            <v>5967.6541699262</v>
          </cell>
          <cell r="AD266">
            <v>6530.58396419849</v>
          </cell>
          <cell r="AE266">
            <v>5448.08695031591</v>
          </cell>
          <cell r="AF266">
            <v>5965.14208173589</v>
          </cell>
          <cell r="AG266">
            <v>6787.78892882746</v>
          </cell>
          <cell r="AH266">
            <v>6615.55006597992</v>
          </cell>
          <cell r="AI266">
            <v>6327.74656081488</v>
          </cell>
          <cell r="AJ266">
            <v>6939.89150460385</v>
          </cell>
          <cell r="AK266">
            <v>7253.09179923246</v>
          </cell>
          <cell r="AL266">
            <v>6489.22933046053</v>
          </cell>
          <cell r="AM266">
            <v>7894.21523556501</v>
          </cell>
          <cell r="AN266">
            <v>7392.31449770123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A267">
            <v>8760.2737422834</v>
          </cell>
          <cell r="B267">
            <v>7873.91075246356</v>
          </cell>
          <cell r="C267">
            <v>8607.97539754355</v>
          </cell>
          <cell r="D267">
            <v>8495.19117963536</v>
          </cell>
          <cell r="E267">
            <v>8366.66504115706</v>
          </cell>
          <cell r="F267">
            <v>7943.64623616162</v>
          </cell>
          <cell r="G267">
            <v>7966.35909659063</v>
          </cell>
          <cell r="H267">
            <v>9250.50318927101</v>
          </cell>
          <cell r="I267">
            <v>9594.12773342353</v>
          </cell>
          <cell r="J267">
            <v>9638.42261773483</v>
          </cell>
          <cell r="K267">
            <v>10363.1034419293</v>
          </cell>
          <cell r="L267">
            <v>10252.5142290795</v>
          </cell>
          <cell r="M267">
            <v>9821.92010641774</v>
          </cell>
          <cell r="N267">
            <v>9426.45062736953</v>
          </cell>
          <cell r="O267">
            <v>8571.96971321376</v>
          </cell>
        </row>
        <row r="267">
          <cell r="Z267">
            <v>6688.50404332835</v>
          </cell>
          <cell r="AA267">
            <v>6011.76235514894</v>
          </cell>
          <cell r="AB267">
            <v>6572.22364792609</v>
          </cell>
          <cell r="AC267">
            <v>6486.11244641631</v>
          </cell>
          <cell r="AD267">
            <v>6387.98222558358</v>
          </cell>
          <cell r="AE267">
            <v>6065.00567589434</v>
          </cell>
          <cell r="AF267">
            <v>6082.34703568333</v>
          </cell>
          <cell r="AG267">
            <v>7062.79618702117</v>
          </cell>
          <cell r="AH267">
            <v>7325.1549009798</v>
          </cell>
          <cell r="AI267">
            <v>7358.97422233101</v>
          </cell>
          <cell r="AJ267">
            <v>7912.27093032682</v>
          </cell>
          <cell r="AK267">
            <v>7827.83562395913</v>
          </cell>
          <cell r="AL267">
            <v>7499.07528893037</v>
          </cell>
          <cell r="AM267">
            <v>7197.13275979915</v>
          </cell>
          <cell r="AN267">
            <v>6544.73316391756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A268">
            <v>9275.67250541305</v>
          </cell>
          <cell r="B268">
            <v>9135.13003862395</v>
          </cell>
          <cell r="C268">
            <v>8416.67118999002</v>
          </cell>
          <cell r="D268">
            <v>7764.63946844234</v>
          </cell>
          <cell r="E268">
            <v>8208.26928430086</v>
          </cell>
          <cell r="F268">
            <v>8200.02085599418</v>
          </cell>
          <cell r="G268">
            <v>8908.95104551014</v>
          </cell>
          <cell r="H268">
            <v>8578.26767632914</v>
          </cell>
          <cell r="I268">
            <v>8080.87687379729</v>
          </cell>
          <cell r="J268">
            <v>8434.91780082934</v>
          </cell>
          <cell r="K268">
            <v>9694.1051676787</v>
          </cell>
          <cell r="L268">
            <v>8082.08455617424</v>
          </cell>
          <cell r="M268">
            <v>8583.99905620274</v>
          </cell>
          <cell r="N268">
            <v>9447.09273160496</v>
          </cell>
          <cell r="O268">
            <v>8828.14295064518</v>
          </cell>
        </row>
        <row r="268">
          <cell r="Z268">
            <v>7082.01306057288</v>
          </cell>
          <cell r="AA268">
            <v>6974.70832500954</v>
          </cell>
          <cell r="AB268">
            <v>6426.16212024214</v>
          </cell>
          <cell r="AC268">
            <v>5928.3332927136</v>
          </cell>
          <cell r="AD268">
            <v>6267.04643164084</v>
          </cell>
          <cell r="AE268">
            <v>6260.74872363498</v>
          </cell>
          <cell r="AF268">
            <v>6802.01975905118</v>
          </cell>
          <cell r="AG268">
            <v>6549.541683948</v>
          </cell>
          <cell r="AH268">
            <v>6169.78181665172</v>
          </cell>
          <cell r="AI268">
            <v>6440.09348060441</v>
          </cell>
          <cell r="AJ268">
            <v>7401.48807194336</v>
          </cell>
          <cell r="AK268">
            <v>6170.70388697726</v>
          </cell>
          <cell r="AL268">
            <v>6553.91761540702</v>
          </cell>
          <cell r="AM268">
            <v>7212.89308895131</v>
          </cell>
          <cell r="AN268">
            <v>6740.3224553894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269">
            <v>8724.8463166988</v>
          </cell>
          <cell r="B269">
            <v>7149.25273018782</v>
          </cell>
          <cell r="C269">
            <v>8399.73855605971</v>
          </cell>
          <cell r="D269">
            <v>7742.95416448256</v>
          </cell>
          <cell r="E269">
            <v>7331.52564208762</v>
          </cell>
          <cell r="F269">
            <v>8855.95932014749</v>
          </cell>
          <cell r="G269">
            <v>7894.14151973249</v>
          </cell>
          <cell r="H269">
            <v>8565.5920705647</v>
          </cell>
          <cell r="I269">
            <v>8790.73691027237</v>
          </cell>
          <cell r="J269">
            <v>8731.5440455431</v>
          </cell>
          <cell r="K269">
            <v>8407.96151069374</v>
          </cell>
          <cell r="L269">
            <v>10459.7995990915</v>
          </cell>
          <cell r="M269">
            <v>9325.56905905738</v>
          </cell>
          <cell r="N269">
            <v>10905.7552708755</v>
          </cell>
          <cell r="O269">
            <v>10262.8152624866</v>
          </cell>
        </row>
        <row r="269">
          <cell r="Z269">
            <v>6661.4550621848</v>
          </cell>
          <cell r="AA269">
            <v>5458.48305650932</v>
          </cell>
          <cell r="AB269">
            <v>6413.23398650581</v>
          </cell>
          <cell r="AC269">
            <v>5911.77647639909</v>
          </cell>
          <cell r="AD269">
            <v>5597.64915383647</v>
          </cell>
          <cell r="AE269">
            <v>6761.56036476988</v>
          </cell>
          <cell r="AF269">
            <v>6027.20862688183</v>
          </cell>
          <cell r="AG269">
            <v>6539.86380824443</v>
          </cell>
          <cell r="AH269">
            <v>6711.76279394059</v>
          </cell>
          <cell r="AI269">
            <v>6666.56880494834</v>
          </cell>
          <cell r="AJ269">
            <v>6419.51224526071</v>
          </cell>
          <cell r="AK269">
            <v>7986.09883310477</v>
          </cell>
          <cell r="AL269">
            <v>7120.10927886655</v>
          </cell>
          <cell r="AM269">
            <v>8326.58777233455</v>
          </cell>
          <cell r="AN269">
            <v>7835.70050416958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A270">
            <v>10489.1756532394</v>
          </cell>
          <cell r="B270">
            <v>8381.76964093974</v>
          </cell>
          <cell r="C270">
            <v>8303.9859790572</v>
          </cell>
          <cell r="D270">
            <v>7745.92053986036</v>
          </cell>
          <cell r="E270">
            <v>6789.12294352663</v>
          </cell>
          <cell r="F270">
            <v>8185.24133430208</v>
          </cell>
          <cell r="G270">
            <v>7572.14874466092</v>
          </cell>
          <cell r="H270">
            <v>8605.93056022833</v>
          </cell>
          <cell r="I270">
            <v>9291.04285910503</v>
          </cell>
          <cell r="J270">
            <v>7962.83400691183</v>
          </cell>
          <cell r="K270">
            <v>8706.08714001456</v>
          </cell>
          <cell r="L270">
            <v>9424.40281040729</v>
          </cell>
          <cell r="M270">
            <v>10337.9743013329</v>
          </cell>
          <cell r="N270">
            <v>9474.74123397346</v>
          </cell>
          <cell r="O270">
            <v>11556.0869248668</v>
          </cell>
        </row>
        <row r="270">
          <cell r="Z270">
            <v>8008.52756795092</v>
          </cell>
          <cell r="AA270">
            <v>6399.51464793605</v>
          </cell>
          <cell r="AB270">
            <v>6340.12651095409</v>
          </cell>
          <cell r="AC270">
            <v>5914.04131586555</v>
          </cell>
          <cell r="AD270">
            <v>5183.52252387435</v>
          </cell>
          <cell r="AE270">
            <v>6249.46449970497</v>
          </cell>
          <cell r="AF270">
            <v>5781.36585514359</v>
          </cell>
          <cell r="AG270">
            <v>6570.66240645657</v>
          </cell>
          <cell r="AH270">
            <v>7093.74838709813</v>
          </cell>
          <cell r="AI270">
            <v>6079.65561561321</v>
          </cell>
          <cell r="AJ270">
            <v>6647.13235574968</v>
          </cell>
          <cell r="AK270">
            <v>7195.56924335721</v>
          </cell>
          <cell r="AL270">
            <v>7893.08473096489</v>
          </cell>
          <cell r="AM270">
            <v>7234.00283110367</v>
          </cell>
          <cell r="AN270">
            <v>8823.11859148349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A271">
            <v>9353.97692836924</v>
          </cell>
          <cell r="B271">
            <v>8201.38730262759</v>
          </cell>
          <cell r="C271">
            <v>7537.78845798683</v>
          </cell>
          <cell r="D271">
            <v>8239.05147350807</v>
          </cell>
          <cell r="E271">
            <v>7267.73687342546</v>
          </cell>
          <cell r="F271">
            <v>7881.0905405591</v>
          </cell>
          <cell r="G271">
            <v>8808.04663464605</v>
          </cell>
          <cell r="H271">
            <v>9285.26718499386</v>
          </cell>
          <cell r="I271">
            <v>8565.46723366037</v>
          </cell>
          <cell r="J271">
            <v>9415.03409902021</v>
          </cell>
          <cell r="K271">
            <v>7317.70281330788</v>
          </cell>
          <cell r="L271">
            <v>8611.50405423826</v>
          </cell>
          <cell r="M271">
            <v>9166.98334356509</v>
          </cell>
          <cell r="N271">
            <v>10078.6046379914</v>
          </cell>
          <cell r="O271">
            <v>10061.4914537962</v>
          </cell>
        </row>
        <row r="271">
          <cell r="Z271">
            <v>7141.79880071763</v>
          </cell>
          <cell r="AA271">
            <v>6261.79201110537</v>
          </cell>
          <cell r="AB271">
            <v>5755.13163882677</v>
          </cell>
          <cell r="AC271">
            <v>6290.5487562293</v>
          </cell>
          <cell r="AD271">
            <v>5548.94617380783</v>
          </cell>
          <cell r="AE271">
            <v>6017.24415207903</v>
          </cell>
          <cell r="AF271">
            <v>6724.9788377388</v>
          </cell>
          <cell r="AG271">
            <v>7089.33863681155</v>
          </cell>
          <cell r="AH271">
            <v>6539.76849476862</v>
          </cell>
          <cell r="AI271">
            <v>7188.41619473833</v>
          </cell>
          <cell r="AJ271">
            <v>5587.09536877182</v>
          </cell>
          <cell r="AK271">
            <v>6574.91779142713</v>
          </cell>
          <cell r="AL271">
            <v>6999.02845074532</v>
          </cell>
          <cell r="AM271">
            <v>7695.05495552499</v>
          </cell>
          <cell r="AN271">
            <v>7681.98897093923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A272">
            <v>8265.24342940656</v>
          </cell>
          <cell r="B272">
            <v>7190.93447739628</v>
          </cell>
          <cell r="C272">
            <v>7726.8974173184</v>
          </cell>
          <cell r="D272">
            <v>8276.79478728519</v>
          </cell>
          <cell r="E272">
            <v>7531.44377467023</v>
          </cell>
          <cell r="F272">
            <v>8347.99523227965</v>
          </cell>
          <cell r="G272">
            <v>8204.65253025847</v>
          </cell>
          <cell r="H272">
            <v>8195.51709694185</v>
          </cell>
          <cell r="I272">
            <v>8045.81430073414</v>
          </cell>
          <cell r="J272">
            <v>9654.76450580042</v>
          </cell>
          <cell r="K272">
            <v>9349.8602779966</v>
          </cell>
          <cell r="L272">
            <v>8274.39026019818</v>
          </cell>
          <cell r="M272">
            <v>9817.77771362392</v>
          </cell>
          <cell r="N272">
            <v>8999.91547511562</v>
          </cell>
          <cell r="O272">
            <v>10787.4427511256</v>
          </cell>
        </row>
        <row r="272">
          <cell r="Z272">
            <v>6310.54641932562</v>
          </cell>
          <cell r="AA272">
            <v>5490.30723722997</v>
          </cell>
          <cell r="AB272">
            <v>5899.51708571227</v>
          </cell>
          <cell r="AC272">
            <v>6319.36592727139</v>
          </cell>
          <cell r="AD272">
            <v>5750.28744773582</v>
          </cell>
          <cell r="AE272">
            <v>6373.72775182645</v>
          </cell>
          <cell r="AF272">
            <v>6264.28502546246</v>
          </cell>
          <cell r="AG272">
            <v>6257.31008558349</v>
          </cell>
          <cell r="AH272">
            <v>6143.01140186771</v>
          </cell>
          <cell r="AI272">
            <v>7371.45131923664</v>
          </cell>
          <cell r="AJ272">
            <v>7138.65572169152</v>
          </cell>
          <cell r="AK272">
            <v>6317.53006122235</v>
          </cell>
          <cell r="AL272">
            <v>7495.91255546272</v>
          </cell>
          <cell r="AM272">
            <v>6871.47146491267</v>
          </cell>
          <cell r="AN272">
            <v>8236.25569025537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A273">
            <v>11242.5014488999</v>
          </cell>
          <cell r="B273">
            <v>7644.64982421305</v>
          </cell>
          <cell r="C273">
            <v>8217.88561974068</v>
          </cell>
          <cell r="D273">
            <v>7099.93871488615</v>
          </cell>
          <cell r="E273">
            <v>8377.45906085761</v>
          </cell>
          <cell r="F273">
            <v>7963.84718596612</v>
          </cell>
          <cell r="G273">
            <v>8942.47485774526</v>
          </cell>
          <cell r="H273">
            <v>8736.11013465378</v>
          </cell>
          <cell r="I273">
            <v>8035.31834420269</v>
          </cell>
          <cell r="J273">
            <v>9278.44951258219</v>
          </cell>
          <cell r="K273">
            <v>9417.26099304675</v>
          </cell>
          <cell r="L273">
            <v>9056.6343367024</v>
          </cell>
          <cell r="M273">
            <v>9702.70967292117</v>
          </cell>
          <cell r="N273">
            <v>10410.9470599039</v>
          </cell>
          <cell r="O273">
            <v>8866.48953368028</v>
          </cell>
        </row>
        <row r="273">
          <cell r="Z273">
            <v>8583.69482624088</v>
          </cell>
          <cell r="AA273">
            <v>5836.72071938596</v>
          </cell>
          <cell r="AB273">
            <v>6274.38854221449</v>
          </cell>
          <cell r="AC273">
            <v>5420.83160857043</v>
          </cell>
          <cell r="AD273">
            <v>6396.22350280103</v>
          </cell>
          <cell r="AE273">
            <v>6080.42918187388</v>
          </cell>
          <cell r="AF273">
            <v>6827.61532378793</v>
          </cell>
          <cell r="AG273">
            <v>6670.0550322487</v>
          </cell>
          <cell r="AH273">
            <v>6134.99769707213</v>
          </cell>
          <cell r="AI273">
            <v>7084.13331665456</v>
          </cell>
          <cell r="AJ273">
            <v>7190.11643723517</v>
          </cell>
          <cell r="AK273">
            <v>6914.77654260963</v>
          </cell>
          <cell r="AL273">
            <v>7408.057646114</v>
          </cell>
          <cell r="AM273">
            <v>7948.79972402486</v>
          </cell>
          <cell r="AN273">
            <v>6769.60022492303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A274">
            <v>10164.48195122</v>
          </cell>
          <cell r="B274">
            <v>8633.23195568994</v>
          </cell>
          <cell r="C274">
            <v>8554.30654232427</v>
          </cell>
          <cell r="D274">
            <v>7368.17784466778</v>
          </cell>
          <cell r="E274">
            <v>9455.32004095658</v>
          </cell>
          <cell r="F274">
            <v>8602.4399154667</v>
          </cell>
          <cell r="G274">
            <v>7291.32753836029</v>
          </cell>
          <cell r="H274">
            <v>7333.46270941205</v>
          </cell>
          <cell r="I274">
            <v>8874.25315379299</v>
          </cell>
          <cell r="J274">
            <v>8751.68206187265</v>
          </cell>
          <cell r="K274">
            <v>9804.79188137257</v>
          </cell>
          <cell r="L274">
            <v>8441.25424013823</v>
          </cell>
          <cell r="M274">
            <v>9778.18815465325</v>
          </cell>
          <cell r="N274">
            <v>8298.42256024751</v>
          </cell>
          <cell r="O274">
            <v>10092.4015907299</v>
          </cell>
        </row>
        <row r="274">
          <cell r="Z274">
            <v>7760.62262768424</v>
          </cell>
          <cell r="AA274">
            <v>6591.50713109709</v>
          </cell>
          <cell r="AB274">
            <v>6531.24726229075</v>
          </cell>
          <cell r="AC274">
            <v>5625.63325711523</v>
          </cell>
          <cell r="AD274">
            <v>7219.17467255051</v>
          </cell>
          <cell r="AE274">
            <v>6567.99728521849</v>
          </cell>
          <cell r="AF274">
            <v>5566.95774084823</v>
          </cell>
          <cell r="AG274">
            <v>5599.12811248694</v>
          </cell>
          <cell r="AH274">
            <v>6775.52777993356</v>
          </cell>
          <cell r="AI274">
            <v>6681.94426096801</v>
          </cell>
          <cell r="AJ274">
            <v>7485.99782059549</v>
          </cell>
          <cell r="AK274">
            <v>6444.9313773625</v>
          </cell>
          <cell r="AL274">
            <v>7465.68576883038</v>
          </cell>
          <cell r="AM274">
            <v>6335.87881843921</v>
          </cell>
          <cell r="AN274">
            <v>7705.58898412867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A275">
            <v>9782.01297537662</v>
          </cell>
          <cell r="B275">
            <v>8397.39318547671</v>
          </cell>
          <cell r="C275">
            <v>8477.62467607047</v>
          </cell>
          <cell r="D275">
            <v>8245.81970643017</v>
          </cell>
          <cell r="E275">
            <v>8258.61927623768</v>
          </cell>
          <cell r="F275">
            <v>7389.39454476993</v>
          </cell>
          <cell r="G275">
            <v>7429.61747836502</v>
          </cell>
          <cell r="H275">
            <v>8355.64572284803</v>
          </cell>
          <cell r="I275">
            <v>9220.41928918911</v>
          </cell>
          <cell r="J275">
            <v>9493.88878730187</v>
          </cell>
          <cell r="K275">
            <v>10336.3024748991</v>
          </cell>
          <cell r="L275">
            <v>8644.52728306923</v>
          </cell>
          <cell r="M275">
            <v>10886.7239073813</v>
          </cell>
          <cell r="N275">
            <v>9968.25443152121</v>
          </cell>
          <cell r="O275">
            <v>12222.2488651564</v>
          </cell>
        </row>
        <row r="275">
          <cell r="Z275">
            <v>7468.60603475195</v>
          </cell>
          <cell r="AA275">
            <v>6411.44328668421</v>
          </cell>
          <cell r="AB275">
            <v>6472.70035067851</v>
          </cell>
          <cell r="AC275">
            <v>6295.71632913826</v>
          </cell>
          <cell r="AD275">
            <v>6305.48885188457</v>
          </cell>
          <cell r="AE275">
            <v>5641.83229251002</v>
          </cell>
          <cell r="AF275">
            <v>5672.54266320161</v>
          </cell>
          <cell r="AG275">
            <v>6379.56893197736</v>
          </cell>
          <cell r="AH275">
            <v>7039.82700897304</v>
          </cell>
          <cell r="AI275">
            <v>7248.62206466013</v>
          </cell>
          <cell r="AJ275">
            <v>7891.80828479534</v>
          </cell>
          <cell r="AK275">
            <v>6600.13115873248</v>
          </cell>
          <cell r="AL275">
            <v>8312.05725018128</v>
          </cell>
          <cell r="AM275">
            <v>7610.80213148416</v>
          </cell>
          <cell r="AN275">
            <v>9331.7358975424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A276">
            <v>10529.2112151389</v>
          </cell>
          <cell r="B276">
            <v>8721.36850958866</v>
          </cell>
          <cell r="C276">
            <v>7796.52739927746</v>
          </cell>
          <cell r="D276">
            <v>7585.58371419384</v>
          </cell>
          <cell r="E276">
            <v>7373.71561460668</v>
          </cell>
          <cell r="F276">
            <v>8835.67866597833</v>
          </cell>
          <cell r="G276">
            <v>8372.97943349174</v>
          </cell>
          <cell r="H276">
            <v>8034.41210824465</v>
          </cell>
          <cell r="I276">
            <v>9017.8268065436</v>
          </cell>
          <cell r="J276">
            <v>8035.97089347733</v>
          </cell>
          <cell r="K276">
            <v>8851.13702013165</v>
          </cell>
          <cell r="L276">
            <v>8643.45357404101</v>
          </cell>
          <cell r="M276">
            <v>9389.98775038494</v>
          </cell>
          <cell r="N276">
            <v>9678.86779259306</v>
          </cell>
          <cell r="O276">
            <v>11117.3388469037</v>
          </cell>
        </row>
        <row r="276">
          <cell r="Z276">
            <v>8039.09487960342</v>
          </cell>
          <cell r="AA276">
            <v>6658.79974254498</v>
          </cell>
          <cell r="AB276">
            <v>5952.67985545794</v>
          </cell>
          <cell r="AC276">
            <v>5791.62350812185</v>
          </cell>
          <cell r="AD276">
            <v>5629.86136661466</v>
          </cell>
          <cell r="AE276">
            <v>6746.07600418912</v>
          </cell>
          <cell r="AF276">
            <v>6392.80328938867</v>
          </cell>
          <cell r="AG276">
            <v>6134.30578229322</v>
          </cell>
          <cell r="AH276">
            <v>6885.14683810326</v>
          </cell>
          <cell r="AI276">
            <v>6135.49592105352</v>
          </cell>
          <cell r="AJ276">
            <v>6757.87851941859</v>
          </cell>
          <cell r="AK276">
            <v>6599.31137759461</v>
          </cell>
          <cell r="AL276">
            <v>7169.29320736991</v>
          </cell>
          <cell r="AM276">
            <v>7389.85427511597</v>
          </cell>
          <cell r="AN276">
            <v>8488.13267896633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A277">
            <v>10193.7099262869</v>
          </cell>
          <cell r="B277">
            <v>7721.60885621289</v>
          </cell>
          <cell r="C277">
            <v>8403.49486779459</v>
          </cell>
          <cell r="D277">
            <v>7180.86627006199</v>
          </cell>
          <cell r="E277">
            <v>8411.25853867924</v>
          </cell>
          <cell r="F277">
            <v>7973.27278932142</v>
          </cell>
          <cell r="G277">
            <v>7060.16756340685</v>
          </cell>
          <cell r="H277">
            <v>8370.44385029268</v>
          </cell>
          <cell r="I277">
            <v>7784.97118730413</v>
          </cell>
          <cell r="J277">
            <v>7699.76809445432</v>
          </cell>
          <cell r="K277">
            <v>8237.89536987394</v>
          </cell>
          <cell r="L277">
            <v>9505.36193424334</v>
          </cell>
          <cell r="M277">
            <v>10459.1962513574</v>
          </cell>
          <cell r="N277">
            <v>9140.36863606279</v>
          </cell>
          <cell r="O277">
            <v>10238.7966190025</v>
          </cell>
        </row>
        <row r="277">
          <cell r="Z277">
            <v>7782.93830355973</v>
          </cell>
          <cell r="AA277">
            <v>5895.47924815397</v>
          </cell>
          <cell r="AB277">
            <v>6416.10194554064</v>
          </cell>
          <cell r="AC277">
            <v>5482.62012065741</v>
          </cell>
          <cell r="AD277">
            <v>6422.02953931576</v>
          </cell>
          <cell r="AE277">
            <v>6087.62566773806</v>
          </cell>
          <cell r="AF277">
            <v>5390.46617533139</v>
          </cell>
          <cell r="AG277">
            <v>6390.86736147386</v>
          </cell>
          <cell r="AH277">
            <v>5943.85664139145</v>
          </cell>
          <cell r="AI277">
            <v>5878.80373918825</v>
          </cell>
          <cell r="AJ277">
            <v>6289.66606648023</v>
          </cell>
          <cell r="AK277">
            <v>7257.38185824252</v>
          </cell>
          <cell r="AL277">
            <v>7985.63817469636</v>
          </cell>
          <cell r="AM277">
            <v>6978.70801510849</v>
          </cell>
          <cell r="AN277">
            <v>7817.36217379488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A278">
            <v>9684.15207116259</v>
          </cell>
          <cell r="B278">
            <v>7658.03400831737</v>
          </cell>
          <cell r="C278">
            <v>6929.67060801874</v>
          </cell>
          <cell r="D278">
            <v>7972.49450739145</v>
          </cell>
          <cell r="E278">
            <v>8781.06669167437</v>
          </cell>
          <cell r="F278">
            <v>7940.90762346004</v>
          </cell>
          <cell r="G278">
            <v>8211.64782271019</v>
          </cell>
          <cell r="H278">
            <v>7539.75071672319</v>
          </cell>
          <cell r="I278">
            <v>8253.62477889308</v>
          </cell>
          <cell r="J278">
            <v>7721.61521222962</v>
          </cell>
          <cell r="K278">
            <v>8155.78988496212</v>
          </cell>
          <cell r="L278">
            <v>8260.32295681429</v>
          </cell>
          <cell r="M278">
            <v>8912.95349383301</v>
          </cell>
          <cell r="N278">
            <v>9593.42764598102</v>
          </cell>
          <cell r="O278">
            <v>9662.10871793038</v>
          </cell>
        </row>
        <row r="278">
          <cell r="Z278">
            <v>7393.88884294093</v>
          </cell>
          <cell r="AA278">
            <v>5846.93959748635</v>
          </cell>
          <cell r="AB278">
            <v>5290.83122790474</v>
          </cell>
          <cell r="AC278">
            <v>6087.0314463714</v>
          </cell>
          <cell r="AD278">
            <v>6704.37954336015</v>
          </cell>
          <cell r="AE278">
            <v>6062.91473414223</v>
          </cell>
          <cell r="AF278">
            <v>6269.62595923052</v>
          </cell>
          <cell r="AG278">
            <v>5756.62983122102</v>
          </cell>
          <cell r="AH278">
            <v>6301.67553318398</v>
          </cell>
          <cell r="AI278">
            <v>5895.48410099817</v>
          </cell>
          <cell r="AJ278">
            <v>6226.97820032812</v>
          </cell>
          <cell r="AK278">
            <v>6306.78961881953</v>
          </cell>
          <cell r="AL278">
            <v>6805.07564435548</v>
          </cell>
          <cell r="AM278">
            <v>7324.62038141709</v>
          </cell>
          <cell r="AN278">
            <v>7377.05865457471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A279">
            <v>9173.40982110778</v>
          </cell>
          <cell r="B279">
            <v>10289.0864641233</v>
          </cell>
          <cell r="C279">
            <v>9118.66297696959</v>
          </cell>
          <cell r="D279">
            <v>8627.39999285154</v>
          </cell>
          <cell r="E279">
            <v>9767.32881797251</v>
          </cell>
          <cell r="F279">
            <v>9271.27696273313</v>
          </cell>
          <cell r="G279">
            <v>7665.39167793666</v>
          </cell>
          <cell r="H279">
            <v>8611.98528529015</v>
          </cell>
          <cell r="I279">
            <v>9288.258000592</v>
          </cell>
          <cell r="J279">
            <v>8193.09008947451</v>
          </cell>
          <cell r="K279">
            <v>8269.83752383242</v>
          </cell>
          <cell r="L279">
            <v>8809.86065553321</v>
          </cell>
          <cell r="M279">
            <v>8170.76455717774</v>
          </cell>
          <cell r="N279">
            <v>7344.53216512568</v>
          </cell>
          <cell r="O279">
            <v>10382.3758685167</v>
          </cell>
        </row>
        <row r="279">
          <cell r="Z279">
            <v>7003.93509205507</v>
          </cell>
          <cell r="AA279">
            <v>7855.75867170398</v>
          </cell>
          <cell r="AB279">
            <v>6962.13565756819</v>
          </cell>
          <cell r="AC279">
            <v>6587.05440414212</v>
          </cell>
          <cell r="AD279">
            <v>7457.39462183728</v>
          </cell>
          <cell r="AE279">
            <v>7078.65704615459</v>
          </cell>
          <cell r="AF279">
            <v>5852.55720767135</v>
          </cell>
          <cell r="AG279">
            <v>6575.28521326017</v>
          </cell>
          <cell r="AH279">
            <v>7091.622136484</v>
          </cell>
          <cell r="AI279">
            <v>6255.45705567414</v>
          </cell>
          <cell r="AJ279">
            <v>6314.05402879615</v>
          </cell>
          <cell r="AK279">
            <v>6726.36384994223</v>
          </cell>
          <cell r="AL279">
            <v>6238.41142246343</v>
          </cell>
          <cell r="AM279">
            <v>5607.57968620211</v>
          </cell>
          <cell r="AN279">
            <v>7926.98550511598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A280">
            <v>11935.4147187419</v>
          </cell>
          <cell r="B280">
            <v>9184.53264825123</v>
          </cell>
          <cell r="C280">
            <v>7051.45217062127</v>
          </cell>
          <cell r="D280">
            <v>8862.39912959827</v>
          </cell>
          <cell r="E280">
            <v>9318.51284953827</v>
          </cell>
          <cell r="F280">
            <v>8244.37174764951</v>
          </cell>
          <cell r="G280">
            <v>6984.27073356116</v>
          </cell>
          <cell r="H280">
            <v>8995.57872101723</v>
          </cell>
          <cell r="I280">
            <v>9405.58533419757</v>
          </cell>
          <cell r="J280">
            <v>8417.11818446836</v>
          </cell>
          <cell r="K280">
            <v>8591.35553945034</v>
          </cell>
          <cell r="L280">
            <v>8610.59161540748</v>
          </cell>
          <cell r="M280">
            <v>10075.7646439144</v>
          </cell>
          <cell r="N280">
            <v>10462.1839817298</v>
          </cell>
          <cell r="O280">
            <v>9156.62104075261</v>
          </cell>
        </row>
        <row r="280">
          <cell r="Z280">
            <v>9112.73687941828</v>
          </cell>
          <cell r="AA280">
            <v>7012.4274150704</v>
          </cell>
          <cell r="AB280">
            <v>5383.81193807802</v>
          </cell>
          <cell r="AC280">
            <v>6766.47718504479</v>
          </cell>
          <cell r="AD280">
            <v>7114.72183467387</v>
          </cell>
          <cell r="AE280">
            <v>6294.61080681739</v>
          </cell>
          <cell r="AF280">
            <v>5332.51864215688</v>
          </cell>
          <cell r="AG280">
            <v>6868.16033581154</v>
          </cell>
          <cell r="AH280">
            <v>7181.20202500118</v>
          </cell>
          <cell r="AI280">
            <v>6426.50340231433</v>
          </cell>
          <cell r="AJ280">
            <v>6559.53431979249</v>
          </cell>
          <cell r="AK280">
            <v>6574.22114073007</v>
          </cell>
          <cell r="AL280">
            <v>7692.88660868723</v>
          </cell>
          <cell r="AM280">
            <v>7987.91931878664</v>
          </cell>
          <cell r="AN280">
            <v>6991.11679109878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A281">
            <v>9156.26054525891</v>
          </cell>
          <cell r="B281">
            <v>8078.64760167499</v>
          </cell>
          <cell r="C281">
            <v>7670.25109123918</v>
          </cell>
          <cell r="D281">
            <v>7289.73202120162</v>
          </cell>
          <cell r="E281">
            <v>7544.13386097247</v>
          </cell>
          <cell r="F281">
            <v>8709.91195336437</v>
          </cell>
          <cell r="G281">
            <v>7963.14896837616</v>
          </cell>
          <cell r="H281">
            <v>9431.33828875394</v>
          </cell>
          <cell r="I281">
            <v>8493.52083162218</v>
          </cell>
          <cell r="J281">
            <v>8608.00969946078</v>
          </cell>
          <cell r="K281">
            <v>9001.67820216004</v>
          </cell>
          <cell r="L281">
            <v>8086.16002449091</v>
          </cell>
          <cell r="M281">
            <v>9213.51713996225</v>
          </cell>
          <cell r="N281">
            <v>9609.50469424751</v>
          </cell>
          <cell r="O281">
            <v>9846.7915225242</v>
          </cell>
        </row>
        <row r="281">
          <cell r="Z281">
            <v>6990.84155134735</v>
          </cell>
          <cell r="AA281">
            <v>6168.07975846926</v>
          </cell>
          <cell r="AB281">
            <v>5856.26738916548</v>
          </cell>
          <cell r="AC281">
            <v>5565.73955711552</v>
          </cell>
          <cell r="AD281">
            <v>5759.97637938792</v>
          </cell>
          <cell r="AE281">
            <v>6650.05261604151</v>
          </cell>
          <cell r="AF281">
            <v>6079.89608995107</v>
          </cell>
          <cell r="AG281">
            <v>7200.86450881678</v>
          </cell>
          <cell r="AH281">
            <v>6484.83712902686</v>
          </cell>
          <cell r="AI281">
            <v>6572.2498375771</v>
          </cell>
          <cell r="AJ281">
            <v>6872.817314062</v>
          </cell>
          <cell r="AK281">
            <v>6173.81552333891</v>
          </cell>
          <cell r="AL281">
            <v>7034.55719042974</v>
          </cell>
          <cell r="AM281">
            <v>7336.89527207675</v>
          </cell>
          <cell r="AN281">
            <v>7518.06471461332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A282">
            <v>10110.6574962317</v>
          </cell>
          <cell r="B282">
            <v>8103.14756278359</v>
          </cell>
          <cell r="C282">
            <v>7825.37771324829</v>
          </cell>
          <cell r="D282">
            <v>6894.53877654107</v>
          </cell>
          <cell r="E282">
            <v>7368.26678496398</v>
          </cell>
          <cell r="F282">
            <v>8082.98006497968</v>
          </cell>
          <cell r="G282">
            <v>8095.60431682684</v>
          </cell>
          <cell r="H282">
            <v>7308.01367297177</v>
          </cell>
          <cell r="I282">
            <v>9597.08604882756</v>
          </cell>
          <cell r="J282">
            <v>8722.30019147276</v>
          </cell>
          <cell r="K282">
            <v>8192.68604488024</v>
          </cell>
          <cell r="L282">
            <v>9229.77456860978</v>
          </cell>
          <cell r="M282">
            <v>9013.5425212296</v>
          </cell>
          <cell r="N282">
            <v>9518.2160374328</v>
          </cell>
          <cell r="O282">
            <v>10451.5358151731</v>
          </cell>
        </row>
        <row r="282">
          <cell r="Z282">
            <v>7719.52744100292</v>
          </cell>
          <cell r="AA282">
            <v>6186.78557677552</v>
          </cell>
          <cell r="AB282">
            <v>5974.70718557592</v>
          </cell>
          <cell r="AC282">
            <v>5264.00793404421</v>
          </cell>
          <cell r="AD282">
            <v>5625.70116338714</v>
          </cell>
          <cell r="AE282">
            <v>6171.38761153225</v>
          </cell>
          <cell r="AF282">
            <v>6181.02627831456</v>
          </cell>
          <cell r="AG282">
            <v>5579.69767136863</v>
          </cell>
          <cell r="AH282">
            <v>7327.41358662404</v>
          </cell>
          <cell r="AI282">
            <v>6659.51108539022</v>
          </cell>
          <cell r="AJ282">
            <v>6255.14856601024</v>
          </cell>
          <cell r="AK282">
            <v>7046.96980223184</v>
          </cell>
          <cell r="AL282">
            <v>6881.87576912888</v>
          </cell>
          <cell r="AM282">
            <v>7267.19601744409</v>
          </cell>
          <cell r="AN282">
            <v>7979.78940102789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A283">
            <v>10111.4806479132</v>
          </cell>
          <cell r="B283">
            <v>8210.90327224303</v>
          </cell>
          <cell r="C283">
            <v>7000.85550797399</v>
          </cell>
          <cell r="D283">
            <v>9568.54758938119</v>
          </cell>
          <cell r="E283">
            <v>9565.02335211884</v>
          </cell>
          <cell r="F283">
            <v>9412.86119426621</v>
          </cell>
          <cell r="G283">
            <v>8524.83767652186</v>
          </cell>
          <cell r="H283">
            <v>7968.33018495703</v>
          </cell>
          <cell r="I283">
            <v>8205.00624665608</v>
          </cell>
          <cell r="J283">
            <v>7861.74980125352</v>
          </cell>
          <cell r="K283">
            <v>7442.21582764686</v>
          </cell>
          <cell r="L283">
            <v>9068.0244480063</v>
          </cell>
          <cell r="M283">
            <v>9781.88300749514</v>
          </cell>
          <cell r="N283">
            <v>9168.8390122892</v>
          </cell>
          <cell r="O283">
            <v>9233.63353194435</v>
          </cell>
        </row>
        <row r="283">
          <cell r="Z283">
            <v>7720.15592060431</v>
          </cell>
          <cell r="AA283">
            <v>6269.05749197064</v>
          </cell>
          <cell r="AB283">
            <v>5345.18118376017</v>
          </cell>
          <cell r="AC283">
            <v>7305.6243586829</v>
          </cell>
          <cell r="AD283">
            <v>7302.93358943614</v>
          </cell>
          <cell r="AE283">
            <v>7186.75717326703</v>
          </cell>
          <cell r="AF283">
            <v>6508.74766537515</v>
          </cell>
          <cell r="AG283">
            <v>6083.85196953543</v>
          </cell>
          <cell r="AH283">
            <v>6264.5550893469</v>
          </cell>
          <cell r="AI283">
            <v>6002.47742025627</v>
          </cell>
          <cell r="AJ283">
            <v>5682.16155327169</v>
          </cell>
          <cell r="AK283">
            <v>6923.4729381506</v>
          </cell>
          <cell r="AL283">
            <v>7468.50680375457</v>
          </cell>
          <cell r="AM283">
            <v>7000.44526123885</v>
          </cell>
          <cell r="AN283">
            <v>7049.91613617364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A284">
            <v>9699.02760922223</v>
          </cell>
          <cell r="B284">
            <v>9508.6228624883</v>
          </cell>
          <cell r="C284">
            <v>8118.03426995116</v>
          </cell>
          <cell r="D284">
            <v>8578.83440107026</v>
          </cell>
          <cell r="E284">
            <v>7981.66515446256</v>
          </cell>
          <cell r="F284">
            <v>7551.54927746298</v>
          </cell>
          <cell r="G284">
            <v>7896.51124543363</v>
          </cell>
          <cell r="H284">
            <v>9150.21786689862</v>
          </cell>
          <cell r="I284">
            <v>9655.44588592279</v>
          </cell>
          <cell r="J284">
            <v>10489.7789964003</v>
          </cell>
          <cell r="K284">
            <v>9312.66514444208</v>
          </cell>
          <cell r="L284">
            <v>10184.6324744423</v>
          </cell>
          <cell r="M284">
            <v>11053.6328908634</v>
          </cell>
          <cell r="N284">
            <v>9718.57855883778</v>
          </cell>
          <cell r="O284">
            <v>11283.4452690924</v>
          </cell>
        </row>
        <row r="284">
          <cell r="Z284">
            <v>7405.24637575161</v>
          </cell>
          <cell r="AA284">
            <v>7259.87159000127</v>
          </cell>
          <cell r="AB284">
            <v>6198.15163724479</v>
          </cell>
          <cell r="AC284">
            <v>6549.97438055475</v>
          </cell>
          <cell r="AD284">
            <v>6094.03327209278</v>
          </cell>
          <cell r="AE284">
            <v>5765.6380795401</v>
          </cell>
          <cell r="AF284">
            <v>6029.01792193356</v>
          </cell>
          <cell r="AG284">
            <v>6986.22794224856</v>
          </cell>
          <cell r="AH284">
            <v>7371.97155568559</v>
          </cell>
          <cell r="AI284">
            <v>8008.9882228676</v>
          </cell>
          <cell r="AJ284">
            <v>7110.25708844211</v>
          </cell>
          <cell r="AK284">
            <v>7776.00763276657</v>
          </cell>
          <cell r="AL284">
            <v>8439.49292670577</v>
          </cell>
          <cell r="AM284">
            <v>7420.17360398688</v>
          </cell>
          <cell r="AN284">
            <v>8614.95559673312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A285">
            <v>9110.20044213792</v>
          </cell>
          <cell r="B285">
            <v>8356.91241422182</v>
          </cell>
          <cell r="C285">
            <v>7773.93111525678</v>
          </cell>
          <cell r="D285">
            <v>8547.4888426021</v>
          </cell>
          <cell r="E285">
            <v>6823.91207981578</v>
          </cell>
          <cell r="F285">
            <v>6992.14260942781</v>
          </cell>
          <cell r="G285">
            <v>7597.08701054124</v>
          </cell>
          <cell r="H285">
            <v>8786.84851411836</v>
          </cell>
          <cell r="I285">
            <v>9850.88425967216</v>
          </cell>
          <cell r="J285">
            <v>9013.28768266221</v>
          </cell>
          <cell r="K285">
            <v>8739.90469486274</v>
          </cell>
          <cell r="L285">
            <v>7624.19409015169</v>
          </cell>
          <cell r="M285">
            <v>10566.8818126973</v>
          </cell>
          <cell r="N285">
            <v>10747.8984259471</v>
          </cell>
          <cell r="O285">
            <v>10447.7874684741</v>
          </cell>
        </row>
        <row r="285">
          <cell r="Z285">
            <v>6955.67447837407</v>
          </cell>
          <cell r="AA285">
            <v>6380.53605590801</v>
          </cell>
          <cell r="AB285">
            <v>5935.42750222302</v>
          </cell>
          <cell r="AC285">
            <v>6526.04192128208</v>
          </cell>
          <cell r="AD285">
            <v>5210.08416858767</v>
          </cell>
          <cell r="AE285">
            <v>5338.52885086857</v>
          </cell>
          <cell r="AF285">
            <v>5800.40632089628</v>
          </cell>
          <cell r="AG285">
            <v>6708.79398792342</v>
          </cell>
          <cell r="AH285">
            <v>7521.18953579673</v>
          </cell>
          <cell r="AI285">
            <v>6881.68119886333</v>
          </cell>
          <cell r="AJ285">
            <v>6672.95219414648</v>
          </cell>
          <cell r="AK285">
            <v>5821.10268460718</v>
          </cell>
          <cell r="AL285">
            <v>8067.85653152162</v>
          </cell>
          <cell r="AM285">
            <v>8206.06343980433</v>
          </cell>
          <cell r="AN285">
            <v>7976.92752332986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A286">
            <v>8687.63214478561</v>
          </cell>
          <cell r="B286">
            <v>8603.67661780577</v>
          </cell>
          <cell r="C286">
            <v>7956.97968288799</v>
          </cell>
          <cell r="D286">
            <v>7852.27684016781</v>
          </cell>
          <cell r="E286">
            <v>7143.67667207606</v>
          </cell>
          <cell r="F286">
            <v>6647.40403583308</v>
          </cell>
          <cell r="G286">
            <v>8873.02236140286</v>
          </cell>
          <cell r="H286">
            <v>8090.6599949515</v>
          </cell>
          <cell r="I286">
            <v>7851.10962392916</v>
          </cell>
          <cell r="J286">
            <v>8832.96431807097</v>
          </cell>
          <cell r="K286">
            <v>8166.24950056924</v>
          </cell>
          <cell r="L286">
            <v>8748.03170717552</v>
          </cell>
          <cell r="M286">
            <v>8790.87145445597</v>
          </cell>
          <cell r="N286">
            <v>9379.66036590723</v>
          </cell>
          <cell r="O286">
            <v>9640.65096363065</v>
          </cell>
        </row>
        <row r="286">
          <cell r="Z286">
            <v>6633.04189307239</v>
          </cell>
          <cell r="AA286">
            <v>6568.94151240118</v>
          </cell>
          <cell r="AB286">
            <v>6075.18581580371</v>
          </cell>
          <cell r="AC286">
            <v>5995.24477657549</v>
          </cell>
          <cell r="AD286">
            <v>5454.22571383676</v>
          </cell>
          <cell r="AE286">
            <v>5075.3195709747</v>
          </cell>
          <cell r="AF286">
            <v>6774.58806502052</v>
          </cell>
          <cell r="AG286">
            <v>6177.25126878545</v>
          </cell>
          <cell r="AH286">
            <v>5994.3536023084</v>
          </cell>
          <cell r="AI286">
            <v>6744.00358870446</v>
          </cell>
          <cell r="AJ286">
            <v>6234.96415868262</v>
          </cell>
          <cell r="AK286">
            <v>6679.15720055534</v>
          </cell>
          <cell r="AL286">
            <v>6711.86551896295</v>
          </cell>
          <cell r="AM286">
            <v>7161.40820801163</v>
          </cell>
          <cell r="AN286">
            <v>7360.67557333586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A287">
            <v>11082.4565300525</v>
          </cell>
          <cell r="B287">
            <v>8721.17233752339</v>
          </cell>
          <cell r="C287">
            <v>8126.36416189184</v>
          </cell>
          <cell r="D287">
            <v>7165.61667501255</v>
          </cell>
          <cell r="E287">
            <v>9726.98025339685</v>
          </cell>
          <cell r="F287">
            <v>8601.73053943202</v>
          </cell>
          <cell r="G287">
            <v>7320.22257362254</v>
          </cell>
          <cell r="H287">
            <v>9117.63986339003</v>
          </cell>
          <cell r="I287">
            <v>9929.60206138276</v>
          </cell>
          <cell r="J287">
            <v>7783.97541326106</v>
          </cell>
          <cell r="K287">
            <v>8788.61366473485</v>
          </cell>
          <cell r="L287">
            <v>8374.34659615075</v>
          </cell>
          <cell r="M287">
            <v>9626.5420110112</v>
          </cell>
          <cell r="N287">
            <v>10706.3795058298</v>
          </cell>
          <cell r="O287">
            <v>8808.16435039604</v>
          </cell>
        </row>
        <row r="287">
          <cell r="Z287">
            <v>8461.49989052118</v>
          </cell>
          <cell r="AA287">
            <v>6658.64996438846</v>
          </cell>
          <cell r="AB287">
            <v>6204.51154306107</v>
          </cell>
          <cell r="AC287">
            <v>5470.97699383878</v>
          </cell>
          <cell r="AD287">
            <v>7426.58833138951</v>
          </cell>
          <cell r="AE287">
            <v>6567.4556737785</v>
          </cell>
          <cell r="AF287">
            <v>5589.01921585111</v>
          </cell>
          <cell r="AG287">
            <v>6961.35450625774</v>
          </cell>
          <cell r="AH287">
            <v>7581.29089227398</v>
          </cell>
          <cell r="AI287">
            <v>5943.09636392647</v>
          </cell>
          <cell r="AJ287">
            <v>6710.14168747972</v>
          </cell>
          <cell r="AK287">
            <v>6393.84712354748</v>
          </cell>
          <cell r="AL287">
            <v>7349.90333157509</v>
          </cell>
          <cell r="AM287">
            <v>8174.3635782191</v>
          </cell>
          <cell r="AN287">
            <v>6725.06871418478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A288">
            <v>10353.4880441067</v>
          </cell>
          <cell r="B288">
            <v>6760.15169405972</v>
          </cell>
          <cell r="C288">
            <v>7304.16535669494</v>
          </cell>
          <cell r="D288">
            <v>9666.86259898794</v>
          </cell>
          <cell r="E288">
            <v>7708.4570636043</v>
          </cell>
          <cell r="F288">
            <v>9375.9901402825</v>
          </cell>
          <cell r="G288">
            <v>8168.7490330338</v>
          </cell>
          <cell r="H288">
            <v>8280.40127531305</v>
          </cell>
          <cell r="I288">
            <v>8415.30675404953</v>
          </cell>
          <cell r="J288">
            <v>8590.81531821739</v>
          </cell>
          <cell r="K288">
            <v>9134.79114888808</v>
          </cell>
          <cell r="L288">
            <v>9107.73031677354</v>
          </cell>
          <cell r="M288">
            <v>8364.59227367273</v>
          </cell>
          <cell r="N288">
            <v>9478.95044077527</v>
          </cell>
          <cell r="O288">
            <v>11072.8997675703</v>
          </cell>
        </row>
        <row r="288">
          <cell r="Z288">
            <v>7904.92953562763</v>
          </cell>
          <cell r="AA288">
            <v>5161.40285902137</v>
          </cell>
          <cell r="AB288">
            <v>5576.75946649801</v>
          </cell>
          <cell r="AC288">
            <v>7380.68826177769</v>
          </cell>
          <cell r="AD288">
            <v>5885.43780189013</v>
          </cell>
          <cell r="AE288">
            <v>7158.60597606625</v>
          </cell>
          <cell r="AF288">
            <v>6236.87256171744</v>
          </cell>
          <cell r="AG288">
            <v>6322.11949530662</v>
          </cell>
          <cell r="AH288">
            <v>6425.12036794383</v>
          </cell>
          <cell r="AI288">
            <v>6559.12185872025</v>
          </cell>
          <cell r="AJ288">
            <v>6974.44958134064</v>
          </cell>
          <cell r="AK288">
            <v>6953.78852777787</v>
          </cell>
          <cell r="AL288">
            <v>6386.39965931822</v>
          </cell>
          <cell r="AM288">
            <v>7237.21657733368</v>
          </cell>
          <cell r="AN288">
            <v>8454.20326413897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A289">
            <v>8722.54636856394</v>
          </cell>
          <cell r="B289">
            <v>8416.39958230041</v>
          </cell>
          <cell r="C289">
            <v>8354.26416183447</v>
          </cell>
          <cell r="D289">
            <v>6180.90300266719</v>
          </cell>
          <cell r="E289">
            <v>6659.46748645518</v>
          </cell>
          <cell r="F289">
            <v>6798.3236975308</v>
          </cell>
          <cell r="G289">
            <v>8485.69940022978</v>
          </cell>
          <cell r="H289">
            <v>7086.30711927527</v>
          </cell>
          <cell r="I289">
            <v>9297.39312204068</v>
          </cell>
          <cell r="J289">
            <v>8941.84554513911</v>
          </cell>
          <cell r="K289">
            <v>10325.8564824004</v>
          </cell>
          <cell r="L289">
            <v>9799.77944703754</v>
          </cell>
          <cell r="M289">
            <v>8777.74165860615</v>
          </cell>
          <cell r="N289">
            <v>9956.65195212768</v>
          </cell>
          <cell r="O289">
            <v>9003.48013701889</v>
          </cell>
        </row>
        <row r="289">
          <cell r="Z289">
            <v>6659.69904258404</v>
          </cell>
          <cell r="AA289">
            <v>6425.95474668469</v>
          </cell>
          <cell r="AB289">
            <v>6378.51410461726</v>
          </cell>
          <cell r="AC289">
            <v>4719.14416614841</v>
          </cell>
          <cell r="AD289">
            <v>5084.53006377848</v>
          </cell>
          <cell r="AE289">
            <v>5190.54733635956</v>
          </cell>
          <cell r="AF289">
            <v>6478.86543487304</v>
          </cell>
          <cell r="AG289">
            <v>5410.42383079514</v>
          </cell>
          <cell r="AH289">
            <v>7098.59683825055</v>
          </cell>
          <cell r="AI289">
            <v>6827.13484109589</v>
          </cell>
          <cell r="AJ289">
            <v>7883.83272773864</v>
          </cell>
          <cell r="AK289">
            <v>7482.17080693095</v>
          </cell>
          <cell r="AL289">
            <v>6701.84086731243</v>
          </cell>
          <cell r="AM289">
            <v>7601.94359205729</v>
          </cell>
          <cell r="AN289">
            <v>6874.19309853447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A290">
            <v>9578.08740932659</v>
          </cell>
          <cell r="B290">
            <v>7819.7238107958</v>
          </cell>
          <cell r="C290">
            <v>7932.09033871927</v>
          </cell>
          <cell r="D290">
            <v>8490.21991945042</v>
          </cell>
          <cell r="E290">
            <v>8321.21014421481</v>
          </cell>
          <cell r="F290">
            <v>8919.22913785668</v>
          </cell>
          <cell r="G290">
            <v>8276.63235836105</v>
          </cell>
          <cell r="H290">
            <v>9054.69449800106</v>
          </cell>
          <cell r="I290">
            <v>8229.40678890442</v>
          </cell>
          <cell r="J290">
            <v>8090.09359501614</v>
          </cell>
          <cell r="K290">
            <v>9166.04474668419</v>
          </cell>
          <cell r="L290">
            <v>9493.11927912594</v>
          </cell>
          <cell r="M290">
            <v>10471.5840078322</v>
          </cell>
          <cell r="N290">
            <v>8012.50413109795</v>
          </cell>
          <cell r="O290">
            <v>8934.86640678298</v>
          </cell>
        </row>
        <row r="290">
          <cell r="Z290">
            <v>7312.90804937049</v>
          </cell>
          <cell r="AA290">
            <v>5970.39040843784</v>
          </cell>
          <cell r="AB290">
            <v>6056.18270197352</v>
          </cell>
          <cell r="AC290">
            <v>6482.31686938007</v>
          </cell>
          <cell r="AD290">
            <v>6353.27722994859</v>
          </cell>
          <cell r="AE290">
            <v>6809.86712367012</v>
          </cell>
          <cell r="AF290">
            <v>6319.24191213809</v>
          </cell>
          <cell r="AG290">
            <v>6913.2954680018</v>
          </cell>
          <cell r="AH290">
            <v>6283.18500095568</v>
          </cell>
          <cell r="AI290">
            <v>6176.81882016921</v>
          </cell>
          <cell r="AJ290">
            <v>6998.31182827237</v>
          </cell>
          <cell r="AK290">
            <v>7248.03454208977</v>
          </cell>
          <cell r="AL290">
            <v>7995.0962763159</v>
          </cell>
          <cell r="AM290">
            <v>6117.57895410981</v>
          </cell>
          <cell r="AN290">
            <v>6821.80624104443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A291">
            <v>10553.1371063024</v>
          </cell>
          <cell r="B291">
            <v>7851.28131577794</v>
          </cell>
          <cell r="C291">
            <v>7859.91992473196</v>
          </cell>
          <cell r="D291">
            <v>8616.00372165996</v>
          </cell>
          <cell r="E291">
            <v>8409.37775280565</v>
          </cell>
          <cell r="F291">
            <v>6996.59406644194</v>
          </cell>
          <cell r="G291">
            <v>8831.16018024481</v>
          </cell>
          <cell r="H291">
            <v>10399.4408550977</v>
          </cell>
          <cell r="I291">
            <v>8482.55881608699</v>
          </cell>
          <cell r="J291">
            <v>7970.24876263217</v>
          </cell>
          <cell r="K291">
            <v>9038.82740775265</v>
          </cell>
          <cell r="L291">
            <v>8349.73144322451</v>
          </cell>
          <cell r="M291">
            <v>8543.56441058922</v>
          </cell>
          <cell r="N291">
            <v>8088.43798159449</v>
          </cell>
          <cell r="O291">
            <v>8922.37184049664</v>
          </cell>
        </row>
        <row r="291">
          <cell r="Z291">
            <v>8057.36239321033</v>
          </cell>
          <cell r="AA291">
            <v>5994.48468972172</v>
          </cell>
          <cell r="AB291">
            <v>6001.08030221255</v>
          </cell>
          <cell r="AC291">
            <v>6578.35330550227</v>
          </cell>
          <cell r="AD291">
            <v>6420.59355177813</v>
          </cell>
          <cell r="AE291">
            <v>5341.92755610468</v>
          </cell>
          <cell r="AF291">
            <v>6742.62612225763</v>
          </cell>
          <cell r="AG291">
            <v>7940.01469063051</v>
          </cell>
          <cell r="AH291">
            <v>6476.46758631768</v>
          </cell>
          <cell r="AI291">
            <v>6085.31681126471</v>
          </cell>
          <cell r="AJ291">
            <v>6901.18088112878</v>
          </cell>
          <cell r="AK291">
            <v>6375.05335582769</v>
          </cell>
          <cell r="AL291">
            <v>6523.04560174251</v>
          </cell>
          <cell r="AM291">
            <v>6175.55475269932</v>
          </cell>
          <cell r="AN291">
            <v>6812.26658970654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A292">
            <v>10236.031679946</v>
          </cell>
          <cell r="B292">
            <v>7661.69220066228</v>
          </cell>
          <cell r="C292">
            <v>7252.80703840273</v>
          </cell>
          <cell r="D292">
            <v>7196.89085586144</v>
          </cell>
          <cell r="E292">
            <v>8692.75015015682</v>
          </cell>
          <cell r="F292">
            <v>7477.09265658761</v>
          </cell>
          <cell r="G292">
            <v>8164.68416112555</v>
          </cell>
          <cell r="H292">
            <v>8622.27005321703</v>
          </cell>
          <cell r="I292">
            <v>8204.5548588374</v>
          </cell>
          <cell r="J292">
            <v>9376.36221523268</v>
          </cell>
          <cell r="K292">
            <v>8852.89456110912</v>
          </cell>
          <cell r="L292">
            <v>7757.10564307922</v>
          </cell>
          <cell r="M292">
            <v>10454.1814280352</v>
          </cell>
          <cell r="N292">
            <v>9086.88554636735</v>
          </cell>
          <cell r="O292">
            <v>8574.59956179386</v>
          </cell>
        </row>
        <row r="292">
          <cell r="Z292">
            <v>7815.25113176552</v>
          </cell>
          <cell r="AA292">
            <v>5849.73264197445</v>
          </cell>
          <cell r="AB292">
            <v>5537.54718504864</v>
          </cell>
          <cell r="AC292">
            <v>5494.85495601363</v>
          </cell>
          <cell r="AD292">
            <v>6636.94951064533</v>
          </cell>
          <cell r="AE292">
            <v>5708.79015167526</v>
          </cell>
          <cell r="AF292">
            <v>6233.769015756</v>
          </cell>
          <cell r="AG292">
            <v>6583.13767471141</v>
          </cell>
          <cell r="AH292">
            <v>6264.21045294179</v>
          </cell>
          <cell r="AI292">
            <v>7158.89005677901</v>
          </cell>
          <cell r="AJ292">
            <v>6759.22040898506</v>
          </cell>
          <cell r="AK292">
            <v>5922.58118691355</v>
          </cell>
          <cell r="AL292">
            <v>7981.80933703056</v>
          </cell>
          <cell r="AM292">
            <v>6937.87346219366</v>
          </cell>
          <cell r="AN292">
            <v>6546.74106382786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A293">
            <v>9471.84403216216</v>
          </cell>
          <cell r="B293">
            <v>7196.05504274815</v>
          </cell>
          <cell r="C293">
            <v>8323.91940221445</v>
          </cell>
          <cell r="D293">
            <v>8189.98733307824</v>
          </cell>
          <cell r="E293">
            <v>10348.7644419558</v>
          </cell>
          <cell r="F293">
            <v>8551.59186999457</v>
          </cell>
          <cell r="G293">
            <v>8639.2228315516</v>
          </cell>
          <cell r="H293">
            <v>8457.91252584736</v>
          </cell>
          <cell r="I293">
            <v>7460.01700461296</v>
          </cell>
          <cell r="J293">
            <v>8604.58530657332</v>
          </cell>
          <cell r="K293">
            <v>8525.83468365585</v>
          </cell>
          <cell r="L293">
            <v>7925.83524548967</v>
          </cell>
          <cell r="M293">
            <v>9341.30449791308</v>
          </cell>
          <cell r="N293">
            <v>9659.12315164015</v>
          </cell>
          <cell r="O293">
            <v>9742.20870300397</v>
          </cell>
        </row>
        <row r="293">
          <cell r="Z293">
            <v>7231.79080593194</v>
          </cell>
          <cell r="AA293">
            <v>5494.21680935839</v>
          </cell>
          <cell r="AB293">
            <v>6355.34575926834</v>
          </cell>
          <cell r="AC293">
            <v>6253.08808875456</v>
          </cell>
          <cell r="AD293">
            <v>7901.32304649104</v>
          </cell>
          <cell r="AE293">
            <v>6529.17459910833</v>
          </cell>
          <cell r="AF293">
            <v>6596.08118878097</v>
          </cell>
          <cell r="AG293">
            <v>6457.65004513456</v>
          </cell>
          <cell r="AH293">
            <v>5695.75282309002</v>
          </cell>
          <cell r="AI293">
            <v>6569.63529990995</v>
          </cell>
          <cell r="AJ293">
            <v>6509.50888430997</v>
          </cell>
          <cell r="AK293">
            <v>6051.40691327235</v>
          </cell>
          <cell r="AL293">
            <v>7132.12334937462</v>
          </cell>
          <cell r="AM293">
            <v>7374.77916276986</v>
          </cell>
          <cell r="AN293">
            <v>7438.21531357834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A294">
            <v>9365.09379691083</v>
          </cell>
          <cell r="B294">
            <v>10661.8207587039</v>
          </cell>
          <cell r="C294">
            <v>8485.94314659011</v>
          </cell>
          <cell r="D294">
            <v>8375.18487027056</v>
          </cell>
          <cell r="E294">
            <v>9226.61957589286</v>
          </cell>
          <cell r="F294">
            <v>9900.19985740019</v>
          </cell>
          <cell r="G294">
            <v>8009.99652294967</v>
          </cell>
          <cell r="H294">
            <v>9164.67317355488</v>
          </cell>
          <cell r="I294">
            <v>9002.99681728108</v>
          </cell>
          <cell r="J294">
            <v>9080.97068894072</v>
          </cell>
          <cell r="K294">
            <v>8874.21020771451</v>
          </cell>
          <cell r="L294">
            <v>7724.51777436539</v>
          </cell>
          <cell r="M294">
            <v>8267.99297539856</v>
          </cell>
          <cell r="N294">
            <v>9093.77867814253</v>
          </cell>
          <cell r="O294">
            <v>10065.0685315371</v>
          </cell>
        </row>
        <row r="294">
          <cell r="Z294">
            <v>7150.2865743166</v>
          </cell>
          <cell r="AA294">
            <v>8140.34279655349</v>
          </cell>
          <cell r="AB294">
            <v>6479.05153619414</v>
          </cell>
          <cell r="AC294">
            <v>6394.48714919105</v>
          </cell>
          <cell r="AD294">
            <v>7044.5609526725</v>
          </cell>
          <cell r="AE294">
            <v>7558.84219192447</v>
          </cell>
          <cell r="AF294">
            <v>6115.66438525816</v>
          </cell>
          <cell r="AG294">
            <v>6997.26462670185</v>
          </cell>
          <cell r="AH294">
            <v>6873.82408198137</v>
          </cell>
          <cell r="AI294">
            <v>6933.357444889</v>
          </cell>
          <cell r="AJ294">
            <v>6775.49499043086</v>
          </cell>
          <cell r="AK294">
            <v>5897.70021879908</v>
          </cell>
          <cell r="AL294">
            <v>6312.6457086887</v>
          </cell>
          <cell r="AM294">
            <v>6943.13639587653</v>
          </cell>
          <cell r="AN294">
            <v>7684.72008410272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A295">
            <v>11348.0721007373</v>
          </cell>
          <cell r="B295">
            <v>9041.19461957361</v>
          </cell>
          <cell r="C295">
            <v>8835.43476368685</v>
          </cell>
          <cell r="D295">
            <v>7770.90373943032</v>
          </cell>
          <cell r="E295">
            <v>8710.28080330487</v>
          </cell>
          <cell r="F295">
            <v>8322.98616496994</v>
          </cell>
          <cell r="G295">
            <v>8323.15156830981</v>
          </cell>
          <cell r="H295">
            <v>8456.52175545703</v>
          </cell>
          <cell r="I295">
            <v>8312.11765940003</v>
          </cell>
          <cell r="J295">
            <v>9120.15222532048</v>
          </cell>
          <cell r="K295">
            <v>8756.32393090661</v>
          </cell>
          <cell r="L295">
            <v>10187.1479273061</v>
          </cell>
          <cell r="M295">
            <v>8559.57592636169</v>
          </cell>
          <cell r="N295">
            <v>9303.25380410303</v>
          </cell>
          <cell r="O295">
            <v>9080.45985978389</v>
          </cell>
        </row>
        <row r="295">
          <cell r="Z295">
            <v>8664.29844120133</v>
          </cell>
          <cell r="AA295">
            <v>6902.98825682293</v>
          </cell>
          <cell r="AB295">
            <v>6745.88978381396</v>
          </cell>
          <cell r="AC295">
            <v>5933.11608867</v>
          </cell>
          <cell r="AD295">
            <v>6650.33423444648</v>
          </cell>
          <cell r="AE295">
            <v>6354.63322889921</v>
          </cell>
          <cell r="AF295">
            <v>6354.75951501081</v>
          </cell>
          <cell r="AG295">
            <v>6456.58818637846</v>
          </cell>
          <cell r="AH295">
            <v>6346.33508142256</v>
          </cell>
          <cell r="AI295">
            <v>6963.27270464109</v>
          </cell>
          <cell r="AJ295">
            <v>6685.48834654292</v>
          </cell>
          <cell r="AK295">
            <v>7777.92819108993</v>
          </cell>
          <cell r="AL295">
            <v>6535.27045808085</v>
          </cell>
          <cell r="AM295">
            <v>7103.07149244788</v>
          </cell>
          <cell r="AN295">
            <v>6932.96742478444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A296">
            <v>10129.9587102263</v>
          </cell>
          <cell r="B296">
            <v>8540.49248557411</v>
          </cell>
          <cell r="C296">
            <v>7139.91475589217</v>
          </cell>
          <cell r="D296">
            <v>9219.69611401125</v>
          </cell>
          <cell r="E296">
            <v>7993.9680230296</v>
          </cell>
          <cell r="F296">
            <v>7618.86042657152</v>
          </cell>
          <cell r="G296">
            <v>7517.10805105526</v>
          </cell>
          <cell r="H296">
            <v>7717.82919281885</v>
          </cell>
          <cell r="I296">
            <v>8737.32145140892</v>
          </cell>
          <cell r="J296">
            <v>9272.68361314054</v>
          </cell>
          <cell r="K296">
            <v>9057.9428545028</v>
          </cell>
          <cell r="L296">
            <v>7760.35721477771</v>
          </cell>
          <cell r="M296">
            <v>9815.86471299866</v>
          </cell>
          <cell r="N296">
            <v>9530.04167476134</v>
          </cell>
          <cell r="O296">
            <v>10185.6793636393</v>
          </cell>
        </row>
        <row r="296">
          <cell r="Z296">
            <v>7734.26399509258</v>
          </cell>
          <cell r="AA296">
            <v>6520.70017470577</v>
          </cell>
          <cell r="AB296">
            <v>5451.3534757827</v>
          </cell>
          <cell r="AC296">
            <v>7039.27486183205</v>
          </cell>
          <cell r="AD296">
            <v>6103.42656145519</v>
          </cell>
          <cell r="AE296">
            <v>5817.03041112906</v>
          </cell>
          <cell r="AF296">
            <v>5739.34206541289</v>
          </cell>
          <cell r="AG296">
            <v>5892.59346003396</v>
          </cell>
          <cell r="AH296">
            <v>6670.97987743651</v>
          </cell>
          <cell r="AI296">
            <v>7079.73102936725</v>
          </cell>
          <cell r="AJ296">
            <v>6915.77560118431</v>
          </cell>
          <cell r="AK296">
            <v>5925.06377491164</v>
          </cell>
          <cell r="AL296">
            <v>7494.45197183333</v>
          </cell>
          <cell r="AM296">
            <v>7276.22493884698</v>
          </cell>
          <cell r="AN296">
            <v>7776.80693685606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A297">
            <v>10392.1162621475</v>
          </cell>
          <cell r="B297">
            <v>8204.48715976644</v>
          </cell>
          <cell r="C297">
            <v>8308.55435487777</v>
          </cell>
          <cell r="D297">
            <v>8345.17266395201</v>
          </cell>
          <cell r="E297">
            <v>7327.02027879302</v>
          </cell>
          <cell r="F297">
            <v>9202.33238304055</v>
          </cell>
          <cell r="G297">
            <v>8808.23885300954</v>
          </cell>
          <cell r="H297">
            <v>8365.11810652971</v>
          </cell>
          <cell r="I297">
            <v>10976.2993636748</v>
          </cell>
          <cell r="J297">
            <v>8460.03983678022</v>
          </cell>
          <cell r="K297">
            <v>9486.03161814751</v>
          </cell>
          <cell r="L297">
            <v>8813.59696419828</v>
          </cell>
          <cell r="M297">
            <v>9537.79202587526</v>
          </cell>
          <cell r="N297">
            <v>10185.7174393098</v>
          </cell>
          <cell r="O297">
            <v>9475.00697482878</v>
          </cell>
        </row>
        <row r="297">
          <cell r="Z297">
            <v>7934.42233461466</v>
          </cell>
          <cell r="AA297">
            <v>6264.15876443032</v>
          </cell>
          <cell r="AB297">
            <v>6343.6144841666</v>
          </cell>
          <cell r="AC297">
            <v>6371.57270961801</v>
          </cell>
          <cell r="AD297">
            <v>5594.20929093958</v>
          </cell>
          <cell r="AE297">
            <v>7026.01758378099</v>
          </cell>
          <cell r="AF297">
            <v>6725.1255972282</v>
          </cell>
          <cell r="AG297">
            <v>6386.80113480786</v>
          </cell>
          <cell r="AH297">
            <v>8380.44846936316</v>
          </cell>
          <cell r="AI297">
            <v>6459.27425554104</v>
          </cell>
          <cell r="AJ297">
            <v>7242.6230845821</v>
          </cell>
          <cell r="AK297">
            <v>6729.21653655324</v>
          </cell>
          <cell r="AL297">
            <v>7282.14236292387</v>
          </cell>
          <cell r="AM297">
            <v>7776.83600778281</v>
          </cell>
          <cell r="AN297">
            <v>7234.20572530968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A298">
            <v>9054.67950225026</v>
          </cell>
          <cell r="B298">
            <v>7606.56914058866</v>
          </cell>
          <cell r="C298">
            <v>6908.10677280503</v>
          </cell>
          <cell r="D298">
            <v>7402.92320166447</v>
          </cell>
          <cell r="E298">
            <v>8280.94799207104</v>
          </cell>
          <cell r="F298">
            <v>8086.43317624297</v>
          </cell>
          <cell r="G298">
            <v>7846.36945817257</v>
          </cell>
          <cell r="H298">
            <v>8063.6121273377</v>
          </cell>
          <cell r="I298">
            <v>7636.09987448633</v>
          </cell>
          <cell r="J298">
            <v>9164.63592799676</v>
          </cell>
          <cell r="K298">
            <v>8829.48050299011</v>
          </cell>
          <cell r="L298">
            <v>9657.64674742537</v>
          </cell>
          <cell r="M298">
            <v>9737.04778199033</v>
          </cell>
          <cell r="N298">
            <v>10732.8867459456</v>
          </cell>
          <cell r="O298">
            <v>9944.50936128537</v>
          </cell>
        </row>
        <row r="298">
          <cell r="Z298">
            <v>6913.28401868608</v>
          </cell>
          <cell r="AA298">
            <v>5807.645965116</v>
          </cell>
          <cell r="AB298">
            <v>5274.36715346373</v>
          </cell>
          <cell r="AC298">
            <v>5652.16147616363</v>
          </cell>
          <cell r="AD298">
            <v>6322.5369157382</v>
          </cell>
          <cell r="AE298">
            <v>6174.02407579421</v>
          </cell>
          <cell r="AF298">
            <v>5990.73446679259</v>
          </cell>
          <cell r="AG298">
            <v>6156.60011367084</v>
          </cell>
          <cell r="AH298">
            <v>5830.19279856981</v>
          </cell>
          <cell r="AI298">
            <v>6997.23618956923</v>
          </cell>
          <cell r="AJ298">
            <v>6741.34368195496</v>
          </cell>
          <cell r="AK298">
            <v>7373.65192224626</v>
          </cell>
          <cell r="AL298">
            <v>7434.27492974074</v>
          </cell>
          <cell r="AM298">
            <v>8194.60196207644</v>
          </cell>
          <cell r="AN298">
            <v>7592.67267537882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A299">
            <v>9202.41392560239</v>
          </cell>
          <cell r="B299">
            <v>8297.97974286911</v>
          </cell>
          <cell r="C299">
            <v>7974.67846925005</v>
          </cell>
          <cell r="D299">
            <v>8503.98262319408</v>
          </cell>
          <cell r="E299">
            <v>7576.31310758182</v>
          </cell>
          <cell r="F299">
            <v>8171.18608113767</v>
          </cell>
          <cell r="G299">
            <v>8662.53665509988</v>
          </cell>
          <cell r="H299">
            <v>7615.13974220999</v>
          </cell>
          <cell r="I299">
            <v>7991.86280792953</v>
          </cell>
          <cell r="J299">
            <v>7113.30325374152</v>
          </cell>
          <cell r="K299">
            <v>9038.51048062958</v>
          </cell>
          <cell r="L299">
            <v>8823.85285001845</v>
          </cell>
          <cell r="M299">
            <v>8934.28136946215</v>
          </cell>
          <cell r="N299">
            <v>10502.1273867127</v>
          </cell>
          <cell r="O299">
            <v>9709.46221179346</v>
          </cell>
        </row>
        <row r="299">
          <cell r="Z299">
            <v>7026.07984185312</v>
          </cell>
          <cell r="AA299">
            <v>6335.54072559953</v>
          </cell>
          <cell r="AB299">
            <v>6088.69890998629</v>
          </cell>
          <cell r="AC299">
            <v>6492.82474873917</v>
          </cell>
          <cell r="AD299">
            <v>5784.54536289115</v>
          </cell>
          <cell r="AE299">
            <v>6238.73325769294</v>
          </cell>
          <cell r="AF299">
            <v>6613.88138631538</v>
          </cell>
          <cell r="AG299">
            <v>5814.18965373629</v>
          </cell>
          <cell r="AH299">
            <v>6101.81922130542</v>
          </cell>
          <cell r="AI299">
            <v>5431.03548744467</v>
          </cell>
          <cell r="AJ299">
            <v>6900.93890600261</v>
          </cell>
          <cell r="AK299">
            <v>6737.04694640048</v>
          </cell>
          <cell r="AL299">
            <v>6821.35956270983</v>
          </cell>
          <cell r="AM299">
            <v>8018.4162682647</v>
          </cell>
          <cell r="AN299">
            <v>7413.21323655315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A300">
            <v>9652.73556920945</v>
          </cell>
          <cell r="B300">
            <v>7977.6147814268</v>
          </cell>
          <cell r="C300">
            <v>6961.42708897877</v>
          </cell>
          <cell r="D300">
            <v>7143.58651681916</v>
          </cell>
          <cell r="E300">
            <v>8874.82020269919</v>
          </cell>
          <cell r="F300">
            <v>8221.88902063296</v>
          </cell>
          <cell r="G300">
            <v>8603.15872121073</v>
          </cell>
          <cell r="H300">
            <v>7334.61623488892</v>
          </cell>
          <cell r="I300">
            <v>6822.50324570833</v>
          </cell>
          <cell r="J300">
            <v>7837.33385927183</v>
          </cell>
          <cell r="K300">
            <v>8167.70783717421</v>
          </cell>
          <cell r="L300">
            <v>8539.19663555007</v>
          </cell>
          <cell r="M300">
            <v>7768.97438888442</v>
          </cell>
          <cell r="N300">
            <v>9127.42523308145</v>
          </cell>
          <cell r="O300">
            <v>10236.3884589926</v>
          </cell>
        </row>
        <row r="300">
          <cell r="Z300">
            <v>7369.90221803369</v>
          </cell>
          <cell r="AA300">
            <v>6090.94079607849</v>
          </cell>
          <cell r="AB300">
            <v>5315.07742814365</v>
          </cell>
          <cell r="AC300">
            <v>5454.15687993749</v>
          </cell>
          <cell r="AD300">
            <v>6775.96072404164</v>
          </cell>
          <cell r="AE300">
            <v>6277.44515480935</v>
          </cell>
          <cell r="AF300">
            <v>6568.54609627927</v>
          </cell>
          <cell r="AG300">
            <v>5600.00883380263</v>
          </cell>
          <cell r="AH300">
            <v>5209.00851811129</v>
          </cell>
          <cell r="AI300">
            <v>5983.83575088948</v>
          </cell>
          <cell r="AJ300">
            <v>6236.07760451386</v>
          </cell>
          <cell r="AK300">
            <v>6519.71078802902</v>
          </cell>
          <cell r="AL300">
            <v>5931.64302181081</v>
          </cell>
          <cell r="AM300">
            <v>6968.82567515862</v>
          </cell>
          <cell r="AN300">
            <v>7815.52353399472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A301">
            <v>8485.69224045796</v>
          </cell>
          <cell r="B301">
            <v>9527.53428957929</v>
          </cell>
          <cell r="C301">
            <v>7229.57183263748</v>
          </cell>
          <cell r="D301">
            <v>7622.18378386688</v>
          </cell>
          <cell r="E301">
            <v>7898.93653716663</v>
          </cell>
          <cell r="F301">
            <v>8346.47290988347</v>
          </cell>
          <cell r="G301">
            <v>8185.04208431341</v>
          </cell>
          <cell r="H301">
            <v>8707.69260667896</v>
          </cell>
          <cell r="I301">
            <v>9063.83378390064</v>
          </cell>
          <cell r="J301">
            <v>7569.67715212671</v>
          </cell>
          <cell r="K301">
            <v>7634.37129348578</v>
          </cell>
          <cell r="L301">
            <v>9984.98512778627</v>
          </cell>
          <cell r="M301">
            <v>8286.72974284352</v>
          </cell>
          <cell r="N301">
            <v>8495.60666017609</v>
          </cell>
          <cell r="O301">
            <v>10344.5071484731</v>
          </cell>
        </row>
        <row r="301">
          <cell r="Z301">
            <v>6478.85996835862</v>
          </cell>
          <cell r="AA301">
            <v>7274.31054023095</v>
          </cell>
          <cell r="AB301">
            <v>5519.80701250604</v>
          </cell>
          <cell r="AC301">
            <v>5819.5678077175</v>
          </cell>
          <cell r="AD301">
            <v>6030.86964187287</v>
          </cell>
          <cell r="AE301">
            <v>6372.56545258767</v>
          </cell>
          <cell r="AF301">
            <v>6249.31237154162</v>
          </cell>
          <cell r="AG301">
            <v>6648.35813596981</v>
          </cell>
          <cell r="AH301">
            <v>6920.27334934328</v>
          </cell>
          <cell r="AI301">
            <v>5779.47878435735</v>
          </cell>
          <cell r="AJ301">
            <v>5828.87302006157</v>
          </cell>
          <cell r="AK301">
            <v>7623.57608500533</v>
          </cell>
          <cell r="AL301">
            <v>6326.95130558</v>
          </cell>
          <cell r="AM301">
            <v>6486.42966747109</v>
          </cell>
          <cell r="AN301">
            <v>7898.0725858878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A302">
            <v>8522.70397434064</v>
          </cell>
          <cell r="B302">
            <v>7861.44441375575</v>
          </cell>
          <cell r="C302">
            <v>9350.19278967259</v>
          </cell>
          <cell r="D302">
            <v>8912.49271394659</v>
          </cell>
          <cell r="E302">
            <v>7777.6824848856</v>
          </cell>
          <cell r="F302">
            <v>8623.69724845976</v>
          </cell>
          <cell r="G302">
            <v>9240.05674650415</v>
          </cell>
          <cell r="H302">
            <v>10326.0363206212</v>
          </cell>
          <cell r="I302">
            <v>8736.55686089034</v>
          </cell>
          <cell r="J302">
            <v>9493.6660054047</v>
          </cell>
          <cell r="K302">
            <v>8900.81473076037</v>
          </cell>
          <cell r="L302">
            <v>7685.35661307267</v>
          </cell>
          <cell r="M302">
            <v>9229.47104370282</v>
          </cell>
          <cell r="N302">
            <v>9389.23048770714</v>
          </cell>
          <cell r="O302">
            <v>9870.31007753793</v>
          </cell>
        </row>
        <row r="302">
          <cell r="Z302">
            <v>6507.11857522497</v>
          </cell>
          <cell r="AA302">
            <v>6002.24425568017</v>
          </cell>
          <cell r="AB302">
            <v>7138.90959568618</v>
          </cell>
          <cell r="AC302">
            <v>6804.72383706907</v>
          </cell>
          <cell r="AD302">
            <v>5938.29168794009</v>
          </cell>
          <cell r="AE302">
            <v>6584.22734398802</v>
          </cell>
          <cell r="AF302">
            <v>7054.8202861829</v>
          </cell>
          <cell r="AG302">
            <v>7883.97003493959</v>
          </cell>
          <cell r="AH302">
            <v>6670.39610951722</v>
          </cell>
          <cell r="AI302">
            <v>7248.45196979051</v>
          </cell>
          <cell r="AJ302">
            <v>6795.80765019446</v>
          </cell>
          <cell r="AK302">
            <v>5867.80051550744</v>
          </cell>
          <cell r="AL302">
            <v>7046.73805975128</v>
          </cell>
          <cell r="AM302">
            <v>7168.71503428635</v>
          </cell>
          <cell r="AN302">
            <v>7536.02122544052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A303">
            <v>9033.16382983664</v>
          </cell>
          <cell r="B303">
            <v>9546.14442597125</v>
          </cell>
          <cell r="C303">
            <v>7201.3589364074</v>
          </cell>
          <cell r="D303">
            <v>7398.87082050515</v>
          </cell>
          <cell r="E303">
            <v>7773.79388307025</v>
          </cell>
          <cell r="F303">
            <v>7948.78504519571</v>
          </cell>
          <cell r="G303">
            <v>8004.68564159748</v>
          </cell>
          <cell r="H303">
            <v>7978.34136929653</v>
          </cell>
          <cell r="I303">
            <v>8132.26520586517</v>
          </cell>
          <cell r="J303">
            <v>7449.40290501252</v>
          </cell>
          <cell r="K303">
            <v>9239.94932325924</v>
          </cell>
          <cell r="L303">
            <v>8902.02350319044</v>
          </cell>
          <cell r="M303">
            <v>9132.39729779817</v>
          </cell>
          <cell r="N303">
            <v>9570.84558020574</v>
          </cell>
          <cell r="O303">
            <v>8294.7925358222</v>
          </cell>
        </row>
        <row r="303">
          <cell r="Z303">
            <v>6896.85671673559</v>
          </cell>
          <cell r="AA303">
            <v>7288.51945380675</v>
          </cell>
          <cell r="AB303">
            <v>5498.26635338279</v>
          </cell>
          <cell r="AC303">
            <v>5649.06746693896</v>
          </cell>
          <cell r="AD303">
            <v>5935.32272489966</v>
          </cell>
          <cell r="AE303">
            <v>6068.9291771471</v>
          </cell>
          <cell r="AF303">
            <v>6111.60950610224</v>
          </cell>
          <cell r="AG303">
            <v>6091.49554882338</v>
          </cell>
          <cell r="AH303">
            <v>6209.01701373888</v>
          </cell>
          <cell r="AI303">
            <v>5687.64891558868</v>
          </cell>
          <cell r="AJ303">
            <v>7054.73826810572</v>
          </cell>
          <cell r="AK303">
            <v>6796.73055277991</v>
          </cell>
          <cell r="AL303">
            <v>6972.62186645809</v>
          </cell>
          <cell r="AM303">
            <v>7307.3788838694</v>
          </cell>
          <cell r="AN303">
            <v>6333.10728027039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A304">
            <v>10027.8189954032</v>
          </cell>
          <cell r="B304">
            <v>7921.06690859133</v>
          </cell>
          <cell r="C304">
            <v>9148.59178822958</v>
          </cell>
          <cell r="D304">
            <v>8041.38581681072</v>
          </cell>
          <cell r="E304">
            <v>7840.30335946293</v>
          </cell>
          <cell r="F304">
            <v>6858.56428827586</v>
          </cell>
          <cell r="G304">
            <v>8241.26122241757</v>
          </cell>
          <cell r="H304">
            <v>7953.42749274977</v>
          </cell>
          <cell r="I304">
            <v>8250.19336991131</v>
          </cell>
          <cell r="J304">
            <v>10053.9500184179</v>
          </cell>
          <cell r="K304">
            <v>9821.87992633862</v>
          </cell>
          <cell r="L304">
            <v>8548.0478886113</v>
          </cell>
          <cell r="M304">
            <v>8683.8123288416</v>
          </cell>
          <cell r="N304">
            <v>9297.71047000768</v>
          </cell>
          <cell r="O304">
            <v>10365.8508608835</v>
          </cell>
        </row>
        <row r="304">
          <cell r="Z304">
            <v>7656.27991426634</v>
          </cell>
          <cell r="AA304">
            <v>6047.76626897711</v>
          </cell>
          <cell r="AB304">
            <v>6984.98642468044</v>
          </cell>
          <cell r="AC304">
            <v>6139.63023667825</v>
          </cell>
          <cell r="AD304">
            <v>5986.10297616339</v>
          </cell>
          <cell r="AE304">
            <v>5236.54126835577</v>
          </cell>
          <cell r="AF304">
            <v>6292.2359083607</v>
          </cell>
          <cell r="AG304">
            <v>6072.47370442442</v>
          </cell>
          <cell r="AH304">
            <v>6299.05563870076</v>
          </cell>
          <cell r="AI304">
            <v>7676.23105486217</v>
          </cell>
          <cell r="AJ304">
            <v>7499.04461127924</v>
          </cell>
          <cell r="AK304">
            <v>6526.46875514628</v>
          </cell>
          <cell r="AL304">
            <v>6630.12544831987</v>
          </cell>
          <cell r="AM304">
            <v>7098.83913469274</v>
          </cell>
          <cell r="AN304">
            <v>7914.36859568798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A305">
            <v>9484.76067133786</v>
          </cell>
          <cell r="B305">
            <v>7518.56020241706</v>
          </cell>
          <cell r="C305">
            <v>7725.23312475793</v>
          </cell>
          <cell r="D305">
            <v>7928.8973824282</v>
          </cell>
          <cell r="E305">
            <v>7557.20452791114</v>
          </cell>
          <cell r="F305">
            <v>8309.16040038677</v>
          </cell>
          <cell r="G305">
            <v>8481.14890162265</v>
          </cell>
          <cell r="H305">
            <v>7492.17638315083</v>
          </cell>
          <cell r="I305">
            <v>8095.77698792413</v>
          </cell>
          <cell r="J305">
            <v>7581.71935600366</v>
          </cell>
          <cell r="K305">
            <v>8145.76870494064</v>
          </cell>
          <cell r="L305">
            <v>7866.77464301686</v>
          </cell>
          <cell r="M305">
            <v>9769.78719120523</v>
          </cell>
          <cell r="N305">
            <v>9141.34888296572</v>
          </cell>
          <cell r="O305">
            <v>9663.21210575225</v>
          </cell>
        </row>
        <row r="305">
          <cell r="Z305">
            <v>7241.65271160914</v>
          </cell>
          <cell r="AA305">
            <v>5740.45078878623</v>
          </cell>
          <cell r="AB305">
            <v>5898.24639168518</v>
          </cell>
          <cell r="AC305">
            <v>6053.74486707346</v>
          </cell>
          <cell r="AD305">
            <v>5769.95588587827</v>
          </cell>
          <cell r="AE305">
            <v>6344.0772023369</v>
          </cell>
          <cell r="AF305">
            <v>6475.3911109845</v>
          </cell>
          <cell r="AG305">
            <v>5720.30663724119</v>
          </cell>
          <cell r="AH305">
            <v>6181.15811338802</v>
          </cell>
          <cell r="AI305">
            <v>5788.67305518622</v>
          </cell>
          <cell r="AJ305">
            <v>6219.326989297</v>
          </cell>
          <cell r="AK305">
            <v>6006.31390704194</v>
          </cell>
          <cell r="AL305">
            <v>7459.27159963396</v>
          </cell>
          <cell r="AM305">
            <v>6979.45643753986</v>
          </cell>
          <cell r="AN305">
            <v>7377.90109559027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A306">
            <v>10349.515767128</v>
          </cell>
          <cell r="B306">
            <v>7414.48776321694</v>
          </cell>
          <cell r="C306">
            <v>7894.6988437202</v>
          </cell>
          <cell r="D306">
            <v>7536.01717381517</v>
          </cell>
          <cell r="E306">
            <v>8246.04598638501</v>
          </cell>
          <cell r="F306">
            <v>8071.37598723765</v>
          </cell>
          <cell r="G306">
            <v>8957.74854457673</v>
          </cell>
          <cell r="H306">
            <v>7690.47134141929</v>
          </cell>
          <cell r="I306">
            <v>8867.27269281697</v>
          </cell>
          <cell r="J306">
            <v>9486.8177382737</v>
          </cell>
          <cell r="K306">
            <v>9058.34586815046</v>
          </cell>
          <cell r="L306">
            <v>9774.15023549801</v>
          </cell>
          <cell r="M306">
            <v>8094.07530724518</v>
          </cell>
          <cell r="N306">
            <v>10151.24234264</v>
          </cell>
          <cell r="O306">
            <v>9514.85726857088</v>
          </cell>
        </row>
        <row r="306">
          <cell r="Z306">
            <v>7901.89668626529</v>
          </cell>
          <cell r="AA306">
            <v>5660.99106516718</v>
          </cell>
          <cell r="AB306">
            <v>6027.63414597575</v>
          </cell>
          <cell r="AC306">
            <v>5753.77925627657</v>
          </cell>
          <cell r="AD306">
            <v>6295.8890947889</v>
          </cell>
          <cell r="AE306">
            <v>6162.5278517599</v>
          </cell>
          <cell r="AF306">
            <v>6839.27684477851</v>
          </cell>
          <cell r="AG306">
            <v>5871.705631059</v>
          </cell>
          <cell r="AH306">
            <v>6770.19817005653</v>
          </cell>
          <cell r="AI306">
            <v>7243.22329044292</v>
          </cell>
          <cell r="AJ306">
            <v>6916.08330371635</v>
          </cell>
          <cell r="AK306">
            <v>7462.60280140367</v>
          </cell>
          <cell r="AL306">
            <v>6179.85887338293</v>
          </cell>
          <cell r="AM306">
            <v>7750.51413357498</v>
          </cell>
          <cell r="AN306">
            <v>7264.63158398294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A307">
            <v>9134.20544703668</v>
          </cell>
          <cell r="B307">
            <v>8393.30439939707</v>
          </cell>
          <cell r="C307">
            <v>8368.80447695542</v>
          </cell>
          <cell r="D307">
            <v>8181.59194958033</v>
          </cell>
          <cell r="E307">
            <v>8731.93680941173</v>
          </cell>
          <cell r="F307">
            <v>8827.88722785071</v>
          </cell>
          <cell r="G307">
            <v>7512.85248584396</v>
          </cell>
          <cell r="H307">
            <v>7695.41776294714</v>
          </cell>
          <cell r="I307">
            <v>7364.8173340829</v>
          </cell>
          <cell r="J307">
            <v>7101.44856775798</v>
          </cell>
          <cell r="K307">
            <v>9436.53613642999</v>
          </cell>
          <cell r="L307">
            <v>9781.72639237999</v>
          </cell>
          <cell r="M307">
            <v>9029.36245008228</v>
          </cell>
          <cell r="N307">
            <v>9078.22013807615</v>
          </cell>
          <cell r="O307">
            <v>9735.92644215787</v>
          </cell>
        </row>
        <row r="307">
          <cell r="Z307">
            <v>6974.00239563429</v>
          </cell>
          <cell r="AA307">
            <v>6408.32148215726</v>
          </cell>
          <cell r="AB307">
            <v>6389.61569337337</v>
          </cell>
          <cell r="AC307">
            <v>6246.67817987238</v>
          </cell>
          <cell r="AD307">
            <v>6666.86868173309</v>
          </cell>
          <cell r="AE307">
            <v>6740.12721001293</v>
          </cell>
          <cell r="AF307">
            <v>5736.09292435181</v>
          </cell>
          <cell r="AG307">
            <v>5875.48224368119</v>
          </cell>
          <cell r="AH307">
            <v>5623.06749384163</v>
          </cell>
          <cell r="AI307">
            <v>5421.98438727749</v>
          </cell>
          <cell r="AJ307">
            <v>7204.83308630884</v>
          </cell>
          <cell r="AK307">
            <v>7468.38722748769</v>
          </cell>
          <cell r="AL307">
            <v>6893.95434808762</v>
          </cell>
          <cell r="AM307">
            <v>6931.25738830169</v>
          </cell>
          <cell r="AN307">
            <v>7433.4187822933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A308">
            <v>8738.25795494563</v>
          </cell>
          <cell r="B308">
            <v>8076.7987856341</v>
          </cell>
          <cell r="C308">
            <v>8173.60857770808</v>
          </cell>
          <cell r="D308">
            <v>10613.40042794</v>
          </cell>
          <cell r="E308">
            <v>7714.00960587857</v>
          </cell>
          <cell r="F308">
            <v>8316.13298040691</v>
          </cell>
          <cell r="G308">
            <v>9210.74464921265</v>
          </cell>
          <cell r="H308">
            <v>9440.90747032202</v>
          </cell>
          <cell r="I308">
            <v>8092.18627648656</v>
          </cell>
          <cell r="J308">
            <v>8299.99034599868</v>
          </cell>
          <cell r="K308">
            <v>9368.46929695194</v>
          </cell>
          <cell r="L308">
            <v>9116.68968850787</v>
          </cell>
          <cell r="M308">
            <v>10654.1613403691</v>
          </cell>
          <cell r="N308">
            <v>9977.41077751352</v>
          </cell>
          <cell r="O308">
            <v>9354.99293619564</v>
          </cell>
        </row>
        <row r="308">
          <cell r="Z308">
            <v>6671.69490163281</v>
          </cell>
          <cell r="AA308">
            <v>6166.66818002678</v>
          </cell>
          <cell r="AB308">
            <v>6240.58284351443</v>
          </cell>
          <cell r="AC308">
            <v>8103.37368033392</v>
          </cell>
          <cell r="AD308">
            <v>5889.67719012671</v>
          </cell>
          <cell r="AE308">
            <v>6349.4007950726</v>
          </cell>
          <cell r="AF308">
            <v>7032.44038265245</v>
          </cell>
          <cell r="AG308">
            <v>7208.17061722074</v>
          </cell>
          <cell r="AH308">
            <v>6178.4165908426</v>
          </cell>
          <cell r="AI308">
            <v>6337.07582913138</v>
          </cell>
          <cell r="AJ308">
            <v>7152.86378209999</v>
          </cell>
          <cell r="AK308">
            <v>6960.62904393451</v>
          </cell>
          <cell r="AL308">
            <v>8134.4948000172</v>
          </cell>
          <cell r="AM308">
            <v>7617.79303827468</v>
          </cell>
          <cell r="AN308">
            <v>7142.57452675712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A309">
            <v>9279.82634729958</v>
          </cell>
          <cell r="B309">
            <v>8765.08397631402</v>
          </cell>
          <cell r="C309">
            <v>8447.56893855288</v>
          </cell>
          <cell r="D309">
            <v>7789.64369355643</v>
          </cell>
          <cell r="E309">
            <v>7646.70774725925</v>
          </cell>
          <cell r="F309">
            <v>8408.46234902016</v>
          </cell>
          <cell r="G309">
            <v>6818.16558303292</v>
          </cell>
          <cell r="H309">
            <v>8605.92294172558</v>
          </cell>
          <cell r="I309">
            <v>7650.25527417262</v>
          </cell>
          <cell r="J309">
            <v>9089.54060857272</v>
          </cell>
          <cell r="K309">
            <v>9077.38980184417</v>
          </cell>
          <cell r="L309">
            <v>7978.4110698302</v>
          </cell>
          <cell r="M309">
            <v>8968.64291126526</v>
          </cell>
          <cell r="N309">
            <v>10615.2363373139</v>
          </cell>
          <cell r="O309">
            <v>10995.9760978367</v>
          </cell>
        </row>
        <row r="309">
          <cell r="Z309">
            <v>7085.18453546862</v>
          </cell>
          <cell r="AA309">
            <v>6692.17667625166</v>
          </cell>
          <cell r="AB309">
            <v>6449.75267486088</v>
          </cell>
          <cell r="AC309">
            <v>5947.42411860511</v>
          </cell>
          <cell r="AD309">
            <v>5838.29195186343</v>
          </cell>
          <cell r="AE309">
            <v>6419.89463732629</v>
          </cell>
          <cell r="AF309">
            <v>5205.69669530797</v>
          </cell>
          <cell r="AG309">
            <v>6570.65658969925</v>
          </cell>
          <cell r="AH309">
            <v>5841.00050285189</v>
          </cell>
          <cell r="AI309">
            <v>6939.9006128077</v>
          </cell>
          <cell r="AJ309">
            <v>6930.62342326723</v>
          </cell>
          <cell r="AK309">
            <v>6091.54876545964</v>
          </cell>
          <cell r="AL309">
            <v>6847.59473732267</v>
          </cell>
          <cell r="AM309">
            <v>8104.77540448451</v>
          </cell>
          <cell r="AN309">
            <v>8395.47173460273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A310">
            <v>10141.2772469164</v>
          </cell>
          <cell r="B310">
            <v>8448.57451304072</v>
          </cell>
          <cell r="C310">
            <v>6813.11810567953</v>
          </cell>
          <cell r="D310">
            <v>7346.93581320984</v>
          </cell>
          <cell r="E310">
            <v>8698.85157503116</v>
          </cell>
          <cell r="F310">
            <v>8693.07192587269</v>
          </cell>
          <cell r="G310">
            <v>8888.49699188125</v>
          </cell>
          <cell r="H310">
            <v>9726.52134918022</v>
          </cell>
          <cell r="I310">
            <v>8563.52144896863</v>
          </cell>
          <cell r="J310">
            <v>9112.86858672088</v>
          </cell>
          <cell r="K310">
            <v>8026.24544335139</v>
          </cell>
          <cell r="L310">
            <v>8234.62880495256</v>
          </cell>
          <cell r="M310">
            <v>9318.82970668529</v>
          </cell>
          <cell r="N310">
            <v>9505.03885545672</v>
          </cell>
          <cell r="O310">
            <v>8064.21487816546</v>
          </cell>
        </row>
        <row r="310">
          <cell r="Z310">
            <v>7742.90574312965</v>
          </cell>
          <cell r="AA310">
            <v>6450.52043500464</v>
          </cell>
          <cell r="AB310">
            <v>5201.84292615874</v>
          </cell>
          <cell r="AC310">
            <v>5609.41488112896</v>
          </cell>
          <cell r="AD310">
            <v>6641.60797294259</v>
          </cell>
          <cell r="AE310">
            <v>6637.1951876915</v>
          </cell>
          <cell r="AF310">
            <v>6786.4030072893</v>
          </cell>
          <cell r="AG310">
            <v>7426.23795618449</v>
          </cell>
          <cell r="AH310">
            <v>6538.28288037335</v>
          </cell>
          <cell r="AI310">
            <v>6957.71161743574</v>
          </cell>
          <cell r="AJ310">
            <v>6128.07050098056</v>
          </cell>
          <cell r="AK310">
            <v>6287.1720310965</v>
          </cell>
          <cell r="AL310">
            <v>7114.96375637304</v>
          </cell>
          <cell r="AM310">
            <v>7257.13518629662</v>
          </cell>
          <cell r="AN310">
            <v>6157.06031633884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A311">
            <v>9590.79972162699</v>
          </cell>
          <cell r="B311">
            <v>8134.71942790818</v>
          </cell>
          <cell r="C311">
            <v>8023.5866864872</v>
          </cell>
          <cell r="D311">
            <v>7433.70341099981</v>
          </cell>
          <cell r="E311">
            <v>7467.92187623627</v>
          </cell>
          <cell r="F311">
            <v>8947.45928116355</v>
          </cell>
          <cell r="G311">
            <v>8763.89333320825</v>
          </cell>
          <cell r="H311">
            <v>9144.10041344375</v>
          </cell>
          <cell r="I311">
            <v>9480.30296347298</v>
          </cell>
          <cell r="J311">
            <v>8673.06924782606</v>
          </cell>
          <cell r="K311">
            <v>8625.44900982</v>
          </cell>
          <cell r="L311">
            <v>8584.4202212336</v>
          </cell>
          <cell r="M311">
            <v>9415.55724369577</v>
          </cell>
          <cell r="N311">
            <v>10276.5210482569</v>
          </cell>
          <cell r="O311">
            <v>10666.1170190313</v>
          </cell>
        </row>
        <row r="311">
          <cell r="Z311">
            <v>7322.61395066109</v>
          </cell>
          <cell r="AA311">
            <v>6210.8908220856</v>
          </cell>
          <cell r="AB311">
            <v>6126.04052947972</v>
          </cell>
          <cell r="AC311">
            <v>5675.662289112</v>
          </cell>
          <cell r="AD311">
            <v>5701.78822419389</v>
          </cell>
          <cell r="AE311">
            <v>6831.4209510055</v>
          </cell>
          <cell r="AF311">
            <v>6691.26761547783</v>
          </cell>
          <cell r="AG311">
            <v>6981.55724206596</v>
          </cell>
          <cell r="AH311">
            <v>7238.24923382347</v>
          </cell>
          <cell r="AI311">
            <v>6621.92306299219</v>
          </cell>
          <cell r="AJ311">
            <v>6585.56482079361</v>
          </cell>
          <cell r="AK311">
            <v>6554.23917659273</v>
          </cell>
          <cell r="AL311">
            <v>7188.81561779069</v>
          </cell>
          <cell r="AM311">
            <v>7846.16492642832</v>
          </cell>
          <cell r="AN311">
            <v>8143.62300849849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A312">
            <v>10849.5409656552</v>
          </cell>
          <cell r="B312">
            <v>7503.08374204071</v>
          </cell>
          <cell r="C312">
            <v>8421.46392395264</v>
          </cell>
          <cell r="D312">
            <v>7587.22590120597</v>
          </cell>
          <cell r="E312">
            <v>8638.50950373211</v>
          </cell>
          <cell r="F312">
            <v>8467.19310049495</v>
          </cell>
          <cell r="G312">
            <v>6481.59688983751</v>
          </cell>
          <cell r="H312">
            <v>7581.64886550314</v>
          </cell>
          <cell r="I312">
            <v>9632.93170641692</v>
          </cell>
          <cell r="J312">
            <v>7996.43209988571</v>
          </cell>
          <cell r="K312">
            <v>9291.41287066795</v>
          </cell>
          <cell r="L312">
            <v>8397.1878945438</v>
          </cell>
          <cell r="M312">
            <v>9747.01525330807</v>
          </cell>
          <cell r="N312">
            <v>10274.787728815</v>
          </cell>
          <cell r="O312">
            <v>8488.91458539375</v>
          </cell>
        </row>
        <row r="312">
          <cell r="Z312">
            <v>8283.66792544157</v>
          </cell>
          <cell r="AA312">
            <v>5728.63444938305</v>
          </cell>
          <cell r="AB312">
            <v>6429.82139179354</v>
          </cell>
          <cell r="AC312">
            <v>5792.87732447437</v>
          </cell>
          <cell r="AD312">
            <v>6595.53656013748</v>
          </cell>
          <cell r="AE312">
            <v>6464.73580100029</v>
          </cell>
          <cell r="AF312">
            <v>4948.72515177849</v>
          </cell>
          <cell r="AG312">
            <v>5788.6192354071</v>
          </cell>
          <cell r="AH312">
            <v>7354.78188957614</v>
          </cell>
          <cell r="AI312">
            <v>6105.30789399114</v>
          </cell>
          <cell r="AJ312">
            <v>7094.03089240646</v>
          </cell>
          <cell r="AK312">
            <v>6411.28654623577</v>
          </cell>
          <cell r="AL312">
            <v>7441.88513396173</v>
          </cell>
          <cell r="AM312">
            <v>7844.84153010117</v>
          </cell>
          <cell r="AN312">
            <v>6481.32024160647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A313">
            <v>8927.07762952288</v>
          </cell>
          <cell r="B313">
            <v>8648.69419016609</v>
          </cell>
          <cell r="C313">
            <v>6661.2951350334</v>
          </cell>
          <cell r="D313">
            <v>6972.56262810636</v>
          </cell>
          <cell r="E313">
            <v>7633.28547594742</v>
          </cell>
          <cell r="F313">
            <v>7561.78142593447</v>
          </cell>
          <cell r="G313">
            <v>9323.19360075049</v>
          </cell>
          <cell r="H313">
            <v>8128.61131690767</v>
          </cell>
          <cell r="I313">
            <v>9211.93185312045</v>
          </cell>
          <cell r="J313">
            <v>8315.860872116</v>
          </cell>
          <cell r="K313">
            <v>9088.49190131868</v>
          </cell>
          <cell r="L313">
            <v>8810.17874357534</v>
          </cell>
          <cell r="M313">
            <v>8666.3093227356</v>
          </cell>
          <cell r="N313">
            <v>9453.21118242604</v>
          </cell>
          <cell r="O313">
            <v>10717.2635650223</v>
          </cell>
        </row>
        <row r="313">
          <cell r="Z313">
            <v>6815.85947845124</v>
          </cell>
          <cell r="AA313">
            <v>6603.31260896857</v>
          </cell>
          <cell r="AB313">
            <v>5085.92548077854</v>
          </cell>
          <cell r="AC313">
            <v>5323.57945680972</v>
          </cell>
          <cell r="AD313">
            <v>5828.04399402776</v>
          </cell>
          <cell r="AE313">
            <v>5773.45036582667</v>
          </cell>
          <cell r="AF313">
            <v>7118.29560694741</v>
          </cell>
          <cell r="AG313">
            <v>6206.22725490428</v>
          </cell>
          <cell r="AH313">
            <v>7033.34681758488</v>
          </cell>
          <cell r="AI313">
            <v>6349.19303930405</v>
          </cell>
          <cell r="AJ313">
            <v>6939.09992062441</v>
          </cell>
          <cell r="AK313">
            <v>6726.60671143475</v>
          </cell>
          <cell r="AL313">
            <v>6616.76183314592</v>
          </cell>
          <cell r="AM313">
            <v>7217.56455062701</v>
          </cell>
          <cell r="AN313">
            <v>8182.6736009488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A314">
            <v>9546.95800270443</v>
          </cell>
          <cell r="B314">
            <v>9502.91452507603</v>
          </cell>
          <cell r="C314">
            <v>8630.22539787372</v>
          </cell>
          <cell r="D314">
            <v>8762.31806148968</v>
          </cell>
          <cell r="E314">
            <v>8473.79824237413</v>
          </cell>
          <cell r="F314">
            <v>9071.90648152933</v>
          </cell>
          <cell r="G314">
            <v>7619.68565013257</v>
          </cell>
          <cell r="H314">
            <v>8409.09923096487</v>
          </cell>
          <cell r="I314">
            <v>8135.27315290972</v>
          </cell>
          <cell r="J314">
            <v>8698.19778961512</v>
          </cell>
          <cell r="K314">
            <v>7904.36759465248</v>
          </cell>
          <cell r="L314">
            <v>8294.9796944895</v>
          </cell>
          <cell r="M314">
            <v>9310.19267636285</v>
          </cell>
          <cell r="N314">
            <v>10479.5435465247</v>
          </cell>
          <cell r="O314">
            <v>10758.1229283612</v>
          </cell>
        </row>
        <row r="314">
          <cell r="Z314">
            <v>7289.14062289684</v>
          </cell>
          <cell r="AA314">
            <v>7255.51325155365</v>
          </cell>
          <cell r="AB314">
            <v>6589.21161217818</v>
          </cell>
          <cell r="AC314">
            <v>6690.06488921961</v>
          </cell>
          <cell r="AD314">
            <v>6469.77885324562</v>
          </cell>
          <cell r="AE314">
            <v>6926.43688627357</v>
          </cell>
          <cell r="AF314">
            <v>5817.66047261881</v>
          </cell>
          <cell r="AG314">
            <v>6420.3808992386</v>
          </cell>
          <cell r="AH314">
            <v>6211.31359333918</v>
          </cell>
          <cell r="AI314">
            <v>6641.10880516231</v>
          </cell>
          <cell r="AJ314">
            <v>6035.01627598755</v>
          </cell>
          <cell r="AK314">
            <v>6333.25017666151</v>
          </cell>
          <cell r="AL314">
            <v>7108.36934917374</v>
          </cell>
          <cell r="AM314">
            <v>8001.1734159458</v>
          </cell>
          <cell r="AN314">
            <v>8213.8698882955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A315">
            <v>10297.314670242</v>
          </cell>
          <cell r="B315">
            <v>8101.1869478625</v>
          </cell>
          <cell r="C315">
            <v>8490.53963007406</v>
          </cell>
          <cell r="D315">
            <v>8508.78767211353</v>
          </cell>
          <cell r="E315">
            <v>8085.60200863733</v>
          </cell>
          <cell r="F315">
            <v>8970.12875616609</v>
          </cell>
          <cell r="G315">
            <v>8995.99647481687</v>
          </cell>
          <cell r="H315">
            <v>8207.87602026824</v>
          </cell>
          <cell r="I315">
            <v>7796.60201599415</v>
          </cell>
          <cell r="J315">
            <v>8528.21076457469</v>
          </cell>
          <cell r="K315">
            <v>8999.41898972235</v>
          </cell>
          <cell r="L315">
            <v>8690.55593463471</v>
          </cell>
          <cell r="M315">
            <v>9419.02816128164</v>
          </cell>
          <cell r="N315">
            <v>10387.1613759223</v>
          </cell>
          <cell r="O315">
            <v>9652.40898887494</v>
          </cell>
        </row>
        <row r="315">
          <cell r="Z315">
            <v>7862.04093998848</v>
          </cell>
          <cell r="AA315">
            <v>6185.28863944081</v>
          </cell>
          <cell r="AB315">
            <v>6482.56096972007</v>
          </cell>
          <cell r="AC315">
            <v>6496.49342280937</v>
          </cell>
          <cell r="AD315">
            <v>6173.38947600263</v>
          </cell>
          <cell r="AE315">
            <v>6848.72918584783</v>
          </cell>
          <cell r="AF315">
            <v>6868.47929250858</v>
          </cell>
          <cell r="AG315">
            <v>6266.74617297888</v>
          </cell>
          <cell r="AH315">
            <v>5952.7368256196</v>
          </cell>
          <cell r="AI315">
            <v>6511.32303159583</v>
          </cell>
          <cell r="AJ315">
            <v>6871.09239632897</v>
          </cell>
          <cell r="AK315">
            <v>6635.27421831733</v>
          </cell>
          <cell r="AL315">
            <v>7191.46567725118</v>
          </cell>
          <cell r="AM315">
            <v>7930.63925916218</v>
          </cell>
          <cell r="AN315">
            <v>7369.65287264197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A316">
            <v>9611.67634587244</v>
          </cell>
          <cell r="B316">
            <v>7733.02095220647</v>
          </cell>
          <cell r="C316">
            <v>8162.1817223496</v>
          </cell>
          <cell r="D316">
            <v>7581.29085360317</v>
          </cell>
          <cell r="E316">
            <v>7845.21336740812</v>
          </cell>
          <cell r="F316">
            <v>8163.24008535069</v>
          </cell>
          <cell r="G316">
            <v>9172.52568306417</v>
          </cell>
          <cell r="H316">
            <v>7804.59511345607</v>
          </cell>
          <cell r="I316">
            <v>7621.60853821913</v>
          </cell>
          <cell r="J316">
            <v>8072.29393153209</v>
          </cell>
          <cell r="K316">
            <v>7292.24882700265</v>
          </cell>
          <cell r="L316">
            <v>9025.3882884752</v>
          </cell>
          <cell r="M316">
            <v>9567.15246994399</v>
          </cell>
          <cell r="N316">
            <v>9527.337812022</v>
          </cell>
          <cell r="O316">
            <v>9727.19375930068</v>
          </cell>
        </row>
        <row r="316">
          <cell r="Z316">
            <v>7338.55333677899</v>
          </cell>
          <cell r="AA316">
            <v>5904.19242909345</v>
          </cell>
          <cell r="AB316">
            <v>6231.85839374081</v>
          </cell>
          <cell r="AC316">
            <v>5788.34589188944</v>
          </cell>
          <cell r="AD316">
            <v>5989.85178686957</v>
          </cell>
          <cell r="AE316">
            <v>6232.66645812559</v>
          </cell>
          <cell r="AF316">
            <v>7003.26004912222</v>
          </cell>
          <cell r="AG316">
            <v>5958.83958750416</v>
          </cell>
          <cell r="AH316">
            <v>5819.12860536446</v>
          </cell>
          <cell r="AI316">
            <v>6163.22870590048</v>
          </cell>
          <cell r="AJ316">
            <v>5567.66114841183</v>
          </cell>
          <cell r="AK316">
            <v>6890.92005980397</v>
          </cell>
          <cell r="AL316">
            <v>7304.55917941211</v>
          </cell>
          <cell r="AM316">
            <v>7274.16052883005</v>
          </cell>
          <cell r="AN316">
            <v>7426.7513440011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A317">
            <v>9743.40389426378</v>
          </cell>
          <cell r="B317">
            <v>8859.77268665998</v>
          </cell>
          <cell r="C317">
            <v>7099.65441332447</v>
          </cell>
          <cell r="D317">
            <v>7786.0916928776</v>
          </cell>
          <cell r="E317">
            <v>7966.12712973968</v>
          </cell>
          <cell r="F317">
            <v>8553.16784774036</v>
          </cell>
          <cell r="G317">
            <v>8997.39297119048</v>
          </cell>
          <cell r="H317">
            <v>7993.87026234416</v>
          </cell>
          <cell r="I317">
            <v>8143.90927041399</v>
          </cell>
          <cell r="J317">
            <v>8243.06080681064</v>
          </cell>
          <cell r="K317">
            <v>9002.7230754651</v>
          </cell>
          <cell r="L317">
            <v>9500.80366091686</v>
          </cell>
          <cell r="M317">
            <v>7470.89839222241</v>
          </cell>
          <cell r="N317">
            <v>8105.64493544018</v>
          </cell>
          <cell r="O317">
            <v>10277.4165865483</v>
          </cell>
        </row>
        <row r="317">
          <cell r="Z317">
            <v>7439.12784688597</v>
          </cell>
          <cell r="AA317">
            <v>6764.47188535564</v>
          </cell>
          <cell r="AB317">
            <v>5420.61454319089</v>
          </cell>
          <cell r="AC317">
            <v>5944.71215187882</v>
          </cell>
          <cell r="AD317">
            <v>6082.16992806476</v>
          </cell>
          <cell r="AE317">
            <v>6530.37786442115</v>
          </cell>
          <cell r="AF317">
            <v>6869.54552307582</v>
          </cell>
          <cell r="AG317">
            <v>6103.35192078081</v>
          </cell>
          <cell r="AH317">
            <v>6217.90730359816</v>
          </cell>
          <cell r="AI317">
            <v>6293.60989824315</v>
          </cell>
          <cell r="AJ317">
            <v>6873.61507900991</v>
          </cell>
          <cell r="AK317">
            <v>7253.90159832467</v>
          </cell>
          <cell r="AL317">
            <v>5704.06080605538</v>
          </cell>
          <cell r="AM317">
            <v>6188.69233078832</v>
          </cell>
          <cell r="AN317">
            <v>7846.848673496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A318">
            <v>8275.79523883228</v>
          </cell>
          <cell r="B318">
            <v>8292.71751884409</v>
          </cell>
          <cell r="C318">
            <v>7365.57985976786</v>
          </cell>
          <cell r="D318">
            <v>6714.07880211857</v>
          </cell>
          <cell r="E318">
            <v>7970.34309721445</v>
          </cell>
          <cell r="F318">
            <v>7731.39667821394</v>
          </cell>
          <cell r="G318">
            <v>7823.57666534724</v>
          </cell>
          <cell r="H318">
            <v>8927.94176793515</v>
          </cell>
          <cell r="I318">
            <v>8476.94710038147</v>
          </cell>
          <cell r="J318">
            <v>9213.24826632302</v>
          </cell>
          <cell r="K318">
            <v>8603.98800450872</v>
          </cell>
          <cell r="L318">
            <v>9162.02108986397</v>
          </cell>
          <cell r="M318">
            <v>8808.84775567915</v>
          </cell>
          <cell r="N318">
            <v>9844.64219740886</v>
          </cell>
          <cell r="O318">
            <v>9092.87792499318</v>
          </cell>
        </row>
        <row r="318">
          <cell r="Z318">
            <v>6318.6027680294</v>
          </cell>
          <cell r="AA318">
            <v>6331.52299650753</v>
          </cell>
          <cell r="AB318">
            <v>5623.6496852522</v>
          </cell>
          <cell r="AC318">
            <v>5126.22602173273</v>
          </cell>
          <cell r="AD318">
            <v>6085.38883609562</v>
          </cell>
          <cell r="AE318">
            <v>5902.95228940305</v>
          </cell>
          <cell r="AF318">
            <v>5973.33207829928</v>
          </cell>
          <cell r="AG318">
            <v>6816.51925158556</v>
          </cell>
          <cell r="AH318">
            <v>6472.18301892966</v>
          </cell>
          <cell r="AI318">
            <v>7034.35190433069</v>
          </cell>
          <cell r="AJ318">
            <v>6569.17925739443</v>
          </cell>
          <cell r="AK318">
            <v>6995.2397501955</v>
          </cell>
          <cell r="AL318">
            <v>6725.59049685205</v>
          </cell>
          <cell r="AM318">
            <v>7516.42369629045</v>
          </cell>
          <cell r="AN318">
            <v>6942.44866724399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A319">
            <v>8768.64522254422</v>
          </cell>
          <cell r="B319">
            <v>8339.04542109505</v>
          </cell>
          <cell r="C319">
            <v>8372.74361182719</v>
          </cell>
          <cell r="D319">
            <v>7971.86986631253</v>
          </cell>
          <cell r="E319">
            <v>7176.52568004582</v>
          </cell>
          <cell r="F319">
            <v>7723.24401758676</v>
          </cell>
          <cell r="G319">
            <v>9697.02327313487</v>
          </cell>
          <cell r="H319">
            <v>8398.3346491301</v>
          </cell>
          <cell r="I319">
            <v>8477.12284596084</v>
          </cell>
          <cell r="J319">
            <v>8665.38119450603</v>
          </cell>
          <cell r="K319">
            <v>8265.34228707734</v>
          </cell>
          <cell r="L319">
            <v>9058.61674664083</v>
          </cell>
          <cell r="M319">
            <v>8602.86163762972</v>
          </cell>
          <cell r="N319">
            <v>11850.0391894274</v>
          </cell>
          <cell r="O319">
            <v>10676.6271859881</v>
          </cell>
        </row>
        <row r="319">
          <cell r="Z319">
            <v>6694.8957019934</v>
          </cell>
          <cell r="AA319">
            <v>6366.89453518775</v>
          </cell>
          <cell r="AB319">
            <v>6392.6232386045</v>
          </cell>
          <cell r="AC319">
            <v>6086.55453040908</v>
          </cell>
          <cell r="AD319">
            <v>5479.3060628177</v>
          </cell>
          <cell r="AE319">
            <v>5896.72770040356</v>
          </cell>
          <cell r="AF319">
            <v>7403.71605713157</v>
          </cell>
          <cell r="AG319">
            <v>6412.16209794943</v>
          </cell>
          <cell r="AH319">
            <v>6472.31720138248</v>
          </cell>
          <cell r="AI319">
            <v>6616.05320353013</v>
          </cell>
          <cell r="AJ319">
            <v>6310.6218975527</v>
          </cell>
          <cell r="AK319">
            <v>6916.29012052726</v>
          </cell>
          <cell r="AL319">
            <v>6568.31927177684</v>
          </cell>
          <cell r="AM319">
            <v>9047.5523212846</v>
          </cell>
          <cell r="AN319">
            <v>8151.64756301069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A320">
            <v>10018.2991083217</v>
          </cell>
          <cell r="B320">
            <v>8923.10056445909</v>
          </cell>
          <cell r="C320">
            <v>7740.41143312366</v>
          </cell>
          <cell r="D320">
            <v>7778.32548940913</v>
          </cell>
          <cell r="E320">
            <v>7221.86483688694</v>
          </cell>
          <cell r="F320">
            <v>7610.26211692669</v>
          </cell>
          <cell r="G320">
            <v>9450.30037820945</v>
          </cell>
          <cell r="H320">
            <v>8656.68442068482</v>
          </cell>
          <cell r="I320">
            <v>9162.35933581543</v>
          </cell>
          <cell r="J320">
            <v>10308.7343526402</v>
          </cell>
          <cell r="K320">
            <v>10023.0479232062</v>
          </cell>
          <cell r="L320">
            <v>9917.87083982038</v>
          </cell>
          <cell r="M320">
            <v>9980.26077872397</v>
          </cell>
          <cell r="N320">
            <v>10243.3737093452</v>
          </cell>
          <cell r="O320">
            <v>10194.3273025484</v>
          </cell>
        </row>
        <row r="320">
          <cell r="Z320">
            <v>7649.01144240002</v>
          </cell>
          <cell r="AA320">
            <v>6812.82297336677</v>
          </cell>
          <cell r="AB320">
            <v>5909.83509083565</v>
          </cell>
          <cell r="AC320">
            <v>5938.78262446583</v>
          </cell>
          <cell r="AD320">
            <v>5513.92269042253</v>
          </cell>
          <cell r="AE320">
            <v>5810.465567322</v>
          </cell>
          <cell r="AF320">
            <v>7215.34213996442</v>
          </cell>
          <cell r="AG320">
            <v>6609.41318193054</v>
          </cell>
          <cell r="AH320">
            <v>6995.49800233242</v>
          </cell>
          <cell r="AI320">
            <v>7870.75991317822</v>
          </cell>
          <cell r="AJ320">
            <v>7652.63718155961</v>
          </cell>
          <cell r="AK320">
            <v>7572.33405768622</v>
          </cell>
          <cell r="AL320">
            <v>7619.96902559887</v>
          </cell>
          <cell r="AM320">
            <v>7820.8568005799</v>
          </cell>
          <cell r="AN320">
            <v>7783.40967280495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A321">
            <v>8414.59541275837</v>
          </cell>
          <cell r="B321">
            <v>7630.61109309851</v>
          </cell>
          <cell r="C321">
            <v>7086.98289480278</v>
          </cell>
          <cell r="D321">
            <v>7805.94385265308</v>
          </cell>
          <cell r="E321">
            <v>7956.3691938579</v>
          </cell>
          <cell r="F321">
            <v>8475.97759471786</v>
          </cell>
          <cell r="G321">
            <v>7901.91564580402</v>
          </cell>
          <cell r="H321">
            <v>8641.78416742994</v>
          </cell>
          <cell r="I321">
            <v>8078.95243717863</v>
          </cell>
          <cell r="J321">
            <v>8596.42752063561</v>
          </cell>
          <cell r="K321">
            <v>9053.56845651907</v>
          </cell>
          <cell r="L321">
            <v>9398.71151422561</v>
          </cell>
          <cell r="M321">
            <v>9459.57281087928</v>
          </cell>
          <cell r="N321">
            <v>10226.8132711251</v>
          </cell>
          <cell r="O321">
            <v>10417.3617903817</v>
          </cell>
        </row>
        <row r="321">
          <cell r="Z321">
            <v>6424.57725602266</v>
          </cell>
          <cell r="AA321">
            <v>5826.00209202509</v>
          </cell>
          <cell r="AB321">
            <v>5410.9397881135</v>
          </cell>
          <cell r="AC321">
            <v>5959.86935527603</v>
          </cell>
          <cell r="AD321">
            <v>6074.71970498728</v>
          </cell>
          <cell r="AE321">
            <v>6471.44279747747</v>
          </cell>
          <cell r="AF321">
            <v>6033.14420323395</v>
          </cell>
          <cell r="AG321">
            <v>6598.03677896943</v>
          </cell>
          <cell r="AH321">
            <v>6168.31250159563</v>
          </cell>
          <cell r="AI321">
            <v>6563.40679771536</v>
          </cell>
          <cell r="AJ321">
            <v>6912.43573082613</v>
          </cell>
          <cell r="AK321">
            <v>7175.95383595731</v>
          </cell>
          <cell r="AL321">
            <v>7222.42167939758</v>
          </cell>
          <cell r="AM321">
            <v>7808.2128397571</v>
          </cell>
          <cell r="AN321">
            <v>7953.69739640359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A322">
            <v>8316.60458576368</v>
          </cell>
          <cell r="B322">
            <v>7783.28034616604</v>
          </cell>
          <cell r="C322">
            <v>8961.81255864993</v>
          </cell>
          <cell r="D322">
            <v>7282.84049185915</v>
          </cell>
          <cell r="E322">
            <v>7124.83027802603</v>
          </cell>
          <cell r="F322">
            <v>7201.09373183292</v>
          </cell>
          <cell r="G322">
            <v>7376.7602493705</v>
          </cell>
          <cell r="H322">
            <v>9134.55180655693</v>
          </cell>
          <cell r="I322">
            <v>9326.64876941965</v>
          </cell>
          <cell r="J322">
            <v>8561.98830792872</v>
          </cell>
          <cell r="K322">
            <v>8416.97144870884</v>
          </cell>
          <cell r="L322">
            <v>8893.41304082518</v>
          </cell>
          <cell r="M322">
            <v>9150.03208576223</v>
          </cell>
          <cell r="N322">
            <v>10319.0413962823</v>
          </cell>
          <cell r="O322">
            <v>8965.76419881943</v>
          </cell>
        </row>
        <row r="322">
          <cell r="Z322">
            <v>6349.76086764891</v>
          </cell>
          <cell r="AA322">
            <v>5942.56567741915</v>
          </cell>
          <cell r="AB322">
            <v>6842.37973577945</v>
          </cell>
          <cell r="AC322">
            <v>5560.47784689643</v>
          </cell>
          <cell r="AD322">
            <v>5439.83641659398</v>
          </cell>
          <cell r="AE322">
            <v>5498.06386862936</v>
          </cell>
          <cell r="AF322">
            <v>5632.18595743537</v>
          </cell>
          <cell r="AG322">
            <v>6974.26684251344</v>
          </cell>
          <cell r="AH322">
            <v>7120.93364204698</v>
          </cell>
          <cell r="AI322">
            <v>6537.11232105681</v>
          </cell>
          <cell r="AJ322">
            <v>6426.39136897499</v>
          </cell>
          <cell r="AK322">
            <v>6790.15643032219</v>
          </cell>
          <cell r="AL322">
            <v>6986.0860976078</v>
          </cell>
          <cell r="AM322">
            <v>7878.6293822271</v>
          </cell>
          <cell r="AN322">
            <v>6845.39682885543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A323">
            <v>9508.85935669519</v>
          </cell>
          <cell r="B323">
            <v>9303.98251859427</v>
          </cell>
          <cell r="C323">
            <v>7922.23799540389</v>
          </cell>
          <cell r="D323">
            <v>10074.3023789209</v>
          </cell>
          <cell r="E323">
            <v>8821.5235005493</v>
          </cell>
          <cell r="F323">
            <v>7175.18748985356</v>
          </cell>
          <cell r="G323">
            <v>8079.35605295643</v>
          </cell>
          <cell r="H323">
            <v>8402.5974523669</v>
          </cell>
          <cell r="I323">
            <v>7396.13613703441</v>
          </cell>
          <cell r="J323">
            <v>8120.35096507548</v>
          </cell>
          <cell r="K323">
            <v>7515.16938062253</v>
          </cell>
          <cell r="L323">
            <v>9776.72578996739</v>
          </cell>
          <cell r="M323">
            <v>9381.20824533884</v>
          </cell>
          <cell r="N323">
            <v>8655.23442225602</v>
          </cell>
          <cell r="O323">
            <v>9734.28008867047</v>
          </cell>
        </row>
        <row r="323">
          <cell r="Z323">
            <v>7260.0521542742</v>
          </cell>
          <cell r="AA323">
            <v>7103.6278688768</v>
          </cell>
          <cell r="AB323">
            <v>6048.66039844285</v>
          </cell>
          <cell r="AC323">
            <v>7691.77016351565</v>
          </cell>
          <cell r="AD323">
            <v>6735.26847876339</v>
          </cell>
          <cell r="AE323">
            <v>5478.28434925315</v>
          </cell>
          <cell r="AF323">
            <v>6168.62066385645</v>
          </cell>
          <cell r="AG323">
            <v>6415.41676527194</v>
          </cell>
          <cell r="AH323">
            <v>5646.97952517032</v>
          </cell>
          <cell r="AI323">
            <v>6199.92044323899</v>
          </cell>
          <cell r="AJ323">
            <v>5737.86188278282</v>
          </cell>
          <cell r="AK323">
            <v>7464.56924754326</v>
          </cell>
          <cell r="AL323">
            <v>7162.59002014918</v>
          </cell>
          <cell r="AM323">
            <v>6608.30610233016</v>
          </cell>
          <cell r="AN323">
            <v>7432.16178482026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A324">
            <v>10342.4011045225</v>
          </cell>
          <cell r="B324">
            <v>10301.2151026201</v>
          </cell>
          <cell r="C324">
            <v>8271.264231573</v>
          </cell>
          <cell r="D324">
            <v>7937.89370050084</v>
          </cell>
          <cell r="E324">
            <v>8130.70521948871</v>
          </cell>
          <cell r="F324">
            <v>7910.40096955039</v>
          </cell>
          <cell r="G324">
            <v>8965.27347343048</v>
          </cell>
          <cell r="H324">
            <v>7784.11787359699</v>
          </cell>
          <cell r="I324">
            <v>7408.53692156858</v>
          </cell>
          <cell r="J324">
            <v>8115.82675522774</v>
          </cell>
          <cell r="K324">
            <v>8129.3157878926</v>
          </cell>
          <cell r="L324">
            <v>8839.9374813781</v>
          </cell>
          <cell r="M324">
            <v>8927.4014028279</v>
          </cell>
          <cell r="N324">
            <v>9971.76315891791</v>
          </cell>
          <cell r="O324">
            <v>10585.2145854566</v>
          </cell>
        </row>
        <row r="324">
          <cell r="Z324">
            <v>7896.46461290735</v>
          </cell>
          <cell r="AA324">
            <v>7865.01893571084</v>
          </cell>
          <cell r="AB324">
            <v>6315.14332586291</v>
          </cell>
          <cell r="AC324">
            <v>6060.61359190719</v>
          </cell>
          <cell r="AD324">
            <v>6207.8259579005</v>
          </cell>
          <cell r="AE324">
            <v>6039.6227818556</v>
          </cell>
          <cell r="AF324">
            <v>6845.02215805807</v>
          </cell>
          <cell r="AG324">
            <v>5943.2051329628</v>
          </cell>
          <cell r="AH324">
            <v>5656.4475737653</v>
          </cell>
          <cell r="AI324">
            <v>6196.4661909234</v>
          </cell>
          <cell r="AJ324">
            <v>6206.76512131915</v>
          </cell>
          <cell r="AK324">
            <v>6749.32762678211</v>
          </cell>
          <cell r="AL324">
            <v>6816.10668066471</v>
          </cell>
          <cell r="AM324">
            <v>7613.48105888646</v>
          </cell>
          <cell r="AN324">
            <v>8081.85367685444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A325">
            <v>10133.6720553506</v>
          </cell>
          <cell r="B325">
            <v>8058.24267183098</v>
          </cell>
          <cell r="C325">
            <v>8164.17501942015</v>
          </cell>
          <cell r="D325">
            <v>8077.20732466742</v>
          </cell>
          <cell r="E325">
            <v>8889.84176346629</v>
          </cell>
          <cell r="F325">
            <v>9513.55389485817</v>
          </cell>
          <cell r="G325">
            <v>9051.70799927791</v>
          </cell>
          <cell r="H325">
            <v>8406.33114658787</v>
          </cell>
          <cell r="I325">
            <v>7580.43248052529</v>
          </cell>
          <cell r="J325">
            <v>9905.00990002738</v>
          </cell>
          <cell r="K325">
            <v>10050.6887143555</v>
          </cell>
          <cell r="L325">
            <v>10469.0113846314</v>
          </cell>
          <cell r="M325">
            <v>9151.25116849611</v>
          </cell>
          <cell r="N325">
            <v>8582.27061982481</v>
          </cell>
          <cell r="O325">
            <v>9023.42324156265</v>
          </cell>
        </row>
        <row r="325">
          <cell r="Z325">
            <v>7737.09914894838</v>
          </cell>
          <cell r="AA325">
            <v>6152.50051291364</v>
          </cell>
          <cell r="AB325">
            <v>6233.38028402736</v>
          </cell>
          <cell r="AC325">
            <v>6166.98010121287</v>
          </cell>
          <cell r="AD325">
            <v>6787.42974577357</v>
          </cell>
          <cell r="AE325">
            <v>7263.63645293979</v>
          </cell>
          <cell r="AF325">
            <v>6911.01526428068</v>
          </cell>
          <cell r="AG325">
            <v>6418.26745574442</v>
          </cell>
          <cell r="AH325">
            <v>5787.69052061098</v>
          </cell>
          <cell r="AI325">
            <v>7562.51467871051</v>
          </cell>
          <cell r="AJ325">
            <v>7673.74103616529</v>
          </cell>
          <cell r="AK325">
            <v>7993.13206821159</v>
          </cell>
          <cell r="AL325">
            <v>6987.01687215146</v>
          </cell>
          <cell r="AM325">
            <v>6552.59794731872</v>
          </cell>
          <cell r="AN325">
            <v>6889.41973862605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A326">
            <v>10715.2558136846</v>
          </cell>
          <cell r="B326">
            <v>8272.84094886102</v>
          </cell>
          <cell r="C326">
            <v>7663.17947163211</v>
          </cell>
          <cell r="D326">
            <v>7919.77122343283</v>
          </cell>
          <cell r="E326">
            <v>8266.73621752695</v>
          </cell>
          <cell r="F326">
            <v>8333.48712014669</v>
          </cell>
          <cell r="G326">
            <v>7628.74882038405</v>
          </cell>
          <cell r="H326">
            <v>7691.60199399339</v>
          </cell>
          <cell r="I326">
            <v>8949.30182657101</v>
          </cell>
          <cell r="J326">
            <v>9125.23389487133</v>
          </cell>
          <cell r="K326">
            <v>7026.734512861</v>
          </cell>
          <cell r="L326">
            <v>8588.85486124217</v>
          </cell>
          <cell r="M326">
            <v>8103.69566544668</v>
          </cell>
          <cell r="N326">
            <v>7906.99247289771</v>
          </cell>
          <cell r="O326">
            <v>10107.0544043732</v>
          </cell>
        </row>
        <row r="326">
          <cell r="Z326">
            <v>8181.14067477148</v>
          </cell>
          <cell r="AA326">
            <v>6316.34715581918</v>
          </cell>
          <cell r="AB326">
            <v>5850.868179309</v>
          </cell>
          <cell r="AC326">
            <v>6046.77700817586</v>
          </cell>
          <cell r="AD326">
            <v>6311.68616902669</v>
          </cell>
          <cell r="AE326">
            <v>6362.65075018048</v>
          </cell>
          <cell r="AF326">
            <v>5824.5802393585</v>
          </cell>
          <cell r="AG326">
            <v>5872.56888882193</v>
          </cell>
          <cell r="AH326">
            <v>6832.82774179427</v>
          </cell>
          <cell r="AI326">
            <v>6967.15257966984</v>
          </cell>
          <cell r="AJ326">
            <v>5364.93990750743</v>
          </cell>
          <cell r="AK326">
            <v>6557.62504197784</v>
          </cell>
          <cell r="AL326">
            <v>6187.2040553512</v>
          </cell>
          <cell r="AM326">
            <v>6037.02038102729</v>
          </cell>
          <cell r="AN326">
            <v>7716.77646595658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A327">
            <v>9522.12929748879</v>
          </cell>
          <cell r="B327">
            <v>7839.25289156326</v>
          </cell>
          <cell r="C327">
            <v>8323.41682006684</v>
          </cell>
          <cell r="D327">
            <v>7952.01673199739</v>
          </cell>
          <cell r="E327">
            <v>9733.63135692009</v>
          </cell>
          <cell r="F327">
            <v>9027.8817212443</v>
          </cell>
          <cell r="G327">
            <v>7280.27471400908</v>
          </cell>
          <cell r="H327">
            <v>7687.2274555819</v>
          </cell>
          <cell r="I327">
            <v>7093.73713563601</v>
          </cell>
          <cell r="J327">
            <v>9254.01807748529</v>
          </cell>
          <cell r="K327">
            <v>10177.3880199641</v>
          </cell>
          <cell r="L327">
            <v>9497.50751386218</v>
          </cell>
          <cell r="M327">
            <v>9926.81757394464</v>
          </cell>
          <cell r="N327">
            <v>9619.23879646851</v>
          </cell>
          <cell r="O327">
            <v>9628.77004218027</v>
          </cell>
        </row>
        <row r="327">
          <cell r="Z327">
            <v>7270.18380714988</v>
          </cell>
          <cell r="AA327">
            <v>5985.30093972011</v>
          </cell>
          <cell r="AB327">
            <v>6354.96203578831</v>
          </cell>
          <cell r="AC327">
            <v>6071.39658294693</v>
          </cell>
          <cell r="AD327">
            <v>7431.66647553391</v>
          </cell>
          <cell r="AE327">
            <v>6892.8238056969</v>
          </cell>
          <cell r="AF327">
            <v>5558.51886524479</v>
          </cell>
          <cell r="AG327">
            <v>5869.2289112466</v>
          </cell>
          <cell r="AH327">
            <v>5416.09667800663</v>
          </cell>
          <cell r="AI327">
            <v>7065.47981823233</v>
          </cell>
          <cell r="AJ327">
            <v>7770.47646279467</v>
          </cell>
          <cell r="AK327">
            <v>7251.38497686383</v>
          </cell>
          <cell r="AL327">
            <v>7579.16492497703</v>
          </cell>
          <cell r="AM327">
            <v>7344.32729805889</v>
          </cell>
          <cell r="AN327">
            <v>7351.6044422848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A328">
            <v>9870.27303651462</v>
          </cell>
          <cell r="B328">
            <v>7671.00182807178</v>
          </cell>
          <cell r="C328">
            <v>9568.62789541993</v>
          </cell>
          <cell r="D328">
            <v>9339.74791803834</v>
          </cell>
          <cell r="E328">
            <v>7271.25719812125</v>
          </cell>
          <cell r="F328">
            <v>8778.41224556309</v>
          </cell>
          <cell r="G328">
            <v>8567.52909265362</v>
          </cell>
          <cell r="H328">
            <v>7757.14666405447</v>
          </cell>
          <cell r="I328">
            <v>8087.07351097382</v>
          </cell>
          <cell r="J328">
            <v>8002.47689382592</v>
          </cell>
          <cell r="K328">
            <v>8544.78079657304</v>
          </cell>
          <cell r="L328">
            <v>10054.6877009444</v>
          </cell>
          <cell r="M328">
            <v>10768.4817254554</v>
          </cell>
          <cell r="N328">
            <v>9781.79102211255</v>
          </cell>
          <cell r="O328">
            <v>10427.7446335418</v>
          </cell>
        </row>
        <row r="328">
          <cell r="Z328">
            <v>7535.99294447106</v>
          </cell>
          <cell r="AA328">
            <v>5856.84057974012</v>
          </cell>
          <cell r="AB328">
            <v>7305.6856726647</v>
          </cell>
          <cell r="AC328">
            <v>7130.93489441394</v>
          </cell>
          <cell r="AD328">
            <v>5551.63395579437</v>
          </cell>
          <cell r="AE328">
            <v>6702.3528631364</v>
          </cell>
          <cell r="AF328">
            <v>6541.34273235741</v>
          </cell>
          <cell r="AG328">
            <v>5922.61250659224</v>
          </cell>
          <cell r="AH328">
            <v>6174.51297392256</v>
          </cell>
          <cell r="AI328">
            <v>6109.92311834367</v>
          </cell>
          <cell r="AJ328">
            <v>6523.9743173067</v>
          </cell>
          <cell r="AK328">
            <v>7676.79427842184</v>
          </cell>
          <cell r="AL328">
            <v>8221.77887131211</v>
          </cell>
          <cell r="AM328">
            <v>7468.43657254702</v>
          </cell>
          <cell r="AN328">
            <v>7961.62473868771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A329">
            <v>9343.43727157992</v>
          </cell>
          <cell r="B329">
            <v>7182.14981241656</v>
          </cell>
          <cell r="C329">
            <v>7063.36206571216</v>
          </cell>
          <cell r="D329">
            <v>7533.17845410704</v>
          </cell>
          <cell r="E329">
            <v>8147.49630301192</v>
          </cell>
          <cell r="F329">
            <v>8445.89991216141</v>
          </cell>
          <cell r="G329">
            <v>7575.71341072589</v>
          </cell>
          <cell r="H329">
            <v>8774.65371564746</v>
          </cell>
          <cell r="I329">
            <v>9993.76971947473</v>
          </cell>
          <cell r="J329">
            <v>8812.31116321417</v>
          </cell>
          <cell r="K329">
            <v>9292.99046480536</v>
          </cell>
          <cell r="L329">
            <v>9881.58177766776</v>
          </cell>
          <cell r="M329">
            <v>7833.17427271408</v>
          </cell>
          <cell r="N329">
            <v>10461.2236210348</v>
          </cell>
          <cell r="O329">
            <v>11089.0783678783</v>
          </cell>
        </row>
        <row r="329">
          <cell r="Z329">
            <v>7133.75173060036</v>
          </cell>
          <cell r="AA329">
            <v>5483.60011037929</v>
          </cell>
          <cell r="AB329">
            <v>5392.9051906195</v>
          </cell>
          <cell r="AC329">
            <v>5751.61188242454</v>
          </cell>
          <cell r="AD329">
            <v>6220.64601733481</v>
          </cell>
          <cell r="AE329">
            <v>6448.47836653489</v>
          </cell>
          <cell r="AF329">
            <v>5784.08749194286</v>
          </cell>
          <cell r="AG329">
            <v>6699.4832105117</v>
          </cell>
          <cell r="AH329">
            <v>7630.28315589784</v>
          </cell>
          <cell r="AI329">
            <v>6728.23482235867</v>
          </cell>
          <cell r="AJ329">
            <v>7095.23539184075</v>
          </cell>
          <cell r="AK329">
            <v>7544.62721357645</v>
          </cell>
          <cell r="AL329">
            <v>5980.65988991429</v>
          </cell>
          <cell r="AM329">
            <v>7987.18607955453</v>
          </cell>
          <cell r="AN329">
            <v>8466.55569018852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A330">
            <v>9739.26819534073</v>
          </cell>
          <cell r="B330">
            <v>8042.39002463392</v>
          </cell>
          <cell r="C330">
            <v>8420.19009411411</v>
          </cell>
          <cell r="D330">
            <v>10974.8888821597</v>
          </cell>
          <cell r="E330">
            <v>7866.47843495563</v>
          </cell>
          <cell r="F330">
            <v>8278.20727275873</v>
          </cell>
          <cell r="G330">
            <v>8182.77798536969</v>
          </cell>
          <cell r="H330">
            <v>8123.36012530835</v>
          </cell>
          <cell r="I330">
            <v>8122.11069750848</v>
          </cell>
          <cell r="J330">
            <v>8203.06156745517</v>
          </cell>
          <cell r="K330">
            <v>9137.53160216801</v>
          </cell>
          <cell r="L330">
            <v>9241.46379783392</v>
          </cell>
          <cell r="M330">
            <v>8640.22154222863</v>
          </cell>
          <cell r="N330">
            <v>10694.2225799915</v>
          </cell>
          <cell r="O330">
            <v>9832.50838514897</v>
          </cell>
        </row>
        <row r="330">
          <cell r="Z330">
            <v>7435.97022421543</v>
          </cell>
          <cell r="AA330">
            <v>6140.3969533681</v>
          </cell>
          <cell r="AB330">
            <v>6428.8488176165</v>
          </cell>
          <cell r="AC330">
            <v>8379.37156108446</v>
          </cell>
          <cell r="AD330">
            <v>6006.08775100236</v>
          </cell>
          <cell r="AE330">
            <v>6320.44436558038</v>
          </cell>
          <cell r="AF330">
            <v>6247.5837229417</v>
          </cell>
          <cell r="AG330">
            <v>6202.21794911343</v>
          </cell>
          <cell r="AH330">
            <v>6201.26400599052</v>
          </cell>
          <cell r="AI330">
            <v>6263.07031899829</v>
          </cell>
          <cell r="AJ330">
            <v>6976.54192838168</v>
          </cell>
          <cell r="AK330">
            <v>7055.89457550139</v>
          </cell>
          <cell r="AL330">
            <v>6596.84370837773</v>
          </cell>
          <cell r="AM330">
            <v>8165.08171671381</v>
          </cell>
          <cell r="AN330">
            <v>7507.15948209478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A331">
            <v>9610.87155851898</v>
          </cell>
          <cell r="B331">
            <v>8860.66569140788</v>
          </cell>
          <cell r="C331">
            <v>7896.69544642777</v>
          </cell>
          <cell r="D331">
            <v>7520.29240365684</v>
          </cell>
          <cell r="E331">
            <v>7542.48975318988</v>
          </cell>
          <cell r="F331">
            <v>8814.23384572515</v>
          </cell>
          <cell r="G331">
            <v>7783.18100143834</v>
          </cell>
          <cell r="H331">
            <v>7804.46969419069</v>
          </cell>
          <cell r="I331">
            <v>8851.86787643438</v>
          </cell>
          <cell r="J331">
            <v>8291.35945258506</v>
          </cell>
          <cell r="K331">
            <v>8641.17281555385</v>
          </cell>
          <cell r="L331">
            <v>9631.83847854814</v>
          </cell>
          <cell r="M331">
            <v>8261.32456079593</v>
          </cell>
          <cell r="N331">
            <v>9547.80982688695</v>
          </cell>
          <cell r="O331">
            <v>9461.63421200946</v>
          </cell>
        </row>
        <row r="331">
          <cell r="Z331">
            <v>7337.93887841548</v>
          </cell>
          <cell r="AA331">
            <v>6765.15369805268</v>
          </cell>
          <cell r="AB331">
            <v>6029.15856012939</v>
          </cell>
          <cell r="AC331">
            <v>5741.77333136161</v>
          </cell>
          <cell r="AD331">
            <v>5758.72109651949</v>
          </cell>
          <cell r="AE331">
            <v>6729.70279814653</v>
          </cell>
          <cell r="AF331">
            <v>5942.48982732218</v>
          </cell>
          <cell r="AG331">
            <v>5958.74382939337</v>
          </cell>
          <cell r="AH331">
            <v>6758.43653112916</v>
          </cell>
          <cell r="AI331">
            <v>6330.48610748651</v>
          </cell>
          <cell r="AJ331">
            <v>6597.57000936662</v>
          </cell>
          <cell r="AK331">
            <v>7353.94720572542</v>
          </cell>
          <cell r="AL331">
            <v>6307.55434746594</v>
          </cell>
          <cell r="AM331">
            <v>7289.79099406749</v>
          </cell>
          <cell r="AN331">
            <v>7223.99556740607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A332">
            <v>10854.7414657315</v>
          </cell>
          <cell r="B332">
            <v>9159.79874888968</v>
          </cell>
          <cell r="C332">
            <v>7516.22572760718</v>
          </cell>
          <cell r="D332">
            <v>7219.71810494957</v>
          </cell>
          <cell r="E332">
            <v>8045.92209381137</v>
          </cell>
          <cell r="F332">
            <v>8906.74696853246</v>
          </cell>
          <cell r="G332">
            <v>8243.98284665953</v>
          </cell>
          <cell r="H332">
            <v>7664.69831700039</v>
          </cell>
          <cell r="I332">
            <v>8563.05550537138</v>
          </cell>
          <cell r="J332">
            <v>10022.5110542195</v>
          </cell>
          <cell r="K332">
            <v>7798.89374784353</v>
          </cell>
          <cell r="L332">
            <v>8409.48923014454</v>
          </cell>
          <cell r="M332">
            <v>9734.07602401493</v>
          </cell>
          <cell r="N332">
            <v>9544.48899105036</v>
          </cell>
          <cell r="O332">
            <v>10858.3395024678</v>
          </cell>
        </row>
        <row r="332">
          <cell r="Z332">
            <v>8287.63852805184</v>
          </cell>
          <cell r="AA332">
            <v>6993.54298397226</v>
          </cell>
          <cell r="AB332">
            <v>5738.66840793099</v>
          </cell>
          <cell r="AC332">
            <v>5512.28365200141</v>
          </cell>
          <cell r="AD332">
            <v>6143.09370231335</v>
          </cell>
          <cell r="AE332">
            <v>6800.3369374624</v>
          </cell>
          <cell r="AF332">
            <v>6294.31387935593</v>
          </cell>
          <cell r="AG332">
            <v>5852.02782382307</v>
          </cell>
          <cell r="AH332">
            <v>6537.92713057307</v>
          </cell>
          <cell r="AI332">
            <v>7652.2272799408</v>
          </cell>
          <cell r="AJ332">
            <v>5954.48657205353</v>
          </cell>
          <cell r="AK332">
            <v>6420.67866517227</v>
          </cell>
          <cell r="AL332">
            <v>7432.00598063949</v>
          </cell>
          <cell r="AM332">
            <v>7287.25552262292</v>
          </cell>
          <cell r="AN332">
            <v>8290.38564349216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A333">
            <v>9662.23335983553</v>
          </cell>
          <cell r="B333">
            <v>8077.06521622407</v>
          </cell>
          <cell r="C333">
            <v>7933.63817356449</v>
          </cell>
          <cell r="D333">
            <v>8223.10935533225</v>
          </cell>
          <cell r="E333">
            <v>8473.98591220316</v>
          </cell>
          <cell r="F333">
            <v>8275.20082157838</v>
          </cell>
          <cell r="G333">
            <v>8602.71916504418</v>
          </cell>
          <cell r="H333">
            <v>8034.37445851599</v>
          </cell>
          <cell r="I333">
            <v>8963.89285391821</v>
          </cell>
          <cell r="J333">
            <v>8463.94007991326</v>
          </cell>
          <cell r="K333">
            <v>9521.68946385855</v>
          </cell>
          <cell r="L333">
            <v>8237.17996997893</v>
          </cell>
          <cell r="M333">
            <v>8242.76718445683</v>
          </cell>
          <cell r="N333">
            <v>10280.0298418917</v>
          </cell>
          <cell r="O333">
            <v>10032.6365895111</v>
          </cell>
        </row>
        <row r="333">
          <cell r="Z333">
            <v>7377.15381916787</v>
          </cell>
          <cell r="AA333">
            <v>6166.87160084794</v>
          </cell>
          <cell r="AB333">
            <v>6057.36448006918</v>
          </cell>
          <cell r="AC333">
            <v>6278.37688523359</v>
          </cell>
          <cell r="AD333">
            <v>6469.92213991076</v>
          </cell>
          <cell r="AE333">
            <v>6318.14892807838</v>
          </cell>
          <cell r="AF333">
            <v>6568.21049338789</v>
          </cell>
          <cell r="AG333">
            <v>6134.27703657479</v>
          </cell>
          <cell r="AH333">
            <v>6843.96804953797</v>
          </cell>
          <cell r="AI333">
            <v>6462.25210677409</v>
          </cell>
          <cell r="AJ333">
            <v>7269.84799241386</v>
          </cell>
          <cell r="AK333">
            <v>6289.1198557988</v>
          </cell>
          <cell r="AL333">
            <v>6293.38571640152</v>
          </cell>
          <cell r="AM333">
            <v>7848.8439044037</v>
          </cell>
          <cell r="AN333">
            <v>7659.95816663808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A334">
            <v>10279.9674309473</v>
          </cell>
          <cell r="B334">
            <v>7652.62162147358</v>
          </cell>
          <cell r="C334">
            <v>7620.46933044875</v>
          </cell>
          <cell r="D334">
            <v>6746.09135938504</v>
          </cell>
          <cell r="E334">
            <v>8188.52736356096</v>
          </cell>
          <cell r="F334">
            <v>9295.38446663145</v>
          </cell>
          <cell r="G334">
            <v>7278.32375712075</v>
          </cell>
          <cell r="H334">
            <v>8031.07579090695</v>
          </cell>
          <cell r="I334">
            <v>8564.12868155216</v>
          </cell>
          <cell r="J334">
            <v>8459.97839857162</v>
          </cell>
          <cell r="K334">
            <v>8595.30889761921</v>
          </cell>
          <cell r="L334">
            <v>9984.9672867549</v>
          </cell>
          <cell r="M334">
            <v>9326.84440033529</v>
          </cell>
          <cell r="N334">
            <v>8908.63430998978</v>
          </cell>
          <cell r="O334">
            <v>9990.86800818708</v>
          </cell>
        </row>
        <row r="334">
          <cell r="Z334">
            <v>7848.796253398</v>
          </cell>
          <cell r="AA334">
            <v>5842.80721848157</v>
          </cell>
          <cell r="AB334">
            <v>5818.25881567494</v>
          </cell>
          <cell r="AC334">
            <v>5150.66773725591</v>
          </cell>
          <cell r="AD334">
            <v>6251.97339618825</v>
          </cell>
          <cell r="AE334">
            <v>7097.06322181098</v>
          </cell>
          <cell r="AF334">
            <v>5557.02930185672</v>
          </cell>
          <cell r="AG334">
            <v>6131.75849066062</v>
          </cell>
          <cell r="AH334">
            <v>6538.7465048798</v>
          </cell>
          <cell r="AI334">
            <v>6459.22734722302</v>
          </cell>
          <cell r="AJ334">
            <v>6562.55272456786</v>
          </cell>
          <cell r="AK334">
            <v>7623.56246330651</v>
          </cell>
          <cell r="AL334">
            <v>7121.08300703359</v>
          </cell>
          <cell r="AM334">
            <v>6801.77793021444</v>
          </cell>
          <cell r="AN334">
            <v>7628.06768772287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A335">
            <v>8838.62265630747</v>
          </cell>
          <cell r="B335">
            <v>7957.54837320196</v>
          </cell>
          <cell r="C335">
            <v>7983.93826903039</v>
          </cell>
          <cell r="D335">
            <v>8484.4106167577</v>
          </cell>
          <cell r="E335">
            <v>6496.69335776211</v>
          </cell>
          <cell r="F335">
            <v>8148.48257400035</v>
          </cell>
          <cell r="G335">
            <v>7956.77026450032</v>
          </cell>
          <cell r="H335">
            <v>8532.694362779</v>
          </cell>
          <cell r="I335">
            <v>8591.0673724345</v>
          </cell>
          <cell r="J335">
            <v>10231.2560597352</v>
          </cell>
          <cell r="K335">
            <v>9170.78822733622</v>
          </cell>
          <cell r="L335">
            <v>8412.71703007466</v>
          </cell>
          <cell r="M335">
            <v>9923.70194478746</v>
          </cell>
          <cell r="N335">
            <v>10068.7617335415</v>
          </cell>
          <cell r="O335">
            <v>10271.6056921123</v>
          </cell>
        </row>
        <row r="335">
          <cell r="Z335">
            <v>6748.32375258138</v>
          </cell>
          <cell r="AA335">
            <v>6075.62001313319</v>
          </cell>
          <cell r="AB335">
            <v>6095.76880415778</v>
          </cell>
          <cell r="AC335">
            <v>6477.88144353697</v>
          </cell>
          <cell r="AD335">
            <v>4960.2513654248</v>
          </cell>
          <cell r="AE335">
            <v>6221.39903917956</v>
          </cell>
          <cell r="AF335">
            <v>6075.02592402705</v>
          </cell>
          <cell r="AG335">
            <v>6514.74627675921</v>
          </cell>
          <cell r="AH335">
            <v>6559.31430312323</v>
          </cell>
          <cell r="AI335">
            <v>7811.60492663206</v>
          </cell>
          <cell r="AJ335">
            <v>7001.93349472412</v>
          </cell>
          <cell r="AK335">
            <v>6423.14310333012</v>
          </cell>
          <cell r="AL335">
            <v>7576.786129653</v>
          </cell>
          <cell r="AM335">
            <v>7687.53985860589</v>
          </cell>
          <cell r="AN335">
            <v>7842.41203235051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A336">
            <v>9806.40810889682</v>
          </cell>
          <cell r="B336">
            <v>9610.88403536517</v>
          </cell>
          <cell r="C336">
            <v>8947.81042598226</v>
          </cell>
          <cell r="D336">
            <v>7312.86812272334</v>
          </cell>
          <cell r="E336">
            <v>7032.62646119468</v>
          </cell>
          <cell r="F336">
            <v>7704.59310148718</v>
          </cell>
          <cell r="G336">
            <v>7550.55925357268</v>
          </cell>
          <cell r="H336">
            <v>9097.57657418988</v>
          </cell>
          <cell r="I336">
            <v>8041.52836504543</v>
          </cell>
          <cell r="J336">
            <v>7979.64069383773</v>
          </cell>
          <cell r="K336">
            <v>8749.60772110787</v>
          </cell>
          <cell r="L336">
            <v>9017.82194519661</v>
          </cell>
          <cell r="M336">
            <v>9098.21531627656</v>
          </cell>
          <cell r="N336">
            <v>11357.5365578695</v>
          </cell>
          <cell r="O336">
            <v>12107.7629903886</v>
          </cell>
        </row>
        <row r="336">
          <cell r="Z336">
            <v>7487.23181677516</v>
          </cell>
          <cell r="AA336">
            <v>7337.94840453744</v>
          </cell>
          <cell r="AB336">
            <v>6831.68905147916</v>
          </cell>
          <cell r="AC336">
            <v>5583.40406317176</v>
          </cell>
          <cell r="AD336">
            <v>5369.43843362799</v>
          </cell>
          <cell r="AE336">
            <v>5882.48765135787</v>
          </cell>
          <cell r="AF336">
            <v>5764.88219233975</v>
          </cell>
          <cell r="AG336">
            <v>6946.03610470027</v>
          </cell>
          <cell r="AH336">
            <v>6139.73907282564</v>
          </cell>
          <cell r="AI336">
            <v>6092.48758830788</v>
          </cell>
          <cell r="AJ336">
            <v>6680.36049349674</v>
          </cell>
          <cell r="AK336">
            <v>6885.14312644539</v>
          </cell>
          <cell r="AL336">
            <v>6946.52378683842</v>
          </cell>
          <cell r="AM336">
            <v>8671.52459207959</v>
          </cell>
          <cell r="AN336">
            <v>9244.32547421367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A337">
            <v>10214.8151723986</v>
          </cell>
          <cell r="B337">
            <v>8069.15867462914</v>
          </cell>
          <cell r="C337">
            <v>7777.6671538555</v>
          </cell>
          <cell r="D337">
            <v>7121.20073512405</v>
          </cell>
          <cell r="E337">
            <v>7807.3602600675</v>
          </cell>
          <cell r="F337">
            <v>7564.73532722866</v>
          </cell>
          <cell r="G337">
            <v>7615.21016829799</v>
          </cell>
          <cell r="H337">
            <v>8426.28129477008</v>
          </cell>
          <cell r="I337">
            <v>8649.04331262584</v>
          </cell>
          <cell r="J337">
            <v>9940.90939520834</v>
          </cell>
          <cell r="K337">
            <v>8685.16360596237</v>
          </cell>
          <cell r="L337">
            <v>10083.9201475143</v>
          </cell>
          <cell r="M337">
            <v>10836.6797234605</v>
          </cell>
          <cell r="N337">
            <v>10284.2377356535</v>
          </cell>
          <cell r="O337">
            <v>10741.4503797953</v>
          </cell>
        </row>
        <row r="337">
          <cell r="Z337">
            <v>7799.05224338705</v>
          </cell>
          <cell r="AA337">
            <v>6160.83492471405</v>
          </cell>
          <cell r="AB337">
            <v>5938.27998263729</v>
          </cell>
          <cell r="AC337">
            <v>5437.06524607015</v>
          </cell>
          <cell r="AD337">
            <v>5960.95078800257</v>
          </cell>
          <cell r="AE337">
            <v>5775.70568128039</v>
          </cell>
          <cell r="AF337">
            <v>5814.24342433619</v>
          </cell>
          <cell r="AG337">
            <v>6433.49947368214</v>
          </cell>
          <cell r="AH337">
            <v>6603.57916536308</v>
          </cell>
          <cell r="AI337">
            <v>7589.92408687915</v>
          </cell>
          <cell r="AJ337">
            <v>6631.1571538067</v>
          </cell>
          <cell r="AK337">
            <v>7699.11336830777</v>
          </cell>
          <cell r="AL337">
            <v>8273.84831558102</v>
          </cell>
          <cell r="AM337">
            <v>7852.0566481224</v>
          </cell>
          <cell r="AN337">
            <v>8201.14033077523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A338">
            <v>10716.6799658753</v>
          </cell>
          <cell r="B338">
            <v>7978.91746748502</v>
          </cell>
          <cell r="C338">
            <v>8335.51558751729</v>
          </cell>
          <cell r="D338">
            <v>7294.51028247345</v>
          </cell>
          <cell r="E338">
            <v>8309.07867729682</v>
          </cell>
          <cell r="F338">
            <v>8042.6630404107</v>
          </cell>
          <cell r="G338">
            <v>8602.16713198999</v>
          </cell>
          <cell r="H338">
            <v>7065.62863372439</v>
          </cell>
          <cell r="I338">
            <v>7286.79868285185</v>
          </cell>
          <cell r="J338">
            <v>8316.03020225614</v>
          </cell>
          <cell r="K338">
            <v>8389.79776251118</v>
          </cell>
          <cell r="L338">
            <v>8189.95125876662</v>
          </cell>
          <cell r="M338">
            <v>8718.28900557008</v>
          </cell>
          <cell r="N338">
            <v>9216.95901682173</v>
          </cell>
          <cell r="O338">
            <v>11899.9020919116</v>
          </cell>
        </row>
        <row r="338">
          <cell r="Z338">
            <v>8182.22802066564</v>
          </cell>
          <cell r="AA338">
            <v>6091.93540209468</v>
          </cell>
          <cell r="AB338">
            <v>6364.1994931318</v>
          </cell>
          <cell r="AC338">
            <v>5569.3877787096</v>
          </cell>
          <cell r="AD338">
            <v>6344.01480643083</v>
          </cell>
          <cell r="AE338">
            <v>6140.60540200573</v>
          </cell>
          <cell r="AF338">
            <v>6567.78901394289</v>
          </cell>
          <cell r="AG338">
            <v>5394.63572436311</v>
          </cell>
          <cell r="AH338">
            <v>5563.49994155212</v>
          </cell>
          <cell r="AI338">
            <v>6349.32232354337</v>
          </cell>
          <cell r="AJ338">
            <v>6405.64415086834</v>
          </cell>
          <cell r="AK338">
            <v>6253.06054587335</v>
          </cell>
          <cell r="AL338">
            <v>6656.44852890878</v>
          </cell>
          <cell r="AM338">
            <v>7037.18507717946</v>
          </cell>
          <cell r="AN338">
            <v>9085.62284678291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A339">
            <v>10008.0310801233</v>
          </cell>
          <cell r="B339">
            <v>7231.97024876556</v>
          </cell>
          <cell r="C339">
            <v>7525.58312946937</v>
          </cell>
          <cell r="D339">
            <v>8312.16763753479</v>
          </cell>
          <cell r="E339">
            <v>7757.73614565572</v>
          </cell>
          <cell r="F339">
            <v>7835.69469811331</v>
          </cell>
          <cell r="G339">
            <v>8440.7467282631</v>
          </cell>
          <cell r="H339">
            <v>8502.39491955849</v>
          </cell>
          <cell r="I339">
            <v>8248.50856062429</v>
          </cell>
          <cell r="J339">
            <v>9535.35177475158</v>
          </cell>
          <cell r="K339">
            <v>8688.02970808036</v>
          </cell>
          <cell r="L339">
            <v>8483.86785631575</v>
          </cell>
          <cell r="M339">
            <v>9386.66223217895</v>
          </cell>
          <cell r="N339">
            <v>10228.2603698842</v>
          </cell>
          <cell r="O339">
            <v>11273.089642986</v>
          </cell>
        </row>
        <row r="339">
          <cell r="Z339">
            <v>7641.17176179843</v>
          </cell>
          <cell r="AA339">
            <v>5521.6382128135</v>
          </cell>
          <cell r="AB339">
            <v>5745.81282168238</v>
          </cell>
          <cell r="AC339">
            <v>6346.37323992836</v>
          </cell>
          <cell r="AD339">
            <v>5923.06257815272</v>
          </cell>
          <cell r="AE339">
            <v>5982.5842447883</v>
          </cell>
          <cell r="AF339">
            <v>6444.54389001579</v>
          </cell>
          <cell r="AG339">
            <v>6491.61253066259</v>
          </cell>
          <cell r="AH339">
            <v>6297.76928007089</v>
          </cell>
          <cell r="AI339">
            <v>7280.27922142993</v>
          </cell>
          <cell r="AJ339">
            <v>6633.34543423819</v>
          </cell>
          <cell r="AK339">
            <v>6477.4670437685</v>
          </cell>
          <cell r="AL339">
            <v>7166.75416091755</v>
          </cell>
          <cell r="AM339">
            <v>7809.31770544808</v>
          </cell>
          <cell r="AN339">
            <v>8607.04903477837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A340">
            <v>9630.55016548464</v>
          </cell>
          <cell r="B340">
            <v>8820.72847701956</v>
          </cell>
          <cell r="C340">
            <v>7252.46750020133</v>
          </cell>
          <cell r="D340">
            <v>7634.62095416409</v>
          </cell>
          <cell r="E340">
            <v>8246.65194517544</v>
          </cell>
          <cell r="F340">
            <v>7937.44774260948</v>
          </cell>
          <cell r="G340">
            <v>7776.62881243286</v>
          </cell>
          <cell r="H340">
            <v>9856.8886740497</v>
          </cell>
          <cell r="I340">
            <v>8698.50007968445</v>
          </cell>
          <cell r="J340">
            <v>8641.4402398944</v>
          </cell>
          <cell r="K340">
            <v>9707.27385821277</v>
          </cell>
          <cell r="L340">
            <v>8855.6990770168</v>
          </cell>
          <cell r="M340">
            <v>8254.85639544239</v>
          </cell>
          <cell r="N340">
            <v>9096.0711484079</v>
          </cell>
          <cell r="O340">
            <v>10030.0467231806</v>
          </cell>
        </row>
        <row r="340">
          <cell r="Z340">
            <v>7352.96357354818</v>
          </cell>
          <cell r="AA340">
            <v>6734.66147511834</v>
          </cell>
          <cell r="AB340">
            <v>5537.28794627371</v>
          </cell>
          <cell r="AC340">
            <v>5829.0636369881</v>
          </cell>
          <cell r="AD340">
            <v>6296.35174674923</v>
          </cell>
          <cell r="AE340">
            <v>6060.27310127331</v>
          </cell>
          <cell r="AF340">
            <v>5937.48720480774</v>
          </cell>
          <cell r="AG340">
            <v>7525.77393019164</v>
          </cell>
          <cell r="AH340">
            <v>6641.3396048394</v>
          </cell>
          <cell r="AI340">
            <v>6597.77418892033</v>
          </cell>
          <cell r="AJ340">
            <v>7411.54241984088</v>
          </cell>
          <cell r="AK340">
            <v>6761.36166809863</v>
          </cell>
          <cell r="AL340">
            <v>6302.61587734585</v>
          </cell>
          <cell r="AM340">
            <v>6944.88670609402</v>
          </cell>
          <cell r="AN340">
            <v>7657.98079333527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A341">
            <v>9774.83955692304</v>
          </cell>
          <cell r="B341">
            <v>7948.17017460435</v>
          </cell>
          <cell r="C341">
            <v>7809.86503837462</v>
          </cell>
          <cell r="D341">
            <v>8849.51170423958</v>
          </cell>
          <cell r="E341">
            <v>9022.9630582502</v>
          </cell>
          <cell r="F341">
            <v>8220.1145770616</v>
          </cell>
          <cell r="G341">
            <v>7667.97696179606</v>
          </cell>
          <cell r="H341">
            <v>10270.5857306013</v>
          </cell>
          <cell r="I341">
            <v>9713.60936068122</v>
          </cell>
          <cell r="J341">
            <v>8601.41023378222</v>
          </cell>
          <cell r="K341">
            <v>8813.38182652652</v>
          </cell>
          <cell r="L341">
            <v>7978.25376907643</v>
          </cell>
          <cell r="M341">
            <v>10547.6094419672</v>
          </cell>
          <cell r="N341">
            <v>10449.418360584</v>
          </cell>
          <cell r="O341">
            <v>10270.6440367052</v>
          </cell>
        </row>
        <row r="341">
          <cell r="Z341">
            <v>7463.12910106897</v>
          </cell>
          <cell r="AA341">
            <v>6068.45972099112</v>
          </cell>
          <cell r="AB341">
            <v>5962.86319625918</v>
          </cell>
          <cell r="AC341">
            <v>6756.63758423374</v>
          </cell>
          <cell r="AD341">
            <v>6889.06838682626</v>
          </cell>
          <cell r="AE341">
            <v>6276.09036004484</v>
          </cell>
          <cell r="AF341">
            <v>5854.53108223914</v>
          </cell>
          <cell r="AG341">
            <v>7841.63328765702</v>
          </cell>
          <cell r="AH341">
            <v>7416.37960131756</v>
          </cell>
          <cell r="AI341">
            <v>6567.21111913366</v>
          </cell>
          <cell r="AJ341">
            <v>6729.05227808031</v>
          </cell>
          <cell r="AK341">
            <v>6091.42866570493</v>
          </cell>
          <cell r="AL341">
            <v>8053.14199937976</v>
          </cell>
          <cell r="AM341">
            <v>7978.17271597929</v>
          </cell>
          <cell r="AN341">
            <v>7841.67780460056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A342">
            <v>9298.83549958644</v>
          </cell>
          <cell r="B342">
            <v>7178.92353519889</v>
          </cell>
          <cell r="C342">
            <v>7746.78436713056</v>
          </cell>
          <cell r="D342">
            <v>9389.07633802242</v>
          </cell>
          <cell r="E342">
            <v>8305.71753508519</v>
          </cell>
          <cell r="F342">
            <v>8255.18749651968</v>
          </cell>
          <cell r="G342">
            <v>6612.01037522772</v>
          </cell>
          <cell r="H342">
            <v>8170.63685712007</v>
          </cell>
          <cell r="I342">
            <v>8938.24858595715</v>
          </cell>
          <cell r="J342">
            <v>8118.92827857049</v>
          </cell>
          <cell r="K342">
            <v>7963.17982025986</v>
          </cell>
          <cell r="L342">
            <v>8835.60103539005</v>
          </cell>
          <cell r="M342">
            <v>9254.6461369661</v>
          </cell>
          <cell r="N342">
            <v>8821.39712067206</v>
          </cell>
          <cell r="O342">
            <v>8820.15895635133</v>
          </cell>
        </row>
        <row r="342">
          <cell r="Z342">
            <v>7099.69809927624</v>
          </cell>
          <cell r="AA342">
            <v>5481.13683481849</v>
          </cell>
          <cell r="AB342">
            <v>5914.70085144165</v>
          </cell>
          <cell r="AC342">
            <v>7168.59734038547</v>
          </cell>
          <cell r="AD342">
            <v>6341.44856090768</v>
          </cell>
          <cell r="AE342">
            <v>6302.86867434276</v>
          </cell>
          <cell r="AF342">
            <v>5048.29636952786</v>
          </cell>
          <cell r="AG342">
            <v>6238.3139229586</v>
          </cell>
          <cell r="AH342">
            <v>6824.38854837263</v>
          </cell>
          <cell r="AI342">
            <v>6198.83421640168</v>
          </cell>
          <cell r="AJ342">
            <v>6079.91964548768</v>
          </cell>
          <cell r="AK342">
            <v>6746.01673292444</v>
          </cell>
          <cell r="AL342">
            <v>7065.95934415817</v>
          </cell>
          <cell r="AM342">
            <v>6735.1719872216</v>
          </cell>
          <cell r="AN342">
            <v>6734.22664381007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A343">
            <v>9343.80353184362</v>
          </cell>
          <cell r="B343">
            <v>6893.52827860147</v>
          </cell>
          <cell r="C343">
            <v>7596.59852684951</v>
          </cell>
          <cell r="D343">
            <v>8182.72520829305</v>
          </cell>
          <cell r="E343">
            <v>8660.10629270884</v>
          </cell>
          <cell r="F343">
            <v>8349.4870435421</v>
          </cell>
          <cell r="G343">
            <v>7715.90657311166</v>
          </cell>
          <cell r="H343">
            <v>8359.94169159827</v>
          </cell>
          <cell r="I343">
            <v>8345.27588353037</v>
          </cell>
          <cell r="J343">
            <v>9018.33755526843</v>
          </cell>
          <cell r="K343">
            <v>9639.34384713311</v>
          </cell>
          <cell r="L343">
            <v>8703.89163115423</v>
          </cell>
          <cell r="M343">
            <v>9160.91999850779</v>
          </cell>
          <cell r="N343">
            <v>10174.5944153524</v>
          </cell>
          <cell r="O343">
            <v>8279.24315506844</v>
          </cell>
        </row>
        <row r="343">
          <cell r="Z343">
            <v>7134.03137177673</v>
          </cell>
          <cell r="AA343">
            <v>5263.23641482533</v>
          </cell>
          <cell r="AB343">
            <v>5800.03336164371</v>
          </cell>
          <cell r="AC343">
            <v>6247.54342743258</v>
          </cell>
          <cell r="AD343">
            <v>6612.02579490837</v>
          </cell>
          <cell r="AE343">
            <v>6374.86675569257</v>
          </cell>
          <cell r="AF343">
            <v>5891.12553219704</v>
          </cell>
          <cell r="AG343">
            <v>6382.84892130204</v>
          </cell>
          <cell r="AH343">
            <v>6371.65151817897</v>
          </cell>
          <cell r="AI343">
            <v>6885.53679679767</v>
          </cell>
          <cell r="AJ343">
            <v>7359.67758466152</v>
          </cell>
          <cell r="AK343">
            <v>6645.45607595278</v>
          </cell>
          <cell r="AL343">
            <v>6994.39906254069</v>
          </cell>
          <cell r="AM343">
            <v>7768.34353449925</v>
          </cell>
          <cell r="AN343">
            <v>6321.23526586738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A344">
            <v>9957.94929288248</v>
          </cell>
          <cell r="B344">
            <v>9538.10635250089</v>
          </cell>
          <cell r="C344">
            <v>8883.01477832081</v>
          </cell>
          <cell r="D344">
            <v>8272.56516732882</v>
          </cell>
          <cell r="E344">
            <v>8960.39989121215</v>
          </cell>
          <cell r="F344">
            <v>8135.39015262539</v>
          </cell>
          <cell r="G344">
            <v>7684.09300887951</v>
          </cell>
          <cell r="H344">
            <v>7937.42534200613</v>
          </cell>
          <cell r="I344">
            <v>8777.96332718582</v>
          </cell>
          <cell r="J344">
            <v>9619.94563517944</v>
          </cell>
          <cell r="K344">
            <v>8433.85347221499</v>
          </cell>
          <cell r="L344">
            <v>9271.36878193153</v>
          </cell>
          <cell r="M344">
            <v>9880.2828629759</v>
          </cell>
          <cell r="N344">
            <v>10735.5788247237</v>
          </cell>
          <cell r="O344">
            <v>9308.2630341016</v>
          </cell>
        </row>
        <row r="344">
          <cell r="Z344">
            <v>7602.93411691295</v>
          </cell>
          <cell r="AA344">
            <v>7282.38235255984</v>
          </cell>
          <cell r="AB344">
            <v>6782.21731530705</v>
          </cell>
          <cell r="AC344">
            <v>6316.13659551622</v>
          </cell>
          <cell r="AD344">
            <v>6841.30115854004</v>
          </cell>
          <cell r="AE344">
            <v>6211.4029230901</v>
          </cell>
          <cell r="AF344">
            <v>5866.83574865154</v>
          </cell>
          <cell r="AG344">
            <v>6060.25599832305</v>
          </cell>
          <cell r="AH344">
            <v>6702.01011215968</v>
          </cell>
          <cell r="AI344">
            <v>7344.86697224204</v>
          </cell>
          <cell r="AJ344">
            <v>6439.28086145003</v>
          </cell>
          <cell r="AK344">
            <v>7078.72715047985</v>
          </cell>
          <cell r="AL344">
            <v>7543.63548701355</v>
          </cell>
          <cell r="AM344">
            <v>8196.65737499184</v>
          </cell>
          <cell r="AN344">
            <v>7106.89605958871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A345">
            <v>9426.83973413667</v>
          </cell>
          <cell r="B345">
            <v>8836.27773877772</v>
          </cell>
          <cell r="C345">
            <v>7889.28441752253</v>
          </cell>
          <cell r="D345">
            <v>8333.22968309418</v>
          </cell>
          <cell r="E345">
            <v>10354.503590165</v>
          </cell>
          <cell r="F345">
            <v>7178.69033885915</v>
          </cell>
          <cell r="G345">
            <v>7943.20529387608</v>
          </cell>
          <cell r="H345">
            <v>7971.79094635952</v>
          </cell>
          <cell r="I345">
            <v>8293.53919377942</v>
          </cell>
          <cell r="J345">
            <v>8920.95183066166</v>
          </cell>
          <cell r="K345">
            <v>9111.46258216534</v>
          </cell>
          <cell r="L345">
            <v>9081.69059433519</v>
          </cell>
          <cell r="M345">
            <v>8319.53827098945</v>
          </cell>
          <cell r="N345">
            <v>8789.25850755996</v>
          </cell>
          <cell r="O345">
            <v>10388.1908336673</v>
          </cell>
        </row>
        <row r="345">
          <cell r="Z345">
            <v>7197.42984437229</v>
          </cell>
          <cell r="AA345">
            <v>6746.53339866774</v>
          </cell>
          <cell r="AB345">
            <v>6023.50020991612</v>
          </cell>
          <cell r="AC345">
            <v>6362.45419596114</v>
          </cell>
          <cell r="AD345">
            <v>7905.70490910531</v>
          </cell>
          <cell r="AE345">
            <v>5480.95878848031</v>
          </cell>
          <cell r="AF345">
            <v>6064.66901469556</v>
          </cell>
          <cell r="AG345">
            <v>6086.49427470928</v>
          </cell>
          <cell r="AH345">
            <v>6332.15034860736</v>
          </cell>
          <cell r="AI345">
            <v>6811.18240651749</v>
          </cell>
          <cell r="AJ345">
            <v>6956.63812733357</v>
          </cell>
          <cell r="AK345">
            <v>6933.90709553729</v>
          </cell>
          <cell r="AL345">
            <v>6352.00074805352</v>
          </cell>
          <cell r="AM345">
            <v>6710.63402755605</v>
          </cell>
          <cell r="AN345">
            <v>7931.4252542683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A346">
            <v>9960.86254673143</v>
          </cell>
          <cell r="B346">
            <v>8198.44183161028</v>
          </cell>
          <cell r="C346">
            <v>8236.47184454357</v>
          </cell>
          <cell r="D346">
            <v>7124.00815082869</v>
          </cell>
          <cell r="E346">
            <v>7369.54314771185</v>
          </cell>
          <cell r="F346">
            <v>7387.31431202646</v>
          </cell>
          <cell r="G346">
            <v>8591.28341236183</v>
          </cell>
          <cell r="H346">
            <v>8645.26086021253</v>
          </cell>
          <cell r="I346">
            <v>7018.07502154532</v>
          </cell>
          <cell r="J346">
            <v>10063.2194390398</v>
          </cell>
          <cell r="K346">
            <v>8304.88293265675</v>
          </cell>
          <cell r="L346">
            <v>9181.72016798862</v>
          </cell>
          <cell r="M346">
            <v>8990.98256842153</v>
          </cell>
          <cell r="N346">
            <v>10343.7276480595</v>
          </cell>
          <cell r="O346">
            <v>10161.9233591135</v>
          </cell>
        </row>
        <row r="346">
          <cell r="Z346">
            <v>7605.15839787963</v>
          </cell>
          <cell r="AA346">
            <v>6259.54313220178</v>
          </cell>
          <cell r="AB346">
            <v>6288.5791991964</v>
          </cell>
          <cell r="AC346">
            <v>5439.20871919031</v>
          </cell>
          <cell r="AD346">
            <v>5626.67567145059</v>
          </cell>
          <cell r="AE346">
            <v>5640.24402648945</v>
          </cell>
          <cell r="AF346">
            <v>6559.47925047191</v>
          </cell>
          <cell r="AG346">
            <v>6600.6912478157</v>
          </cell>
          <cell r="AH346">
            <v>5358.32835124994</v>
          </cell>
          <cell r="AI346">
            <v>7683.30829458463</v>
          </cell>
          <cell r="AJ346">
            <v>6340.81133861516</v>
          </cell>
          <cell r="AK346">
            <v>7010.28007513998</v>
          </cell>
          <cell r="AL346">
            <v>6864.65115492011</v>
          </cell>
          <cell r="AM346">
            <v>7897.47743420403</v>
          </cell>
          <cell r="AN346">
            <v>7758.66913237661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A347">
            <v>9807.79399927536</v>
          </cell>
          <cell r="B347">
            <v>8259.81383789772</v>
          </cell>
          <cell r="C347">
            <v>8169.52021994279</v>
          </cell>
          <cell r="D347">
            <v>7702.52485351734</v>
          </cell>
          <cell r="E347">
            <v>7606.0394689686</v>
          </cell>
          <cell r="F347">
            <v>8268.43538911491</v>
          </cell>
          <cell r="G347">
            <v>7618.51456887105</v>
          </cell>
          <cell r="H347">
            <v>8309.0025082945</v>
          </cell>
          <cell r="I347">
            <v>8286.46796280027</v>
          </cell>
          <cell r="J347">
            <v>8095.72864572498</v>
          </cell>
          <cell r="K347">
            <v>10018.8432242758</v>
          </cell>
          <cell r="L347">
            <v>8192.12552484384</v>
          </cell>
          <cell r="M347">
            <v>8863.02941753756</v>
          </cell>
          <cell r="N347">
            <v>9968.43439325711</v>
          </cell>
          <cell r="O347">
            <v>9968.68573869617</v>
          </cell>
        </row>
        <row r="347">
          <cell r="Z347">
            <v>7488.28994962273</v>
          </cell>
          <cell r="AA347">
            <v>6306.40090449026</v>
          </cell>
          <cell r="AB347">
            <v>6237.4613660072</v>
          </cell>
          <cell r="AC347">
            <v>5880.9085357599</v>
          </cell>
          <cell r="AD347">
            <v>5807.2415587154</v>
          </cell>
          <cell r="AE347">
            <v>6312.98349333079</v>
          </cell>
          <cell r="AF347">
            <v>5816.76634739133</v>
          </cell>
          <cell r="AG347">
            <v>6343.95665109288</v>
          </cell>
          <cell r="AH347">
            <v>6326.75143546986</v>
          </cell>
          <cell r="AI347">
            <v>6181.12120392561</v>
          </cell>
          <cell r="AJ347">
            <v>7649.42687710748</v>
          </cell>
          <cell r="AK347">
            <v>6254.72060672037</v>
          </cell>
          <cell r="AL347">
            <v>6766.9584124076</v>
          </cell>
          <cell r="AM347">
            <v>7610.93953298938</v>
          </cell>
          <cell r="AN347">
            <v>7611.13143623748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A348">
            <v>10278.3474050011</v>
          </cell>
          <cell r="B348">
            <v>8911.31526400541</v>
          </cell>
          <cell r="C348">
            <v>8518.87154808706</v>
          </cell>
          <cell r="D348">
            <v>9369.47995381571</v>
          </cell>
          <cell r="E348">
            <v>7665.29998542964</v>
          </cell>
          <cell r="F348">
            <v>9196.90192377713</v>
          </cell>
          <cell r="G348">
            <v>7755.38861422538</v>
          </cell>
          <cell r="H348">
            <v>8334.94481287119</v>
          </cell>
          <cell r="I348">
            <v>8105.98172822884</v>
          </cell>
          <cell r="J348">
            <v>8357.31305696505</v>
          </cell>
          <cell r="K348">
            <v>8912.65650920447</v>
          </cell>
          <cell r="L348">
            <v>9464.64039832589</v>
          </cell>
          <cell r="M348">
            <v>7953.81861789052</v>
          </cell>
          <cell r="N348">
            <v>9575.12257352339</v>
          </cell>
          <cell r="O348">
            <v>9906.29970223544</v>
          </cell>
        </row>
        <row r="348">
          <cell r="Z348">
            <v>7847.55935710797</v>
          </cell>
          <cell r="AA348">
            <v>6803.82484932919</v>
          </cell>
          <cell r="AB348">
            <v>6504.19250245066</v>
          </cell>
          <cell r="AC348">
            <v>7153.63542265811</v>
          </cell>
          <cell r="AD348">
            <v>5852.48720007547</v>
          </cell>
          <cell r="AE348">
            <v>7021.87140641153</v>
          </cell>
          <cell r="AF348">
            <v>5921.27022851554</v>
          </cell>
          <cell r="AG348">
            <v>6363.7637044064</v>
          </cell>
          <cell r="AH348">
            <v>6188.94947342963</v>
          </cell>
          <cell r="AI348">
            <v>6380.84194824504</v>
          </cell>
          <cell r="AJ348">
            <v>6804.84889540365</v>
          </cell>
          <cell r="AK348">
            <v>7226.29080268341</v>
          </cell>
          <cell r="AL348">
            <v>6072.77233003388</v>
          </cell>
          <cell r="AM348">
            <v>7310.6443853754</v>
          </cell>
          <cell r="AN348">
            <v>7563.49944785557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A349">
            <v>9708.93669247992</v>
          </cell>
          <cell r="B349">
            <v>8173.92304470309</v>
          </cell>
          <cell r="C349">
            <v>8485.2323073958</v>
          </cell>
          <cell r="D349">
            <v>8507.44676803364</v>
          </cell>
          <cell r="E349">
            <v>8213.69130806273</v>
          </cell>
          <cell r="F349">
            <v>8817.00985760497</v>
          </cell>
          <cell r="G349">
            <v>8204.11705779099</v>
          </cell>
          <cell r="H349">
            <v>9441.41799756436</v>
          </cell>
          <cell r="I349">
            <v>8088.4853313099</v>
          </cell>
          <cell r="J349">
            <v>10874.8190813905</v>
          </cell>
          <cell r="K349">
            <v>9317.3780289835</v>
          </cell>
          <cell r="L349">
            <v>8874.6546283604</v>
          </cell>
          <cell r="M349">
            <v>9610.65753104087</v>
          </cell>
          <cell r="N349">
            <v>8288.93438620796</v>
          </cell>
          <cell r="O349">
            <v>9118.17798502844</v>
          </cell>
        </row>
        <row r="349">
          <cell r="Z349">
            <v>7412.81200045519</v>
          </cell>
          <cell r="AA349">
            <v>6240.82294032299</v>
          </cell>
          <cell r="AB349">
            <v>6478.50880762592</v>
          </cell>
          <cell r="AC349">
            <v>6495.46963718075</v>
          </cell>
          <cell r="AD349">
            <v>6271.18616847113</v>
          </cell>
          <cell r="AE349">
            <v>6731.82229432082</v>
          </cell>
          <cell r="AF349">
            <v>6263.87619009165</v>
          </cell>
          <cell r="AG349">
            <v>7208.56040681238</v>
          </cell>
          <cell r="AH349">
            <v>6175.59090439643</v>
          </cell>
          <cell r="AI349">
            <v>8302.96786791799</v>
          </cell>
          <cell r="AJ349">
            <v>7113.85539464102</v>
          </cell>
          <cell r="AK349">
            <v>6775.83430737168</v>
          </cell>
          <cell r="AL349">
            <v>7337.77546757983</v>
          </cell>
          <cell r="AM349">
            <v>6328.63455960732</v>
          </cell>
          <cell r="AN349">
            <v>6961.76536428115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A350">
            <v>9229.04643471095</v>
          </cell>
          <cell r="B350">
            <v>8234.38321086222</v>
          </cell>
          <cell r="C350">
            <v>8817.36732862206</v>
          </cell>
          <cell r="D350">
            <v>7404.86388015426</v>
          </cell>
          <cell r="E350">
            <v>8867.94201037645</v>
          </cell>
          <cell r="F350">
            <v>8281.19238606005</v>
          </cell>
          <cell r="G350">
            <v>7979.966494182</v>
          </cell>
          <cell r="H350">
            <v>7901.45589170566</v>
          </cell>
          <cell r="I350">
            <v>8827.67698275974</v>
          </cell>
          <cell r="J350">
            <v>8211.72549952292</v>
          </cell>
          <cell r="K350">
            <v>9168.36240267166</v>
          </cell>
          <cell r="L350">
            <v>10275.5401160146</v>
          </cell>
          <cell r="M350">
            <v>8283.86873623069</v>
          </cell>
          <cell r="N350">
            <v>9161.3109233778</v>
          </cell>
          <cell r="O350">
            <v>9243.74635971479</v>
          </cell>
        </row>
        <row r="350">
          <cell r="Z350">
            <v>7046.41386908755</v>
          </cell>
          <cell r="AA350">
            <v>6286.98451902615</v>
          </cell>
          <cell r="AB350">
            <v>6732.09522487226</v>
          </cell>
          <cell r="AC350">
            <v>5653.6431919533</v>
          </cell>
          <cell r="AD350">
            <v>6770.70919669046</v>
          </cell>
          <cell r="AE350">
            <v>6322.72351152639</v>
          </cell>
          <cell r="AF350">
            <v>6092.73633817393</v>
          </cell>
          <cell r="AG350">
            <v>6032.79317914084</v>
          </cell>
          <cell r="AH350">
            <v>6739.96668704499</v>
          </cell>
          <cell r="AI350">
            <v>6269.68526578775</v>
          </cell>
          <cell r="AJ350">
            <v>7000.08136788942</v>
          </cell>
          <cell r="AK350">
            <v>7845.4159807376</v>
          </cell>
          <cell r="AL350">
            <v>6324.76691558707</v>
          </cell>
          <cell r="AM350">
            <v>6994.69753524264</v>
          </cell>
          <cell r="AN350">
            <v>7057.63732062768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A351">
            <v>8865.72600183075</v>
          </cell>
          <cell r="B351">
            <v>7346.4477105097</v>
          </cell>
          <cell r="C351">
            <v>7967.77456123844</v>
          </cell>
          <cell r="D351">
            <v>7883.5453131348</v>
          </cell>
          <cell r="E351">
            <v>7594.70222344764</v>
          </cell>
          <cell r="F351">
            <v>8994.1165598403</v>
          </cell>
          <cell r="G351">
            <v>7402.71062240076</v>
          </cell>
          <cell r="H351">
            <v>7346.33014785256</v>
          </cell>
          <cell r="I351">
            <v>8662.457271204</v>
          </cell>
          <cell r="J351">
            <v>9214.50102942757</v>
          </cell>
          <cell r="K351">
            <v>7904.88653557034</v>
          </cell>
          <cell r="L351">
            <v>9243.6819253671</v>
          </cell>
          <cell r="M351">
            <v>7795.35201679374</v>
          </cell>
          <cell r="N351">
            <v>10647.2861262398</v>
          </cell>
          <cell r="O351">
            <v>9778.23659201806</v>
          </cell>
        </row>
        <row r="351">
          <cell r="Z351">
            <v>6769.01726530178</v>
          </cell>
          <cell r="AA351">
            <v>5609.04221276499</v>
          </cell>
          <cell r="AB351">
            <v>6083.42774860379</v>
          </cell>
          <cell r="AC351">
            <v>6019.11838075967</v>
          </cell>
          <cell r="AD351">
            <v>5798.58552641117</v>
          </cell>
          <cell r="AE351">
            <v>6867.0439699043</v>
          </cell>
          <cell r="AF351">
            <v>5651.99917104547</v>
          </cell>
          <cell r="AG351">
            <v>5608.95245320602</v>
          </cell>
          <cell r="AH351">
            <v>6613.82077639334</v>
          </cell>
          <cell r="AI351">
            <v>7035.30839397207</v>
          </cell>
          <cell r="AJ351">
            <v>6035.4124894541</v>
          </cell>
          <cell r="AK351">
            <v>7057.58812474548</v>
          </cell>
          <cell r="AL351">
            <v>5951.78244623009</v>
          </cell>
          <cell r="AM351">
            <v>8129.24554652861</v>
          </cell>
          <cell r="AN351">
            <v>7465.72275095215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A352">
            <v>10464.3138403761</v>
          </cell>
          <cell r="B352">
            <v>7652.4389217891</v>
          </cell>
          <cell r="C352">
            <v>8062.99110963446</v>
          </cell>
          <cell r="D352">
            <v>8182.14421294724</v>
          </cell>
          <cell r="E352">
            <v>6982.10839996532</v>
          </cell>
          <cell r="F352">
            <v>7413.12965132471</v>
          </cell>
          <cell r="G352">
            <v>9461.77479503872</v>
          </cell>
          <cell r="H352">
            <v>9494.57776643528</v>
          </cell>
          <cell r="I352">
            <v>7132.03179041538</v>
          </cell>
          <cell r="J352">
            <v>8653.29797044914</v>
          </cell>
          <cell r="K352">
            <v>7183.72152720268</v>
          </cell>
          <cell r="L352">
            <v>9209.93676508357</v>
          </cell>
          <cell r="M352">
            <v>9224.16126261457</v>
          </cell>
          <cell r="N352">
            <v>10403.8926983635</v>
          </cell>
          <cell r="O352">
            <v>10545.8281234412</v>
          </cell>
        </row>
        <row r="352">
          <cell r="Z352">
            <v>7989.54547438252</v>
          </cell>
          <cell r="AA352">
            <v>5842.66772654167</v>
          </cell>
          <cell r="AB352">
            <v>6156.12596417035</v>
          </cell>
          <cell r="AC352">
            <v>6247.09983516207</v>
          </cell>
          <cell r="AD352">
            <v>5330.86769180712</v>
          </cell>
          <cell r="AE352">
            <v>5659.95414130502</v>
          </cell>
          <cell r="AF352">
            <v>7224.10290311124</v>
          </cell>
          <cell r="AG352">
            <v>7249.1481029844</v>
          </cell>
          <cell r="AH352">
            <v>5445.3348001093</v>
          </cell>
          <cell r="AI352">
            <v>6606.8276136298</v>
          </cell>
          <cell r="AJ352">
            <v>5484.80012090536</v>
          </cell>
          <cell r="AK352">
            <v>7031.82355988836</v>
          </cell>
          <cell r="AL352">
            <v>7042.68402065127</v>
          </cell>
          <cell r="AM352">
            <v>7943.41369077134</v>
          </cell>
          <cell r="AN352">
            <v>8051.78195555987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A353">
            <v>10779.4297885314</v>
          </cell>
          <cell r="B353">
            <v>8189.60454799973</v>
          </cell>
          <cell r="C353">
            <v>9905.12551113559</v>
          </cell>
          <cell r="D353">
            <v>8946.43256568983</v>
          </cell>
          <cell r="E353">
            <v>7630.13848834162</v>
          </cell>
          <cell r="F353">
            <v>7252.83698203729</v>
          </cell>
          <cell r="G353">
            <v>8070.39975013118</v>
          </cell>
          <cell r="H353">
            <v>8895.40995386822</v>
          </cell>
          <cell r="I353">
            <v>7325.71087030856</v>
          </cell>
          <cell r="J353">
            <v>7578.30922851928</v>
          </cell>
          <cell r="K353">
            <v>8905.94288208774</v>
          </cell>
          <cell r="L353">
            <v>8629.42356254373</v>
          </cell>
          <cell r="M353">
            <v>10121.2919907389</v>
          </cell>
          <cell r="N353">
            <v>8779.44600067795</v>
          </cell>
          <cell r="O353">
            <v>10141.0146141541</v>
          </cell>
        </row>
        <row r="353">
          <cell r="Z353">
            <v>8230.13776126291</v>
          </cell>
          <cell r="AA353">
            <v>6252.79583081598</v>
          </cell>
          <cell r="AB353">
            <v>7562.60294825407</v>
          </cell>
          <cell r="AC353">
            <v>6830.63704963445</v>
          </cell>
          <cell r="AD353">
            <v>5825.64125640278</v>
          </cell>
          <cell r="AE353">
            <v>5537.5700471334</v>
          </cell>
          <cell r="AF353">
            <v>6161.78249082416</v>
          </cell>
          <cell r="AG353">
            <v>6791.6810814182</v>
          </cell>
          <cell r="AH353">
            <v>5593.20955232407</v>
          </cell>
          <cell r="AI353">
            <v>5786.06940921138</v>
          </cell>
          <cell r="AJ353">
            <v>6799.72301424552</v>
          </cell>
          <cell r="AK353">
            <v>6588.59940769639</v>
          </cell>
          <cell r="AL353">
            <v>7727.64692009712</v>
          </cell>
          <cell r="AM353">
            <v>6703.14213930161</v>
          </cell>
          <cell r="AN353">
            <v>7742.70522196508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A354">
            <v>9102.89049305829</v>
          </cell>
          <cell r="B354">
            <v>7875.12608064136</v>
          </cell>
          <cell r="C354">
            <v>7708.45525326195</v>
          </cell>
          <cell r="D354">
            <v>8339.95252071644</v>
          </cell>
          <cell r="E354">
            <v>8652.8419982615</v>
          </cell>
          <cell r="F354">
            <v>7462.07197729072</v>
          </cell>
          <cell r="G354">
            <v>7770.62166474901</v>
          </cell>
          <cell r="H354">
            <v>6675.92165894032</v>
          </cell>
          <cell r="I354">
            <v>7469.11458195171</v>
          </cell>
          <cell r="J354">
            <v>8923.78133299771</v>
          </cell>
          <cell r="K354">
            <v>8759.7032098018</v>
          </cell>
          <cell r="L354">
            <v>10004.5476949502</v>
          </cell>
          <cell r="M354">
            <v>9946.15983322839</v>
          </cell>
          <cell r="N354">
            <v>10371.2548203354</v>
          </cell>
          <cell r="O354">
            <v>9606.33956729752</v>
          </cell>
        </row>
        <row r="354">
          <cell r="Z354">
            <v>6950.09330301198</v>
          </cell>
          <cell r="AA354">
            <v>6012.690263074</v>
          </cell>
          <cell r="AB354">
            <v>5885.43641968651</v>
          </cell>
          <cell r="AC354">
            <v>6367.58710937708</v>
          </cell>
          <cell r="AD354">
            <v>6606.47947704065</v>
          </cell>
          <cell r="AE354">
            <v>5697.32180294938</v>
          </cell>
          <cell r="AF354">
            <v>5932.90072352253</v>
          </cell>
          <cell r="AG354">
            <v>5097.09289028757</v>
          </cell>
          <cell r="AH354">
            <v>5702.69885977846</v>
          </cell>
          <cell r="AI354">
            <v>6813.34274286908</v>
          </cell>
          <cell r="AJ354">
            <v>6688.06843949651</v>
          </cell>
          <cell r="AK354">
            <v>7638.51218328522</v>
          </cell>
          <cell r="AL354">
            <v>7593.93281730921</v>
          </cell>
          <cell r="AM354">
            <v>7918.49454034535</v>
          </cell>
          <cell r="AN354">
            <v>7334.47868498992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A355">
            <v>9275.27580143195</v>
          </cell>
          <cell r="B355">
            <v>8502.80268263305</v>
          </cell>
          <cell r="C355">
            <v>7506.17369406679</v>
          </cell>
          <cell r="D355">
            <v>7934.92590338308</v>
          </cell>
          <cell r="E355">
            <v>8032.37584473268</v>
          </cell>
          <cell r="F355">
            <v>7812.12891093028</v>
          </cell>
          <cell r="G355">
            <v>8272.3868819143</v>
          </cell>
          <cell r="H355">
            <v>7834.30797416329</v>
          </cell>
          <cell r="I355">
            <v>8714.9337273311</v>
          </cell>
          <cell r="J355">
            <v>9298.15327653173</v>
          </cell>
          <cell r="K355">
            <v>8269.4447160184</v>
          </cell>
          <cell r="L355">
            <v>8056.92473126452</v>
          </cell>
          <cell r="M355">
            <v>9413.66921844276</v>
          </cell>
          <cell r="N355">
            <v>8909.59385082256</v>
          </cell>
          <cell r="O355">
            <v>10225.6169777215</v>
          </cell>
        </row>
        <row r="355">
          <cell r="Z355">
            <v>7081.7101754965</v>
          </cell>
          <cell r="AA355">
            <v>6491.92385940107</v>
          </cell>
          <cell r="AB355">
            <v>5730.99364011477</v>
          </cell>
          <cell r="AC355">
            <v>6058.3476669366</v>
          </cell>
          <cell r="AD355">
            <v>6132.75108695678</v>
          </cell>
          <cell r="AE355">
            <v>5964.59167201091</v>
          </cell>
          <cell r="AF355">
            <v>6316.0004738891</v>
          </cell>
          <cell r="AG355">
            <v>5981.52547550557</v>
          </cell>
          <cell r="AH355">
            <v>6653.88676055221</v>
          </cell>
          <cell r="AI355">
            <v>7099.17721924508</v>
          </cell>
          <cell r="AJ355">
            <v>6313.75411845891</v>
          </cell>
          <cell r="AK355">
            <v>6151.49426001938</v>
          </cell>
          <cell r="AL355">
            <v>7187.37410295792</v>
          </cell>
          <cell r="AM355">
            <v>6802.51054347843</v>
          </cell>
          <cell r="AN355">
            <v>7807.29946495831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A356">
            <v>9928.58836224333</v>
          </cell>
          <cell r="B356">
            <v>7667.74566693518</v>
          </cell>
          <cell r="C356">
            <v>8026.64881140102</v>
          </cell>
          <cell r="D356">
            <v>9396.98098186294</v>
          </cell>
          <cell r="E356">
            <v>8852.01596458176</v>
          </cell>
          <cell r="F356">
            <v>8324.89027138413</v>
          </cell>
          <cell r="G356">
            <v>9058.32657014931</v>
          </cell>
          <cell r="H356">
            <v>8777.86756848446</v>
          </cell>
          <cell r="I356">
            <v>8457.84823391718</v>
          </cell>
          <cell r="J356">
            <v>9215.91711744006</v>
          </cell>
          <cell r="K356">
            <v>8627.90649002355</v>
          </cell>
          <cell r="L356">
            <v>7836.1863536446</v>
          </cell>
          <cell r="M356">
            <v>8726.53595596929</v>
          </cell>
          <cell r="N356">
            <v>9076.14164973499</v>
          </cell>
          <cell r="O356">
            <v>10856.7663002289</v>
          </cell>
        </row>
        <row r="356">
          <cell r="Z356">
            <v>7580.51692892623</v>
          </cell>
          <cell r="AA356">
            <v>5854.35448768768</v>
          </cell>
          <cell r="AB356">
            <v>6128.37847409992</v>
          </cell>
          <cell r="AC356">
            <v>7174.63256757628</v>
          </cell>
          <cell r="AD356">
            <v>6758.54959702204</v>
          </cell>
          <cell r="AE356">
            <v>6356.08702176286</v>
          </cell>
          <cell r="AF356">
            <v>6916.06856961528</v>
          </cell>
          <cell r="AG356">
            <v>6701.93700000816</v>
          </cell>
          <cell r="AH356">
            <v>6457.6009579887</v>
          </cell>
          <cell r="AI356">
            <v>7036.38958283396</v>
          </cell>
          <cell r="AJ356">
            <v>6587.44111675894</v>
          </cell>
          <cell r="AK356">
            <v>5982.95962575307</v>
          </cell>
          <cell r="AL356">
            <v>6662.74510852637</v>
          </cell>
          <cell r="AM356">
            <v>6929.67045413927</v>
          </cell>
          <cell r="AN356">
            <v>8289.18449728998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A357">
            <v>9015.67574890853</v>
          </cell>
          <cell r="B357">
            <v>8165.31912498963</v>
          </cell>
          <cell r="C357">
            <v>7839.36388788242</v>
          </cell>
          <cell r="D357">
            <v>7188.43353986061</v>
          </cell>
          <cell r="E357">
            <v>9094.50222390358</v>
          </cell>
          <cell r="F357">
            <v>7545.21167565394</v>
          </cell>
          <cell r="G357">
            <v>7291.91887765848</v>
          </cell>
          <cell r="H357">
            <v>8508.99996480142</v>
          </cell>
          <cell r="I357">
            <v>7621.85858503984</v>
          </cell>
          <cell r="J357">
            <v>7397.05495302484</v>
          </cell>
          <cell r="K357">
            <v>7821.42330280576</v>
          </cell>
          <cell r="L357">
            <v>8007.48281835713</v>
          </cell>
          <cell r="M357">
            <v>8822.71495247637</v>
          </cell>
          <cell r="N357">
            <v>10210.5791125566</v>
          </cell>
          <cell r="O357">
            <v>8825.29825009897</v>
          </cell>
        </row>
        <row r="357">
          <cell r="Z357">
            <v>6883.50449699465</v>
          </cell>
          <cell r="AA357">
            <v>6234.25381320608</v>
          </cell>
          <cell r="AB357">
            <v>5985.38568585378</v>
          </cell>
          <cell r="AC357">
            <v>5488.39776141774</v>
          </cell>
          <cell r="AD357">
            <v>6943.68882595928</v>
          </cell>
          <cell r="AE357">
            <v>5760.79929520849</v>
          </cell>
          <cell r="AF357">
            <v>5567.40923076776</v>
          </cell>
          <cell r="AG357">
            <v>6496.65550912575</v>
          </cell>
          <cell r="AH357">
            <v>5819.31951711225</v>
          </cell>
          <cell r="AI357">
            <v>5647.68104485427</v>
          </cell>
          <cell r="AJ357">
            <v>5971.68797738541</v>
          </cell>
          <cell r="AK357">
            <v>6113.74516174694</v>
          </cell>
          <cell r="AL357">
            <v>6736.17815707552</v>
          </cell>
          <cell r="AM357">
            <v>7795.81799475339</v>
          </cell>
          <cell r="AN357">
            <v>6738.15051514356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A358">
            <v>8389.26462531641</v>
          </cell>
          <cell r="B358">
            <v>8803.78346360246</v>
          </cell>
          <cell r="C358">
            <v>7074.03763058235</v>
          </cell>
          <cell r="D358">
            <v>9181.59331793836</v>
          </cell>
          <cell r="E358">
            <v>9792.07105275793</v>
          </cell>
          <cell r="F358">
            <v>8619.37200742903</v>
          </cell>
          <cell r="G358">
            <v>7894.95759860965</v>
          </cell>
          <cell r="H358">
            <v>9454.76932646576</v>
          </cell>
          <cell r="I358">
            <v>8563.83558976059</v>
          </cell>
          <cell r="J358">
            <v>8086.18975833777</v>
          </cell>
          <cell r="K358">
            <v>8824.36942615184</v>
          </cell>
          <cell r="L358">
            <v>9100.656031021</v>
          </cell>
          <cell r="M358">
            <v>9003.55133494557</v>
          </cell>
          <cell r="N358">
            <v>9103.1335399297</v>
          </cell>
          <cell r="O358">
            <v>9803.02586234939</v>
          </cell>
        </row>
        <row r="358">
          <cell r="Z358">
            <v>6405.23709848758</v>
          </cell>
          <cell r="AA358">
            <v>6721.72388959433</v>
          </cell>
          <cell r="AB358">
            <v>5401.05602710015</v>
          </cell>
          <cell r="AC358">
            <v>7010.18322461921</v>
          </cell>
          <cell r="AD358">
            <v>7476.28541706489</v>
          </cell>
          <cell r="AE358">
            <v>6580.92500516009</v>
          </cell>
          <cell r="AF358">
            <v>6027.83170636886</v>
          </cell>
          <cell r="AG358">
            <v>7218.75419983391</v>
          </cell>
          <cell r="AH358">
            <v>6538.52272812457</v>
          </cell>
          <cell r="AI358">
            <v>6173.83822524992</v>
          </cell>
          <cell r="AJ358">
            <v>6737.44135434463</v>
          </cell>
          <cell r="AK358">
            <v>6948.38728230866</v>
          </cell>
          <cell r="AL358">
            <v>6874.24745843628</v>
          </cell>
          <cell r="AM358">
            <v>6950.27887027048</v>
          </cell>
          <cell r="AN358">
            <v>7484.64945800721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A359">
            <v>9777.33051981688</v>
          </cell>
          <cell r="B359">
            <v>7886.24776488271</v>
          </cell>
          <cell r="C359">
            <v>9048.27850988679</v>
          </cell>
          <cell r="D359">
            <v>7876.34070893681</v>
          </cell>
          <cell r="E359">
            <v>7935.4154634156</v>
          </cell>
          <cell r="F359">
            <v>6352.27827591189</v>
          </cell>
          <cell r="G359">
            <v>9255.55604022716</v>
          </cell>
          <cell r="H359">
            <v>7950.49778681427</v>
          </cell>
          <cell r="I359">
            <v>8287.1198986551</v>
          </cell>
          <cell r="J359">
            <v>8056.95167298574</v>
          </cell>
          <cell r="K359">
            <v>8826.703172964</v>
          </cell>
          <cell r="L359">
            <v>8635.27932116222</v>
          </cell>
          <cell r="M359">
            <v>8986.62191145104</v>
          </cell>
          <cell r="N359">
            <v>9256.1267728149</v>
          </cell>
          <cell r="O359">
            <v>9277.90948943739</v>
          </cell>
        </row>
        <row r="359">
          <cell r="Z359">
            <v>7465.03096120227</v>
          </cell>
          <cell r="AA359">
            <v>6021.18171347901</v>
          </cell>
          <cell r="AB359">
            <v>6908.3968354126</v>
          </cell>
          <cell r="AC359">
            <v>6013.61763663609</v>
          </cell>
          <cell r="AD359">
            <v>6058.72144797966</v>
          </cell>
          <cell r="AE359">
            <v>4849.98987277183</v>
          </cell>
          <cell r="AF359">
            <v>7066.65405893759</v>
          </cell>
          <cell r="AG359">
            <v>6070.23686222384</v>
          </cell>
          <cell r="AH359">
            <v>6327.24919110277</v>
          </cell>
          <cell r="AI359">
            <v>6151.5148301313</v>
          </cell>
          <cell r="AJ359">
            <v>6739.22317937071</v>
          </cell>
          <cell r="AK359">
            <v>6593.07030282464</v>
          </cell>
          <cell r="AL359">
            <v>6861.32177588052</v>
          </cell>
          <cell r="AM359">
            <v>7067.08981555126</v>
          </cell>
          <cell r="AN359">
            <v>7083.7210068234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A360">
            <v>9471.81026111968</v>
          </cell>
          <cell r="B360">
            <v>8265.58760395318</v>
          </cell>
          <cell r="C360">
            <v>7702.50107569903</v>
          </cell>
          <cell r="D360">
            <v>8275.1278854506</v>
          </cell>
          <cell r="E360">
            <v>10329.3309289888</v>
          </cell>
          <cell r="F360">
            <v>8099.61200329313</v>
          </cell>
          <cell r="G360">
            <v>7534.94849267416</v>
          </cell>
          <cell r="H360">
            <v>7511.08791778351</v>
          </cell>
          <cell r="I360">
            <v>8505.8005819325</v>
          </cell>
          <cell r="J360">
            <v>9039.29287254834</v>
          </cell>
          <cell r="K360">
            <v>8794.70347919497</v>
          </cell>
          <cell r="L360">
            <v>8001.73213550067</v>
          </cell>
          <cell r="M360">
            <v>8242.90493349824</v>
          </cell>
          <cell r="N360">
            <v>9695.09791528701</v>
          </cell>
          <cell r="O360">
            <v>10677.2339098932</v>
          </cell>
        </row>
        <row r="360">
          <cell r="Z360">
            <v>7231.76502160592</v>
          </cell>
          <cell r="AA360">
            <v>6310.80919796867</v>
          </cell>
          <cell r="AB360">
            <v>5880.89038130051</v>
          </cell>
          <cell r="AC360">
            <v>6318.09324105307</v>
          </cell>
          <cell r="AD360">
            <v>7886.48548160668</v>
          </cell>
          <cell r="AE360">
            <v>6184.08616296231</v>
          </cell>
          <cell r="AF360">
            <v>5752.96331395069</v>
          </cell>
          <cell r="AG360">
            <v>5734.74566957938</v>
          </cell>
          <cell r="AH360">
            <v>6494.21276750779</v>
          </cell>
          <cell r="AI360">
            <v>6901.53626536215</v>
          </cell>
          <cell r="AJ360">
            <v>6714.79128517928</v>
          </cell>
          <cell r="AK360">
            <v>6109.3544923833</v>
          </cell>
          <cell r="AL360">
            <v>6293.49088834564</v>
          </cell>
          <cell r="AM360">
            <v>7402.24603871329</v>
          </cell>
          <cell r="AN360">
            <v>8152.11079913909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A361">
            <v>10908.8425323778</v>
          </cell>
          <cell r="B361">
            <v>8689.21687661094</v>
          </cell>
          <cell r="C361">
            <v>8490.7523408189</v>
          </cell>
          <cell r="D361">
            <v>7456.87861978113</v>
          </cell>
          <cell r="E361">
            <v>7717.08934373941</v>
          </cell>
          <cell r="F361">
            <v>7130.07374942098</v>
          </cell>
          <cell r="G361">
            <v>9540.24718684558</v>
          </cell>
          <cell r="H361">
            <v>8752.93303879114</v>
          </cell>
          <cell r="I361">
            <v>7425.24252010194</v>
          </cell>
          <cell r="J361">
            <v>8547.88409676734</v>
          </cell>
          <cell r="K361">
            <v>9189.24206171654</v>
          </cell>
          <cell r="L361">
            <v>8874.22017362433</v>
          </cell>
          <cell r="M361">
            <v>8560.50883385463</v>
          </cell>
          <cell r="N361">
            <v>9241.8291284</v>
          </cell>
          <cell r="O361">
            <v>10723.3202894112</v>
          </cell>
        </row>
        <row r="361">
          <cell r="Z361">
            <v>8328.94490884059</v>
          </cell>
          <cell r="AA361">
            <v>6634.25184215996</v>
          </cell>
          <cell r="AB361">
            <v>6482.72337522459</v>
          </cell>
          <cell r="AC361">
            <v>5693.35665371737</v>
          </cell>
          <cell r="AD361">
            <v>5892.02858230241</v>
          </cell>
          <cell r="AE361">
            <v>5443.83982797791</v>
          </cell>
          <cell r="AF361">
            <v>7284.01688814534</v>
          </cell>
          <cell r="AG361">
            <v>6682.89938684919</v>
          </cell>
          <cell r="AH361">
            <v>5669.20236506791</v>
          </cell>
          <cell r="AI361">
            <v>6526.34369941825</v>
          </cell>
          <cell r="AJ361">
            <v>7016.02307108882</v>
          </cell>
          <cell r="AK361">
            <v>6775.50259944287</v>
          </cell>
          <cell r="AL361">
            <v>6535.98273668334</v>
          </cell>
          <cell r="AM361">
            <v>7056.17350684991</v>
          </cell>
          <cell r="AN361">
            <v>8187.29793424661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A362">
            <v>9879.33924026587</v>
          </cell>
          <cell r="B362">
            <v>9154.81749369802</v>
          </cell>
          <cell r="C362">
            <v>8561.6071916113</v>
          </cell>
          <cell r="D362">
            <v>8072.21436000738</v>
          </cell>
          <cell r="E362">
            <v>8351.73349248855</v>
          </cell>
          <cell r="F362">
            <v>9269.49455318342</v>
          </cell>
          <cell r="G362">
            <v>9368.1980875921</v>
          </cell>
          <cell r="H362">
            <v>8432.71960499498</v>
          </cell>
          <cell r="I362">
            <v>8645.75209460967</v>
          </cell>
          <cell r="J362">
            <v>7879.75225749773</v>
          </cell>
          <cell r="K362">
            <v>8034.42641093966</v>
          </cell>
          <cell r="L362">
            <v>8592.87525788931</v>
          </cell>
          <cell r="M362">
            <v>8057.6434147726</v>
          </cell>
          <cell r="N362">
            <v>10020.2342883677</v>
          </cell>
          <cell r="O362">
            <v>9652.09178634015</v>
          </cell>
        </row>
        <row r="362">
          <cell r="Z362">
            <v>7542.91502729995</v>
          </cell>
          <cell r="AA362">
            <v>6989.73977570841</v>
          </cell>
          <cell r="AB362">
            <v>6536.82133722399</v>
          </cell>
          <cell r="AC362">
            <v>6163.16795272307</v>
          </cell>
          <cell r="AD362">
            <v>6376.58192844897</v>
          </cell>
          <cell r="AE362">
            <v>7077.29616933376</v>
          </cell>
          <cell r="AF362">
            <v>7152.65671266892</v>
          </cell>
          <cell r="AG362">
            <v>6438.41514929208</v>
          </cell>
          <cell r="AH362">
            <v>6601.06630724286</v>
          </cell>
          <cell r="AI362">
            <v>6016.22236760854</v>
          </cell>
          <cell r="AJ362">
            <v>6134.31670245807</v>
          </cell>
          <cell r="AK362">
            <v>6560.69463089952</v>
          </cell>
          <cell r="AL362">
            <v>6152.04297775254</v>
          </cell>
          <cell r="AM362">
            <v>7650.48896010592</v>
          </cell>
          <cell r="AN362">
            <v>7369.41068723785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A363">
            <v>8753.61713783729</v>
          </cell>
          <cell r="B363">
            <v>7934.75223306854</v>
          </cell>
          <cell r="C363">
            <v>8202.24127730928</v>
          </cell>
          <cell r="D363">
            <v>6908.02701097231</v>
          </cell>
          <cell r="E363">
            <v>8418.85106681779</v>
          </cell>
          <cell r="F363">
            <v>8008.01205091756</v>
          </cell>
          <cell r="G363">
            <v>8072.19636506685</v>
          </cell>
          <cell r="H363">
            <v>8206.67409523768</v>
          </cell>
          <cell r="I363">
            <v>8042.7640814672</v>
          </cell>
          <cell r="J363">
            <v>8893.45392789239</v>
          </cell>
          <cell r="K363">
            <v>9632.30430306199</v>
          </cell>
          <cell r="L363">
            <v>9809.28150158982</v>
          </cell>
          <cell r="M363">
            <v>9916.49873432317</v>
          </cell>
          <cell r="N363">
            <v>8592.59991545316</v>
          </cell>
          <cell r="O363">
            <v>10145.1192682107</v>
          </cell>
        </row>
        <row r="363">
          <cell r="Z363">
            <v>6683.42169920732</v>
          </cell>
          <cell r="AA363">
            <v>6058.21506895676</v>
          </cell>
          <cell r="AB363">
            <v>6262.44402419074</v>
          </cell>
          <cell r="AC363">
            <v>5274.3062549854</v>
          </cell>
          <cell r="AD363">
            <v>6427.82646491965</v>
          </cell>
          <cell r="AE363">
            <v>6114.14923292376</v>
          </cell>
          <cell r="AF363">
            <v>6163.154213514</v>
          </cell>
          <cell r="AG363">
            <v>6265.82849841035</v>
          </cell>
          <cell r="AH363">
            <v>6140.68254725653</v>
          </cell>
          <cell r="AI363">
            <v>6790.18764776155</v>
          </cell>
          <cell r="AJ363">
            <v>7354.30286460504</v>
          </cell>
          <cell r="AK363">
            <v>7489.42566358983</v>
          </cell>
          <cell r="AL363">
            <v>7571.28644965068</v>
          </cell>
          <cell r="AM363">
            <v>6560.48440584815</v>
          </cell>
          <cell r="AN363">
            <v>7745.83914175591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A364">
            <v>10370.4711021687</v>
          </cell>
          <cell r="B364">
            <v>8280.43041355425</v>
          </cell>
          <cell r="C364">
            <v>7938.91389331864</v>
          </cell>
          <cell r="D364">
            <v>7922.02840615921</v>
          </cell>
          <cell r="E364">
            <v>8907.80826461628</v>
          </cell>
          <cell r="F364">
            <v>9318.99032208446</v>
          </cell>
          <cell r="G364">
            <v>8639.04040528697</v>
          </cell>
          <cell r="H364">
            <v>9153.28993052634</v>
          </cell>
          <cell r="I364">
            <v>7665.31239110819</v>
          </cell>
          <cell r="J364">
            <v>9210.04537530429</v>
          </cell>
          <cell r="K364">
            <v>10176.4015728113</v>
          </cell>
          <cell r="L364">
            <v>7846.53075871172</v>
          </cell>
          <cell r="M364">
            <v>9516.53974512022</v>
          </cell>
          <cell r="N364">
            <v>8382.67389458463</v>
          </cell>
          <cell r="O364">
            <v>8928.14447818859</v>
          </cell>
        </row>
        <row r="364">
          <cell r="Z364">
            <v>7917.8961683902</v>
          </cell>
          <cell r="AA364">
            <v>6322.14174247033</v>
          </cell>
          <cell r="AB364">
            <v>6061.39251320436</v>
          </cell>
          <cell r="AC364">
            <v>6048.50037621618</v>
          </cell>
          <cell r="AD364">
            <v>6801.14724126759</v>
          </cell>
          <cell r="AE364">
            <v>7115.08638687277</v>
          </cell>
          <cell r="AF364">
            <v>6595.94190559822</v>
          </cell>
          <cell r="AG364">
            <v>6988.57347511658</v>
          </cell>
          <cell r="AH364">
            <v>5852.49667186066</v>
          </cell>
          <cell r="AI364">
            <v>7031.90648422633</v>
          </cell>
          <cell r="AJ364">
            <v>7769.72330644772</v>
          </cell>
          <cell r="AK364">
            <v>5990.85762039943</v>
          </cell>
          <cell r="AL364">
            <v>7265.91616155827</v>
          </cell>
          <cell r="AM364">
            <v>6400.20504921094</v>
          </cell>
          <cell r="AN364">
            <v>6816.6740216749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A365">
            <v>9422.58543472261</v>
          </cell>
          <cell r="B365">
            <v>8054.39938692574</v>
          </cell>
          <cell r="C365">
            <v>7701.51578188164</v>
          </cell>
          <cell r="D365">
            <v>7821.68016586482</v>
          </cell>
          <cell r="E365">
            <v>9309.8248917835</v>
          </cell>
          <cell r="F365">
            <v>9372.16983750669</v>
          </cell>
          <cell r="G365">
            <v>8810.60292872542</v>
          </cell>
          <cell r="H365">
            <v>7580.99561926066</v>
          </cell>
          <cell r="I365">
            <v>8289.41993438311</v>
          </cell>
          <cell r="J365">
            <v>9175.26703560395</v>
          </cell>
          <cell r="K365">
            <v>8815.94818888008</v>
          </cell>
          <cell r="L365">
            <v>9511.77340656272</v>
          </cell>
          <cell r="M365">
            <v>10372.0113621981</v>
          </cell>
          <cell r="N365">
            <v>9039.7202594194</v>
          </cell>
          <cell r="O365">
            <v>9549.53423341066</v>
          </cell>
        </row>
        <row r="365">
          <cell r="Z365">
            <v>7194.18166975245</v>
          </cell>
          <cell r="AA365">
            <v>6149.56614951535</v>
          </cell>
          <cell r="AB365">
            <v>5880.13810552976</v>
          </cell>
          <cell r="AC365">
            <v>5971.88409335845</v>
          </cell>
          <cell r="AD365">
            <v>7108.08854417627</v>
          </cell>
          <cell r="AE365">
            <v>7155.68915961571</v>
          </cell>
          <cell r="AF365">
            <v>6726.93057849357</v>
          </cell>
          <cell r="AG365">
            <v>5788.12047928799</v>
          </cell>
          <cell r="AH365">
            <v>6329.00527758124</v>
          </cell>
          <cell r="AI365">
            <v>7005.35308275175</v>
          </cell>
          <cell r="AJ365">
            <v>6731.0117060027</v>
          </cell>
          <cell r="AK365">
            <v>7262.27704300426</v>
          </cell>
          <cell r="AL365">
            <v>7919.0721630837</v>
          </cell>
          <cell r="AM365">
            <v>6901.86257694775</v>
          </cell>
          <cell r="AN365">
            <v>7291.10758534597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A366">
            <v>9755.62332522321</v>
          </cell>
          <cell r="B366">
            <v>7824.58946566618</v>
          </cell>
          <cell r="C366">
            <v>7163.53157333065</v>
          </cell>
          <cell r="D366">
            <v>7916.46315368425</v>
          </cell>
          <cell r="E366">
            <v>6777.1589234138</v>
          </cell>
          <cell r="F366">
            <v>7889.3935875291</v>
          </cell>
          <cell r="G366">
            <v>8489.00404359038</v>
          </cell>
          <cell r="H366">
            <v>7943.50110479908</v>
          </cell>
          <cell r="I366">
            <v>7622.01430533178</v>
          </cell>
          <cell r="J366">
            <v>8040.85105866817</v>
          </cell>
          <cell r="K366">
            <v>9481.79056322339</v>
          </cell>
          <cell r="L366">
            <v>9280.63477240392</v>
          </cell>
          <cell r="M366">
            <v>8710.40431954695</v>
          </cell>
          <cell r="N366">
            <v>10073.0630415357</v>
          </cell>
          <cell r="O366">
            <v>9312.21705634175</v>
          </cell>
        </row>
        <row r="366">
          <cell r="Z366">
            <v>7448.45743130122</v>
          </cell>
          <cell r="AA366">
            <v>5974.10535539399</v>
          </cell>
          <cell r="AB366">
            <v>5469.38501036424</v>
          </cell>
          <cell r="AC366">
            <v>6044.25128369054</v>
          </cell>
          <cell r="AD366">
            <v>5174.38794666213</v>
          </cell>
          <cell r="AE366">
            <v>6023.58356165282</v>
          </cell>
          <cell r="AF366">
            <v>6481.38854329743</v>
          </cell>
          <cell r="AG366">
            <v>6064.89486751852</v>
          </cell>
          <cell r="AH366">
            <v>5819.43841017804</v>
          </cell>
          <cell r="AI366">
            <v>6139.22194669738</v>
          </cell>
          <cell r="AJ366">
            <v>7239.38502218331</v>
          </cell>
          <cell r="AK366">
            <v>7085.80177126948</v>
          </cell>
          <cell r="AL366">
            <v>6650.42853959138</v>
          </cell>
          <cell r="AM366">
            <v>7690.82392446466</v>
          </cell>
          <cell r="AN366">
            <v>7109.91497138515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A367">
            <v>9174.52418374577</v>
          </cell>
          <cell r="B367">
            <v>8047.67122550026</v>
          </cell>
          <cell r="C367">
            <v>9535.26019294585</v>
          </cell>
          <cell r="D367">
            <v>7253.68161427022</v>
          </cell>
          <cell r="E367">
            <v>7369.20519329065</v>
          </cell>
          <cell r="F367">
            <v>7707.95743625526</v>
          </cell>
          <cell r="G367">
            <v>8963.98759457404</v>
          </cell>
          <cell r="H367">
            <v>8972.3376646089</v>
          </cell>
          <cell r="I367">
            <v>8233.27923820497</v>
          </cell>
          <cell r="J367">
            <v>8262.76637248446</v>
          </cell>
          <cell r="K367">
            <v>9187.13023930286</v>
          </cell>
          <cell r="L367">
            <v>8422.28479267399</v>
          </cell>
          <cell r="M367">
            <v>10493.7833945379</v>
          </cell>
          <cell r="N367">
            <v>9978.00938439602</v>
          </cell>
          <cell r="O367">
            <v>9650.37888138221</v>
          </cell>
        </row>
        <row r="367">
          <cell r="Z367">
            <v>7004.78591238663</v>
          </cell>
          <cell r="AA367">
            <v>6144.42917135435</v>
          </cell>
          <cell r="AB367">
            <v>7280.20929835493</v>
          </cell>
          <cell r="AC367">
            <v>5538.21492722177</v>
          </cell>
          <cell r="AD367">
            <v>5626.41764189819</v>
          </cell>
          <cell r="AE367">
            <v>5885.05633441064</v>
          </cell>
          <cell r="AF367">
            <v>6844.04038440766</v>
          </cell>
          <cell r="AG367">
            <v>6850.41569627956</v>
          </cell>
          <cell r="AH367">
            <v>6286.14163148645</v>
          </cell>
          <cell r="AI367">
            <v>6308.65517645737</v>
          </cell>
          <cell r="AJ367">
            <v>7014.41068622869</v>
          </cell>
          <cell r="AK367">
            <v>6430.44812834576</v>
          </cell>
          <cell r="AL367">
            <v>8012.04559686323</v>
          </cell>
          <cell r="AM367">
            <v>7618.2500770239</v>
          </cell>
          <cell r="AN367">
            <v>7368.10287745084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A368">
            <v>9813.85817781837</v>
          </cell>
          <cell r="B368">
            <v>8983.97277553635</v>
          </cell>
          <cell r="C368">
            <v>8765.92061798551</v>
          </cell>
          <cell r="D368">
            <v>6882.81834778371</v>
          </cell>
          <cell r="E368">
            <v>7984.38796365136</v>
          </cell>
          <cell r="F368">
            <v>8811.32080397836</v>
          </cell>
          <cell r="G368">
            <v>9152.78810253317</v>
          </cell>
          <cell r="H368">
            <v>8893.97204206099</v>
          </cell>
          <cell r="I368">
            <v>8446.72137326629</v>
          </cell>
          <cell r="J368">
            <v>8901.98883812542</v>
          </cell>
          <cell r="K368">
            <v>8398.8009973996</v>
          </cell>
          <cell r="L368">
            <v>10916.6790317947</v>
          </cell>
          <cell r="M368">
            <v>8314.69003500524</v>
          </cell>
          <cell r="N368">
            <v>9496.03382416196</v>
          </cell>
          <cell r="O368">
            <v>8848.8649920973</v>
          </cell>
        </row>
        <row r="368">
          <cell r="Z368">
            <v>7492.91997419704</v>
          </cell>
          <cell r="AA368">
            <v>6859.2991500131</v>
          </cell>
          <cell r="AB368">
            <v>6692.81545551441</v>
          </cell>
          <cell r="AC368">
            <v>5255.05933980625</v>
          </cell>
          <cell r="AD368">
            <v>6096.11214779966</v>
          </cell>
          <cell r="AE368">
            <v>6727.47867912069</v>
          </cell>
          <cell r="AF368">
            <v>6988.19032743648</v>
          </cell>
          <cell r="AG368">
            <v>6790.58323000173</v>
          </cell>
          <cell r="AH368">
            <v>6449.1055553743</v>
          </cell>
          <cell r="AI368">
            <v>6796.70408586411</v>
          </cell>
          <cell r="AJ368">
            <v>6412.51815671859</v>
          </cell>
          <cell r="AK368">
            <v>8334.92810749136</v>
          </cell>
          <cell r="AL368">
            <v>6348.29910048664</v>
          </cell>
          <cell r="AM368">
            <v>7250.25980888295</v>
          </cell>
          <cell r="AN368">
            <v>6756.14381692626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A369">
            <v>11986.1900950557</v>
          </cell>
          <cell r="B369">
            <v>9325.96402993429</v>
          </cell>
          <cell r="C369">
            <v>9091.90671590523</v>
          </cell>
          <cell r="D369">
            <v>8163.14920186999</v>
          </cell>
          <cell r="E369">
            <v>8036.72660926637</v>
          </cell>
          <cell r="F369">
            <v>6905.50929079274</v>
          </cell>
          <cell r="G369">
            <v>7906.23498019893</v>
          </cell>
          <cell r="H369">
            <v>8015.29658308956</v>
          </cell>
          <cell r="I369">
            <v>8338.0233517143</v>
          </cell>
          <cell r="J369">
            <v>8645.42936583314</v>
          </cell>
          <cell r="K369">
            <v>8488.49127466356</v>
          </cell>
          <cell r="L369">
            <v>9250.77763877811</v>
          </cell>
          <cell r="M369">
            <v>9592.47773895025</v>
          </cell>
          <cell r="N369">
            <v>8920.029808054</v>
          </cell>
          <cell r="O369">
            <v>9585.18640896251</v>
          </cell>
        </row>
        <row r="369">
          <cell r="Z369">
            <v>9151.5040823354</v>
          </cell>
          <cell r="AA369">
            <v>7120.41084071095</v>
          </cell>
          <cell r="AB369">
            <v>6941.70714522051</v>
          </cell>
          <cell r="AC369">
            <v>6232.59706822454</v>
          </cell>
          <cell r="AD369">
            <v>6136.07291308131</v>
          </cell>
          <cell r="AE369">
            <v>5272.38396555742</v>
          </cell>
          <cell r="AF369">
            <v>6036.4420323218</v>
          </cell>
          <cell r="AG369">
            <v>6119.71100237521</v>
          </cell>
          <cell r="AH369">
            <v>6366.11418112727</v>
          </cell>
          <cell r="AI369">
            <v>6600.81990253107</v>
          </cell>
          <cell r="AJ369">
            <v>6480.99704217072</v>
          </cell>
          <cell r="AK369">
            <v>7063.00573031764</v>
          </cell>
          <cell r="AL369">
            <v>7323.89512359947</v>
          </cell>
          <cell r="AM369">
            <v>6810.47843856846</v>
          </cell>
          <cell r="AN369">
            <v>7318.32816398851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A370">
            <v>9256.97000324646</v>
          </cell>
          <cell r="B370">
            <v>8139.97352722447</v>
          </cell>
          <cell r="C370">
            <v>8149.28672636287</v>
          </cell>
          <cell r="D370">
            <v>6725.86707573761</v>
          </cell>
          <cell r="E370">
            <v>8663.59601084006</v>
          </cell>
          <cell r="F370">
            <v>7567.5224608985</v>
          </cell>
          <cell r="G370">
            <v>8461.15529970784</v>
          </cell>
          <cell r="H370">
            <v>8529.11604814743</v>
          </cell>
          <cell r="I370">
            <v>9394.13680907634</v>
          </cell>
          <cell r="J370">
            <v>8079.20229184645</v>
          </cell>
          <cell r="K370">
            <v>8400.19764846117</v>
          </cell>
          <cell r="L370">
            <v>9597.45649541915</v>
          </cell>
          <cell r="M370">
            <v>10873.6751242015</v>
          </cell>
          <cell r="N370">
            <v>9670.04381649231</v>
          </cell>
          <cell r="O370">
            <v>8794.33049199341</v>
          </cell>
        </row>
        <row r="370">
          <cell r="Z370">
            <v>7067.73362535868</v>
          </cell>
          <cell r="AA370">
            <v>6214.90234792999</v>
          </cell>
          <cell r="AB370">
            <v>6222.01301272496</v>
          </cell>
          <cell r="AC370">
            <v>5135.22641579397</v>
          </cell>
          <cell r="AD370">
            <v>6614.69020866043</v>
          </cell>
          <cell r="AE370">
            <v>5777.83366898585</v>
          </cell>
          <cell r="AF370">
            <v>6460.12591594813</v>
          </cell>
          <cell r="AG370">
            <v>6512.01421922476</v>
          </cell>
          <cell r="AH370">
            <v>7172.46103027702</v>
          </cell>
          <cell r="AI370">
            <v>6168.50326663393</v>
          </cell>
          <cell r="AJ370">
            <v>6413.5845053907</v>
          </cell>
          <cell r="AK370">
            <v>7327.6964240785</v>
          </cell>
          <cell r="AL370">
            <v>8302.09445202832</v>
          </cell>
          <cell r="AM370">
            <v>7383.11713406714</v>
          </cell>
          <cell r="AN370">
            <v>6714.50650795893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A371">
            <v>9228.8434583485</v>
          </cell>
          <cell r="B371">
            <v>7574.00267956786</v>
          </cell>
          <cell r="C371">
            <v>6781.52339752038</v>
          </cell>
          <cell r="D371">
            <v>8504.22880838782</v>
          </cell>
          <cell r="E371">
            <v>7568.83135008392</v>
          </cell>
          <cell r="F371">
            <v>7433.41902540171</v>
          </cell>
          <cell r="G371">
            <v>8027.19843215227</v>
          </cell>
          <cell r="H371">
            <v>8241.50948029314</v>
          </cell>
          <cell r="I371">
            <v>7365.45506992897</v>
          </cell>
          <cell r="J371">
            <v>9407.28938206418</v>
          </cell>
          <cell r="K371">
            <v>9010.16791688851</v>
          </cell>
          <cell r="L371">
            <v>10670.8863018148</v>
          </cell>
          <cell r="M371">
            <v>9537.24860715557</v>
          </cell>
          <cell r="N371">
            <v>10689.6182921292</v>
          </cell>
          <cell r="O371">
            <v>10706.8525082729</v>
          </cell>
        </row>
        <row r="371">
          <cell r="Z371">
            <v>7046.25889582291</v>
          </cell>
          <cell r="AA371">
            <v>5782.78134186078</v>
          </cell>
          <cell r="AB371">
            <v>5177.7202401004</v>
          </cell>
          <cell r="AC371">
            <v>6493.01271211933</v>
          </cell>
          <cell r="AD371">
            <v>5778.83301111447</v>
          </cell>
          <cell r="AE371">
            <v>5675.4451595703</v>
          </cell>
          <cell r="AF371">
            <v>6128.79811174199</v>
          </cell>
          <cell r="AG371">
            <v>6292.42545424173</v>
          </cell>
          <cell r="AH371">
            <v>5623.55440771104</v>
          </cell>
          <cell r="AI371">
            <v>7182.50307236353</v>
          </cell>
          <cell r="AJ371">
            <v>6879.29924521604</v>
          </cell>
          <cell r="AK371">
            <v>8147.26437498079</v>
          </cell>
          <cell r="AL371">
            <v>7281.72746055771</v>
          </cell>
          <cell r="AM371">
            <v>8161.5663245138</v>
          </cell>
          <cell r="AN371">
            <v>8174.72471747639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A372">
            <v>8400.96914611236</v>
          </cell>
          <cell r="B372">
            <v>8238.20238027726</v>
          </cell>
          <cell r="C372">
            <v>8716.34932607548</v>
          </cell>
          <cell r="D372">
            <v>8248.53565442871</v>
          </cell>
          <cell r="E372">
            <v>6666.34784087096</v>
          </cell>
          <cell r="F372">
            <v>7873.2892786518</v>
          </cell>
          <cell r="G372">
            <v>8349.77386039203</v>
          </cell>
          <cell r="H372">
            <v>8353.35845065287</v>
          </cell>
          <cell r="I372">
            <v>8012.62481730176</v>
          </cell>
          <cell r="J372">
            <v>9017.59816923063</v>
          </cell>
          <cell r="K372">
            <v>9696.46672624801</v>
          </cell>
          <cell r="L372">
            <v>7292.64528317189</v>
          </cell>
          <cell r="M372">
            <v>8907.33980327727</v>
          </cell>
          <cell r="N372">
            <v>10646.4697240336</v>
          </cell>
          <cell r="O372">
            <v>9138.54131562168</v>
          </cell>
        </row>
        <row r="372">
          <cell r="Z372">
            <v>6414.17354693337</v>
          </cell>
          <cell r="AA372">
            <v>6289.90047015121</v>
          </cell>
          <cell r="AB372">
            <v>6654.96757585594</v>
          </cell>
          <cell r="AC372">
            <v>6297.78996629894</v>
          </cell>
          <cell r="AD372">
            <v>5089.78324189634</v>
          </cell>
          <cell r="AE372">
            <v>6011.28785740777</v>
          </cell>
          <cell r="AF372">
            <v>6375.08574150476</v>
          </cell>
          <cell r="AG372">
            <v>6377.82259050727</v>
          </cell>
          <cell r="AH372">
            <v>6117.67109850916</v>
          </cell>
          <cell r="AI372">
            <v>6884.97227260026</v>
          </cell>
          <cell r="AJ372">
            <v>7403.29113135726</v>
          </cell>
          <cell r="AK372">
            <v>5567.96384428287</v>
          </cell>
          <cell r="AL372">
            <v>6800.78956916141</v>
          </cell>
          <cell r="AM372">
            <v>8128.62222017857</v>
          </cell>
          <cell r="AN372">
            <v>6977.31284864242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A373">
            <v>8312.89903820831</v>
          </cell>
          <cell r="B373">
            <v>7172.20201344795</v>
          </cell>
          <cell r="C373">
            <v>8083.0124318643</v>
          </cell>
          <cell r="D373">
            <v>6854.39595506545</v>
          </cell>
          <cell r="E373">
            <v>9814.34078032585</v>
          </cell>
          <cell r="F373">
            <v>7469.97947533137</v>
          </cell>
          <cell r="G373">
            <v>8186.55404151886</v>
          </cell>
          <cell r="H373">
            <v>8529.34424424732</v>
          </cell>
          <cell r="I373">
            <v>10767.6711525804</v>
          </cell>
          <cell r="J373">
            <v>8418.2437633871</v>
          </cell>
          <cell r="K373">
            <v>9344.97150570294</v>
          </cell>
          <cell r="L373">
            <v>9101.03959644341</v>
          </cell>
          <cell r="M373">
            <v>9555.04866095886</v>
          </cell>
          <cell r="N373">
            <v>10005.2609142155</v>
          </cell>
          <cell r="O373">
            <v>9571.95686741103</v>
          </cell>
        </row>
        <row r="373">
          <cell r="Z373">
            <v>6346.9316672682</v>
          </cell>
          <cell r="AA373">
            <v>5476.00492607556</v>
          </cell>
          <cell r="AB373">
            <v>6171.41232377812</v>
          </cell>
          <cell r="AC373">
            <v>5233.35872927629</v>
          </cell>
          <cell r="AD373">
            <v>7493.2884431419</v>
          </cell>
          <cell r="AE373">
            <v>5703.3592093334</v>
          </cell>
          <cell r="AF373">
            <v>6250.46675691582</v>
          </cell>
          <cell r="AG373">
            <v>6512.1884478598</v>
          </cell>
          <cell r="AH373">
            <v>8221.15999567974</v>
          </cell>
          <cell r="AI373">
            <v>6427.3627863211</v>
          </cell>
          <cell r="AJ373">
            <v>7134.92312449022</v>
          </cell>
          <cell r="AK373">
            <v>6948.68013604293</v>
          </cell>
          <cell r="AL373">
            <v>7295.31787283674</v>
          </cell>
          <cell r="AM373">
            <v>7639.05672904717</v>
          </cell>
          <cell r="AN373">
            <v>7308.22735609579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A374">
            <v>11081.2287284405</v>
          </cell>
          <cell r="B374">
            <v>8244.34665789391</v>
          </cell>
          <cell r="C374">
            <v>8407.15253344297</v>
          </cell>
          <cell r="D374">
            <v>8579.95706942193</v>
          </cell>
          <cell r="E374">
            <v>7839.26752084141</v>
          </cell>
          <cell r="F374">
            <v>8807.592338546</v>
          </cell>
          <cell r="G374">
            <v>7775.5564902987</v>
          </cell>
          <cell r="H374">
            <v>8646.2290110416</v>
          </cell>
          <cell r="I374">
            <v>8769.62718173022</v>
          </cell>
          <cell r="J374">
            <v>8109.06454327865</v>
          </cell>
          <cell r="K374">
            <v>8932.78846989847</v>
          </cell>
          <cell r="L374">
            <v>9075.50497736895</v>
          </cell>
          <cell r="M374">
            <v>8543.9495135258</v>
          </cell>
          <cell r="N374">
            <v>9746.54036500128</v>
          </cell>
          <cell r="O374">
            <v>8729.89177115572</v>
          </cell>
        </row>
        <row r="374">
          <cell r="Z374">
            <v>8460.5624590792</v>
          </cell>
          <cell r="AA374">
            <v>6294.59165068863</v>
          </cell>
          <cell r="AB374">
            <v>6418.89458789384</v>
          </cell>
          <cell r="AC374">
            <v>6550.83154233192</v>
          </cell>
          <cell r="AD374">
            <v>5985.3121092325</v>
          </cell>
          <cell r="AE374">
            <v>6724.63198084922</v>
          </cell>
          <cell r="AF374">
            <v>5936.66848256901</v>
          </cell>
          <cell r="AG374">
            <v>6601.43043484631</v>
          </cell>
          <cell r="AH374">
            <v>6695.64543175975</v>
          </cell>
          <cell r="AI374">
            <v>6191.30321505142</v>
          </cell>
          <cell r="AJ374">
            <v>6820.21972792136</v>
          </cell>
          <cell r="AK374">
            <v>6929.1843522411</v>
          </cell>
          <cell r="AL374">
            <v>6523.33962937501</v>
          </cell>
          <cell r="AM374">
            <v>7441.52255483993</v>
          </cell>
          <cell r="AN374">
            <v>6665.30728684448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A375">
            <v>10550.6685476369</v>
          </cell>
          <cell r="B375">
            <v>7471.85185226749</v>
          </cell>
          <cell r="C375">
            <v>7580.43371432093</v>
          </cell>
          <cell r="D375">
            <v>8291.77527794067</v>
          </cell>
          <cell r="E375">
            <v>8355.41528561072</v>
          </cell>
          <cell r="F375">
            <v>6951.31655873876</v>
          </cell>
          <cell r="G375">
            <v>8409.08160522727</v>
          </cell>
          <cell r="H375">
            <v>8524.10962520374</v>
          </cell>
          <cell r="I375">
            <v>9198.13297143568</v>
          </cell>
          <cell r="J375">
            <v>8214.26390270855</v>
          </cell>
          <cell r="K375">
            <v>8455.82286787305</v>
          </cell>
          <cell r="L375">
            <v>9516.53706878785</v>
          </cell>
          <cell r="M375">
            <v>9220.06987121634</v>
          </cell>
          <cell r="N375">
            <v>9965.23712162072</v>
          </cell>
          <cell r="O375">
            <v>9673.54524341472</v>
          </cell>
        </row>
        <row r="375">
          <cell r="Z375">
            <v>8055.47763879493</v>
          </cell>
          <cell r="AA375">
            <v>5704.78877661364</v>
          </cell>
          <cell r="AB375">
            <v>5787.69146261888</v>
          </cell>
          <cell r="AC375">
            <v>6330.80359180881</v>
          </cell>
          <cell r="AD375">
            <v>6379.39299222493</v>
          </cell>
          <cell r="AE375">
            <v>5307.35799786328</v>
          </cell>
          <cell r="AF375">
            <v>6420.36744191744</v>
          </cell>
          <cell r="AG375">
            <v>6508.19179528155</v>
          </cell>
          <cell r="AH375">
            <v>7022.81131622303</v>
          </cell>
          <cell r="AI375">
            <v>6271.62334677359</v>
          </cell>
          <cell r="AJ375">
            <v>6456.05458291254</v>
          </cell>
          <cell r="AK375">
            <v>7265.9141181678</v>
          </cell>
          <cell r="AL375">
            <v>7039.56022695316</v>
          </cell>
          <cell r="AM375">
            <v>7608.4984033059</v>
          </cell>
          <cell r="AN375">
            <v>7385.79048752811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A376">
            <v>8770.69463728316</v>
          </cell>
          <cell r="B376">
            <v>7977.41664647436</v>
          </cell>
          <cell r="C376">
            <v>7539.31122497188</v>
          </cell>
          <cell r="D376">
            <v>8097.09525097473</v>
          </cell>
          <cell r="E376">
            <v>7598.92306508713</v>
          </cell>
          <cell r="F376">
            <v>8618.84007472485</v>
          </cell>
          <cell r="G376">
            <v>8855.21766229576</v>
          </cell>
          <cell r="H376">
            <v>8410.30708819193</v>
          </cell>
          <cell r="I376">
            <v>8967.63251215009</v>
          </cell>
          <cell r="J376">
            <v>9023.37452971905</v>
          </cell>
          <cell r="K376">
            <v>8427.2298417968</v>
          </cell>
          <cell r="L376">
            <v>8228.57195176443</v>
          </cell>
          <cell r="M376">
            <v>8795.87063779077</v>
          </cell>
          <cell r="N376">
            <v>8824.47280447197</v>
          </cell>
          <cell r="O376">
            <v>7989.59808070374</v>
          </cell>
        </row>
        <row r="376">
          <cell r="Z376">
            <v>6696.46043834424</v>
          </cell>
          <cell r="AA376">
            <v>6090.78951924976</v>
          </cell>
          <cell r="AB376">
            <v>5756.29427751093</v>
          </cell>
          <cell r="AC376">
            <v>6182.16461250021</v>
          </cell>
          <cell r="AD376">
            <v>5801.80815588629</v>
          </cell>
          <cell r="AE376">
            <v>6580.51887241272</v>
          </cell>
          <cell r="AF376">
            <v>6760.99410603346</v>
          </cell>
          <cell r="AG376">
            <v>6421.30310306289</v>
          </cell>
          <cell r="AH376">
            <v>6846.82329355664</v>
          </cell>
          <cell r="AI376">
            <v>6889.38254693861</v>
          </cell>
          <cell r="AJ376">
            <v>6434.22369313122</v>
          </cell>
          <cell r="AK376">
            <v>6282.54759945995</v>
          </cell>
          <cell r="AL376">
            <v>6715.6824154358</v>
          </cell>
          <cell r="AM376">
            <v>6737.52028410556</v>
          </cell>
          <cell r="AN376">
            <v>6100.09009300963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A377">
            <v>10320.9239080457</v>
          </cell>
          <cell r="B377">
            <v>8619.69137385792</v>
          </cell>
          <cell r="C377">
            <v>6841.51393657062</v>
          </cell>
          <cell r="D377">
            <v>7708.65094221515</v>
          </cell>
          <cell r="E377">
            <v>7750.97754062564</v>
          </cell>
          <cell r="F377">
            <v>8453.89851516332</v>
          </cell>
          <cell r="G377">
            <v>7901.36352870472</v>
          </cell>
          <cell r="H377">
            <v>8065.25207431792</v>
          </cell>
          <cell r="I377">
            <v>7837.06732253085</v>
          </cell>
          <cell r="J377">
            <v>7978.95032746381</v>
          </cell>
          <cell r="K377">
            <v>9505.05276446483</v>
          </cell>
          <cell r="L377">
            <v>9324.91057719787</v>
          </cell>
          <cell r="M377">
            <v>9359.04181396738</v>
          </cell>
          <cell r="N377">
            <v>9541.26291168087</v>
          </cell>
          <cell r="O377">
            <v>7883.35004414848</v>
          </cell>
        </row>
        <row r="377">
          <cell r="Z377">
            <v>7880.06668748849</v>
          </cell>
          <cell r="AA377">
            <v>6581.16884270602</v>
          </cell>
          <cell r="AB377">
            <v>5223.52325662741</v>
          </cell>
          <cell r="AC377">
            <v>5885.58582898503</v>
          </cell>
          <cell r="AD377">
            <v>5917.90235617784</v>
          </cell>
          <cell r="AE377">
            <v>6454.58533192125</v>
          </cell>
          <cell r="AF377">
            <v>6032.72265962017</v>
          </cell>
          <cell r="AG377">
            <v>6157.85221975003</v>
          </cell>
          <cell r="AH377">
            <v>5983.63224902159</v>
          </cell>
          <cell r="AI377">
            <v>6091.96049081992</v>
          </cell>
          <cell r="AJ377">
            <v>7257.14580587996</v>
          </cell>
          <cell r="AK377">
            <v>7119.60652533288</v>
          </cell>
          <cell r="AL377">
            <v>7145.66586113135</v>
          </cell>
          <cell r="AM377">
            <v>7284.79239811999</v>
          </cell>
          <cell r="AN377">
            <v>6018.96929210754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A378">
            <v>9243.35493849277</v>
          </cell>
          <cell r="B378">
            <v>7690.88822563528</v>
          </cell>
          <cell r="C378">
            <v>8748.9282413539</v>
          </cell>
          <cell r="D378">
            <v>7099.31843066144</v>
          </cell>
          <cell r="E378">
            <v>7881.83778992052</v>
          </cell>
          <cell r="F378">
            <v>8511.23088592737</v>
          </cell>
          <cell r="G378">
            <v>8222.89851793965</v>
          </cell>
          <cell r="H378">
            <v>7447.27493056072</v>
          </cell>
          <cell r="I378">
            <v>7939.73707664069</v>
          </cell>
          <cell r="J378">
            <v>8610.03962265355</v>
          </cell>
          <cell r="K378">
            <v>9633.57398191886</v>
          </cell>
          <cell r="L378">
            <v>10118.7561974732</v>
          </cell>
          <cell r="M378">
            <v>11846.2461665769</v>
          </cell>
          <cell r="N378">
            <v>9888.36476964183</v>
          </cell>
          <cell r="O378">
            <v>10334.5167628426</v>
          </cell>
        </row>
        <row r="378">
          <cell r="Z378">
            <v>7057.33846895898</v>
          </cell>
          <cell r="AA378">
            <v>5872.02392382544</v>
          </cell>
          <cell r="AB378">
            <v>6679.84170798666</v>
          </cell>
          <cell r="AC378">
            <v>5420.35801908373</v>
          </cell>
          <cell r="AD378">
            <v>6017.81467995547</v>
          </cell>
          <cell r="AE378">
            <v>6498.35882632909</v>
          </cell>
          <cell r="AF378">
            <v>6278.21591004099</v>
          </cell>
          <cell r="AG378">
            <v>5686.02419858283</v>
          </cell>
          <cell r="AH378">
            <v>6062.02101696347</v>
          </cell>
          <cell r="AI378">
            <v>6573.79969205448</v>
          </cell>
          <cell r="AJ378">
            <v>7355.27226949098</v>
          </cell>
          <cell r="AK378">
            <v>7725.71083179555</v>
          </cell>
          <cell r="AL378">
            <v>9044.65633316614</v>
          </cell>
          <cell r="AM378">
            <v>7549.80605508061</v>
          </cell>
          <cell r="AN378">
            <v>7890.44488649737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A379">
            <v>8762.38704071384</v>
          </cell>
          <cell r="B379">
            <v>8451.75282585537</v>
          </cell>
          <cell r="C379">
            <v>6441.38589455764</v>
          </cell>
          <cell r="D379">
            <v>9791.65738766758</v>
          </cell>
          <cell r="E379">
            <v>8601.62434330769</v>
          </cell>
          <cell r="F379">
            <v>9220.47946838305</v>
          </cell>
          <cell r="G379">
            <v>8332.14446992451</v>
          </cell>
          <cell r="H379">
            <v>8347.02655186378</v>
          </cell>
          <cell r="I379">
            <v>7152.91356383885</v>
          </cell>
          <cell r="J379">
            <v>9574.12761392002</v>
          </cell>
          <cell r="K379">
            <v>8411.37904297531</v>
          </cell>
          <cell r="L379">
            <v>8932.18463467077</v>
          </cell>
          <cell r="M379">
            <v>7395.81971761601</v>
          </cell>
          <cell r="N379">
            <v>8509.45307767118</v>
          </cell>
          <cell r="O379">
            <v>8495.85494793386</v>
          </cell>
        </row>
        <row r="379">
          <cell r="Z379">
            <v>6690.11755513318</v>
          </cell>
          <cell r="AA379">
            <v>6452.94708955187</v>
          </cell>
          <cell r="AB379">
            <v>4918.02389603834</v>
          </cell>
          <cell r="AC379">
            <v>7475.96958211375</v>
          </cell>
          <cell r="AD379">
            <v>6567.37459261279</v>
          </cell>
          <cell r="AE379">
            <v>7039.87295602833</v>
          </cell>
          <cell r="AF379">
            <v>6361.62563136524</v>
          </cell>
          <cell r="AG379">
            <v>6372.9881604542</v>
          </cell>
          <cell r="AH379">
            <v>5461.27811764522</v>
          </cell>
          <cell r="AI379">
            <v>7309.88472973839</v>
          </cell>
          <cell r="AJ379">
            <v>6422.12154482782</v>
          </cell>
          <cell r="AK379">
            <v>6819.75869730967</v>
          </cell>
          <cell r="AL379">
            <v>5646.7379376787</v>
          </cell>
          <cell r="AM379">
            <v>6497.00146261425</v>
          </cell>
          <cell r="AN379">
            <v>6486.61923616729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A380">
            <v>9909.08684102106</v>
          </cell>
          <cell r="B380">
            <v>8053.3864288448</v>
          </cell>
          <cell r="C380">
            <v>7808.22390085025</v>
          </cell>
          <cell r="D380">
            <v>8222.96183967908</v>
          </cell>
          <cell r="E380">
            <v>9242.07902263124</v>
          </cell>
          <cell r="F380">
            <v>7815.43327287449</v>
          </cell>
          <cell r="G380">
            <v>8531.40124661133</v>
          </cell>
          <cell r="H380">
            <v>9305.67287562322</v>
          </cell>
          <cell r="I380">
            <v>9713.69899345257</v>
          </cell>
          <cell r="J380">
            <v>8029.76554593351</v>
          </cell>
          <cell r="K380">
            <v>9007.47606424944</v>
          </cell>
          <cell r="L380">
            <v>8867.38432359335</v>
          </cell>
          <cell r="M380">
            <v>9830.3282912224</v>
          </cell>
          <cell r="N380">
            <v>11428.133358795</v>
          </cell>
          <cell r="O380">
            <v>9832.07755519342</v>
          </cell>
        </row>
        <row r="380">
          <cell r="Z380">
            <v>7565.62743946694</v>
          </cell>
          <cell r="AA380">
            <v>6148.79275196872</v>
          </cell>
          <cell r="AB380">
            <v>5961.61018119477</v>
          </cell>
          <cell r="AC380">
            <v>6278.26425644234</v>
          </cell>
          <cell r="AD380">
            <v>7056.36430209504</v>
          </cell>
          <cell r="AE380">
            <v>5967.11456557276</v>
          </cell>
          <cell r="AF380">
            <v>6513.75897739274</v>
          </cell>
          <cell r="AG380">
            <v>7104.91846322983</v>
          </cell>
          <cell r="AH380">
            <v>7416.44803629701</v>
          </cell>
          <cell r="AI380">
            <v>6130.75811338242</v>
          </cell>
          <cell r="AJ380">
            <v>6877.2440049587</v>
          </cell>
          <cell r="AK380">
            <v>6770.28340060081</v>
          </cell>
          <cell r="AL380">
            <v>7505.49497166146</v>
          </cell>
          <cell r="AM380">
            <v>8725.42553197344</v>
          </cell>
          <cell r="AN380">
            <v>7506.8305417004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A381">
            <v>11403.6875334816</v>
          </cell>
          <cell r="B381">
            <v>8138.71787633231</v>
          </cell>
          <cell r="C381">
            <v>7111.04256565214</v>
          </cell>
          <cell r="D381">
            <v>7844.66540404807</v>
          </cell>
          <cell r="E381">
            <v>7194.30772829769</v>
          </cell>
          <cell r="F381">
            <v>7333.09655578025</v>
          </cell>
          <cell r="G381">
            <v>8529.34696897395</v>
          </cell>
          <cell r="H381">
            <v>8027.61450279837</v>
          </cell>
          <cell r="I381">
            <v>9521.02996827174</v>
          </cell>
          <cell r="J381">
            <v>7597.07299626493</v>
          </cell>
          <cell r="K381">
            <v>10040.6001249117</v>
          </cell>
          <cell r="L381">
            <v>8488.88790551561</v>
          </cell>
          <cell r="M381">
            <v>8387.99916193783</v>
          </cell>
          <cell r="N381">
            <v>8794.46819629722</v>
          </cell>
          <cell r="O381">
            <v>11780.0264029596</v>
          </cell>
        </row>
        <row r="381">
          <cell r="Z381">
            <v>8706.76104656332</v>
          </cell>
          <cell r="AA381">
            <v>6213.94365345122</v>
          </cell>
          <cell r="AB381">
            <v>5429.30944304567</v>
          </cell>
          <cell r="AC381">
            <v>5989.43341465231</v>
          </cell>
          <cell r="AD381">
            <v>5492.8827277862</v>
          </cell>
          <cell r="AE381">
            <v>5598.84855272444</v>
          </cell>
          <cell r="AF381">
            <v>6512.19052819948</v>
          </cell>
          <cell r="AG381">
            <v>6129.11578334457</v>
          </cell>
          <cell r="AH381">
            <v>7269.34446489535</v>
          </cell>
          <cell r="AI381">
            <v>5800.39562094026</v>
          </cell>
          <cell r="AJ381">
            <v>7666.03835777062</v>
          </cell>
          <cell r="AK381">
            <v>6481.29987141279</v>
          </cell>
          <cell r="AL381">
            <v>6404.27091213618</v>
          </cell>
          <cell r="AM381">
            <v>6714.61164574572</v>
          </cell>
          <cell r="AN381">
            <v>8994.09727876524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A382">
            <v>9884.81564076533</v>
          </cell>
          <cell r="B382">
            <v>9762.61044566814</v>
          </cell>
          <cell r="C382">
            <v>7399.89716853575</v>
          </cell>
          <cell r="D382">
            <v>7958.30574933056</v>
          </cell>
          <cell r="E382">
            <v>8614.66061841327</v>
          </cell>
          <cell r="F382">
            <v>8017.86952488878</v>
          </cell>
          <cell r="G382">
            <v>8745.00210846363</v>
          </cell>
          <cell r="H382">
            <v>8626.41616439189</v>
          </cell>
          <cell r="I382">
            <v>9103.32615905355</v>
          </cell>
          <cell r="J382">
            <v>8803.30168150575</v>
          </cell>
          <cell r="K382">
            <v>10450.7503377371</v>
          </cell>
          <cell r="L382">
            <v>9043.03439824799</v>
          </cell>
          <cell r="M382">
            <v>9515.77863764923</v>
          </cell>
          <cell r="N382">
            <v>9224.47366207171</v>
          </cell>
          <cell r="O382">
            <v>10388.5337251304</v>
          </cell>
        </row>
        <row r="382">
          <cell r="Z382">
            <v>7547.09628098689</v>
          </cell>
          <cell r="AA382">
            <v>7453.79212570941</v>
          </cell>
          <cell r="AB382">
            <v>5649.85108776572</v>
          </cell>
          <cell r="AC382">
            <v>6076.19827283688</v>
          </cell>
          <cell r="AD382">
            <v>6577.327840801</v>
          </cell>
          <cell r="AE382">
            <v>6121.67545373068</v>
          </cell>
          <cell r="AF382">
            <v>6676.84408982042</v>
          </cell>
          <cell r="AG382">
            <v>6586.30324717786</v>
          </cell>
          <cell r="AH382">
            <v>6950.42593574202</v>
          </cell>
          <cell r="AI382">
            <v>6721.35604703637</v>
          </cell>
          <cell r="AJ382">
            <v>7979.18968586361</v>
          </cell>
          <cell r="AK382">
            <v>6904.39293519993</v>
          </cell>
          <cell r="AL382">
            <v>7265.33505295973</v>
          </cell>
          <cell r="AM382">
            <v>7042.92253888639</v>
          </cell>
          <cell r="AN382">
            <v>7931.68705327197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A383">
            <v>9533.65581308204</v>
          </cell>
          <cell r="B383">
            <v>8254.88099027594</v>
          </cell>
          <cell r="C383">
            <v>8393.59277657403</v>
          </cell>
          <cell r="D383">
            <v>8223.68539383015</v>
          </cell>
          <cell r="E383">
            <v>7020.05289176854</v>
          </cell>
          <cell r="F383">
            <v>7820.21287929243</v>
          </cell>
          <cell r="G383">
            <v>8811.47434165807</v>
          </cell>
          <cell r="H383">
            <v>9192.69764922439</v>
          </cell>
          <cell r="I383">
            <v>9424.36560556354</v>
          </cell>
          <cell r="J383">
            <v>8537.43816683774</v>
          </cell>
          <cell r="K383">
            <v>8105.62300240471</v>
          </cell>
          <cell r="L383">
            <v>11062.9607536508</v>
          </cell>
          <cell r="M383">
            <v>7931.12287012463</v>
          </cell>
          <cell r="N383">
            <v>8848.56242651822</v>
          </cell>
          <cell r="O383">
            <v>10870.1911134516</v>
          </cell>
        </row>
        <row r="383">
          <cell r="Z383">
            <v>7278.98434791139</v>
          </cell>
          <cell r="AA383">
            <v>6302.63465559964</v>
          </cell>
          <cell r="AB383">
            <v>6408.54165928538</v>
          </cell>
          <cell r="AC383">
            <v>6278.8166929309</v>
          </cell>
          <cell r="AD383">
            <v>5359.83846307685</v>
          </cell>
          <cell r="AE383">
            <v>5970.76381419128</v>
          </cell>
          <cell r="AF383">
            <v>6727.5959057533</v>
          </cell>
          <cell r="AG383">
            <v>7018.66142597342</v>
          </cell>
          <cell r="AH383">
            <v>7195.54083731019</v>
          </cell>
          <cell r="AI383">
            <v>6518.36819013328</v>
          </cell>
          <cell r="AJ383">
            <v>6188.67558482801</v>
          </cell>
          <cell r="AK383">
            <v>8446.61478725539</v>
          </cell>
          <cell r="AL383">
            <v>6055.44403583164</v>
          </cell>
          <cell r="AM383">
            <v>6755.91280689637</v>
          </cell>
          <cell r="AN383">
            <v>8299.43439588478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A384">
            <v>10273.8834584899</v>
          </cell>
          <cell r="B384">
            <v>8069.90238401049</v>
          </cell>
          <cell r="C384">
            <v>8162.53447413059</v>
          </cell>
          <cell r="D384">
            <v>8340.69947597523</v>
          </cell>
          <cell r="E384">
            <v>7688.10471029074</v>
          </cell>
          <cell r="F384">
            <v>7691.72465155541</v>
          </cell>
          <cell r="G384">
            <v>9047.35867674467</v>
          </cell>
          <cell r="H384">
            <v>9145.74992009183</v>
          </cell>
          <cell r="I384">
            <v>7866.71146502199</v>
          </cell>
          <cell r="J384">
            <v>8721.37027592779</v>
          </cell>
          <cell r="K384">
            <v>9466.25857160763</v>
          </cell>
          <cell r="L384">
            <v>9824.81810788423</v>
          </cell>
          <cell r="M384">
            <v>9448.43826110723</v>
          </cell>
          <cell r="N384">
            <v>9608.75368548542</v>
          </cell>
          <cell r="O384">
            <v>11145.9166954196</v>
          </cell>
        </row>
        <row r="384">
          <cell r="Z384">
            <v>7844.15111609087</v>
          </cell>
          <cell r="AA384">
            <v>6161.40274980155</v>
          </cell>
          <cell r="AB384">
            <v>6232.1277211366</v>
          </cell>
          <cell r="AC384">
            <v>6368.15741270499</v>
          </cell>
          <cell r="AD384">
            <v>5869.89869872582</v>
          </cell>
          <cell r="AE384">
            <v>5872.66253836116</v>
          </cell>
          <cell r="AF384">
            <v>6907.69453912926</v>
          </cell>
          <cell r="AG384">
            <v>6982.81664698979</v>
          </cell>
          <cell r="AH384">
            <v>6006.26567039015</v>
          </cell>
          <cell r="AI384">
            <v>6658.80109115197</v>
          </cell>
          <cell r="AJ384">
            <v>7227.52628445671</v>
          </cell>
          <cell r="AK384">
            <v>7501.28792464204</v>
          </cell>
          <cell r="AL384">
            <v>7213.92040610842</v>
          </cell>
          <cell r="AM384">
            <v>7336.32187388286</v>
          </cell>
          <cell r="AN384">
            <v>8509.95198061968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A385">
            <v>9758.08021835428</v>
          </cell>
          <cell r="B385">
            <v>7475.45220425296</v>
          </cell>
          <cell r="C385">
            <v>8214.62558996964</v>
          </cell>
          <cell r="D385">
            <v>8789.54864485479</v>
          </cell>
          <cell r="E385">
            <v>11019.3172676571</v>
          </cell>
          <cell r="F385">
            <v>8770.03646088972</v>
          </cell>
          <cell r="G385">
            <v>8472.47516853141</v>
          </cell>
          <cell r="H385">
            <v>7856.80424584288</v>
          </cell>
          <cell r="I385">
            <v>7741.83143164486</v>
          </cell>
          <cell r="J385">
            <v>8061.08805328937</v>
          </cell>
          <cell r="K385">
            <v>7418.14975728906</v>
          </cell>
          <cell r="L385">
            <v>9566.36758916296</v>
          </cell>
          <cell r="M385">
            <v>9593.1216082598</v>
          </cell>
          <cell r="N385">
            <v>9786.08449625187</v>
          </cell>
          <cell r="O385">
            <v>8516.15571214736</v>
          </cell>
        </row>
        <row r="385">
          <cell r="Z385">
            <v>7450.33327903437</v>
          </cell>
          <cell r="AA385">
            <v>5707.53765975595</v>
          </cell>
          <cell r="AB385">
            <v>6271.89949644418</v>
          </cell>
          <cell r="AC385">
            <v>6710.85554854121</v>
          </cell>
          <cell r="AD385">
            <v>8413.29281112529</v>
          </cell>
          <cell r="AE385">
            <v>6695.95791803515</v>
          </cell>
          <cell r="AF385">
            <v>6468.7686810744</v>
          </cell>
          <cell r="AG385">
            <v>5998.70146891802</v>
          </cell>
          <cell r="AH385">
            <v>5910.91926538658</v>
          </cell>
          <cell r="AI385">
            <v>6154.67297303865</v>
          </cell>
          <cell r="AJ385">
            <v>5663.78701228922</v>
          </cell>
          <cell r="AK385">
            <v>7303.95991979628</v>
          </cell>
          <cell r="AL385">
            <v>7324.38672039279</v>
          </cell>
          <cell r="AM385">
            <v>7471.71465722628</v>
          </cell>
          <cell r="AN385">
            <v>6502.11895084736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A386">
            <v>11513.8387778503</v>
          </cell>
          <cell r="B386">
            <v>8025.67913633546</v>
          </cell>
          <cell r="C386">
            <v>8409.62764022541</v>
          </cell>
          <cell r="D386">
            <v>7256.26306853525</v>
          </cell>
          <cell r="E386">
            <v>7663.39119209106</v>
          </cell>
          <cell r="F386">
            <v>8202.18641924548</v>
          </cell>
          <cell r="G386">
            <v>8428.40438300682</v>
          </cell>
          <cell r="H386">
            <v>8565.05400785576</v>
          </cell>
          <cell r="I386">
            <v>8265.30008542026</v>
          </cell>
          <cell r="J386">
            <v>8924.816623854</v>
          </cell>
          <cell r="K386">
            <v>8341.88746134873</v>
          </cell>
          <cell r="L386">
            <v>9048.25621357136</v>
          </cell>
          <cell r="M386">
            <v>8361.81826105238</v>
          </cell>
          <cell r="N386">
            <v>9996.64371364835</v>
          </cell>
          <cell r="O386">
            <v>9611.70388882685</v>
          </cell>
        </row>
        <row r="386">
          <cell r="Z386">
            <v>8790.86196224383</v>
          </cell>
          <cell r="AA386">
            <v>6127.63812330867</v>
          </cell>
          <cell r="AB386">
            <v>6420.78434182266</v>
          </cell>
          <cell r="AC386">
            <v>5540.18587787894</v>
          </cell>
          <cell r="AD386">
            <v>5851.02982872629</v>
          </cell>
          <cell r="AE386">
            <v>6262.4021398396</v>
          </cell>
          <cell r="AF386">
            <v>6435.12046004324</v>
          </cell>
          <cell r="AG386">
            <v>6539.4529952139</v>
          </cell>
          <cell r="AH386">
            <v>6310.58967641871</v>
          </cell>
          <cell r="AI386">
            <v>6814.13319157903</v>
          </cell>
          <cell r="AJ386">
            <v>6369.0644442896</v>
          </cell>
          <cell r="AK386">
            <v>6908.37981208659</v>
          </cell>
          <cell r="AL386">
            <v>6384.28168958653</v>
          </cell>
          <cell r="AM386">
            <v>7632.47746194537</v>
          </cell>
          <cell r="AN386">
            <v>7338.57436593486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A387">
            <v>9322.43597959987</v>
          </cell>
          <cell r="B387">
            <v>8743.64758880619</v>
          </cell>
          <cell r="C387">
            <v>7637.09589599275</v>
          </cell>
          <cell r="D387">
            <v>7970.91233536395</v>
          </cell>
          <cell r="E387">
            <v>8145.4833158102</v>
          </cell>
          <cell r="F387">
            <v>8232.84207437932</v>
          </cell>
          <cell r="G387">
            <v>8674.00412958261</v>
          </cell>
          <cell r="H387">
            <v>9179.9256766871</v>
          </cell>
          <cell r="I387">
            <v>8716.07969239627</v>
          </cell>
          <cell r="J387">
            <v>9577.27688508434</v>
          </cell>
          <cell r="K387">
            <v>9290.73362665664</v>
          </cell>
          <cell r="L387">
            <v>9073.01407265429</v>
          </cell>
          <cell r="M387">
            <v>9709.71574781438</v>
          </cell>
          <cell r="N387">
            <v>10682.1632412401</v>
          </cell>
          <cell r="O387">
            <v>9290.03439861051</v>
          </cell>
        </row>
        <row r="387">
          <cell r="Z387">
            <v>7117.71716016842</v>
          </cell>
          <cell r="AA387">
            <v>6675.80990864388</v>
          </cell>
          <cell r="AB387">
            <v>5830.95326497405</v>
          </cell>
          <cell r="AC387">
            <v>6085.82345169972</v>
          </cell>
          <cell r="AD387">
            <v>6219.10909355435</v>
          </cell>
          <cell r="AE387">
            <v>6285.8078551569</v>
          </cell>
          <cell r="AF387">
            <v>6622.63684895284</v>
          </cell>
          <cell r="AG387">
            <v>7008.90997385331</v>
          </cell>
          <cell r="AH387">
            <v>6654.76170946332</v>
          </cell>
          <cell r="AI387">
            <v>7312.28921086943</v>
          </cell>
          <cell r="AJ387">
            <v>7093.51228688685</v>
          </cell>
          <cell r="AK387">
            <v>6927.28253652784</v>
          </cell>
          <cell r="AL387">
            <v>7413.40681231927</v>
          </cell>
          <cell r="AM387">
            <v>8155.87436333981</v>
          </cell>
          <cell r="AN387">
            <v>7092.97842347672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A388">
            <v>10215.2944699211</v>
          </cell>
          <cell r="B388">
            <v>9072.16804370149</v>
          </cell>
          <cell r="C388">
            <v>8691.65961401627</v>
          </cell>
          <cell r="D388">
            <v>6453.92852538557</v>
          </cell>
          <cell r="E388">
            <v>8721.86628814599</v>
          </cell>
          <cell r="F388">
            <v>8367.75970886668</v>
          </cell>
          <cell r="G388">
            <v>7899.073477057</v>
          </cell>
          <cell r="H388">
            <v>8179.47239653653</v>
          </cell>
          <cell r="I388">
            <v>7859.22862039525</v>
          </cell>
          <cell r="J388">
            <v>9468.18848883117</v>
          </cell>
          <cell r="K388">
            <v>8288.78601156531</v>
          </cell>
          <cell r="L388">
            <v>7856.73905513094</v>
          </cell>
          <cell r="M388">
            <v>10117.2132627037</v>
          </cell>
          <cell r="N388">
            <v>10129.257359024</v>
          </cell>
          <cell r="O388">
            <v>9638.09008923464</v>
          </cell>
        </row>
        <row r="388">
          <cell r="Z388">
            <v>7799.41818896261</v>
          </cell>
          <cell r="AA388">
            <v>6926.63659003826</v>
          </cell>
          <cell r="AB388">
            <v>6636.11688193988</v>
          </cell>
          <cell r="AC388">
            <v>4927.60024484598</v>
          </cell>
          <cell r="AD388">
            <v>6659.17979846461</v>
          </cell>
          <cell r="AE388">
            <v>6388.81800875855</v>
          </cell>
          <cell r="AF388">
            <v>6030.97419602692</v>
          </cell>
          <cell r="AG388">
            <v>6245.05989264522</v>
          </cell>
          <cell r="AH388">
            <v>6000.55248858626</v>
          </cell>
          <cell r="AI388">
            <v>7228.99978397656</v>
          </cell>
          <cell r="AJ388">
            <v>6328.52127497416</v>
          </cell>
          <cell r="AK388">
            <v>5998.65169554869</v>
          </cell>
          <cell r="AL388">
            <v>7724.53279492735</v>
          </cell>
          <cell r="AM388">
            <v>7733.72851064427</v>
          </cell>
          <cell r="AN388">
            <v>7358.72033549101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A389">
            <v>10437.6937397467</v>
          </cell>
          <cell r="B389">
            <v>9050.99742052234</v>
          </cell>
          <cell r="C389">
            <v>7880.21295451186</v>
          </cell>
          <cell r="D389">
            <v>7452.25113697144</v>
          </cell>
          <cell r="E389">
            <v>8200.19624899751</v>
          </cell>
          <cell r="F389">
            <v>7746.47458284684</v>
          </cell>
          <cell r="G389">
            <v>8504.53936709606</v>
          </cell>
          <cell r="H389">
            <v>7259.48592283675</v>
          </cell>
          <cell r="I389">
            <v>8951.48934314186</v>
          </cell>
          <cell r="J389">
            <v>8624.25141064103</v>
          </cell>
          <cell r="K389">
            <v>9719.60065430213</v>
          </cell>
          <cell r="L389">
            <v>10039.4529684421</v>
          </cell>
          <cell r="M389">
            <v>9907.88749593299</v>
          </cell>
          <cell r="N389">
            <v>10557.8892514534</v>
          </cell>
          <cell r="O389">
            <v>8201.18497965406</v>
          </cell>
        </row>
        <row r="389">
          <cell r="Z389">
            <v>7969.2209210716</v>
          </cell>
          <cell r="AA389">
            <v>6910.47273455849</v>
          </cell>
          <cell r="AB389">
            <v>6016.57411162162</v>
          </cell>
          <cell r="AC389">
            <v>5689.82355208224</v>
          </cell>
          <cell r="AD389">
            <v>6260.88263689459</v>
          </cell>
          <cell r="AE389">
            <v>5914.46432990189</v>
          </cell>
          <cell r="AF389">
            <v>6493.24982493531</v>
          </cell>
          <cell r="AG389">
            <v>5542.64654002955</v>
          </cell>
          <cell r="AH389">
            <v>6834.49791944618</v>
          </cell>
          <cell r="AI389">
            <v>6584.65044903007</v>
          </cell>
          <cell r="AJ389">
            <v>7420.9539779623</v>
          </cell>
          <cell r="AK389">
            <v>7665.1624992174</v>
          </cell>
          <cell r="AL389">
            <v>7564.71173469482</v>
          </cell>
          <cell r="AM389">
            <v>8060.99067504169</v>
          </cell>
          <cell r="AN389">
            <v>6261.63753670579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A390">
            <v>8643.6935945211</v>
          </cell>
          <cell r="B390">
            <v>9266.60351551654</v>
          </cell>
          <cell r="C390">
            <v>8294.89805511656</v>
          </cell>
          <cell r="D390">
            <v>8751.57719658505</v>
          </cell>
          <cell r="E390">
            <v>7827.8275379426</v>
          </cell>
          <cell r="F390">
            <v>8507.69699530192</v>
          </cell>
          <cell r="G390">
            <v>7541.99602506525</v>
          </cell>
          <cell r="H390">
            <v>9278.25424056501</v>
          </cell>
          <cell r="I390">
            <v>7328.16692596132</v>
          </cell>
          <cell r="J390">
            <v>8541.04862596059</v>
          </cell>
          <cell r="K390">
            <v>8986.71179733017</v>
          </cell>
          <cell r="L390">
            <v>9335.9696146413</v>
          </cell>
          <cell r="M390">
            <v>9321.87943815915</v>
          </cell>
          <cell r="N390">
            <v>8499.08158370626</v>
          </cell>
          <cell r="O390">
            <v>10829.5679435602</v>
          </cell>
        </row>
        <row r="390">
          <cell r="Z390">
            <v>6599.49463419124</v>
          </cell>
          <cell r="AA390">
            <v>7075.08885051094</v>
          </cell>
          <cell r="AB390">
            <v>6333.18784467371</v>
          </cell>
          <cell r="AC390">
            <v>6681.86419590147</v>
          </cell>
          <cell r="AD390">
            <v>5976.57763652933</v>
          </cell>
          <cell r="AE390">
            <v>6495.660686701</v>
          </cell>
          <cell r="AF390">
            <v>5758.34413312142</v>
          </cell>
          <cell r="AG390">
            <v>7083.98422568835</v>
          </cell>
          <cell r="AH390">
            <v>5595.08476063917</v>
          </cell>
          <cell r="AI390">
            <v>6521.12479011541</v>
          </cell>
          <cell r="AJ390">
            <v>6861.39040410877</v>
          </cell>
          <cell r="AK390">
            <v>7128.05014465709</v>
          </cell>
          <cell r="AL390">
            <v>7117.29223855226</v>
          </cell>
          <cell r="AM390">
            <v>6489.08278548607</v>
          </cell>
          <cell r="AN390">
            <v>8268.41844317999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A391">
            <v>10423.2084675403</v>
          </cell>
          <cell r="B391">
            <v>8250.24636421264</v>
          </cell>
          <cell r="C391">
            <v>8853.4404229482</v>
          </cell>
          <cell r="D391">
            <v>9200.80388885812</v>
          </cell>
          <cell r="E391">
            <v>8739.31064699902</v>
          </cell>
          <cell r="F391">
            <v>7881.96084762782</v>
          </cell>
          <cell r="G391">
            <v>9002.94711227475</v>
          </cell>
          <cell r="H391">
            <v>8393.7350435815</v>
          </cell>
          <cell r="I391">
            <v>8078.01376381654</v>
          </cell>
          <cell r="J391">
            <v>7602.78104540135</v>
          </cell>
          <cell r="K391">
            <v>10691.2105139719</v>
          </cell>
          <cell r="L391">
            <v>9768.21688644652</v>
          </cell>
          <cell r="M391">
            <v>8613.82637180841</v>
          </cell>
          <cell r="N391">
            <v>9276.17359008522</v>
          </cell>
          <cell r="O391">
            <v>10572.9994997244</v>
          </cell>
        </row>
        <row r="391">
          <cell r="Z391">
            <v>7958.16135780086</v>
          </cell>
          <cell r="AA391">
            <v>6299.09610006181</v>
          </cell>
          <cell r="AB391">
            <v>6759.63717668264</v>
          </cell>
          <cell r="AC391">
            <v>7024.85057235873</v>
          </cell>
          <cell r="AD391">
            <v>6672.49863622633</v>
          </cell>
          <cell r="AE391">
            <v>6017.90863500723</v>
          </cell>
          <cell r="AF391">
            <v>6873.78613201022</v>
          </cell>
          <cell r="AG391">
            <v>6408.65028071464</v>
          </cell>
          <cell r="AH391">
            <v>6167.59582072898</v>
          </cell>
          <cell r="AI391">
            <v>5804.75373928811</v>
          </cell>
          <cell r="AJ391">
            <v>8162.78199225959</v>
          </cell>
          <cell r="AK391">
            <v>7458.07266566947</v>
          </cell>
          <cell r="AL391">
            <v>6576.69089018121</v>
          </cell>
          <cell r="AM391">
            <v>7082.39564072443</v>
          </cell>
          <cell r="AN391">
            <v>8072.52741003754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A392">
            <v>8975.14286056139</v>
          </cell>
          <cell r="B392">
            <v>7375.97080208063</v>
          </cell>
          <cell r="C392">
            <v>8330.02692557689</v>
          </cell>
          <cell r="D392">
            <v>8284.06367026547</v>
          </cell>
          <cell r="E392">
            <v>6792.16155073485</v>
          </cell>
          <cell r="F392">
            <v>7686.52329375777</v>
          </cell>
          <cell r="G392">
            <v>8189.66922394512</v>
          </cell>
          <cell r="H392">
            <v>9021.21052314691</v>
          </cell>
          <cell r="I392">
            <v>8943.59605537092</v>
          </cell>
          <cell r="J392">
            <v>7649.20696259922</v>
          </cell>
          <cell r="K392">
            <v>8312.45788399771</v>
          </cell>
          <cell r="L392">
            <v>8503.26390950328</v>
          </cell>
          <cell r="M392">
            <v>9336.27944631428</v>
          </cell>
          <cell r="N392">
            <v>9759.96720817807</v>
          </cell>
          <cell r="O392">
            <v>9010.04649209836</v>
          </cell>
        </row>
        <row r="392">
          <cell r="Z392">
            <v>6852.55747461006</v>
          </cell>
          <cell r="AA392">
            <v>5631.58321127177</v>
          </cell>
          <cell r="AB392">
            <v>6360.00887778565</v>
          </cell>
          <cell r="AC392">
            <v>6324.91574850237</v>
          </cell>
          <cell r="AD392">
            <v>5185.84251263226</v>
          </cell>
          <cell r="AE392">
            <v>5868.69128087723</v>
          </cell>
          <cell r="AF392">
            <v>6252.84521115899</v>
          </cell>
          <cell r="AG392">
            <v>6887.73031926475</v>
          </cell>
          <cell r="AH392">
            <v>6828.47136265992</v>
          </cell>
          <cell r="AI392">
            <v>5840.20011277236</v>
          </cell>
          <cell r="AJ392">
            <v>6346.59484426379</v>
          </cell>
          <cell r="AK392">
            <v>6492.27600796139</v>
          </cell>
          <cell r="AL392">
            <v>7128.28670237873</v>
          </cell>
          <cell r="AM392">
            <v>7451.77400331278</v>
          </cell>
          <cell r="AN392">
            <v>6879.20653690307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A393">
            <v>9786.62113224467</v>
          </cell>
          <cell r="B393">
            <v>7377.8751514789</v>
          </cell>
          <cell r="C393">
            <v>8719.11365138174</v>
          </cell>
          <cell r="D393">
            <v>8361.03214331828</v>
          </cell>
          <cell r="E393">
            <v>8736.51482890954</v>
          </cell>
          <cell r="F393">
            <v>9609.39762270071</v>
          </cell>
          <cell r="G393">
            <v>8724.95251738674</v>
          </cell>
          <cell r="H393">
            <v>9161.71832853483</v>
          </cell>
          <cell r="I393">
            <v>9694.48347659281</v>
          </cell>
          <cell r="J393">
            <v>8515.66377357524</v>
          </cell>
          <cell r="K393">
            <v>7990.09422899218</v>
          </cell>
          <cell r="L393">
            <v>8063.67328813835</v>
          </cell>
          <cell r="M393">
            <v>9916.33330315781</v>
          </cell>
          <cell r="N393">
            <v>9532.88164664701</v>
          </cell>
          <cell r="O393">
            <v>9859.12953049323</v>
          </cell>
        </row>
        <row r="393">
          <cell r="Z393">
            <v>7472.12438095334</v>
          </cell>
          <cell r="AA393">
            <v>5633.03718965475</v>
          </cell>
          <cell r="AB393">
            <v>6657.07814928456</v>
          </cell>
          <cell r="AC393">
            <v>6383.68148555208</v>
          </cell>
          <cell r="AD393">
            <v>6670.36401793175</v>
          </cell>
          <cell r="AE393">
            <v>7336.81352252248</v>
          </cell>
          <cell r="AF393">
            <v>6661.53614683485</v>
          </cell>
          <cell r="AG393">
            <v>6995.00859070965</v>
          </cell>
          <cell r="AH393">
            <v>7401.77691231252</v>
          </cell>
          <cell r="AI393">
            <v>6501.74335377979</v>
          </cell>
          <cell r="AJ393">
            <v>6100.46890421244</v>
          </cell>
          <cell r="AK393">
            <v>6156.64681018678</v>
          </cell>
          <cell r="AL393">
            <v>7571.1601422942</v>
          </cell>
          <cell r="AM393">
            <v>7278.39326874157</v>
          </cell>
          <cell r="AN393">
            <v>7527.4848330497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A394">
            <v>9872.09568416756</v>
          </cell>
          <cell r="B394">
            <v>7312.54244101867</v>
          </cell>
          <cell r="C394">
            <v>7109.17965408282</v>
          </cell>
          <cell r="D394">
            <v>7609.2778663059</v>
          </cell>
          <cell r="E394">
            <v>7319.43235839028</v>
          </cell>
          <cell r="F394">
            <v>8496.651005592</v>
          </cell>
          <cell r="G394">
            <v>8039.93834080172</v>
          </cell>
          <cell r="H394">
            <v>8916.69692134797</v>
          </cell>
          <cell r="I394">
            <v>9672.64846927792</v>
          </cell>
          <cell r="J394">
            <v>8717.4611101761</v>
          </cell>
          <cell r="K394">
            <v>7696.06855796466</v>
          </cell>
          <cell r="L394">
            <v>8862.73276018749</v>
          </cell>
          <cell r="M394">
            <v>9879.89749703613</v>
          </cell>
          <cell r="N394">
            <v>8391.2976469008</v>
          </cell>
          <cell r="O394">
            <v>10569.0563418936</v>
          </cell>
        </row>
        <row r="394">
          <cell r="Z394">
            <v>7537.38454324467</v>
          </cell>
          <cell r="AA394">
            <v>5583.15540388752</v>
          </cell>
          <cell r="AB394">
            <v>5427.88710261085</v>
          </cell>
          <cell r="AC394">
            <v>5809.71408803602</v>
          </cell>
          <cell r="AD394">
            <v>5588.41588336041</v>
          </cell>
          <cell r="AE394">
            <v>6487.22702937351</v>
          </cell>
          <cell r="AF394">
            <v>6138.52508295548</v>
          </cell>
          <cell r="AG394">
            <v>6807.93376623686</v>
          </cell>
          <cell r="AH394">
            <v>7385.10579688757</v>
          </cell>
          <cell r="AI394">
            <v>6655.81642746389</v>
          </cell>
          <cell r="AJ394">
            <v>5875.97912828025</v>
          </cell>
          <cell r="AK394">
            <v>6766.73191333419</v>
          </cell>
          <cell r="AL394">
            <v>7543.34125857707</v>
          </cell>
          <cell r="AM394">
            <v>6406.78931859934</v>
          </cell>
          <cell r="AN394">
            <v>8069.5167932611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A395">
            <v>8738.6911478306</v>
          </cell>
          <cell r="B395">
            <v>7976.08930409177</v>
          </cell>
          <cell r="C395">
            <v>7649.98218024116</v>
          </cell>
          <cell r="D395">
            <v>8668.18871290585</v>
          </cell>
          <cell r="E395">
            <v>8605.66900470068</v>
          </cell>
          <cell r="F395">
            <v>6660.89605303342</v>
          </cell>
          <cell r="G395">
            <v>8238.84463223751</v>
          </cell>
          <cell r="H395">
            <v>7791.84482969149</v>
          </cell>
          <cell r="I395">
            <v>8734.87691480874</v>
          </cell>
          <cell r="J395">
            <v>7873.22783162888</v>
          </cell>
          <cell r="K395">
            <v>8960.23048157593</v>
          </cell>
          <cell r="L395">
            <v>7793.74863204237</v>
          </cell>
          <cell r="M395">
            <v>10591.2638587387</v>
          </cell>
          <cell r="N395">
            <v>9958.33760098509</v>
          </cell>
          <cell r="O395">
            <v>8925.59419900921</v>
          </cell>
        </row>
        <row r="395">
          <cell r="Z395">
            <v>6672.02564613325</v>
          </cell>
          <cell r="AA395">
            <v>6089.77608803128</v>
          </cell>
          <cell r="AB395">
            <v>5840.79199454284</v>
          </cell>
          <cell r="AC395">
            <v>6618.19675505846</v>
          </cell>
          <cell r="AD395">
            <v>6570.46270776499</v>
          </cell>
          <cell r="AE395">
            <v>5085.62078007523</v>
          </cell>
          <cell r="AF395">
            <v>6290.39083209187</v>
          </cell>
          <cell r="AG395">
            <v>5949.10469484877</v>
          </cell>
          <cell r="AH395">
            <v>6669.11346396413</v>
          </cell>
          <cell r="AI395">
            <v>6011.24094235997</v>
          </cell>
          <cell r="AJ395">
            <v>6841.17181360515</v>
          </cell>
          <cell r="AK395">
            <v>5950.55825555888</v>
          </cell>
          <cell r="AL395">
            <v>8086.47232120241</v>
          </cell>
          <cell r="AM395">
            <v>7603.23059170252</v>
          </cell>
          <cell r="AN395">
            <v>6814.72687332033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A396">
            <v>10742.3639169346</v>
          </cell>
          <cell r="B396">
            <v>8884.0833158589</v>
          </cell>
          <cell r="C396">
            <v>7472.4097686551</v>
          </cell>
          <cell r="D396">
            <v>8887.23311994743</v>
          </cell>
          <cell r="E396">
            <v>8575.44932422667</v>
          </cell>
          <cell r="F396">
            <v>7345.4281502548</v>
          </cell>
          <cell r="G396">
            <v>8802.03370367571</v>
          </cell>
          <cell r="H396">
            <v>8370.84152578356</v>
          </cell>
          <cell r="I396">
            <v>7769.4845559781</v>
          </cell>
          <cell r="J396">
            <v>8653.30223706097</v>
          </cell>
          <cell r="K396">
            <v>9525.07805094536</v>
          </cell>
          <cell r="L396">
            <v>8719.2365859824</v>
          </cell>
          <cell r="M396">
            <v>9630.39418658578</v>
          </cell>
          <cell r="N396">
            <v>8721.14177242274</v>
          </cell>
          <cell r="O396">
            <v>11320.9922303853</v>
          </cell>
        </row>
        <row r="396">
          <cell r="Z396">
            <v>8201.83782003521</v>
          </cell>
          <cell r="AA396">
            <v>6783.03314799153</v>
          </cell>
          <cell r="AB396">
            <v>5705.21474800725</v>
          </cell>
          <cell r="AC396">
            <v>6785.43803601234</v>
          </cell>
          <cell r="AD396">
            <v>6547.38986084436</v>
          </cell>
          <cell r="AE396">
            <v>5608.26377443214</v>
          </cell>
          <cell r="AF396">
            <v>6720.38794089122</v>
          </cell>
          <cell r="AG396">
            <v>6391.17098830185</v>
          </cell>
          <cell r="AH396">
            <v>5932.0325364275</v>
          </cell>
          <cell r="AI396">
            <v>6606.830871205</v>
          </cell>
          <cell r="AJ396">
            <v>7272.43519220898</v>
          </cell>
          <cell r="AK396">
            <v>6657.17201034391</v>
          </cell>
          <cell r="AL396">
            <v>7352.84448303499</v>
          </cell>
          <cell r="AM396">
            <v>6658.62662781185</v>
          </cell>
          <cell r="AN396">
            <v>8643.6228518681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A397">
            <v>9494.10008380909</v>
          </cell>
          <cell r="B397">
            <v>8919.37594410481</v>
          </cell>
          <cell r="C397">
            <v>9128.82369031947</v>
          </cell>
          <cell r="D397">
            <v>8362.78658025326</v>
          </cell>
          <cell r="E397">
            <v>8266.42184220836</v>
          </cell>
          <cell r="F397">
            <v>8136.60107278112</v>
          </cell>
          <cell r="G397">
            <v>7897.43089061252</v>
          </cell>
          <cell r="H397">
            <v>8084.40936613935</v>
          </cell>
          <cell r="I397">
            <v>7559.34115482544</v>
          </cell>
          <cell r="J397">
            <v>7143.21526247632</v>
          </cell>
          <cell r="K397">
            <v>7958.79342056887</v>
          </cell>
          <cell r="L397">
            <v>10053.6157232266</v>
          </cell>
          <cell r="M397">
            <v>9208.50196172696</v>
          </cell>
          <cell r="N397">
            <v>10016.8565504549</v>
          </cell>
          <cell r="O397">
            <v>8457.59108328802</v>
          </cell>
        </row>
        <row r="397">
          <cell r="Z397">
            <v>7248.78339038858</v>
          </cell>
          <cell r="AA397">
            <v>6809.9792108278</v>
          </cell>
          <cell r="AB397">
            <v>6969.89340285367</v>
          </cell>
          <cell r="AC397">
            <v>6385.02100516968</v>
          </cell>
          <cell r="AD397">
            <v>6311.44614221345</v>
          </cell>
          <cell r="AE397">
            <v>6212.32746547267</v>
          </cell>
          <cell r="AF397">
            <v>6029.72007470622</v>
          </cell>
          <cell r="AG397">
            <v>6172.47888868486</v>
          </cell>
          <cell r="AH397">
            <v>5771.58720907384</v>
          </cell>
          <cell r="AI397">
            <v>5453.87342576171</v>
          </cell>
          <cell r="AJ397">
            <v>6076.57061177802</v>
          </cell>
          <cell r="AK397">
            <v>7675.97581914639</v>
          </cell>
          <cell r="AL397">
            <v>7030.72808178638</v>
          </cell>
          <cell r="AM397">
            <v>7647.91004369849</v>
          </cell>
          <cell r="AN397">
            <v>6457.40462245474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A398">
            <v>10845.2467155023</v>
          </cell>
          <cell r="B398">
            <v>7694.59815600203</v>
          </cell>
          <cell r="C398">
            <v>6934.15893206028</v>
          </cell>
          <cell r="D398">
            <v>7712.55101660941</v>
          </cell>
          <cell r="E398">
            <v>7011.90737850124</v>
          </cell>
          <cell r="F398">
            <v>8224.97912826984</v>
          </cell>
          <cell r="G398">
            <v>8079.05253246366</v>
          </cell>
          <cell r="H398">
            <v>7814.62556186754</v>
          </cell>
          <cell r="I398">
            <v>9162.09659959724</v>
          </cell>
          <cell r="J398">
            <v>9861.30376247698</v>
          </cell>
          <cell r="K398">
            <v>10395.1437569221</v>
          </cell>
          <cell r="L398">
            <v>8746.94085891038</v>
          </cell>
          <cell r="M398">
            <v>10712.0303032916</v>
          </cell>
          <cell r="N398">
            <v>8583.23648967623</v>
          </cell>
          <cell r="O398">
            <v>8305.31221817479</v>
          </cell>
        </row>
        <row r="398">
          <cell r="Z398">
            <v>8280.38924827283</v>
          </cell>
          <cell r="AA398">
            <v>5874.85647050017</v>
          </cell>
          <cell r="AB398">
            <v>5294.25808126375</v>
          </cell>
          <cell r="AC398">
            <v>5888.56355138535</v>
          </cell>
          <cell r="AD398">
            <v>5353.61933111521</v>
          </cell>
          <cell r="AE398">
            <v>6279.80446435053</v>
          </cell>
          <cell r="AF398">
            <v>6168.38892474613</v>
          </cell>
          <cell r="AG398">
            <v>5966.49787498812</v>
          </cell>
          <cell r="AH398">
            <v>6995.29740217889</v>
          </cell>
          <cell r="AI398">
            <v>7529.14486786623</v>
          </cell>
          <cell r="AJ398">
            <v>7936.73383898504</v>
          </cell>
          <cell r="AK398">
            <v>6678.32433354151</v>
          </cell>
          <cell r="AL398">
            <v>8178.67798468433</v>
          </cell>
          <cell r="AM398">
            <v>6553.33539281376</v>
          </cell>
          <cell r="AN398">
            <v>6341.13909982532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A399">
            <v>9123.12145570725</v>
          </cell>
          <cell r="B399">
            <v>7864.93303402835</v>
          </cell>
          <cell r="C399">
            <v>8054.5405873202</v>
          </cell>
          <cell r="D399">
            <v>8489.32830203991</v>
          </cell>
          <cell r="E399">
            <v>8749.97891308925</v>
          </cell>
          <cell r="F399">
            <v>8758.01065054407</v>
          </cell>
          <cell r="G399">
            <v>8285.74823493981</v>
          </cell>
          <cell r="H399">
            <v>7944.69434755251</v>
          </cell>
          <cell r="I399">
            <v>7757.53660214332</v>
          </cell>
          <cell r="J399">
            <v>9541.82906409606</v>
          </cell>
          <cell r="K399">
            <v>8209.88498304884</v>
          </cell>
          <cell r="L399">
            <v>8137.20554442893</v>
          </cell>
          <cell r="M399">
            <v>9361.46256650999</v>
          </cell>
          <cell r="N399">
            <v>8267.32927347728</v>
          </cell>
          <cell r="O399">
            <v>8908.44684170875</v>
          </cell>
        </row>
        <row r="399">
          <cell r="Z399">
            <v>6965.53972391831</v>
          </cell>
          <cell r="AA399">
            <v>6004.90783121278</v>
          </cell>
          <cell r="AB399">
            <v>6149.67395658132</v>
          </cell>
          <cell r="AC399">
            <v>6481.63611592068</v>
          </cell>
          <cell r="AD399">
            <v>6680.64390005929</v>
          </cell>
          <cell r="AE399">
            <v>6686.776163733</v>
          </cell>
          <cell r="AF399">
            <v>6326.20192036948</v>
          </cell>
          <cell r="AG399">
            <v>6065.80591313373</v>
          </cell>
          <cell r="AH399">
            <v>5922.91022588283</v>
          </cell>
          <cell r="AI399">
            <v>7285.2246577536</v>
          </cell>
          <cell r="AJ399">
            <v>6268.28002409772</v>
          </cell>
          <cell r="AK399">
            <v>6212.78898199366</v>
          </cell>
          <cell r="AL399">
            <v>7147.51411538065</v>
          </cell>
          <cell r="AM399">
            <v>6312.13896961699</v>
          </cell>
          <cell r="AN399">
            <v>6801.634797432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A400">
            <v>8900.10878013445</v>
          </cell>
          <cell r="B400">
            <v>6662.87117748696</v>
          </cell>
          <cell r="C400">
            <v>8130.34172223279</v>
          </cell>
          <cell r="D400">
            <v>8638.25315434774</v>
          </cell>
          <cell r="E400">
            <v>8409.71198916189</v>
          </cell>
          <cell r="F400">
            <v>7664.40404627886</v>
          </cell>
          <cell r="G400">
            <v>8347.229937665</v>
          </cell>
          <cell r="H400">
            <v>8163.59270720353</v>
          </cell>
          <cell r="I400">
            <v>9774.10750755113</v>
          </cell>
          <cell r="J400">
            <v>8707.03009864809</v>
          </cell>
          <cell r="K400">
            <v>9052.27552177239</v>
          </cell>
          <cell r="L400">
            <v>10387.8931322015</v>
          </cell>
          <cell r="M400">
            <v>9015.59576502286</v>
          </cell>
          <cell r="N400">
            <v>11330.3981268737</v>
          </cell>
          <cell r="O400">
            <v>10703.020199533</v>
          </cell>
        </row>
        <row r="400">
          <cell r="Z400">
            <v>6795.26865406777</v>
          </cell>
          <cell r="AA400">
            <v>5087.128795496</v>
          </cell>
          <cell r="AB400">
            <v>6207.54842629162</v>
          </cell>
          <cell r="AC400">
            <v>6595.34083635711</v>
          </cell>
          <cell r="AD400">
            <v>6420.84874257306</v>
          </cell>
          <cell r="AE400">
            <v>5851.80314695009</v>
          </cell>
          <cell r="AF400">
            <v>6373.14344632698</v>
          </cell>
          <cell r="AG400">
            <v>6232.93568632072</v>
          </cell>
          <cell r="AH400">
            <v>7462.57017844532</v>
          </cell>
          <cell r="AI400">
            <v>6647.85230843821</v>
          </cell>
          <cell r="AJ400">
            <v>6911.4485699753</v>
          </cell>
          <cell r="AK400">
            <v>7931.19795800839</v>
          </cell>
          <cell r="AL400">
            <v>6883.44342897801</v>
          </cell>
          <cell r="AM400">
            <v>8650.80429146055</v>
          </cell>
          <cell r="AN400">
            <v>8171.79873442423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A401">
            <v>10823.8258043016</v>
          </cell>
          <cell r="B401">
            <v>8706.32309775244</v>
          </cell>
          <cell r="C401">
            <v>7961.25303410272</v>
          </cell>
          <cell r="D401">
            <v>8265.61638984765</v>
          </cell>
          <cell r="E401">
            <v>8539.70807978091</v>
          </cell>
          <cell r="F401">
            <v>8598.61175540379</v>
          </cell>
          <cell r="G401">
            <v>6615.06996388446</v>
          </cell>
          <cell r="H401">
            <v>8964.95979185497</v>
          </cell>
          <cell r="I401">
            <v>9485.60098521722</v>
          </cell>
          <cell r="J401">
            <v>10387.1338405668</v>
          </cell>
          <cell r="K401">
            <v>8800.8390343607</v>
          </cell>
          <cell r="L401">
            <v>8505.29941258636</v>
          </cell>
          <cell r="M401">
            <v>7794.35696423905</v>
          </cell>
          <cell r="N401">
            <v>8235.01773203123</v>
          </cell>
          <cell r="O401">
            <v>9418.32892566227</v>
          </cell>
        </row>
        <row r="401">
          <cell r="Z401">
            <v>8264.03429688749</v>
          </cell>
          <cell r="AA401">
            <v>6647.31251042638</v>
          </cell>
          <cell r="AB401">
            <v>6078.44853654956</v>
          </cell>
          <cell r="AC401">
            <v>6310.83117611424</v>
          </cell>
          <cell r="AD401">
            <v>6520.10127774504</v>
          </cell>
          <cell r="AE401">
            <v>6565.07446969781</v>
          </cell>
          <cell r="AF401">
            <v>5050.63237770564</v>
          </cell>
          <cell r="AG401">
            <v>6844.78266092044</v>
          </cell>
          <cell r="AH401">
            <v>7242.29429461728</v>
          </cell>
          <cell r="AI401">
            <v>7930.61823580813</v>
          </cell>
          <cell r="AJ401">
            <v>6719.47580609053</v>
          </cell>
          <cell r="AK401">
            <v>6493.83012270734</v>
          </cell>
          <cell r="AL401">
            <v>5951.02271962437</v>
          </cell>
          <cell r="AM401">
            <v>6287.46897847677</v>
          </cell>
          <cell r="AN401">
            <v>7190.93180805884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A402">
            <v>11394.7931790829</v>
          </cell>
          <cell r="B402">
            <v>8095.62391439905</v>
          </cell>
          <cell r="C402">
            <v>8159.96215669755</v>
          </cell>
          <cell r="D402">
            <v>7243.37315460876</v>
          </cell>
          <cell r="E402">
            <v>7786.22943838646</v>
          </cell>
          <cell r="F402">
            <v>8130.27493873631</v>
          </cell>
          <cell r="G402">
            <v>8213.25586002096</v>
          </cell>
          <cell r="H402">
            <v>8375.83841071391</v>
          </cell>
          <cell r="I402">
            <v>8254.74489735664</v>
          </cell>
          <cell r="J402">
            <v>8862.81396181995</v>
          </cell>
          <cell r="K402">
            <v>7648.05429493099</v>
          </cell>
          <cell r="L402">
            <v>9033.25813514044</v>
          </cell>
          <cell r="M402">
            <v>8304.03576769145</v>
          </cell>
          <cell r="N402">
            <v>9669.88022500426</v>
          </cell>
          <cell r="O402">
            <v>9350.1811745492</v>
          </cell>
        </row>
        <row r="402">
          <cell r="Z402">
            <v>8699.97017140253</v>
          </cell>
          <cell r="AA402">
            <v>6181.04124113933</v>
          </cell>
          <cell r="AB402">
            <v>6230.16374648721</v>
          </cell>
          <cell r="AC402">
            <v>5530.34437703641</v>
          </cell>
          <cell r="AD402">
            <v>5944.81732112582</v>
          </cell>
          <cell r="AE402">
            <v>6207.49743682492</v>
          </cell>
          <cell r="AF402">
            <v>6270.85370214944</v>
          </cell>
          <cell r="AG402">
            <v>6394.98612993371</v>
          </cell>
          <cell r="AH402">
            <v>6302.53074811138</v>
          </cell>
          <cell r="AI402">
            <v>6766.79391110538</v>
          </cell>
          <cell r="AJ402">
            <v>5839.32004639699</v>
          </cell>
          <cell r="AK402">
            <v>6896.92871921226</v>
          </cell>
          <cell r="AL402">
            <v>6340.16452477549</v>
          </cell>
          <cell r="AM402">
            <v>7382.99223131165</v>
          </cell>
          <cell r="AN402">
            <v>7138.90072749301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A403">
            <v>10238.1942807906</v>
          </cell>
          <cell r="B403">
            <v>8844.46430874745</v>
          </cell>
          <cell r="C403">
            <v>8005.70212946928</v>
          </cell>
          <cell r="D403">
            <v>7698.81721931025</v>
          </cell>
          <cell r="E403">
            <v>7688.13606738264</v>
          </cell>
          <cell r="F403">
            <v>7972.35851243796</v>
          </cell>
          <cell r="G403">
            <v>8562.67745939926</v>
          </cell>
          <cell r="H403">
            <v>8911.59868186265</v>
          </cell>
          <cell r="I403">
            <v>8488.56121653774</v>
          </cell>
          <cell r="J403">
            <v>8756.03097239201</v>
          </cell>
          <cell r="K403">
            <v>8778.43339915813</v>
          </cell>
          <cell r="L403">
            <v>8225.48709356038</v>
          </cell>
          <cell r="M403">
            <v>9015.08761280932</v>
          </cell>
          <cell r="N403">
            <v>10481.1794364457</v>
          </cell>
          <cell r="O403">
            <v>10222.0940907546</v>
          </cell>
        </row>
        <row r="403">
          <cell r="Z403">
            <v>7816.90228616076</v>
          </cell>
          <cell r="AA403">
            <v>6752.78387758591</v>
          </cell>
          <cell r="AB403">
            <v>6112.38559865831</v>
          </cell>
          <cell r="AC403">
            <v>5878.07774221225</v>
          </cell>
          <cell r="AD403">
            <v>5869.92263999092</v>
          </cell>
          <cell r="AE403">
            <v>6086.92761368043</v>
          </cell>
          <cell r="AF403">
            <v>6537.63849096117</v>
          </cell>
          <cell r="AG403">
            <v>6804.04123999686</v>
          </cell>
          <cell r="AH403">
            <v>6481.05044307143</v>
          </cell>
          <cell r="AI403">
            <v>6685.26467154519</v>
          </cell>
          <cell r="AJ403">
            <v>6702.36901399083</v>
          </cell>
          <cell r="AK403">
            <v>6280.19229788173</v>
          </cell>
          <cell r="AL403">
            <v>6883.05545273037</v>
          </cell>
          <cell r="AM403">
            <v>8002.42242444406</v>
          </cell>
          <cell r="AN403">
            <v>7804.6097266675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A404">
            <v>10686.3537645603</v>
          </cell>
          <cell r="B404">
            <v>7202.10007093819</v>
          </cell>
          <cell r="C404">
            <v>8498.73557362099</v>
          </cell>
          <cell r="D404">
            <v>8484.55394793348</v>
          </cell>
          <cell r="E404">
            <v>6935.44933960726</v>
          </cell>
          <cell r="F404">
            <v>8059.18348313328</v>
          </cell>
          <cell r="G404">
            <v>8257.11233441797</v>
          </cell>
          <cell r="H404">
            <v>9227.08660141593</v>
          </cell>
          <cell r="I404">
            <v>10032.7474808216</v>
          </cell>
          <cell r="J404">
            <v>8883.0263988638</v>
          </cell>
          <cell r="K404">
            <v>9005.73576149619</v>
          </cell>
          <cell r="L404">
            <v>9537.84071019886</v>
          </cell>
          <cell r="M404">
            <v>10521.6282087019</v>
          </cell>
          <cell r="N404">
            <v>8545.30573198332</v>
          </cell>
          <cell r="O404">
            <v>10803.4471253639</v>
          </cell>
        </row>
        <row r="404">
          <cell r="Z404">
            <v>8159.07384465687</v>
          </cell>
          <cell r="AA404">
            <v>5498.83221256159</v>
          </cell>
          <cell r="AB404">
            <v>6488.81860540192</v>
          </cell>
          <cell r="AC404">
            <v>6477.99087746301</v>
          </cell>
          <cell r="AD404">
            <v>5295.2433125875</v>
          </cell>
          <cell r="AE404">
            <v>6153.21882610619</v>
          </cell>
          <cell r="AF404">
            <v>6304.33829577746</v>
          </cell>
          <cell r="AG404">
            <v>7044.91752852747</v>
          </cell>
          <cell r="AH404">
            <v>7660.04283259718</v>
          </cell>
          <cell r="AI404">
            <v>6782.22618763811</v>
          </cell>
          <cell r="AJ404">
            <v>6875.91527684539</v>
          </cell>
          <cell r="AK404">
            <v>7282.17953359967</v>
          </cell>
          <cell r="AL404">
            <v>8033.30522385677</v>
          </cell>
          <cell r="AM404">
            <v>6524.37510759219</v>
          </cell>
          <cell r="AN404">
            <v>8248.47509400385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A405">
            <v>8182.07188336587</v>
          </cell>
          <cell r="B405">
            <v>9314.90832593629</v>
          </cell>
          <cell r="C405">
            <v>9026.64100628315</v>
          </cell>
          <cell r="D405">
            <v>9226.47096680037</v>
          </cell>
          <cell r="E405">
            <v>7183.15267671653</v>
          </cell>
          <cell r="F405">
            <v>7901.74465146719</v>
          </cell>
          <cell r="G405">
            <v>7873.41812554413</v>
          </cell>
          <cell r="H405">
            <v>9947.46097013954</v>
          </cell>
          <cell r="I405">
            <v>7899.34969551238</v>
          </cell>
          <cell r="J405">
            <v>7585.41539669492</v>
          </cell>
          <cell r="K405">
            <v>8857.37685142325</v>
          </cell>
          <cell r="L405">
            <v>9093.76101425327</v>
          </cell>
          <cell r="M405">
            <v>10722.0491562997</v>
          </cell>
          <cell r="N405">
            <v>9165.03157241055</v>
          </cell>
          <cell r="O405">
            <v>8861.01777900493</v>
          </cell>
        </row>
        <row r="405">
          <cell r="Z405">
            <v>6247.04461123737</v>
          </cell>
          <cell r="AA405">
            <v>7111.96976648566</v>
          </cell>
          <cell r="AB405">
            <v>6891.87651486121</v>
          </cell>
          <cell r="AC405">
            <v>7044.44748903594</v>
          </cell>
          <cell r="AD405">
            <v>5484.36580128378</v>
          </cell>
          <cell r="AE405">
            <v>6033.01364837381</v>
          </cell>
          <cell r="AF405">
            <v>6011.38623252545</v>
          </cell>
          <cell r="AG405">
            <v>7594.92624054542</v>
          </cell>
          <cell r="AH405">
            <v>6031.18508992248</v>
          </cell>
          <cell r="AI405">
            <v>5791.49499703816</v>
          </cell>
          <cell r="AJ405">
            <v>6762.64265556906</v>
          </cell>
          <cell r="AK405">
            <v>6943.12290942642</v>
          </cell>
          <cell r="AL405">
            <v>8186.32741903146</v>
          </cell>
          <cell r="AM405">
            <v>6997.53826566175</v>
          </cell>
          <cell r="AN405">
            <v>6765.42251834138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A406">
            <v>9527.28799926076</v>
          </cell>
          <cell r="B406">
            <v>9790.67368219288</v>
          </cell>
          <cell r="C406">
            <v>7389.46243338738</v>
          </cell>
          <cell r="D406">
            <v>7524.02249597288</v>
          </cell>
          <cell r="E406">
            <v>8396.09548221886</v>
          </cell>
          <cell r="F406">
            <v>8534.16826260768</v>
          </cell>
          <cell r="G406">
            <v>7977.14792129175</v>
          </cell>
          <cell r="H406">
            <v>7250.67870916482</v>
          </cell>
          <cell r="I406">
            <v>8221.63482593328</v>
          </cell>
          <cell r="J406">
            <v>8898.73240118897</v>
          </cell>
          <cell r="K406">
            <v>9072.8782293554</v>
          </cell>
          <cell r="L406">
            <v>8309.09494300735</v>
          </cell>
          <cell r="M406">
            <v>9800.11989045821</v>
          </cell>
          <cell r="N406">
            <v>9025.86973382098</v>
          </cell>
          <cell r="O406">
            <v>7626.75758749152</v>
          </cell>
        </row>
        <row r="406">
          <cell r="Z406">
            <v>7274.12249658759</v>
          </cell>
          <cell r="AA406">
            <v>7475.218519049</v>
          </cell>
          <cell r="AB406">
            <v>5641.884125741</v>
          </cell>
          <cell r="AC406">
            <v>5744.62127176528</v>
          </cell>
          <cell r="AD406">
            <v>6410.45248505603</v>
          </cell>
          <cell r="AE406">
            <v>6515.87160517402</v>
          </cell>
          <cell r="AF406">
            <v>6090.58434649793</v>
          </cell>
          <cell r="AG406">
            <v>5535.92219716218</v>
          </cell>
          <cell r="AH406">
            <v>6277.25107613936</v>
          </cell>
          <cell r="AI406">
            <v>6794.21778323738</v>
          </cell>
          <cell r="AJ406">
            <v>6927.17881962577</v>
          </cell>
          <cell r="AK406">
            <v>6344.02722536588</v>
          </cell>
          <cell r="AL406">
            <v>7482.4307368444</v>
          </cell>
          <cell r="AM406">
            <v>6891.28764525125</v>
          </cell>
          <cell r="AN406">
            <v>5823.05992508012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A407">
            <v>8755.28293212369</v>
          </cell>
          <cell r="B407">
            <v>9073.87452433335</v>
          </cell>
          <cell r="C407">
            <v>7350.23407020753</v>
          </cell>
          <cell r="D407">
            <v>8010.70357943377</v>
          </cell>
          <cell r="E407">
            <v>8945.06552036359</v>
          </cell>
          <cell r="F407">
            <v>7702.95909581209</v>
          </cell>
          <cell r="G407">
            <v>8129.17941969553</v>
          </cell>
          <cell r="H407">
            <v>8264.08858698189</v>
          </cell>
          <cell r="I407">
            <v>6986.86981062507</v>
          </cell>
          <cell r="J407">
            <v>6869.394110078</v>
          </cell>
          <cell r="K407">
            <v>8559.29167126321</v>
          </cell>
          <cell r="L407">
            <v>8860.36889214104</v>
          </cell>
          <cell r="M407">
            <v>9364.28899978781</v>
          </cell>
          <cell r="N407">
            <v>9433.65090465802</v>
          </cell>
          <cell r="O407">
            <v>10357.4867694915</v>
          </cell>
        </row>
        <row r="407">
          <cell r="Z407">
            <v>6684.69353980816</v>
          </cell>
          <cell r="AA407">
            <v>6927.9394948266</v>
          </cell>
          <cell r="AB407">
            <v>5611.93311353973</v>
          </cell>
          <cell r="AC407">
            <v>6116.204225712</v>
          </cell>
          <cell r="AD407">
            <v>6829.59330505968</v>
          </cell>
          <cell r="AE407">
            <v>5881.24008148891</v>
          </cell>
          <cell r="AF407">
            <v>6206.66100365521</v>
          </cell>
          <cell r="AG407">
            <v>6309.66469251502</v>
          </cell>
          <cell r="AH407">
            <v>5334.50304789148</v>
          </cell>
          <cell r="AI407">
            <v>5244.809880621</v>
          </cell>
          <cell r="AJ407">
            <v>6535.05342817615</v>
          </cell>
          <cell r="AK407">
            <v>6764.92709062525</v>
          </cell>
          <cell r="AL407">
            <v>7149.67210849399</v>
          </cell>
          <cell r="AM407">
            <v>7202.63020031001</v>
          </cell>
          <cell r="AN407">
            <v>7907.98257845387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A408">
            <v>9461.34822099897</v>
          </cell>
          <cell r="B408">
            <v>8577.46961226803</v>
          </cell>
          <cell r="C408">
            <v>7836.21093721313</v>
          </cell>
          <cell r="D408">
            <v>7979.3243289999</v>
          </cell>
          <cell r="E408">
            <v>8649.54862253093</v>
          </cell>
          <cell r="F408">
            <v>7573.00015038419</v>
          </cell>
          <cell r="G408">
            <v>7879.88733122049</v>
          </cell>
          <cell r="H408">
            <v>9287.98770813499</v>
          </cell>
          <cell r="I408">
            <v>7991.80432837812</v>
          </cell>
          <cell r="J408">
            <v>10628.6069058067</v>
          </cell>
          <cell r="K408">
            <v>9533.45619983541</v>
          </cell>
          <cell r="L408">
            <v>7724.817510194</v>
          </cell>
          <cell r="M408">
            <v>8721.93097422353</v>
          </cell>
          <cell r="N408">
            <v>9145.92832232727</v>
          </cell>
          <cell r="O408">
            <v>10755.9774486103</v>
          </cell>
        </row>
        <row r="408">
          <cell r="Z408">
            <v>7223.7772121256</v>
          </cell>
          <cell r="AA408">
            <v>6548.93235884509</v>
          </cell>
          <cell r="AB408">
            <v>5982.97839540598</v>
          </cell>
          <cell r="AC408">
            <v>6092.24604248874</v>
          </cell>
          <cell r="AD408">
            <v>6603.96497149685</v>
          </cell>
          <cell r="AE408">
            <v>5782.01590681893</v>
          </cell>
          <cell r="AF408">
            <v>6016.32549693617</v>
          </cell>
          <cell r="AG408">
            <v>7091.4157671119</v>
          </cell>
          <cell r="AH408">
            <v>6101.77457193401</v>
          </cell>
          <cell r="AI408">
            <v>8114.98388701106</v>
          </cell>
          <cell r="AJ408">
            <v>7278.83194239913</v>
          </cell>
          <cell r="AK408">
            <v>5897.92906830315</v>
          </cell>
          <cell r="AL408">
            <v>6659.22918654356</v>
          </cell>
          <cell r="AM408">
            <v>6982.95285781016</v>
          </cell>
          <cell r="AN408">
            <v>8212.23180592374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A409">
            <v>8359.00764723318</v>
          </cell>
          <cell r="B409">
            <v>8086.73437248436</v>
          </cell>
          <cell r="C409">
            <v>8336.9697823518</v>
          </cell>
          <cell r="D409">
            <v>6661.67707170624</v>
          </cell>
          <cell r="E409">
            <v>9675.38428149888</v>
          </cell>
          <cell r="F409">
            <v>7893.21434671056</v>
          </cell>
          <cell r="G409">
            <v>7613.29871326535</v>
          </cell>
          <cell r="H409">
            <v>8695.23080805432</v>
          </cell>
          <cell r="I409">
            <v>8841.27477543962</v>
          </cell>
          <cell r="J409">
            <v>9023.82898882191</v>
          </cell>
          <cell r="K409">
            <v>9421.61946610761</v>
          </cell>
          <cell r="L409">
            <v>8911.11746915237</v>
          </cell>
          <cell r="M409">
            <v>9251.74527302718</v>
          </cell>
          <cell r="N409">
            <v>9607.25112741635</v>
          </cell>
          <cell r="O409">
            <v>10595.6740460859</v>
          </cell>
        </row>
        <row r="409">
          <cell r="Z409">
            <v>6382.13577469312</v>
          </cell>
          <cell r="AA409">
            <v>6174.2540403293</v>
          </cell>
          <cell r="AB409">
            <v>6365.30977670473</v>
          </cell>
          <cell r="AC409">
            <v>5086.217090956</v>
          </cell>
          <cell r="AD409">
            <v>7387.19460046152</v>
          </cell>
          <cell r="AE409">
            <v>6026.5007265709</v>
          </cell>
          <cell r="AF409">
            <v>5812.78402077294</v>
          </cell>
          <cell r="AG409">
            <v>6638.8435028727</v>
          </cell>
          <cell r="AH409">
            <v>6750.34865614725</v>
          </cell>
          <cell r="AI409">
            <v>6889.72952828148</v>
          </cell>
          <cell r="AJ409">
            <v>7193.44414885103</v>
          </cell>
          <cell r="AK409">
            <v>6803.67383216771</v>
          </cell>
          <cell r="AL409">
            <v>7063.74452293734</v>
          </cell>
          <cell r="AM409">
            <v>7335.17466478689</v>
          </cell>
          <cell r="AN409">
            <v>8089.83951688276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A410">
            <v>8740.20370182961</v>
          </cell>
          <cell r="B410">
            <v>6836.86050104108</v>
          </cell>
          <cell r="C410">
            <v>8337.09793709028</v>
          </cell>
          <cell r="D410">
            <v>8126.60668665765</v>
          </cell>
          <cell r="E410">
            <v>7028.12484992734</v>
          </cell>
          <cell r="F410">
            <v>7768.90104894272</v>
          </cell>
          <cell r="G410">
            <v>7308.03277842764</v>
          </cell>
          <cell r="H410">
            <v>7301.57084077491</v>
          </cell>
          <cell r="I410">
            <v>8599.1253194865</v>
          </cell>
          <cell r="J410">
            <v>7870.34516269395</v>
          </cell>
          <cell r="K410">
            <v>7477.20165374119</v>
          </cell>
          <cell r="L410">
            <v>10116.8344405658</v>
          </cell>
          <cell r="M410">
            <v>8652.64440622519</v>
          </cell>
          <cell r="N410">
            <v>7583.77177216504</v>
          </cell>
          <cell r="O410">
            <v>9819.02920344684</v>
          </cell>
        </row>
        <row r="410">
          <cell r="Z410">
            <v>6673.18048716171</v>
          </cell>
          <cell r="AA410">
            <v>5219.97033998687</v>
          </cell>
          <cell r="AB410">
            <v>6365.40762336018</v>
          </cell>
          <cell r="AC410">
            <v>6204.69671168986</v>
          </cell>
          <cell r="AD410">
            <v>5366.00143541893</v>
          </cell>
          <cell r="AE410">
            <v>5931.58702647196</v>
          </cell>
          <cell r="AF410">
            <v>5579.71225846061</v>
          </cell>
          <cell r="AG410">
            <v>5574.77854321501</v>
          </cell>
          <cell r="AH410">
            <v>6565.46657792922</v>
          </cell>
          <cell r="AI410">
            <v>6009.04001309748</v>
          </cell>
          <cell r="AJ410">
            <v>5708.87337143801</v>
          </cell>
          <cell r="AK410">
            <v>7724.24356270979</v>
          </cell>
          <cell r="AL410">
            <v>6606.32861473056</v>
          </cell>
          <cell r="AM410">
            <v>5790.2400831351</v>
          </cell>
          <cell r="AN410">
            <v>7496.86807294847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A411">
            <v>7852.1582327126</v>
          </cell>
          <cell r="B411">
            <v>8921.61165648244</v>
          </cell>
          <cell r="C411">
            <v>8497.76595255044</v>
          </cell>
          <cell r="D411">
            <v>7589.6216940625</v>
          </cell>
          <cell r="E411">
            <v>7344.11435330657</v>
          </cell>
          <cell r="F411">
            <v>8663.70851342514</v>
          </cell>
          <cell r="G411">
            <v>9584.8444692909</v>
          </cell>
          <cell r="H411">
            <v>8274.63999561834</v>
          </cell>
          <cell r="I411">
            <v>8895.27182335472</v>
          </cell>
          <cell r="J411">
            <v>8447.57651047383</v>
          </cell>
          <cell r="K411">
            <v>7739.804020987</v>
          </cell>
          <cell r="L411">
            <v>9586.16407897023</v>
          </cell>
          <cell r="M411">
            <v>8887.75464575368</v>
          </cell>
          <cell r="N411">
            <v>10118.9505357178</v>
          </cell>
          <cell r="O411">
            <v>10360.5181728016</v>
          </cell>
        </row>
        <row r="411">
          <cell r="Z411">
            <v>5995.154219309</v>
          </cell>
          <cell r="AA411">
            <v>6811.68618617097</v>
          </cell>
          <cell r="AB411">
            <v>6488.07829583607</v>
          </cell>
          <cell r="AC411">
            <v>5794.7065219035</v>
          </cell>
          <cell r="AD411">
            <v>5607.26068520698</v>
          </cell>
          <cell r="AE411">
            <v>6614.77610483414</v>
          </cell>
          <cell r="AF411">
            <v>7318.06709168148</v>
          </cell>
          <cell r="AG411">
            <v>6317.72073521459</v>
          </cell>
          <cell r="AH411">
            <v>6791.57561821862</v>
          </cell>
          <cell r="AI411">
            <v>6449.75845605281</v>
          </cell>
          <cell r="AJ411">
            <v>5909.37132923966</v>
          </cell>
          <cell r="AK411">
            <v>7319.07461895008</v>
          </cell>
          <cell r="AL411">
            <v>6785.83622305152</v>
          </cell>
          <cell r="AM411">
            <v>7725.85920982269</v>
          </cell>
          <cell r="AN411">
            <v>7910.29706700672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A412">
            <v>8272.67940909734</v>
          </cell>
          <cell r="B412">
            <v>6976.45890083283</v>
          </cell>
          <cell r="C412">
            <v>7988.77048004539</v>
          </cell>
          <cell r="D412">
            <v>7972.49342985934</v>
          </cell>
          <cell r="E412">
            <v>7604.27436511825</v>
          </cell>
          <cell r="F412">
            <v>8789.27978638628</v>
          </cell>
          <cell r="G412">
            <v>7007.40324244287</v>
          </cell>
          <cell r="H412">
            <v>7320.79445019834</v>
          </cell>
          <cell r="I412">
            <v>10038.5947669908</v>
          </cell>
          <cell r="J412">
            <v>9571.77757275167</v>
          </cell>
          <cell r="K412">
            <v>7913.26435693444</v>
          </cell>
          <cell r="L412">
            <v>8975.84545153445</v>
          </cell>
          <cell r="M412">
            <v>9736.64879350427</v>
          </cell>
          <cell r="N412">
            <v>10672.8846553118</v>
          </cell>
          <cell r="O412">
            <v>12234.715336516</v>
          </cell>
        </row>
        <row r="412">
          <cell r="Z412">
            <v>6316.22381956345</v>
          </cell>
          <cell r="AA412">
            <v>5326.55427662147</v>
          </cell>
          <cell r="AB412">
            <v>6099.45821659657</v>
          </cell>
          <cell r="AC412">
            <v>6087.03062367132</v>
          </cell>
          <cell r="AD412">
            <v>5805.89389486525</v>
          </cell>
          <cell r="AE412">
            <v>6710.65027402507</v>
          </cell>
          <cell r="AF412">
            <v>5350.1804052181</v>
          </cell>
          <cell r="AG412">
            <v>5589.45584590423</v>
          </cell>
          <cell r="AH412">
            <v>7664.50725897655</v>
          </cell>
          <cell r="AI412">
            <v>7308.09046390619</v>
          </cell>
          <cell r="AJ412">
            <v>6041.80898957687</v>
          </cell>
          <cell r="AK412">
            <v>6853.09390562836</v>
          </cell>
          <cell r="AL412">
            <v>7433.97030043568</v>
          </cell>
          <cell r="AM412">
            <v>8148.79012586914</v>
          </cell>
          <cell r="AN412">
            <v>9341.25409829133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A413">
            <v>9340.7310803107</v>
          </cell>
          <cell r="B413">
            <v>6429.67053442257</v>
          </cell>
          <cell r="C413">
            <v>8023.34250819774</v>
          </cell>
          <cell r="D413">
            <v>7669.41688183558</v>
          </cell>
          <cell r="E413">
            <v>7747.56199331446</v>
          </cell>
          <cell r="F413">
            <v>7733.59419974103</v>
          </cell>
          <cell r="G413">
            <v>7806.46184969437</v>
          </cell>
          <cell r="H413">
            <v>7369.81354866825</v>
          </cell>
          <cell r="I413">
            <v>9139.74353450015</v>
          </cell>
          <cell r="J413">
            <v>7880.20529984578</v>
          </cell>
          <cell r="K413">
            <v>8989.78154253576</v>
          </cell>
          <cell r="L413">
            <v>9768.33787913288</v>
          </cell>
          <cell r="M413">
            <v>10587.1349355719</v>
          </cell>
          <cell r="N413">
            <v>9364.72242716755</v>
          </cell>
          <cell r="O413">
            <v>10377.446884932</v>
          </cell>
        </row>
        <row r="413">
          <cell r="Z413">
            <v>7131.68554274154</v>
          </cell>
          <cell r="AA413">
            <v>4909.07917171377</v>
          </cell>
          <cell r="AB413">
            <v>6125.854098379</v>
          </cell>
          <cell r="AC413">
            <v>5855.63046694899</v>
          </cell>
          <cell r="AD413">
            <v>5915.29457214357</v>
          </cell>
          <cell r="AE413">
            <v>5904.63010587908</v>
          </cell>
          <cell r="AF413">
            <v>5960.26484808905</v>
          </cell>
          <cell r="AG413">
            <v>5626.8821236624</v>
          </cell>
          <cell r="AH413">
            <v>6978.230747565</v>
          </cell>
          <cell r="AI413">
            <v>6016.56826725345</v>
          </cell>
          <cell r="AJ413">
            <v>6863.73416685222</v>
          </cell>
          <cell r="AK413">
            <v>7458.16504406947</v>
          </cell>
          <cell r="AL413">
            <v>8083.31987184886</v>
          </cell>
          <cell r="AM413">
            <v>7150.00303203214</v>
          </cell>
          <cell r="AN413">
            <v>7923.22220643311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A414">
            <v>9337.25333646874</v>
          </cell>
          <cell r="B414">
            <v>8533.34237310326</v>
          </cell>
          <cell r="C414">
            <v>8953.61224326949</v>
          </cell>
          <cell r="D414">
            <v>7583.12098236175</v>
          </cell>
          <cell r="E414">
            <v>8173.40013818463</v>
          </cell>
          <cell r="F414">
            <v>8014.6801726223</v>
          </cell>
          <cell r="G414">
            <v>7508.03134634083</v>
          </cell>
          <cell r="H414">
            <v>6849.04556776503</v>
          </cell>
          <cell r="I414">
            <v>8354.74390883169</v>
          </cell>
          <cell r="J414">
            <v>9968.65053573445</v>
          </cell>
          <cell r="K414">
            <v>9202.29284941568</v>
          </cell>
          <cell r="L414">
            <v>9178.56499907149</v>
          </cell>
          <cell r="M414">
            <v>10136.0672238242</v>
          </cell>
          <cell r="N414">
            <v>8960.02478777967</v>
          </cell>
          <cell r="O414">
            <v>10077.5685216577</v>
          </cell>
        </row>
        <row r="414">
          <cell r="Z414">
            <v>7129.03027140723</v>
          </cell>
          <cell r="AA414">
            <v>6515.24103523383</v>
          </cell>
          <cell r="AB414">
            <v>6836.11876218523</v>
          </cell>
          <cell r="AC414">
            <v>5789.74320251713</v>
          </cell>
          <cell r="AD414">
            <v>6240.42369910452</v>
          </cell>
          <cell r="AE414">
            <v>6119.24037051781</v>
          </cell>
          <cell r="AF414">
            <v>5732.41196505661</v>
          </cell>
          <cell r="AG414">
            <v>5229.27368717087</v>
          </cell>
          <cell r="AH414">
            <v>6378.88039336863</v>
          </cell>
          <cell r="AI414">
            <v>7611.1045586354</v>
          </cell>
          <cell r="AJ414">
            <v>7025.98739970027</v>
          </cell>
          <cell r="AK414">
            <v>7007.87109105108</v>
          </cell>
          <cell r="AL414">
            <v>7738.92786965863</v>
          </cell>
          <cell r="AM414">
            <v>6841.01476556893</v>
          </cell>
          <cell r="AN414">
            <v>7694.26387655978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A415">
            <v>10624.1157150074</v>
          </cell>
          <cell r="B415">
            <v>7143.48700097003</v>
          </cell>
          <cell r="C415">
            <v>7656.55247666358</v>
          </cell>
          <cell r="D415">
            <v>7768.9473288105</v>
          </cell>
          <cell r="E415">
            <v>7075.45154938712</v>
          </cell>
          <cell r="F415">
            <v>9181.97668541285</v>
          </cell>
          <cell r="G415">
            <v>8360.60618515406</v>
          </cell>
          <cell r="H415">
            <v>8271.09814435112</v>
          </cell>
          <cell r="I415">
            <v>8439.23088821525</v>
          </cell>
          <cell r="J415">
            <v>7961.95202307727</v>
          </cell>
          <cell r="K415">
            <v>8206.33476121847</v>
          </cell>
          <cell r="L415">
            <v>8284.01333940741</v>
          </cell>
          <cell r="M415">
            <v>9102.9819763932</v>
          </cell>
          <cell r="N415">
            <v>9829.80225308853</v>
          </cell>
          <cell r="O415">
            <v>10269.9920408317</v>
          </cell>
        </row>
        <row r="415">
          <cell r="Z415">
            <v>8111.55484487097</v>
          </cell>
          <cell r="AA415">
            <v>5454.08089918862</v>
          </cell>
          <cell r="AB415">
            <v>5845.80844214255</v>
          </cell>
          <cell r="AC415">
            <v>5931.62236133613</v>
          </cell>
          <cell r="AD415">
            <v>5402.13555976326</v>
          </cell>
          <cell r="AE415">
            <v>7010.47592721945</v>
          </cell>
          <cell r="AF415">
            <v>6383.35626478986</v>
          </cell>
          <cell r="AG415">
            <v>6315.01651760466</v>
          </cell>
          <cell r="AH415">
            <v>6443.38654007589</v>
          </cell>
          <cell r="AI415">
            <v>6078.98221742759</v>
          </cell>
          <cell r="AJ415">
            <v>6265.56941552935</v>
          </cell>
          <cell r="AK415">
            <v>6324.87732069091</v>
          </cell>
          <cell r="AL415">
            <v>6950.16315090411</v>
          </cell>
          <cell r="AM415">
            <v>7505.0933394421</v>
          </cell>
          <cell r="AN415">
            <v>7841.18000314313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A416">
            <v>8396.84822281348</v>
          </cell>
          <cell r="B416">
            <v>7736.65297962887</v>
          </cell>
          <cell r="C416">
            <v>7890.75399012474</v>
          </cell>
          <cell r="D416">
            <v>7900.74294284715</v>
          </cell>
          <cell r="E416">
            <v>8024.1678828263</v>
          </cell>
          <cell r="F416">
            <v>8996.70871544493</v>
          </cell>
          <cell r="G416">
            <v>6783.85456421944</v>
          </cell>
          <cell r="H416">
            <v>7478.55529002188</v>
          </cell>
          <cell r="I416">
            <v>8326.72990265166</v>
          </cell>
          <cell r="J416">
            <v>8916.02219426641</v>
          </cell>
          <cell r="K416">
            <v>9140.0459600605</v>
          </cell>
          <cell r="L416">
            <v>9064.64184171626</v>
          </cell>
          <cell r="M416">
            <v>8661.85704898641</v>
          </cell>
          <cell r="N416">
            <v>7972.27064584343</v>
          </cell>
          <cell r="O416">
            <v>9626.59563603247</v>
          </cell>
        </row>
        <row r="416">
          <cell r="Z416">
            <v>6411.02720551098</v>
          </cell>
          <cell r="AA416">
            <v>5906.96549655856</v>
          </cell>
          <cell r="AB416">
            <v>6024.6222344762</v>
          </cell>
          <cell r="AC416">
            <v>6032.24883983557</v>
          </cell>
          <cell r="AD416">
            <v>6126.48427520941</v>
          </cell>
          <cell r="AE416">
            <v>6869.02309107707</v>
          </cell>
          <cell r="AF416">
            <v>5179.50009519979</v>
          </cell>
          <cell r="AG416">
            <v>5709.90687815286</v>
          </cell>
          <cell r="AH416">
            <v>6357.49158759415</v>
          </cell>
          <cell r="AI416">
            <v>6807.41860941118</v>
          </cell>
          <cell r="AJ416">
            <v>6978.46165069003</v>
          </cell>
          <cell r="AK416">
            <v>6920.89030471773</v>
          </cell>
          <cell r="AL416">
            <v>6613.36250432932</v>
          </cell>
          <cell r="AM416">
            <v>6086.86052718404</v>
          </cell>
          <cell r="AN416">
            <v>7349.94427449333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A417">
            <v>10067.7169093423</v>
          </cell>
          <cell r="B417">
            <v>8320.47013309957</v>
          </cell>
          <cell r="C417">
            <v>7863.25028688973</v>
          </cell>
          <cell r="D417">
            <v>8754.62004121019</v>
          </cell>
          <cell r="E417">
            <v>7865.53583986526</v>
          </cell>
          <cell r="F417">
            <v>7506.86346028642</v>
          </cell>
          <cell r="G417">
            <v>8983.44850682738</v>
          </cell>
          <cell r="H417">
            <v>7739.26177569884</v>
          </cell>
          <cell r="I417">
            <v>8370.21966327829</v>
          </cell>
          <cell r="J417">
            <v>7700.56487745866</v>
          </cell>
          <cell r="K417">
            <v>8051.59608657481</v>
          </cell>
          <cell r="L417">
            <v>9923.70587974439</v>
          </cell>
          <cell r="M417">
            <v>9983.24842031564</v>
          </cell>
          <cell r="N417">
            <v>9626.23285777425</v>
          </cell>
          <cell r="O417">
            <v>8482.99762796757</v>
          </cell>
        </row>
        <row r="417">
          <cell r="Z417">
            <v>7686.74213115051</v>
          </cell>
          <cell r="AA417">
            <v>6352.71222850205</v>
          </cell>
          <cell r="AB417">
            <v>6003.62304704146</v>
          </cell>
          <cell r="AC417">
            <v>6684.18741994414</v>
          </cell>
          <cell r="AD417">
            <v>6005.36807588048</v>
          </cell>
          <cell r="AE417">
            <v>5731.52027938252</v>
          </cell>
          <cell r="AF417">
            <v>6858.89886875673</v>
          </cell>
          <cell r="AG417">
            <v>5908.95732279317</v>
          </cell>
          <cell r="AH417">
            <v>6390.69619379163</v>
          </cell>
          <cell r="AI417">
            <v>5879.4120861992</v>
          </cell>
          <cell r="AJ417">
            <v>6147.42581848421</v>
          </cell>
          <cell r="AK417">
            <v>7576.78913400836</v>
          </cell>
          <cell r="AL417">
            <v>7622.25010190467</v>
          </cell>
          <cell r="AM417">
            <v>7349.66729184207</v>
          </cell>
          <cell r="AN417">
            <v>6476.80262094375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A418">
            <v>9568.10209614651</v>
          </cell>
          <cell r="B418">
            <v>8734.90073586769</v>
          </cell>
          <cell r="C418">
            <v>7908.44207139632</v>
          </cell>
          <cell r="D418">
            <v>8217.9515124628</v>
          </cell>
          <cell r="E418">
            <v>7675.06723180647</v>
          </cell>
          <cell r="F418">
            <v>9640.05208666312</v>
          </cell>
          <cell r="G418">
            <v>8862.25919786492</v>
          </cell>
          <cell r="H418">
            <v>7980.87157357252</v>
          </cell>
          <cell r="I418">
            <v>8696.46041351705</v>
          </cell>
          <cell r="J418">
            <v>8428.37474259636</v>
          </cell>
          <cell r="K418">
            <v>8831.00888309899</v>
          </cell>
          <cell r="L418">
            <v>9050.18708260576</v>
          </cell>
          <cell r="M418">
            <v>9319.00473695923</v>
          </cell>
          <cell r="N418">
            <v>11449.6146036498</v>
          </cell>
          <cell r="O418">
            <v>9704.75701944197</v>
          </cell>
        </row>
        <row r="418">
          <cell r="Z418">
            <v>7305.28422281625</v>
          </cell>
          <cell r="AA418">
            <v>6669.13165143793</v>
          </cell>
          <cell r="AB418">
            <v>6038.12715527937</v>
          </cell>
          <cell r="AC418">
            <v>6274.4388515714</v>
          </cell>
          <cell r="AD418">
            <v>5859.94453175316</v>
          </cell>
          <cell r="AE418">
            <v>7360.21832837564</v>
          </cell>
          <cell r="AF418">
            <v>6766.37034660665</v>
          </cell>
          <cell r="AG418">
            <v>6093.42736990891</v>
          </cell>
          <cell r="AH418">
            <v>6639.78231156192</v>
          </cell>
          <cell r="AI418">
            <v>6435.09782947129</v>
          </cell>
          <cell r="AJ418">
            <v>6742.51060628161</v>
          </cell>
          <cell r="AK418">
            <v>6909.85403831783</v>
          </cell>
          <cell r="AL418">
            <v>7115.09739268732</v>
          </cell>
          <cell r="AM418">
            <v>8741.82654834506</v>
          </cell>
          <cell r="AN418">
            <v>7409.62080337202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A419">
            <v>10253.3932108965</v>
          </cell>
          <cell r="B419">
            <v>8393.88400767661</v>
          </cell>
          <cell r="C419">
            <v>7927.61313760024</v>
          </cell>
          <cell r="D419">
            <v>9211.0387453208</v>
          </cell>
          <cell r="E419">
            <v>7873.16908384471</v>
          </cell>
          <cell r="F419">
            <v>8899.20809370111</v>
          </cell>
          <cell r="G419">
            <v>8669.2687535741</v>
          </cell>
          <cell r="H419">
            <v>8782.96216090339</v>
          </cell>
          <cell r="I419">
            <v>9048.32509970595</v>
          </cell>
          <cell r="J419">
            <v>8687.91648409495</v>
          </cell>
          <cell r="K419">
            <v>9099.63530220168</v>
          </cell>
          <cell r="L419">
            <v>9302.15319436333</v>
          </cell>
          <cell r="M419">
            <v>10077.8900245174</v>
          </cell>
          <cell r="N419">
            <v>9639.99143117568</v>
          </cell>
          <cell r="O419">
            <v>10405.5974128099</v>
          </cell>
        </row>
        <row r="419">
          <cell r="Z419">
            <v>7828.5067300923</v>
          </cell>
          <cell r="AA419">
            <v>6408.76401539712</v>
          </cell>
          <cell r="AB419">
            <v>6052.76434101034</v>
          </cell>
          <cell r="AC419">
            <v>7032.66492620741</v>
          </cell>
          <cell r="AD419">
            <v>6011.19608819177</v>
          </cell>
          <cell r="AE419">
            <v>6794.58097637317</v>
          </cell>
          <cell r="AF419">
            <v>6619.02137042884</v>
          </cell>
          <cell r="AG419">
            <v>6705.82674169838</v>
          </cell>
          <cell r="AH419">
            <v>6908.43240692589</v>
          </cell>
          <cell r="AI419">
            <v>6633.25898727243</v>
          </cell>
          <cell r="AJ419">
            <v>6947.60795177219</v>
          </cell>
          <cell r="AK419">
            <v>7102.23117250918</v>
          </cell>
          <cell r="AL419">
            <v>7694.50934527914</v>
          </cell>
          <cell r="AM419">
            <v>7360.17201766835</v>
          </cell>
          <cell r="AN419">
            <v>7944.71524707003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A420">
            <v>8952.7071030153</v>
          </cell>
          <cell r="B420">
            <v>8468.82312020666</v>
          </cell>
          <cell r="C420">
            <v>7676.06319261426</v>
          </cell>
          <cell r="D420">
            <v>6632.3600382254</v>
          </cell>
          <cell r="E420">
            <v>8766.21964052517</v>
          </cell>
          <cell r="F420">
            <v>7301.2250585239</v>
          </cell>
          <cell r="G420">
            <v>9383.79831129845</v>
          </cell>
          <cell r="H420">
            <v>7755.8099278325</v>
          </cell>
          <cell r="I420">
            <v>7541.60938513047</v>
          </cell>
          <cell r="J420">
            <v>9038.87524688721</v>
          </cell>
          <cell r="K420">
            <v>11428.7508120641</v>
          </cell>
          <cell r="L420">
            <v>9388.89845157559</v>
          </cell>
          <cell r="M420">
            <v>9152.87068950256</v>
          </cell>
          <cell r="N420">
            <v>8433.75003493338</v>
          </cell>
          <cell r="O420">
            <v>10142.5554807332</v>
          </cell>
        </row>
        <row r="420">
          <cell r="Z420">
            <v>6835.4276839806</v>
          </cell>
          <cell r="AA420">
            <v>6465.98032757026</v>
          </cell>
          <cell r="AB420">
            <v>5860.70495181376</v>
          </cell>
          <cell r="AC420">
            <v>5063.83341862524</v>
          </cell>
          <cell r="AD420">
            <v>6693.04376041953</v>
          </cell>
          <cell r="AE420">
            <v>5574.51453708323</v>
          </cell>
          <cell r="AF420">
            <v>7164.56754586961</v>
          </cell>
          <cell r="AG420">
            <v>5921.59190313983</v>
          </cell>
          <cell r="AH420">
            <v>5758.04893198466</v>
          </cell>
          <cell r="AI420">
            <v>6901.21740649937</v>
          </cell>
          <cell r="AJ420">
            <v>8725.89696001419</v>
          </cell>
          <cell r="AK420">
            <v>7168.46152337177</v>
          </cell>
          <cell r="AL420">
            <v>6988.25338291796</v>
          </cell>
          <cell r="AM420">
            <v>6439.20188667177</v>
          </cell>
          <cell r="AN420">
            <v>7743.88167976174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A421">
            <v>11109.9341595017</v>
          </cell>
          <cell r="B421">
            <v>8622.30326221487</v>
          </cell>
          <cell r="C421">
            <v>6645.31827789979</v>
          </cell>
          <cell r="D421">
            <v>6213.54864206007</v>
          </cell>
          <cell r="E421">
            <v>8376.11735130451</v>
          </cell>
          <cell r="F421">
            <v>8172.0330238052</v>
          </cell>
          <cell r="G421">
            <v>8300.3895712781</v>
          </cell>
          <cell r="H421">
            <v>7324.59513015086</v>
          </cell>
          <cell r="I421">
            <v>7712.639532771</v>
          </cell>
          <cell r="J421">
            <v>8561.39798115918</v>
          </cell>
          <cell r="K421">
            <v>8179.10266313128</v>
          </cell>
          <cell r="L421">
            <v>9416.67937428024</v>
          </cell>
          <cell r="M421">
            <v>9152.46220643577</v>
          </cell>
          <cell r="N421">
            <v>8882.36545440497</v>
          </cell>
          <cell r="O421">
            <v>8975.18639126386</v>
          </cell>
        </row>
        <row r="421">
          <cell r="Z421">
            <v>8482.47917051622</v>
          </cell>
          <cell r="AA421">
            <v>6583.1630299141</v>
          </cell>
          <cell r="AB421">
            <v>5073.7270864496</v>
          </cell>
          <cell r="AC421">
            <v>4744.06924240743</v>
          </cell>
          <cell r="AD421">
            <v>6395.1991021904</v>
          </cell>
          <cell r="AE421">
            <v>6239.37990180736</v>
          </cell>
          <cell r="AF421">
            <v>6337.38063922911</v>
          </cell>
          <cell r="AG421">
            <v>5592.3576802507</v>
          </cell>
          <cell r="AH421">
            <v>5888.63113382879</v>
          </cell>
          <cell r="AI421">
            <v>6536.66160420695</v>
          </cell>
          <cell r="AJ421">
            <v>6244.77759971138</v>
          </cell>
          <cell r="AK421">
            <v>7189.67236898046</v>
          </cell>
          <cell r="AL421">
            <v>6987.94150446254</v>
          </cell>
          <cell r="AM421">
            <v>6781.72155390001</v>
          </cell>
          <cell r="AN421">
            <v>6852.59071047552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A422">
            <v>11226.0753677878</v>
          </cell>
          <cell r="B422">
            <v>8547.94495801517</v>
          </cell>
          <cell r="C422">
            <v>8623.49543380467</v>
          </cell>
          <cell r="D422">
            <v>6839.1653018805</v>
          </cell>
          <cell r="E422">
            <v>7505.65214293818</v>
          </cell>
          <cell r="F422">
            <v>8182.75439662579</v>
          </cell>
          <cell r="G422">
            <v>8762.576093825</v>
          </cell>
          <cell r="H422">
            <v>8810.44222341929</v>
          </cell>
          <cell r="I422">
            <v>9780.67945704398</v>
          </cell>
          <cell r="J422">
            <v>9041.45058827008</v>
          </cell>
          <cell r="K422">
            <v>9014.66307600283</v>
          </cell>
          <cell r="L422">
            <v>9734.90189666344</v>
          </cell>
          <cell r="M422">
            <v>9176.96635106867</v>
          </cell>
          <cell r="N422">
            <v>9739.63743310897</v>
          </cell>
          <cell r="O422">
            <v>7727.08992727172</v>
          </cell>
        </row>
        <row r="422">
          <cell r="Z422">
            <v>8571.15344760742</v>
          </cell>
          <cell r="AA422">
            <v>6526.39016722441</v>
          </cell>
          <cell r="AB422">
            <v>6584.0732576916</v>
          </cell>
          <cell r="AC422">
            <v>5221.73006464697</v>
          </cell>
          <cell r="AD422">
            <v>5730.59543374187</v>
          </cell>
          <cell r="AE422">
            <v>6247.56571284138</v>
          </cell>
          <cell r="AF422">
            <v>6690.26189793976</v>
          </cell>
          <cell r="AG422">
            <v>6726.80787934952</v>
          </cell>
          <cell r="AH422">
            <v>7467.58788817091</v>
          </cell>
          <cell r="AI422">
            <v>6903.18368994656</v>
          </cell>
          <cell r="AJ422">
            <v>6882.73131718047</v>
          </cell>
          <cell r="AK422">
            <v>7432.63653771012</v>
          </cell>
          <cell r="AL422">
            <v>7006.65051690633</v>
          </cell>
          <cell r="AM422">
            <v>7436.25213872843</v>
          </cell>
          <cell r="AN422">
            <v>5899.66406783166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A423">
            <v>9802.71728316729</v>
          </cell>
          <cell r="B423">
            <v>8356.01324847862</v>
          </cell>
          <cell r="C423">
            <v>8205.66123643733</v>
          </cell>
          <cell r="D423">
            <v>8375.84933300718</v>
          </cell>
          <cell r="E423">
            <v>6397.59564857561</v>
          </cell>
          <cell r="F423">
            <v>8037.37698781899</v>
          </cell>
          <cell r="G423">
            <v>9248.38093033782</v>
          </cell>
          <cell r="H423">
            <v>9144.0491245921</v>
          </cell>
          <cell r="I423">
            <v>7991.98375448104</v>
          </cell>
          <cell r="J423">
            <v>8978.06333277184</v>
          </cell>
          <cell r="K423">
            <v>9453.7894996648</v>
          </cell>
          <cell r="L423">
            <v>8191.56099552005</v>
          </cell>
          <cell r="M423">
            <v>9751.2593674642</v>
          </cell>
          <cell r="N423">
            <v>9866.98168850469</v>
          </cell>
          <cell r="O423">
            <v>9719.98369472977</v>
          </cell>
        </row>
        <row r="423">
          <cell r="Z423">
            <v>7484.41385656736</v>
          </cell>
          <cell r="AA423">
            <v>6379.84953926642</v>
          </cell>
          <cell r="AB423">
            <v>6265.05517666485</v>
          </cell>
          <cell r="AC423">
            <v>6394.99446914832</v>
          </cell>
          <cell r="AD423">
            <v>4884.58986807007</v>
          </cell>
          <cell r="AE423">
            <v>6136.56947970775</v>
          </cell>
          <cell r="AF423">
            <v>7061.17583383665</v>
          </cell>
          <cell r="AG423">
            <v>6981.51808282256</v>
          </cell>
          <cell r="AH423">
            <v>6101.91156448129</v>
          </cell>
          <cell r="AI423">
            <v>6854.78726682463</v>
          </cell>
          <cell r="AJ423">
            <v>7218.00609815208</v>
          </cell>
          <cell r="AK423">
            <v>6254.28958632354</v>
          </cell>
          <cell r="AL423">
            <v>7445.12553209638</v>
          </cell>
          <cell r="AM423">
            <v>7533.47998710008</v>
          </cell>
          <cell r="AN423">
            <v>7421.24643086096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A424">
            <v>11956.298520944</v>
          </cell>
          <cell r="B424">
            <v>8212.09690242623</v>
          </cell>
          <cell r="C424">
            <v>9019.78024108549</v>
          </cell>
          <cell r="D424">
            <v>7638.85703522947</v>
          </cell>
          <cell r="E424">
            <v>7660.37592189621</v>
          </cell>
          <cell r="F424">
            <v>8007.68819253373</v>
          </cell>
          <cell r="G424">
            <v>8512.54412250298</v>
          </cell>
          <cell r="H424">
            <v>8423.56559642143</v>
          </cell>
          <cell r="I424">
            <v>8279.82245789477</v>
          </cell>
          <cell r="J424">
            <v>7024.41958863015</v>
          </cell>
          <cell r="K424">
            <v>8573.82304380438</v>
          </cell>
          <cell r="L424">
            <v>9146.33138120892</v>
          </cell>
          <cell r="M424">
            <v>9076.25261177243</v>
          </cell>
          <cell r="N424">
            <v>9945.4313822181</v>
          </cell>
          <cell r="O424">
            <v>9714.59587377357</v>
          </cell>
        </row>
        <row r="424">
          <cell r="Z424">
            <v>9128.68174593483</v>
          </cell>
          <cell r="AA424">
            <v>6269.96883339004</v>
          </cell>
          <cell r="AB424">
            <v>6886.63829318973</v>
          </cell>
          <cell r="AC424">
            <v>5832.29790182584</v>
          </cell>
          <cell r="AD424">
            <v>5848.72765787144</v>
          </cell>
          <cell r="AE424">
            <v>6113.90196575227</v>
          </cell>
          <cell r="AF424">
            <v>6499.36148770752</v>
          </cell>
          <cell r="AG424">
            <v>6431.42602713014</v>
          </cell>
          <cell r="AH424">
            <v>6321.67756589249</v>
          </cell>
          <cell r="AI424">
            <v>5363.17245359747</v>
          </cell>
          <cell r="AJ424">
            <v>6546.14818923682</v>
          </cell>
          <cell r="AK424">
            <v>6983.26059487853</v>
          </cell>
          <cell r="AL424">
            <v>6929.7551740987</v>
          </cell>
          <cell r="AM424">
            <v>7593.37664204905</v>
          </cell>
          <cell r="AN424">
            <v>7417.13280800961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A425">
            <v>9096.02811693337</v>
          </cell>
          <cell r="B425">
            <v>8315.93372557193</v>
          </cell>
          <cell r="C425">
            <v>7604.58726070449</v>
          </cell>
          <cell r="D425">
            <v>7754.21556868089</v>
          </cell>
          <cell r="E425">
            <v>9097.05657438809</v>
          </cell>
          <cell r="F425">
            <v>7771.98454482518</v>
          </cell>
          <cell r="G425">
            <v>8605.024100362</v>
          </cell>
          <cell r="H425">
            <v>6576.15206170832</v>
          </cell>
          <cell r="I425">
            <v>8217.40036942943</v>
          </cell>
          <cell r="J425">
            <v>7441.23119217225</v>
          </cell>
          <cell r="K425">
            <v>8450.29909555578</v>
          </cell>
          <cell r="L425">
            <v>8738.93241590925</v>
          </cell>
          <cell r="M425">
            <v>8424.37540934474</v>
          </cell>
          <cell r="N425">
            <v>8224.45145258786</v>
          </cell>
          <cell r="O425">
            <v>9605.67807967792</v>
          </cell>
        </row>
        <row r="425">
          <cell r="Z425">
            <v>6944.85385139109</v>
          </cell>
          <cell r="AA425">
            <v>6349.24866320907</v>
          </cell>
          <cell r="AB425">
            <v>5806.13279189692</v>
          </cell>
          <cell r="AC425">
            <v>5920.37460355013</v>
          </cell>
          <cell r="AD425">
            <v>6945.6390827716</v>
          </cell>
          <cell r="AE425">
            <v>5933.9412879122</v>
          </cell>
          <cell r="AF425">
            <v>6569.97032072279</v>
          </cell>
          <cell r="AG425">
            <v>5020.91840372255</v>
          </cell>
          <cell r="AH425">
            <v>6274.01805166085</v>
          </cell>
          <cell r="AI425">
            <v>5681.40978014828</v>
          </cell>
          <cell r="AJ425">
            <v>6451.83716065322</v>
          </cell>
          <cell r="AK425">
            <v>6672.20985527637</v>
          </cell>
          <cell r="AL425">
            <v>6432.04432253635</v>
          </cell>
          <cell r="AM425">
            <v>6279.40158185664</v>
          </cell>
          <cell r="AN425">
            <v>7333.97363654641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A426">
            <v>8632.79530999647</v>
          </cell>
          <cell r="B426">
            <v>8137.43557669292</v>
          </cell>
          <cell r="C426">
            <v>6952.1076211092</v>
          </cell>
          <cell r="D426">
            <v>7376.3085898252</v>
          </cell>
          <cell r="E426">
            <v>6983.50433159631</v>
          </cell>
          <cell r="F426">
            <v>7829.80928369555</v>
          </cell>
          <cell r="G426">
            <v>7626.31078567455</v>
          </cell>
          <cell r="H426">
            <v>8430.78620005748</v>
          </cell>
          <cell r="I426">
            <v>7971.49777485556</v>
          </cell>
          <cell r="J426">
            <v>9946.36185612026</v>
          </cell>
          <cell r="K426">
            <v>8840.51302428021</v>
          </cell>
          <cell r="L426">
            <v>8653.59714550787</v>
          </cell>
          <cell r="M426">
            <v>8263.41483158764</v>
          </cell>
          <cell r="N426">
            <v>10016.93353606</v>
          </cell>
          <cell r="O426">
            <v>9574.32030127835</v>
          </cell>
        </row>
        <row r="426">
          <cell r="Z426">
            <v>6591.17375036354</v>
          </cell>
          <cell r="AA426">
            <v>6212.96461254735</v>
          </cell>
          <cell r="AB426">
            <v>5307.96197714736</v>
          </cell>
          <cell r="AC426">
            <v>5631.8411135659</v>
          </cell>
          <cell r="AD426">
            <v>5331.93349119111</v>
          </cell>
          <cell r="AE426">
            <v>5978.09070733869</v>
          </cell>
          <cell r="AF426">
            <v>5822.71879010566</v>
          </cell>
          <cell r="AG426">
            <v>6436.93898688868</v>
          </cell>
          <cell r="AH426">
            <v>6086.27043709332</v>
          </cell>
          <cell r="AI426">
            <v>7594.08706259524</v>
          </cell>
          <cell r="AJ426">
            <v>6749.76705609004</v>
          </cell>
          <cell r="AK426">
            <v>6607.05603498384</v>
          </cell>
          <cell r="AL426">
            <v>6309.15027757649</v>
          </cell>
          <cell r="AM426">
            <v>7647.96882251595</v>
          </cell>
          <cell r="AN426">
            <v>7310.03184730723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A427">
            <v>10003.2181072608</v>
          </cell>
          <cell r="B427">
            <v>9290.81223572542</v>
          </cell>
          <cell r="C427">
            <v>8683.49553625268</v>
          </cell>
          <cell r="D427">
            <v>8888.97360458926</v>
          </cell>
          <cell r="E427">
            <v>8714.35717136873</v>
          </cell>
          <cell r="F427">
            <v>7595.32000586493</v>
          </cell>
          <cell r="G427">
            <v>7843.92603830563</v>
          </cell>
          <cell r="H427">
            <v>7922.99383115786</v>
          </cell>
          <cell r="I427">
            <v>8411.86610153563</v>
          </cell>
          <cell r="J427">
            <v>9397.22369669868</v>
          </cell>
          <cell r="K427">
            <v>8344.93120551794</v>
          </cell>
          <cell r="L427">
            <v>8570.66609012025</v>
          </cell>
          <cell r="M427">
            <v>9469.11537678798</v>
          </cell>
          <cell r="N427">
            <v>8728.80907526778</v>
          </cell>
          <cell r="O427">
            <v>9234.73145936526</v>
          </cell>
        </row>
        <row r="427">
          <cell r="Z427">
            <v>7637.49703776602</v>
          </cell>
          <cell r="AA427">
            <v>7093.5723052253</v>
          </cell>
          <cell r="AB427">
            <v>6629.88357591107</v>
          </cell>
          <cell r="AC427">
            <v>6786.76690299831</v>
          </cell>
          <cell r="AD427">
            <v>6653.44655776871</v>
          </cell>
          <cell r="AE427">
            <v>5799.0572057579</v>
          </cell>
          <cell r="AF427">
            <v>5988.8689059505</v>
          </cell>
          <cell r="AG427">
            <v>6049.23748206435</v>
          </cell>
          <cell r="AH427">
            <v>6422.49341598686</v>
          </cell>
          <cell r="AI427">
            <v>7174.81788132423</v>
          </cell>
          <cell r="AJ427">
            <v>6371.38835513776</v>
          </cell>
          <cell r="AK427">
            <v>6543.73784247117</v>
          </cell>
          <cell r="AL427">
            <v>7229.70746663913</v>
          </cell>
          <cell r="AM427">
            <v>6664.48064420325</v>
          </cell>
          <cell r="AN427">
            <v>7050.75440815121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A428">
            <v>7994.14680198686</v>
          </cell>
          <cell r="B428">
            <v>8870.92833321211</v>
          </cell>
          <cell r="C428">
            <v>8607.6779418922</v>
          </cell>
          <cell r="D428">
            <v>8075.57321230002</v>
          </cell>
          <cell r="E428">
            <v>10062.8787422178</v>
          </cell>
          <cell r="F428">
            <v>9283.74588464352</v>
          </cell>
          <cell r="G428">
            <v>7106.59961251984</v>
          </cell>
          <cell r="H428">
            <v>8046.57824904405</v>
          </cell>
          <cell r="I428">
            <v>8148.29404518409</v>
          </cell>
          <cell r="J428">
            <v>7975.70089560081</v>
          </cell>
          <cell r="K428">
            <v>8198.73243014622</v>
          </cell>
          <cell r="L428">
            <v>8348.67185709305</v>
          </cell>
          <cell r="M428">
            <v>10646.2913774322</v>
          </cell>
          <cell r="N428">
            <v>10298.4132774699</v>
          </cell>
          <cell r="O428">
            <v>9938.57256397935</v>
          </cell>
        </row>
        <row r="428">
          <cell r="Z428">
            <v>6103.56305990418</v>
          </cell>
          <cell r="AA428">
            <v>6772.98926612077</v>
          </cell>
          <cell r="AB428">
            <v>6571.99653934646</v>
          </cell>
          <cell r="AC428">
            <v>6165.73244988391</v>
          </cell>
          <cell r="AD428">
            <v>7683.04817119823</v>
          </cell>
          <cell r="AE428">
            <v>7088.17711790887</v>
          </cell>
          <cell r="AF428">
            <v>5425.91723055735</v>
          </cell>
          <cell r="AG428">
            <v>6143.59467945813</v>
          </cell>
          <cell r="AH428">
            <v>6221.25509667423</v>
          </cell>
          <cell r="AI428">
            <v>6089.4795365948</v>
          </cell>
          <cell r="AJ428">
            <v>6259.76500534636</v>
          </cell>
          <cell r="AK428">
            <v>6374.24435757797</v>
          </cell>
          <cell r="AL428">
            <v>8128.48605183501</v>
          </cell>
          <cell r="AM428">
            <v>7862.87973100137</v>
          </cell>
          <cell r="AN428">
            <v>7588.13990688849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A429">
            <v>10028.1086864934</v>
          </cell>
          <cell r="B429">
            <v>9134.81248051299</v>
          </cell>
          <cell r="C429">
            <v>8452.83931859337</v>
          </cell>
          <cell r="D429">
            <v>7035.13628671479</v>
          </cell>
          <cell r="E429">
            <v>7712.33348209534</v>
          </cell>
          <cell r="F429">
            <v>7231.42274739682</v>
          </cell>
          <cell r="G429">
            <v>8676.55497133412</v>
          </cell>
          <cell r="H429">
            <v>9908.42349640167</v>
          </cell>
          <cell r="I429">
            <v>9842.84620917124</v>
          </cell>
          <cell r="J429">
            <v>8617.36903721395</v>
          </cell>
          <cell r="K429">
            <v>8591.02700774489</v>
          </cell>
          <cell r="L429">
            <v>10466.0812979298</v>
          </cell>
          <cell r="M429">
            <v>7860.18171433096</v>
          </cell>
          <cell r="N429">
            <v>8541.687042422</v>
          </cell>
          <cell r="O429">
            <v>9156.85397558682</v>
          </cell>
        </row>
        <row r="429">
          <cell r="Z429">
            <v>7656.50109457248</v>
          </cell>
          <cell r="AA429">
            <v>6974.46586812159</v>
          </cell>
          <cell r="AB429">
            <v>6453.77663110331</v>
          </cell>
          <cell r="AC429">
            <v>5371.35469545189</v>
          </cell>
          <cell r="AD429">
            <v>5888.39746291372</v>
          </cell>
          <cell r="AE429">
            <v>5521.22019332846</v>
          </cell>
          <cell r="AF429">
            <v>6624.58442683348</v>
          </cell>
          <cell r="AG429">
            <v>7565.12097319666</v>
          </cell>
          <cell r="AH429">
            <v>7515.05245208708</v>
          </cell>
          <cell r="AI429">
            <v>6579.395729389</v>
          </cell>
          <cell r="AJ429">
            <v>6559.28348452126</v>
          </cell>
          <cell r="AK429">
            <v>7990.89493529458</v>
          </cell>
          <cell r="AL429">
            <v>6001.28017961855</v>
          </cell>
          <cell r="AM429">
            <v>6521.61222363737</v>
          </cell>
          <cell r="AN429">
            <v>6991.29463777644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A430">
            <v>10544.5278932429</v>
          </cell>
          <cell r="B430">
            <v>8405.13836952999</v>
          </cell>
          <cell r="C430">
            <v>7948.653989048</v>
          </cell>
          <cell r="D430">
            <v>8345.1224271233</v>
          </cell>
          <cell r="E430">
            <v>8038.21403499743</v>
          </cell>
          <cell r="F430">
            <v>9658.60831559764</v>
          </cell>
          <cell r="G430">
            <v>9174.97929835461</v>
          </cell>
          <cell r="H430">
            <v>10374.7249803805</v>
          </cell>
          <cell r="I430">
            <v>10216.7691084678</v>
          </cell>
          <cell r="J430">
            <v>8367.92817112364</v>
          </cell>
          <cell r="K430">
            <v>8442.07725406131</v>
          </cell>
          <cell r="L430">
            <v>11099.2305417221</v>
          </cell>
          <cell r="M430">
            <v>9015.77910643002</v>
          </cell>
          <cell r="N430">
            <v>9313.03516030594</v>
          </cell>
          <cell r="O430">
            <v>9792.32305742779</v>
          </cell>
        </row>
        <row r="430">
          <cell r="Z430">
            <v>8050.78922460254</v>
          </cell>
          <cell r="AA430">
            <v>6417.35676568963</v>
          </cell>
          <cell r="AB430">
            <v>6068.82911525411</v>
          </cell>
          <cell r="AC430">
            <v>6371.53435359835</v>
          </cell>
          <cell r="AD430">
            <v>6137.20856857668</v>
          </cell>
          <cell r="AE430">
            <v>7374.38608339206</v>
          </cell>
          <cell r="AF430">
            <v>7005.13339421094</v>
          </cell>
          <cell r="AG430">
            <v>7921.14402142044</v>
          </cell>
          <cell r="AH430">
            <v>7800.54408139161</v>
          </cell>
          <cell r="AI430">
            <v>6388.94663036558</v>
          </cell>
          <cell r="AJ430">
            <v>6445.55975178482</v>
          </cell>
          <cell r="AK430">
            <v>8474.30691552696</v>
          </cell>
          <cell r="AL430">
            <v>6883.58341087574</v>
          </cell>
          <cell r="AM430">
            <v>7110.53959703423</v>
          </cell>
          <cell r="AN430">
            <v>7476.47782363835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A431">
            <v>10950.4650683383</v>
          </cell>
          <cell r="B431">
            <v>7524.2421692028</v>
          </cell>
          <cell r="C431">
            <v>7988.4849258369</v>
          </cell>
          <cell r="D431">
            <v>7010.02954004762</v>
          </cell>
          <cell r="E431">
            <v>9600.65596394513</v>
          </cell>
          <cell r="F431">
            <v>8097.89880082183</v>
          </cell>
          <cell r="G431">
            <v>7532.34352483017</v>
          </cell>
          <cell r="H431">
            <v>8296.55029951987</v>
          </cell>
          <cell r="I431">
            <v>8327.0992522308</v>
          </cell>
          <cell r="J431">
            <v>7555.99002848543</v>
          </cell>
          <cell r="K431">
            <v>7982.75134639051</v>
          </cell>
          <cell r="L431">
            <v>8620.43049810041</v>
          </cell>
          <cell r="M431">
            <v>10720.7704832966</v>
          </cell>
          <cell r="N431">
            <v>9874.56162143516</v>
          </cell>
          <cell r="O431">
            <v>9065.16844652831</v>
          </cell>
        </row>
        <row r="431">
          <cell r="Z431">
            <v>8360.72388153658</v>
          </cell>
          <cell r="AA431">
            <v>5744.78899315502</v>
          </cell>
          <cell r="AB431">
            <v>6099.24019481617</v>
          </cell>
          <cell r="AC431">
            <v>5352.18559394452</v>
          </cell>
          <cell r="AD431">
            <v>7330.13923109596</v>
          </cell>
          <cell r="AE431">
            <v>6182.77812602267</v>
          </cell>
          <cell r="AF431">
            <v>5750.97441058193</v>
          </cell>
          <cell r="AG431">
            <v>6334.44933988462</v>
          </cell>
          <cell r="AH431">
            <v>6357.77358747522</v>
          </cell>
          <cell r="AI431">
            <v>5769.02861070874</v>
          </cell>
          <cell r="AJ431">
            <v>6094.86258397454</v>
          </cell>
          <cell r="AK431">
            <v>6581.73316702165</v>
          </cell>
          <cell r="AL431">
            <v>8185.35114707888</v>
          </cell>
          <cell r="AM431">
            <v>7539.26729621223</v>
          </cell>
          <cell r="AN431">
            <v>6921.29236959815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A432">
            <v>10328.4050376533</v>
          </cell>
          <cell r="B432">
            <v>9618.56268991632</v>
          </cell>
          <cell r="C432">
            <v>7451.67321029014</v>
          </cell>
          <cell r="D432">
            <v>8312.7081074753</v>
          </cell>
          <cell r="E432">
            <v>7573.03643733157</v>
          </cell>
          <cell r="F432">
            <v>8841.47517375885</v>
          </cell>
          <cell r="G432">
            <v>8726.9986827232</v>
          </cell>
          <cell r="H432">
            <v>9410.2716267028</v>
          </cell>
          <cell r="I432">
            <v>8928.72957315647</v>
          </cell>
          <cell r="J432">
            <v>8186.05526337533</v>
          </cell>
          <cell r="K432">
            <v>9074.68586384364</v>
          </cell>
          <cell r="L432">
            <v>8571.53879825255</v>
          </cell>
          <cell r="M432">
            <v>8454.02413032147</v>
          </cell>
          <cell r="N432">
            <v>8801.33222397579</v>
          </cell>
          <cell r="O432">
            <v>9791.95228396336</v>
          </cell>
        </row>
        <row r="432">
          <cell r="Z432">
            <v>7885.77855986845</v>
          </cell>
          <cell r="AA432">
            <v>7343.81108800187</v>
          </cell>
          <cell r="AB432">
            <v>5689.38230274936</v>
          </cell>
          <cell r="AC432">
            <v>6346.78589088982</v>
          </cell>
          <cell r="AD432">
            <v>5782.0436120484</v>
          </cell>
          <cell r="AE432">
            <v>6750.50166106557</v>
          </cell>
          <cell r="AF432">
            <v>6663.09840225389</v>
          </cell>
          <cell r="AG432">
            <v>7184.78002807409</v>
          </cell>
          <cell r="AH432">
            <v>6817.12074402326</v>
          </cell>
          <cell r="AI432">
            <v>6250.08593780812</v>
          </cell>
          <cell r="AJ432">
            <v>6928.55895578808</v>
          </cell>
          <cell r="AK432">
            <v>6544.40415862101</v>
          </cell>
          <cell r="AL432">
            <v>6454.68123959696</v>
          </cell>
          <cell r="AM432">
            <v>6719.85235833441</v>
          </cell>
          <cell r="AN432">
            <v>7476.19473661516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A433">
            <v>9999.5126443108</v>
          </cell>
          <cell r="B433">
            <v>8435.74289094807</v>
          </cell>
          <cell r="C433">
            <v>6891.15886551299</v>
          </cell>
          <cell r="D433">
            <v>7283.33819305945</v>
          </cell>
          <cell r="E433">
            <v>7949.41571421119</v>
          </cell>
          <cell r="F433">
            <v>8608.08455766258</v>
          </cell>
          <cell r="G433">
            <v>7333.58886085741</v>
          </cell>
          <cell r="H433">
            <v>7891.70554648259</v>
          </cell>
          <cell r="I433">
            <v>9568.25154939893</v>
          </cell>
          <cell r="J433">
            <v>7885.77573486095</v>
          </cell>
          <cell r="K433">
            <v>8083.5867758617</v>
          </cell>
          <cell r="L433">
            <v>7330.06438317163</v>
          </cell>
          <cell r="M433">
            <v>8202.46362172417</v>
          </cell>
          <cell r="N433">
            <v>10682.7721367806</v>
          </cell>
          <cell r="O433">
            <v>8528.47190691283</v>
          </cell>
        </row>
        <row r="433">
          <cell r="Z433">
            <v>7634.66790198187</v>
          </cell>
          <cell r="AA433">
            <v>6440.72344021042</v>
          </cell>
          <cell r="AB433">
            <v>5261.42735845463</v>
          </cell>
          <cell r="AC433">
            <v>5560.85784375366</v>
          </cell>
          <cell r="AD433">
            <v>6069.4106954631</v>
          </cell>
          <cell r="AE433">
            <v>6572.30699211361</v>
          </cell>
          <cell r="AF433">
            <v>5599.22442962007</v>
          </cell>
          <cell r="AG433">
            <v>6025.34875156165</v>
          </cell>
          <cell r="AH433">
            <v>7305.39833097228</v>
          </cell>
          <cell r="AI433">
            <v>6020.82131666928</v>
          </cell>
          <cell r="AJ433">
            <v>6171.85083771751</v>
          </cell>
          <cell r="AK433">
            <v>5596.53347680907</v>
          </cell>
          <cell r="AL433">
            <v>6262.61378504089</v>
          </cell>
          <cell r="AM433">
            <v>8156.33925752055</v>
          </cell>
          <cell r="AN433">
            <v>6511.52241481557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A434">
            <v>9914.28351415401</v>
          </cell>
          <cell r="B434">
            <v>7264.38429415731</v>
          </cell>
          <cell r="C434">
            <v>7446.92384390142</v>
          </cell>
          <cell r="D434">
            <v>8503.03574718583</v>
          </cell>
          <cell r="E434">
            <v>7207.17535173519</v>
          </cell>
          <cell r="F434">
            <v>8036.23745683245</v>
          </cell>
          <cell r="G434">
            <v>10165.3899752614</v>
          </cell>
          <cell r="H434">
            <v>8702.62185587589</v>
          </cell>
          <cell r="I434">
            <v>8297.50789029806</v>
          </cell>
          <cell r="J434">
            <v>8224.09816318496</v>
          </cell>
          <cell r="K434">
            <v>9148.25313433911</v>
          </cell>
          <cell r="L434">
            <v>8913.17699014514</v>
          </cell>
          <cell r="M434">
            <v>8373.59604802743</v>
          </cell>
          <cell r="N434">
            <v>8985.03552100758</v>
          </cell>
          <cell r="O434">
            <v>9860.92613838301</v>
          </cell>
        </row>
        <row r="434">
          <cell r="Z434">
            <v>7569.59512019064</v>
          </cell>
          <cell r="AA434">
            <v>5546.38646612628</v>
          </cell>
          <cell r="AB434">
            <v>5685.75614251411</v>
          </cell>
          <cell r="AC434">
            <v>6492.10180511937</v>
          </cell>
          <cell r="AD434">
            <v>5502.70720975122</v>
          </cell>
          <cell r="AE434">
            <v>6135.6994432414</v>
          </cell>
          <cell r="AF434">
            <v>7761.31590767202</v>
          </cell>
          <cell r="AG434">
            <v>6644.48659744867</v>
          </cell>
          <cell r="AH434">
            <v>6335.18046427413</v>
          </cell>
          <cell r="AI434">
            <v>6279.13184398437</v>
          </cell>
          <cell r="AJ434">
            <v>6984.72786108045</v>
          </cell>
          <cell r="AK434">
            <v>6805.24628468377</v>
          </cell>
          <cell r="AL434">
            <v>6393.27407705313</v>
          </cell>
          <cell r="AM434">
            <v>6860.11056043137</v>
          </cell>
          <cell r="AN434">
            <v>7528.85655035998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A435">
            <v>9675.3177177701</v>
          </cell>
          <cell r="B435">
            <v>8060.63763980477</v>
          </cell>
          <cell r="C435">
            <v>8388.80630937301</v>
          </cell>
          <cell r="D435">
            <v>7120.36159295635</v>
          </cell>
          <cell r="E435">
            <v>8315.83388853135</v>
          </cell>
          <cell r="F435">
            <v>7761.98510012117</v>
          </cell>
          <cell r="G435">
            <v>7607.62897956754</v>
          </cell>
          <cell r="H435">
            <v>8615.13826028529</v>
          </cell>
          <cell r="I435">
            <v>8935.58834645844</v>
          </cell>
          <cell r="J435">
            <v>10081.9713040659</v>
          </cell>
          <cell r="K435">
            <v>8540.90792213004</v>
          </cell>
          <cell r="L435">
            <v>8621.00380867787</v>
          </cell>
          <cell r="M435">
            <v>9216.21560111979</v>
          </cell>
          <cell r="N435">
            <v>10747.9342081694</v>
          </cell>
          <cell r="O435">
            <v>10924.2051207933</v>
          </cell>
        </row>
        <row r="435">
          <cell r="Z435">
            <v>7387.14377878834</v>
          </cell>
          <cell r="AA435">
            <v>6154.3290805415</v>
          </cell>
          <cell r="AB435">
            <v>6404.88717243153</v>
          </cell>
          <cell r="AC435">
            <v>5436.42455766854</v>
          </cell>
          <cell r="AD435">
            <v>6349.17243722924</v>
          </cell>
          <cell r="AE435">
            <v>5926.30667188292</v>
          </cell>
          <cell r="AF435">
            <v>5808.45515641573</v>
          </cell>
          <cell r="AG435">
            <v>6577.69252228086</v>
          </cell>
          <cell r="AH435">
            <v>6822.3574448744</v>
          </cell>
          <cell r="AI435">
            <v>7697.62541853952</v>
          </cell>
          <cell r="AJ435">
            <v>6521.01736217797</v>
          </cell>
          <cell r="AK435">
            <v>6582.17089194079</v>
          </cell>
          <cell r="AL435">
            <v>7036.61747631736</v>
          </cell>
          <cell r="AM435">
            <v>8206.0907596742</v>
          </cell>
          <cell r="AN435">
            <v>8340.67430654615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A436">
            <v>9800.36761253838</v>
          </cell>
          <cell r="B436">
            <v>8597.46970204957</v>
          </cell>
          <cell r="C436">
            <v>7933.27415641697</v>
          </cell>
          <cell r="D436">
            <v>6563.49314595164</v>
          </cell>
          <cell r="E436">
            <v>7773.04855743428</v>
          </cell>
          <cell r="F436">
            <v>7587.49968800846</v>
          </cell>
          <cell r="G436">
            <v>8476.63339739093</v>
          </cell>
          <cell r="H436">
            <v>7202.127054334</v>
          </cell>
          <cell r="I436">
            <v>7737.14024355607</v>
          </cell>
          <cell r="J436">
            <v>8290.84071237357</v>
          </cell>
          <cell r="K436">
            <v>8474.51202468548</v>
          </cell>
          <cell r="L436">
            <v>9056.9900916938</v>
          </cell>
          <cell r="M436">
            <v>9836.7849091492</v>
          </cell>
          <cell r="N436">
            <v>9547.49117284736</v>
          </cell>
          <cell r="O436">
            <v>10277.7840418121</v>
          </cell>
        </row>
        <row r="436">
          <cell r="Z436">
            <v>7482.6198736435</v>
          </cell>
          <cell r="AA436">
            <v>6564.20250739365</v>
          </cell>
          <cell r="AB436">
            <v>6057.08655152098</v>
          </cell>
          <cell r="AC436">
            <v>5011.25327090666</v>
          </cell>
          <cell r="AD436">
            <v>5934.7536657953</v>
          </cell>
          <cell r="AE436">
            <v>5793.08636179321</v>
          </cell>
          <cell r="AF436">
            <v>6471.94350544156</v>
          </cell>
          <cell r="AG436">
            <v>5498.85281449223</v>
          </cell>
          <cell r="AH436">
            <v>5907.33752451603</v>
          </cell>
          <cell r="AI436">
            <v>6330.09004726007</v>
          </cell>
          <cell r="AJ436">
            <v>6470.32382889546</v>
          </cell>
          <cell r="AK436">
            <v>6915.04816296858</v>
          </cell>
          <cell r="AL436">
            <v>7510.42462527505</v>
          </cell>
          <cell r="AM436">
            <v>7289.54770043365</v>
          </cell>
          <cell r="AN436">
            <v>7847.12922705973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A437">
            <v>9553.73127899951</v>
          </cell>
          <cell r="B437">
            <v>8340.32096165463</v>
          </cell>
          <cell r="C437">
            <v>7844.66459526242</v>
          </cell>
          <cell r="D437">
            <v>7742.38726933035</v>
          </cell>
          <cell r="E437">
            <v>7805.66567262578</v>
          </cell>
          <cell r="F437">
            <v>8088.80222508799</v>
          </cell>
          <cell r="G437">
            <v>8306.57217629329</v>
          </cell>
          <cell r="H437">
            <v>8605.0716205739</v>
          </cell>
          <cell r="I437">
            <v>7992.89575578852</v>
          </cell>
          <cell r="J437">
            <v>8850.84947574803</v>
          </cell>
          <cell r="K437">
            <v>8858.87278547088</v>
          </cell>
          <cell r="L437">
            <v>10122.7287778662</v>
          </cell>
          <cell r="M437">
            <v>8072.14480406625</v>
          </cell>
          <cell r="N437">
            <v>10237.1826099992</v>
          </cell>
          <cell r="O437">
            <v>8051.47029565898</v>
          </cell>
        </row>
        <row r="437">
          <cell r="Z437">
            <v>7294.31204644124</v>
          </cell>
          <cell r="AA437">
            <v>6367.86841550716</v>
          </cell>
          <cell r="AB437">
            <v>5989.43279714124</v>
          </cell>
          <cell r="AC437">
            <v>5911.3436496828</v>
          </cell>
          <cell r="AD437">
            <v>5959.65696371247</v>
          </cell>
          <cell r="AE437">
            <v>6175.83285406358</v>
          </cell>
          <cell r="AF437">
            <v>6342.10108288863</v>
          </cell>
          <cell r="AG437">
            <v>6570.00660259465</v>
          </cell>
          <cell r="AH437">
            <v>6102.60788112756</v>
          </cell>
          <cell r="AI437">
            <v>6757.65897813152</v>
          </cell>
          <cell r="AJ437">
            <v>6763.78480719816</v>
          </cell>
          <cell r="AK437">
            <v>7728.74391281599</v>
          </cell>
          <cell r="AL437">
            <v>6163.1148464838</v>
          </cell>
          <cell r="AM437">
            <v>7816.12987146482</v>
          </cell>
          <cell r="AN437">
            <v>6147.32977661681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A438">
            <v>10600.1695561891</v>
          </cell>
          <cell r="B438">
            <v>8916.61991896425</v>
          </cell>
          <cell r="C438">
            <v>9917.28649340072</v>
          </cell>
          <cell r="D438">
            <v>9744.1698049788</v>
          </cell>
          <cell r="E438">
            <v>9381.83453791527</v>
          </cell>
          <cell r="F438">
            <v>8278.57304549657</v>
          </cell>
          <cell r="G438">
            <v>8487.34091851041</v>
          </cell>
          <cell r="H438">
            <v>8050.80541677962</v>
          </cell>
          <cell r="I438">
            <v>7878.97793004598</v>
          </cell>
          <cell r="J438">
            <v>7485.12455275854</v>
          </cell>
          <cell r="K438">
            <v>9221.92138000431</v>
          </cell>
          <cell r="L438">
            <v>9308.61262159093</v>
          </cell>
          <cell r="M438">
            <v>10776.795931989</v>
          </cell>
          <cell r="N438">
            <v>9775.52666136692</v>
          </cell>
          <cell r="O438">
            <v>8795.75058278662</v>
          </cell>
        </row>
        <row r="438">
          <cell r="Z438">
            <v>8093.27185682859</v>
          </cell>
          <cell r="AA438">
            <v>6807.87497460888</v>
          </cell>
          <cell r="AB438">
            <v>7571.88790685742</v>
          </cell>
          <cell r="AC438">
            <v>7439.71262278053</v>
          </cell>
          <cell r="AD438">
            <v>7163.06819703646</v>
          </cell>
          <cell r="AE438">
            <v>6320.72363452881</v>
          </cell>
          <cell r="AF438">
            <v>6480.11874064637</v>
          </cell>
          <cell r="AG438">
            <v>6146.82213893291</v>
          </cell>
          <cell r="AH438">
            <v>6015.63116550182</v>
          </cell>
          <cell r="AI438">
            <v>5714.92253652935</v>
          </cell>
          <cell r="AJ438">
            <v>7040.97386131881</v>
          </cell>
          <cell r="AK438">
            <v>7107.16297103516</v>
          </cell>
          <cell r="AL438">
            <v>8228.12680125733</v>
          </cell>
          <cell r="AM438">
            <v>7463.65370806029</v>
          </cell>
          <cell r="AN438">
            <v>6715.59075295992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A439">
            <v>8068.71137254909</v>
          </cell>
          <cell r="B439">
            <v>9891.12951545661</v>
          </cell>
          <cell r="C439">
            <v>7225.06539828408</v>
          </cell>
          <cell r="D439">
            <v>7817.88632173076</v>
          </cell>
          <cell r="E439">
            <v>8107.1228059461</v>
          </cell>
          <cell r="F439">
            <v>8325.41297284044</v>
          </cell>
          <cell r="G439">
            <v>7998.02166707335</v>
          </cell>
          <cell r="H439">
            <v>7989.81842819065</v>
          </cell>
          <cell r="I439">
            <v>10330.2066361197</v>
          </cell>
          <cell r="J439">
            <v>9640.59621768032</v>
          </cell>
          <cell r="K439">
            <v>9827.81048821781</v>
          </cell>
          <cell r="L439">
            <v>9636.74281748137</v>
          </cell>
          <cell r="M439">
            <v>9333.77230119208</v>
          </cell>
          <cell r="N439">
            <v>8459.91465900574</v>
          </cell>
          <cell r="O439">
            <v>9501.83062930978</v>
          </cell>
        </row>
        <row r="439">
          <cell r="Z439">
            <v>6160.49340778672</v>
          </cell>
          <cell r="AA439">
            <v>7551.91694956919</v>
          </cell>
          <cell r="AB439">
            <v>5516.36633185149</v>
          </cell>
          <cell r="AC439">
            <v>5968.98747818672</v>
          </cell>
          <cell r="AD439">
            <v>6189.82069083107</v>
          </cell>
          <cell r="AE439">
            <v>6356.48610641557</v>
          </cell>
          <cell r="AF439">
            <v>6106.52153489717</v>
          </cell>
          <cell r="AG439">
            <v>6100.25832919727</v>
          </cell>
          <cell r="AH439">
            <v>7887.15408750396</v>
          </cell>
          <cell r="AI439">
            <v>7360.6337745838</v>
          </cell>
          <cell r="AJ439">
            <v>7503.57261899625</v>
          </cell>
          <cell r="AK439">
            <v>7357.6916881183</v>
          </cell>
          <cell r="AL439">
            <v>7126.37248704936</v>
          </cell>
          <cell r="AM439">
            <v>6459.17868180952</v>
          </cell>
          <cell r="AN439">
            <v>7254.68569280053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A440">
            <v>9299.20900128689</v>
          </cell>
          <cell r="B440">
            <v>7082.76643279274</v>
          </cell>
          <cell r="C440">
            <v>8515.2779827977</v>
          </cell>
          <cell r="D440">
            <v>8845.96491338343</v>
          </cell>
          <cell r="E440">
            <v>7868.39732788533</v>
          </cell>
          <cell r="F440">
            <v>7665.37010776567</v>
          </cell>
          <cell r="G440">
            <v>8778.77997880548</v>
          </cell>
          <cell r="H440">
            <v>8874.58605418115</v>
          </cell>
          <cell r="I440">
            <v>7813.94351619506</v>
          </cell>
          <cell r="J440">
            <v>9704.62792694087</v>
          </cell>
          <cell r="K440">
            <v>9480.03450745073</v>
          </cell>
          <cell r="L440">
            <v>9014.12710524632</v>
          </cell>
          <cell r="M440">
            <v>7988.26714927905</v>
          </cell>
          <cell r="N440">
            <v>9127.13672831488</v>
          </cell>
          <cell r="O440">
            <v>9830.72489740612</v>
          </cell>
        </row>
        <row r="440">
          <cell r="Z440">
            <v>7099.98326931855</v>
          </cell>
          <cell r="AA440">
            <v>5407.72050250299</v>
          </cell>
          <cell r="AB440">
            <v>6501.44880097798</v>
          </cell>
          <cell r="AC440">
            <v>6753.9295952279</v>
          </cell>
          <cell r="AD440">
            <v>6007.55283342976</v>
          </cell>
          <cell r="AE440">
            <v>5852.54073875952</v>
          </cell>
          <cell r="AF440">
            <v>6702.6336289379</v>
          </cell>
          <cell r="AG440">
            <v>6775.78195071152</v>
          </cell>
          <cell r="AH440">
            <v>5965.97713038899</v>
          </cell>
          <cell r="AI440">
            <v>7409.52224073106</v>
          </cell>
          <cell r="AJ440">
            <v>7238.04426657666</v>
          </cell>
          <cell r="AK440">
            <v>6882.32210136399</v>
          </cell>
          <cell r="AL440">
            <v>6099.07392154315</v>
          </cell>
          <cell r="AM440">
            <v>6968.60540061532</v>
          </cell>
          <cell r="AN440">
            <v>7505.79778206916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A441">
            <v>9064.32696779041</v>
          </cell>
          <cell r="B441">
            <v>8182.08336787125</v>
          </cell>
          <cell r="C441">
            <v>8868.59374502216</v>
          </cell>
          <cell r="D441">
            <v>11146.0575215676</v>
          </cell>
          <cell r="E441">
            <v>9020.96446355828</v>
          </cell>
          <cell r="F441">
            <v>9375.41585394449</v>
          </cell>
          <cell r="G441">
            <v>8374.99591010786</v>
          </cell>
          <cell r="H441">
            <v>9375.15647903345</v>
          </cell>
          <cell r="I441">
            <v>8967.05336319509</v>
          </cell>
          <cell r="J441">
            <v>8478.8323417831</v>
          </cell>
          <cell r="K441">
            <v>9782.94129892459</v>
          </cell>
          <cell r="L441">
            <v>10381.9116014445</v>
          </cell>
          <cell r="M441">
            <v>8426.18786657639</v>
          </cell>
          <cell r="N441">
            <v>9900.13004151145</v>
          </cell>
          <cell r="O441">
            <v>9596.12205876672</v>
          </cell>
        </row>
        <row r="441">
          <cell r="Z441">
            <v>6920.64989721585</v>
          </cell>
          <cell r="AA441">
            <v>6247.05337970317</v>
          </cell>
          <cell r="AB441">
            <v>6771.2067986994</v>
          </cell>
          <cell r="AC441">
            <v>8510.05950194693</v>
          </cell>
          <cell r="AD441">
            <v>6887.5424517846</v>
          </cell>
          <cell r="AE441">
            <v>7158.16750615003</v>
          </cell>
          <cell r="AF441">
            <v>6394.34287735099</v>
          </cell>
          <cell r="AG441">
            <v>7157.96947236795</v>
          </cell>
          <cell r="AH441">
            <v>6846.3811110129</v>
          </cell>
          <cell r="AI441">
            <v>6473.62240828077</v>
          </cell>
          <cell r="AJ441">
            <v>7469.31481349412</v>
          </cell>
          <cell r="AK441">
            <v>7926.63103534929</v>
          </cell>
          <cell r="AL441">
            <v>6433.42814088254</v>
          </cell>
          <cell r="AM441">
            <v>7558.78888721416</v>
          </cell>
          <cell r="AN441">
            <v>7326.67757635663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A442">
            <v>10433.9190818834</v>
          </cell>
          <cell r="B442">
            <v>9076.93350896716</v>
          </cell>
          <cell r="C442">
            <v>6244.42555509802</v>
          </cell>
          <cell r="D442">
            <v>8190.08298213461</v>
          </cell>
          <cell r="E442">
            <v>8663.06380244089</v>
          </cell>
          <cell r="F442">
            <v>7554.25588072124</v>
          </cell>
          <cell r="G442">
            <v>7101.27387240986</v>
          </cell>
          <cell r="H442">
            <v>8648.17638528737</v>
          </cell>
          <cell r="I442">
            <v>9805.85462328878</v>
          </cell>
          <cell r="J442">
            <v>7130.0110643384</v>
          </cell>
          <cell r="K442">
            <v>7460.84361705675</v>
          </cell>
          <cell r="L442">
            <v>9593.44195475862</v>
          </cell>
          <cell r="M442">
            <v>8332.8115494941</v>
          </cell>
          <cell r="N442">
            <v>9490.92562063236</v>
          </cell>
          <cell r="O442">
            <v>11454.6379402666</v>
          </cell>
        </row>
        <row r="442">
          <cell r="Z442">
            <v>7966.33895469432</v>
          </cell>
          <cell r="AA442">
            <v>6930.27504183046</v>
          </cell>
          <cell r="AB442">
            <v>4767.64388901956</v>
          </cell>
          <cell r="AC442">
            <v>6253.16111719171</v>
          </cell>
          <cell r="AD442">
            <v>6614.28386541883</v>
          </cell>
          <cell r="AE442">
            <v>5767.70458195419</v>
          </cell>
          <cell r="AF442">
            <v>5421.85100668042</v>
          </cell>
          <cell r="AG442">
            <v>6602.91726287245</v>
          </cell>
          <cell r="AH442">
            <v>7486.80922829948</v>
          </cell>
          <cell r="AI442">
            <v>5443.79196766662</v>
          </cell>
          <cell r="AJ442">
            <v>5696.3839449973</v>
          </cell>
          <cell r="AK442">
            <v>7324.63130622602</v>
          </cell>
          <cell r="AL442">
            <v>6362.13494928494</v>
          </cell>
          <cell r="AM442">
            <v>7246.35967505529</v>
          </cell>
          <cell r="AN442">
            <v>8745.66188594534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A443">
            <v>10306.4994616558</v>
          </cell>
          <cell r="B443">
            <v>10221.4765667448</v>
          </cell>
          <cell r="C443">
            <v>6932.58500223455</v>
          </cell>
          <cell r="D443">
            <v>7129.48396652888</v>
          </cell>
          <cell r="E443">
            <v>8239.5069519331</v>
          </cell>
          <cell r="F443">
            <v>7330.07961958402</v>
          </cell>
          <cell r="G443">
            <v>8039.88957886599</v>
          </cell>
          <cell r="H443">
            <v>8445.43276382933</v>
          </cell>
          <cell r="I443">
            <v>9719.85291979541</v>
          </cell>
          <cell r="J443">
            <v>6444.5669892795</v>
          </cell>
          <cell r="K443">
            <v>7850.78054353449</v>
          </cell>
          <cell r="L443">
            <v>9093.12321511152</v>
          </cell>
          <cell r="M443">
            <v>9030.31497987833</v>
          </cell>
          <cell r="N443">
            <v>9221.66208059386</v>
          </cell>
          <cell r="O443">
            <v>9051.99124390303</v>
          </cell>
        </row>
        <row r="443">
          <cell r="Z443">
            <v>7869.05356497201</v>
          </cell>
          <cell r="AA443">
            <v>7804.13824461588</v>
          </cell>
          <cell r="AB443">
            <v>5293.05637954609</v>
          </cell>
          <cell r="AC443">
            <v>5443.38952638067</v>
          </cell>
          <cell r="AD443">
            <v>6290.89651582873</v>
          </cell>
          <cell r="AE443">
            <v>5596.54510987088</v>
          </cell>
          <cell r="AF443">
            <v>6138.4878530225</v>
          </cell>
          <cell r="AG443">
            <v>6448.12169691475</v>
          </cell>
          <cell r="AH443">
            <v>7421.14658367547</v>
          </cell>
          <cell r="AI443">
            <v>4920.45267458286</v>
          </cell>
          <cell r="AJ443">
            <v>5994.10234811075</v>
          </cell>
          <cell r="AK443">
            <v>6942.63594723051</v>
          </cell>
          <cell r="AL443">
            <v>6894.68160839702</v>
          </cell>
          <cell r="AM443">
            <v>7040.77588518173</v>
          </cell>
          <cell r="AN443">
            <v>6911.23152268494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A444">
            <v>9179.81806982698</v>
          </cell>
          <cell r="B444">
            <v>8679.92446512019</v>
          </cell>
          <cell r="C444">
            <v>8658.97267029208</v>
          </cell>
          <cell r="D444">
            <v>7012.62503919529</v>
          </cell>
          <cell r="E444">
            <v>7117.16076315419</v>
          </cell>
          <cell r="F444">
            <v>8116.0445646734</v>
          </cell>
          <cell r="G444">
            <v>7568.68712315017</v>
          </cell>
          <cell r="H444">
            <v>7594.94652355164</v>
          </cell>
          <cell r="I444">
            <v>9089.83235747041</v>
          </cell>
          <cell r="J444">
            <v>9107.44816768363</v>
          </cell>
          <cell r="K444">
            <v>9704.44326344618</v>
          </cell>
          <cell r="L444">
            <v>9304.79732969178</v>
          </cell>
          <cell r="M444">
            <v>8995.3076016027</v>
          </cell>
          <cell r="N444">
            <v>9275.73809251537</v>
          </cell>
          <cell r="O444">
            <v>10325.2560039689</v>
          </cell>
        </row>
        <row r="444">
          <cell r="Z444">
            <v>7008.82781558518</v>
          </cell>
          <cell r="AA444">
            <v>6627.15704881713</v>
          </cell>
          <cell r="AB444">
            <v>6611.16026965868</v>
          </cell>
          <cell r="AC444">
            <v>5354.16726792576</v>
          </cell>
          <cell r="AD444">
            <v>5433.98071131127</v>
          </cell>
          <cell r="AE444">
            <v>6196.6324893064</v>
          </cell>
          <cell r="AF444">
            <v>5778.72289327365</v>
          </cell>
          <cell r="AG444">
            <v>5798.77205051777</v>
          </cell>
          <cell r="AH444">
            <v>6940.12336425809</v>
          </cell>
          <cell r="AI444">
            <v>6953.57310581912</v>
          </cell>
          <cell r="AJ444">
            <v>7409.38124941422</v>
          </cell>
          <cell r="AK444">
            <v>7104.24998040899</v>
          </cell>
          <cell r="AL444">
            <v>6867.95333505407</v>
          </cell>
          <cell r="AM444">
            <v>7082.06313658785</v>
          </cell>
          <cell r="AN444">
            <v>7883.37426005426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A445">
            <v>11473.1032756963</v>
          </cell>
          <cell r="B445">
            <v>9763.27383815166</v>
          </cell>
          <cell r="C445">
            <v>9751.17163218824</v>
          </cell>
          <cell r="D445">
            <v>8059.30632431534</v>
          </cell>
          <cell r="E445">
            <v>7668.07646858359</v>
          </cell>
          <cell r="F445">
            <v>8002.06724043565</v>
          </cell>
          <cell r="G445">
            <v>7750.22619497573</v>
          </cell>
          <cell r="H445">
            <v>8214.82386296962</v>
          </cell>
          <cell r="I445">
            <v>7836.1585931028</v>
          </cell>
          <cell r="J445">
            <v>8821.24448517243</v>
          </cell>
          <cell r="K445">
            <v>7226.15254319588</v>
          </cell>
          <cell r="L445">
            <v>10440.844870627</v>
          </cell>
          <cell r="M445">
            <v>9809.6228376101</v>
          </cell>
          <cell r="N445">
            <v>9429.01918509153</v>
          </cell>
          <cell r="O445">
            <v>9825.7431798157</v>
          </cell>
        </row>
        <row r="445">
          <cell r="Z445">
            <v>8759.76024340719</v>
          </cell>
          <cell r="AA445">
            <v>7454.29862852414</v>
          </cell>
          <cell r="AB445">
            <v>7445.05854586225</v>
          </cell>
          <cell r="AC445">
            <v>6153.31261584006</v>
          </cell>
          <cell r="AD445">
            <v>5854.60705606944</v>
          </cell>
          <cell r="AE445">
            <v>6109.61034634158</v>
          </cell>
          <cell r="AF445">
            <v>5917.32870076875</v>
          </cell>
          <cell r="AG445">
            <v>6272.05087867276</v>
          </cell>
          <cell r="AH445">
            <v>5982.93843046836</v>
          </cell>
          <cell r="AI445">
            <v>6735.05544940709</v>
          </cell>
          <cell r="AJ445">
            <v>5517.19637134022</v>
          </cell>
          <cell r="AK445">
            <v>7971.62682210316</v>
          </cell>
          <cell r="AL445">
            <v>7489.68627500666</v>
          </cell>
          <cell r="AM445">
            <v>7199.09386389412</v>
          </cell>
          <cell r="AN445">
            <v>7501.994220762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A446">
            <v>10537.1864001424</v>
          </cell>
          <cell r="B446">
            <v>8936.12866905681</v>
          </cell>
          <cell r="C446">
            <v>8512.85023158383</v>
          </cell>
          <cell r="D446">
            <v>8842.07464596528</v>
          </cell>
          <cell r="E446">
            <v>7141.43062984237</v>
          </cell>
          <cell r="F446">
            <v>8117.9194436668</v>
          </cell>
          <cell r="G446">
            <v>8021.60398368181</v>
          </cell>
          <cell r="H446">
            <v>9286.72475377444</v>
          </cell>
          <cell r="I446">
            <v>8632.23018056844</v>
          </cell>
          <cell r="J446">
            <v>9986.86638942613</v>
          </cell>
          <cell r="K446">
            <v>7994.94233576015</v>
          </cell>
          <cell r="L446">
            <v>8897.74687480532</v>
          </cell>
          <cell r="M446">
            <v>9670.2190991614</v>
          </cell>
          <cell r="N446">
            <v>10548.2922372209</v>
          </cell>
          <cell r="O446">
            <v>10650.3091631387</v>
          </cell>
        </row>
        <row r="446">
          <cell r="Z446">
            <v>8045.18396525434</v>
          </cell>
          <cell r="AA446">
            <v>6822.76998333955</v>
          </cell>
          <cell r="AB446">
            <v>6499.59520321518</v>
          </cell>
          <cell r="AC446">
            <v>6750.95936049307</v>
          </cell>
          <cell r="AD446">
            <v>5452.51085160717</v>
          </cell>
          <cell r="AE446">
            <v>6198.06396691738</v>
          </cell>
          <cell r="AF446">
            <v>6124.526727957</v>
          </cell>
          <cell r="AG446">
            <v>7090.4514964058</v>
          </cell>
          <cell r="AH446">
            <v>6590.74227178472</v>
          </cell>
          <cell r="AI446">
            <v>7625.01243579241</v>
          </cell>
          <cell r="AJ446">
            <v>6104.17045312221</v>
          </cell>
          <cell r="AK446">
            <v>6793.46532990136</v>
          </cell>
          <cell r="AL446">
            <v>7383.25096308613</v>
          </cell>
          <cell r="AM446">
            <v>8053.66331628713</v>
          </cell>
          <cell r="AN446">
            <v>8131.55364729302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A447">
            <v>10561.3722054802</v>
          </cell>
          <cell r="B447">
            <v>8841.57341993355</v>
          </cell>
          <cell r="C447">
            <v>8216.40858097541</v>
          </cell>
          <cell r="D447">
            <v>6473.08653440189</v>
          </cell>
          <cell r="E447">
            <v>8303.45392251423</v>
          </cell>
          <cell r="F447">
            <v>10300.5914227121</v>
          </cell>
          <cell r="G447">
            <v>7492.3235128256</v>
          </cell>
          <cell r="H447">
            <v>8821.55698358358</v>
          </cell>
          <cell r="I447">
            <v>8695.80486432734</v>
          </cell>
          <cell r="J447">
            <v>8500.12011390353</v>
          </cell>
          <cell r="K447">
            <v>9804.68854178088</v>
          </cell>
          <cell r="L447">
            <v>8318.33113922564</v>
          </cell>
          <cell r="M447">
            <v>8359.07435090787</v>
          </cell>
          <cell r="N447">
            <v>9318.1164078917</v>
          </cell>
          <cell r="O447">
            <v>11216.0135496514</v>
          </cell>
        </row>
        <row r="447">
          <cell r="Z447">
            <v>8063.64992437293</v>
          </cell>
          <cell r="AA447">
            <v>6750.57667241294</v>
          </cell>
          <cell r="AB447">
            <v>6273.26081720905</v>
          </cell>
          <cell r="AC447">
            <v>4942.22746136198</v>
          </cell>
          <cell r="AD447">
            <v>6339.72028365531</v>
          </cell>
          <cell r="AE447">
            <v>7864.54275360635</v>
          </cell>
          <cell r="AF447">
            <v>5720.4189713364</v>
          </cell>
          <cell r="AG447">
            <v>6735.294043194</v>
          </cell>
          <cell r="AH447">
            <v>6639.28179713338</v>
          </cell>
          <cell r="AI447">
            <v>6489.8757074458</v>
          </cell>
          <cell r="AJ447">
            <v>7485.91892040387</v>
          </cell>
          <cell r="AK447">
            <v>6351.07909812333</v>
          </cell>
          <cell r="AL447">
            <v>6382.18670321556</v>
          </cell>
          <cell r="AM447">
            <v>7114.41914989094</v>
          </cell>
          <cell r="AN447">
            <v>8563.47120921308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A448">
            <v>9148.60513784284</v>
          </cell>
          <cell r="B448">
            <v>8759.82886163743</v>
          </cell>
          <cell r="C448">
            <v>8156.23623014988</v>
          </cell>
          <cell r="D448">
            <v>8179.94889146335</v>
          </cell>
          <cell r="E448">
            <v>8173.96379893922</v>
          </cell>
          <cell r="F448">
            <v>7507.6851523134</v>
          </cell>
          <cell r="G448">
            <v>7146.27073229447</v>
          </cell>
          <cell r="H448">
            <v>8696.70575080536</v>
          </cell>
          <cell r="I448">
            <v>7586.0533985875</v>
          </cell>
          <cell r="J448">
            <v>7969.34089062729</v>
          </cell>
          <cell r="K448">
            <v>8985.12179230985</v>
          </cell>
          <cell r="L448">
            <v>10434.5324553581</v>
          </cell>
          <cell r="M448">
            <v>8422.30864710203</v>
          </cell>
          <cell r="N448">
            <v>9888.48773850361</v>
          </cell>
          <cell r="O448">
            <v>10469.8381297335</v>
          </cell>
        </row>
        <row r="448">
          <cell r="Z448">
            <v>6984.99661716356</v>
          </cell>
          <cell r="AA448">
            <v>6688.16437517562</v>
          </cell>
          <cell r="AB448">
            <v>6227.31898666435</v>
          </cell>
          <cell r="AC448">
            <v>6245.42369842784</v>
          </cell>
          <cell r="AD448">
            <v>6240.85405634529</v>
          </cell>
          <cell r="AE448">
            <v>5732.14764453189</v>
          </cell>
          <cell r="AF448">
            <v>5456.20628918976</v>
          </cell>
          <cell r="AG448">
            <v>6639.9696275629</v>
          </cell>
          <cell r="AH448">
            <v>5791.98211403515</v>
          </cell>
          <cell r="AI448">
            <v>6084.6236473575</v>
          </cell>
          <cell r="AJ448">
            <v>6860.17642891574</v>
          </cell>
          <cell r="AK448">
            <v>7966.80726779571</v>
          </cell>
          <cell r="AL448">
            <v>6430.46634129698</v>
          </cell>
          <cell r="AM448">
            <v>7549.89994229846</v>
          </cell>
          <cell r="AN448">
            <v>7993.76329140401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A449">
            <v>10815.6709062244</v>
          </cell>
          <cell r="B449">
            <v>7490.0583552051</v>
          </cell>
          <cell r="C449">
            <v>8103.24147435917</v>
          </cell>
          <cell r="D449">
            <v>7972.8309927164</v>
          </cell>
          <cell r="E449">
            <v>8551.20205252023</v>
          </cell>
          <cell r="F449">
            <v>8226.58588290461</v>
          </cell>
          <cell r="G449">
            <v>8856.55626991899</v>
          </cell>
          <cell r="H449">
            <v>7678.11763441639</v>
          </cell>
          <cell r="I449">
            <v>9949.31220021895</v>
          </cell>
          <cell r="J449">
            <v>8789.26107005845</v>
          </cell>
          <cell r="K449">
            <v>7322.45160943177</v>
          </cell>
          <cell r="L449">
            <v>8770.937679018</v>
          </cell>
          <cell r="M449">
            <v>9084.13930385329</v>
          </cell>
          <cell r="N449">
            <v>8109.2475400913</v>
          </cell>
          <cell r="O449">
            <v>10565.5924672177</v>
          </cell>
        </row>
        <row r="449">
          <cell r="Z449">
            <v>8257.80799958592</v>
          </cell>
          <cell r="AA449">
            <v>5718.68951443251</v>
          </cell>
          <cell r="AB449">
            <v>6186.85727863912</v>
          </cell>
          <cell r="AC449">
            <v>6087.28835426294</v>
          </cell>
          <cell r="AD449">
            <v>6528.8769719074</v>
          </cell>
          <cell r="AE449">
            <v>6281.0312279412</v>
          </cell>
          <cell r="AF449">
            <v>6762.01613830823</v>
          </cell>
          <cell r="AG449">
            <v>5862.27352634745</v>
          </cell>
          <cell r="AH449">
            <v>7596.33966211597</v>
          </cell>
          <cell r="AI449">
            <v>6710.63598403391</v>
          </cell>
          <cell r="AJ449">
            <v>5590.72109360759</v>
          </cell>
          <cell r="AK449">
            <v>6696.64600168096</v>
          </cell>
          <cell r="AL449">
            <v>6935.7766950492</v>
          </cell>
          <cell r="AM449">
            <v>6191.44293384986</v>
          </cell>
          <cell r="AN449">
            <v>8066.87211109054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A450">
            <v>10003.4963003321</v>
          </cell>
          <cell r="B450">
            <v>8389.06421848102</v>
          </cell>
          <cell r="C450">
            <v>8033.17220272204</v>
          </cell>
          <cell r="D450">
            <v>6813.04575438002</v>
          </cell>
          <cell r="E450">
            <v>7237.24018544921</v>
          </cell>
          <cell r="F450">
            <v>8710.83613978985</v>
          </cell>
          <cell r="G450">
            <v>7593.23978189581</v>
          </cell>
          <cell r="H450">
            <v>8674.12413371203</v>
          </cell>
          <cell r="I450">
            <v>7809.24187864305</v>
          </cell>
          <cell r="J450">
            <v>8622.4212204644</v>
          </cell>
          <cell r="K450">
            <v>9865.36972181903</v>
          </cell>
          <cell r="L450">
            <v>9418.49981767757</v>
          </cell>
          <cell r="M450">
            <v>8356.01074422777</v>
          </cell>
          <cell r="N450">
            <v>9461.22351108276</v>
          </cell>
          <cell r="O450">
            <v>8976.19415709316</v>
          </cell>
        </row>
        <row r="450">
          <cell r="Z450">
            <v>7637.70943928874</v>
          </cell>
          <cell r="AA450">
            <v>6405.08408706713</v>
          </cell>
          <cell r="AB450">
            <v>6133.35910946709</v>
          </cell>
          <cell r="AC450">
            <v>5201.78768565216</v>
          </cell>
          <cell r="AD450">
            <v>5525.66183055121</v>
          </cell>
          <cell r="AE450">
            <v>6650.75823607411</v>
          </cell>
          <cell r="AF450">
            <v>5797.46894643658</v>
          </cell>
          <cell r="AG450">
            <v>6622.72847258567</v>
          </cell>
          <cell r="AH450">
            <v>5962.38741131148</v>
          </cell>
          <cell r="AI450">
            <v>6583.25309150945</v>
          </cell>
          <cell r="AJ450">
            <v>7532.24924408772</v>
          </cell>
          <cell r="AK450">
            <v>7191.06228479609</v>
          </cell>
          <cell r="AL450">
            <v>6379.84762726088</v>
          </cell>
          <cell r="AM450">
            <v>7223.68199560573</v>
          </cell>
          <cell r="AN450">
            <v>6853.36014371725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A451">
            <v>10800.5630253252</v>
          </cell>
          <cell r="B451">
            <v>7983.36675462285</v>
          </cell>
          <cell r="C451">
            <v>7819.59357001355</v>
          </cell>
          <cell r="D451">
            <v>9059.0397665078</v>
          </cell>
          <cell r="E451">
            <v>7834.26460210126</v>
          </cell>
          <cell r="F451">
            <v>8650.86983536795</v>
          </cell>
          <cell r="G451">
            <v>8336.12754355214</v>
          </cell>
          <cell r="H451">
            <v>7834.38718551256</v>
          </cell>
          <cell r="I451">
            <v>8346.4033066121</v>
          </cell>
          <cell r="J451">
            <v>8341.16879436431</v>
          </cell>
          <cell r="K451">
            <v>7938.63839687337</v>
          </cell>
          <cell r="L451">
            <v>8516.99459009614</v>
          </cell>
          <cell r="M451">
            <v>9189.72053283358</v>
          </cell>
          <cell r="N451">
            <v>7980.57643236158</v>
          </cell>
          <cell r="O451">
            <v>10044.9284866258</v>
          </cell>
        </row>
        <row r="451">
          <cell r="Z451">
            <v>8246.2730720879</v>
          </cell>
          <cell r="AA451">
            <v>6095.33245062157</v>
          </cell>
          <cell r="AB451">
            <v>5970.29096907962</v>
          </cell>
          <cell r="AC451">
            <v>6916.61309788777</v>
          </cell>
          <cell r="AD451">
            <v>5981.49236076272</v>
          </cell>
          <cell r="AE451">
            <v>6604.97372278277</v>
          </cell>
          <cell r="AF451">
            <v>6364.66672401224</v>
          </cell>
          <cell r="AG451">
            <v>5981.58595368758</v>
          </cell>
          <cell r="AH451">
            <v>6372.51231021156</v>
          </cell>
          <cell r="AI451">
            <v>6368.51573917232</v>
          </cell>
          <cell r="AJ451">
            <v>6061.1821705664</v>
          </cell>
          <cell r="AK451">
            <v>6502.75943751676</v>
          </cell>
          <cell r="AL451">
            <v>7016.38838570057</v>
          </cell>
          <cell r="AM451">
            <v>6093.20202841379</v>
          </cell>
          <cell r="AN451">
            <v>7669.34307925277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A452">
            <v>9880.11362292264</v>
          </cell>
          <cell r="B452">
            <v>8824.56149450111</v>
          </cell>
          <cell r="C452">
            <v>6935.14112363619</v>
          </cell>
          <cell r="D452">
            <v>8057.83862785315</v>
          </cell>
          <cell r="E452">
            <v>8193.12698552849</v>
          </cell>
          <cell r="F452">
            <v>7503.79153959132</v>
          </cell>
          <cell r="G452">
            <v>7116.44101459996</v>
          </cell>
          <cell r="H452">
            <v>7174.81701924077</v>
          </cell>
          <cell r="I452">
            <v>9301.72753893355</v>
          </cell>
          <cell r="J452">
            <v>9157.25626944622</v>
          </cell>
          <cell r="K452">
            <v>9158.61141436452</v>
          </cell>
          <cell r="L452">
            <v>9361.97648731995</v>
          </cell>
          <cell r="M452">
            <v>8941.85207568049</v>
          </cell>
          <cell r="N452">
            <v>8901.35264774735</v>
          </cell>
          <cell r="O452">
            <v>8156.06066437727</v>
          </cell>
        </row>
        <row r="452">
          <cell r="Z452">
            <v>7543.50627155592</v>
          </cell>
          <cell r="AA452">
            <v>6737.58799929757</v>
          </cell>
          <cell r="AB452">
            <v>5295.00798846072</v>
          </cell>
          <cell r="AC452">
            <v>6152.19202372039</v>
          </cell>
          <cell r="AD452">
            <v>6255.48522595894</v>
          </cell>
          <cell r="AE452">
            <v>5729.17485564413</v>
          </cell>
          <cell r="AF452">
            <v>5433.43118041113</v>
          </cell>
          <cell r="AG452">
            <v>5478.00149345841</v>
          </cell>
          <cell r="AH452">
            <v>7101.90618288592</v>
          </cell>
          <cell r="AI452">
            <v>6991.60179074727</v>
          </cell>
          <cell r="AJ452">
            <v>6992.63644931297</v>
          </cell>
          <cell r="AK452">
            <v>7147.90649597473</v>
          </cell>
          <cell r="AL452">
            <v>6827.13982719036</v>
          </cell>
          <cell r="AM452">
            <v>6796.21835196569</v>
          </cell>
          <cell r="AN452">
            <v>6227.1849414947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A453">
            <v>8474.13609971843</v>
          </cell>
          <cell r="B453">
            <v>7214.75564773346</v>
          </cell>
          <cell r="C453">
            <v>8553.40918138883</v>
          </cell>
          <cell r="D453">
            <v>8215.28603765106</v>
          </cell>
          <cell r="E453">
            <v>7766.66518606721</v>
          </cell>
          <cell r="F453">
            <v>8540.82718441439</v>
          </cell>
          <cell r="G453">
            <v>7632.25097952906</v>
          </cell>
          <cell r="H453">
            <v>8081.15526167291</v>
          </cell>
          <cell r="I453">
            <v>8862.3198718459</v>
          </cell>
          <cell r="J453">
            <v>9389.7089635539</v>
          </cell>
          <cell r="K453">
            <v>9008.30510541362</v>
          </cell>
          <cell r="L453">
            <v>9974.49469813772</v>
          </cell>
          <cell r="M453">
            <v>10057.2412109311</v>
          </cell>
          <cell r="N453">
            <v>8582.51466650776</v>
          </cell>
          <cell r="O453">
            <v>8584.11324712521</v>
          </cell>
        </row>
        <row r="453">
          <cell r="Z453">
            <v>6470.03680867942</v>
          </cell>
          <cell r="AA453">
            <v>5508.49479606709</v>
          </cell>
          <cell r="AB453">
            <v>6530.5621236271</v>
          </cell>
          <cell r="AC453">
            <v>6272.40375089074</v>
          </cell>
          <cell r="AD453">
            <v>5929.87993622306</v>
          </cell>
          <cell r="AE453">
            <v>6520.95571860912</v>
          </cell>
          <cell r="AF453">
            <v>5827.25415187436</v>
          </cell>
          <cell r="AG453">
            <v>6169.99436690831</v>
          </cell>
          <cell r="AH453">
            <v>6766.41667143383</v>
          </cell>
          <cell r="AI453">
            <v>7169.08035250926</v>
          </cell>
          <cell r="AJ453">
            <v>6877.87698120372</v>
          </cell>
          <cell r="AK453">
            <v>7615.56660000694</v>
          </cell>
          <cell r="AL453">
            <v>7678.74389351073</v>
          </cell>
          <cell r="AM453">
            <v>6552.78427793734</v>
          </cell>
          <cell r="AN453">
            <v>6554.00480063308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A454">
            <v>10989.7155030433</v>
          </cell>
          <cell r="B454">
            <v>7947.56708679195</v>
          </cell>
          <cell r="C454">
            <v>9115.05434364786</v>
          </cell>
          <cell r="D454">
            <v>7999.51670516663</v>
          </cell>
          <cell r="E454">
            <v>9218.86478716946</v>
          </cell>
          <cell r="F454">
            <v>7555.14566595006</v>
          </cell>
          <cell r="G454">
            <v>8039.33436772967</v>
          </cell>
          <cell r="H454">
            <v>8300.26931206488</v>
          </cell>
          <cell r="I454">
            <v>9079.58741870507</v>
          </cell>
          <cell r="J454">
            <v>9139.34384299454</v>
          </cell>
          <cell r="K454">
            <v>8420.73319330153</v>
          </cell>
          <cell r="L454">
            <v>9196.10193345033</v>
          </cell>
          <cell r="M454">
            <v>9346.49259890065</v>
          </cell>
          <cell r="N454">
            <v>9814.58757077609</v>
          </cell>
          <cell r="O454">
            <v>9434.97137840538</v>
          </cell>
        </row>
        <row r="454">
          <cell r="Z454">
            <v>8390.69174543555</v>
          </cell>
          <cell r="AA454">
            <v>6067.999261034</v>
          </cell>
          <cell r="AB454">
            <v>6959.38045159251</v>
          </cell>
          <cell r="AC454">
            <v>6107.66300246154</v>
          </cell>
          <cell r="AD454">
            <v>7038.64014046303</v>
          </cell>
          <cell r="AE454">
            <v>5768.38393653553</v>
          </cell>
          <cell r="AF454">
            <v>6138.06394709907</v>
          </cell>
          <cell r="AG454">
            <v>6337.28882083878</v>
          </cell>
          <cell r="AH454">
            <v>6932.301312531</v>
          </cell>
          <cell r="AI454">
            <v>6977.9255815017</v>
          </cell>
          <cell r="AJ454">
            <v>6429.26347601849</v>
          </cell>
          <cell r="AK454">
            <v>7021.26061059706</v>
          </cell>
          <cell r="AL454">
            <v>7136.08448523104</v>
          </cell>
          <cell r="AM454">
            <v>7493.47686863783</v>
          </cell>
          <cell r="AN454">
            <v>7203.63838729802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A455">
            <v>8954.84171978299</v>
          </cell>
          <cell r="B455">
            <v>8789.26880873584</v>
          </cell>
          <cell r="C455">
            <v>6653.72193423209</v>
          </cell>
          <cell r="D455">
            <v>8666.34610450744</v>
          </cell>
          <cell r="E455">
            <v>8066.67563679408</v>
          </cell>
          <cell r="F455">
            <v>8840.61293116625</v>
          </cell>
          <cell r="G455">
            <v>8718.63745681353</v>
          </cell>
          <cell r="H455">
            <v>7587.51082397053</v>
          </cell>
          <cell r="I455">
            <v>8636.02184375817</v>
          </cell>
          <cell r="J455">
            <v>9368.22197323982</v>
          </cell>
          <cell r="K455">
            <v>8004.94046911205</v>
          </cell>
          <cell r="L455">
            <v>9364.66565797943</v>
          </cell>
          <cell r="M455">
            <v>10798.373225938</v>
          </cell>
          <cell r="N455">
            <v>8032.19901360576</v>
          </cell>
          <cell r="O455">
            <v>10368.7369140708</v>
          </cell>
        </row>
        <row r="455">
          <cell r="Z455">
            <v>6837.05747242119</v>
          </cell>
          <cell r="AA455">
            <v>6710.64189254505</v>
          </cell>
          <cell r="AB455">
            <v>5080.14331167394</v>
          </cell>
          <cell r="AC455">
            <v>6616.78991617585</v>
          </cell>
          <cell r="AD455">
            <v>6158.93911539482</v>
          </cell>
          <cell r="AE455">
            <v>6749.84333539716</v>
          </cell>
          <cell r="AF455">
            <v>6656.71457282696</v>
          </cell>
          <cell r="AG455">
            <v>5793.09486414479</v>
          </cell>
          <cell r="AH455">
            <v>6593.63722179674</v>
          </cell>
          <cell r="AI455">
            <v>7152.67494945649</v>
          </cell>
          <cell r="AJ455">
            <v>6111.80406792892</v>
          </cell>
          <cell r="AK455">
            <v>7149.95968852992</v>
          </cell>
          <cell r="AL455">
            <v>8244.60115149657</v>
          </cell>
          <cell r="AM455">
            <v>6132.61607568405</v>
          </cell>
          <cell r="AN455">
            <v>7916.57210884074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A456">
            <v>10442.5988968962</v>
          </cell>
          <cell r="B456">
            <v>8215.67261409581</v>
          </cell>
          <cell r="C456">
            <v>8540.04825871684</v>
          </cell>
          <cell r="D456">
            <v>8736.47552583323</v>
          </cell>
          <cell r="E456">
            <v>8067.94434451018</v>
          </cell>
          <cell r="F456">
            <v>8744.35475820432</v>
          </cell>
          <cell r="G456">
            <v>9157.46443530007</v>
          </cell>
          <cell r="H456">
            <v>8764.89915237268</v>
          </cell>
          <cell r="I456">
            <v>8238.64041868555</v>
          </cell>
          <cell r="J456">
            <v>8072.15646939202</v>
          </cell>
          <cell r="K456">
            <v>8094.98720729127</v>
          </cell>
          <cell r="L456">
            <v>9709.20068295643</v>
          </cell>
          <cell r="M456">
            <v>9575.08180777364</v>
          </cell>
          <cell r="N456">
            <v>9931.06697430224</v>
          </cell>
          <cell r="O456">
            <v>11748.2202314126</v>
          </cell>
        </row>
        <row r="456">
          <cell r="Z456">
            <v>7972.96602817581</v>
          </cell>
          <cell r="AA456">
            <v>6272.69890355261</v>
          </cell>
          <cell r="AB456">
            <v>6520.36100572334</v>
          </cell>
          <cell r="AC456">
            <v>6670.33400987578</v>
          </cell>
          <cell r="AD456">
            <v>6159.9077788109</v>
          </cell>
          <cell r="AE456">
            <v>6676.34983530803</v>
          </cell>
          <cell r="AF456">
            <v>6991.76072620934</v>
          </cell>
          <cell r="AG456">
            <v>6692.03556243315</v>
          </cell>
          <cell r="AH456">
            <v>6290.23491422809</v>
          </cell>
          <cell r="AI456">
            <v>6163.12375300669</v>
          </cell>
          <cell r="AJ456">
            <v>6180.55511271572</v>
          </cell>
          <cell r="AK456">
            <v>7413.01355823996</v>
          </cell>
          <cell r="AL456">
            <v>7310.61326056241</v>
          </cell>
          <cell r="AM456">
            <v>7582.40935914766</v>
          </cell>
          <cell r="AN456">
            <v>8969.81313956445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A457">
            <v>8842.9645934624</v>
          </cell>
          <cell r="B457">
            <v>7669.23432754827</v>
          </cell>
          <cell r="C457">
            <v>8992.30169724801</v>
          </cell>
          <cell r="D457">
            <v>7886.04935725354</v>
          </cell>
          <cell r="E457">
            <v>8378.61935306463</v>
          </cell>
          <cell r="F457">
            <v>9777.15593052841</v>
          </cell>
          <cell r="G457">
            <v>9598.65379485255</v>
          </cell>
          <cell r="H457">
            <v>7835.94068314154</v>
          </cell>
          <cell r="I457">
            <v>7824.19718182971</v>
          </cell>
          <cell r="J457">
            <v>9264.36042119494</v>
          </cell>
          <cell r="K457">
            <v>10013.1900049268</v>
          </cell>
          <cell r="L457">
            <v>10706.5201515999</v>
          </cell>
          <cell r="M457">
            <v>10707.0647515021</v>
          </cell>
          <cell r="N457">
            <v>8281.15659942734</v>
          </cell>
          <cell r="O457">
            <v>9652.5014468234</v>
          </cell>
        </row>
        <row r="457">
          <cell r="Z457">
            <v>6751.63883896691</v>
          </cell>
          <cell r="AA457">
            <v>5855.49108602041</v>
          </cell>
          <cell r="AB457">
            <v>6865.65831505565</v>
          </cell>
          <cell r="AC457">
            <v>6021.03022846051</v>
          </cell>
          <cell r="AD457">
            <v>6397.10939054226</v>
          </cell>
          <cell r="AE457">
            <v>7464.89766158216</v>
          </cell>
          <cell r="AF457">
            <v>7328.6105669851</v>
          </cell>
          <cell r="AG457">
            <v>5982.7720553413</v>
          </cell>
          <cell r="AH457">
            <v>5973.80584511571</v>
          </cell>
          <cell r="AI457">
            <v>7073.37623902402</v>
          </cell>
          <cell r="AJ457">
            <v>7645.11062152161</v>
          </cell>
          <cell r="AK457">
            <v>8174.47096182711</v>
          </cell>
          <cell r="AL457">
            <v>8174.88676603089</v>
          </cell>
          <cell r="AM457">
            <v>6322.69618828918</v>
          </cell>
          <cell r="AN457">
            <v>7369.72346465545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A458">
            <v>9357.66802976607</v>
          </cell>
          <cell r="B458">
            <v>8588.01344430561</v>
          </cell>
          <cell r="C458">
            <v>6811.81266183445</v>
          </cell>
          <cell r="D458">
            <v>7771.07924832962</v>
          </cell>
          <cell r="E458">
            <v>7648.02270621894</v>
          </cell>
          <cell r="F458">
            <v>7201.44390396647</v>
          </cell>
          <cell r="G458">
            <v>8816.95683842689</v>
          </cell>
          <cell r="H458">
            <v>9577.39787828333</v>
          </cell>
          <cell r="I458">
            <v>8028.19251169192</v>
          </cell>
          <cell r="J458">
            <v>8300.21837084843</v>
          </cell>
          <cell r="K458">
            <v>9178.47008380178</v>
          </cell>
          <cell r="L458">
            <v>10387.6561865981</v>
          </cell>
          <cell r="M458">
            <v>10600.2729837061</v>
          </cell>
          <cell r="N458">
            <v>9618.40849253241</v>
          </cell>
          <cell r="O458">
            <v>9437.84076007412</v>
          </cell>
        </row>
        <row r="458">
          <cell r="Z458">
            <v>7144.61697139851</v>
          </cell>
          <cell r="AA458">
            <v>6556.98261678111</v>
          </cell>
          <cell r="AB458">
            <v>5200.84621456125</v>
          </cell>
          <cell r="AC458">
            <v>5933.25009041666</v>
          </cell>
          <cell r="AD458">
            <v>5839.29592828899</v>
          </cell>
          <cell r="AE458">
            <v>5498.33122645402</v>
          </cell>
          <cell r="AF458">
            <v>6731.78181396628</v>
          </cell>
          <cell r="AG458">
            <v>7312.38158966083</v>
          </cell>
          <cell r="AH458">
            <v>6129.55709544683</v>
          </cell>
          <cell r="AI458">
            <v>6337.24992701626</v>
          </cell>
          <cell r="AJ458">
            <v>7007.798622863</v>
          </cell>
          <cell r="AK458">
            <v>7931.01704909242</v>
          </cell>
          <cell r="AL458">
            <v>8093.35082415151</v>
          </cell>
          <cell r="AM458">
            <v>7343.69335768247</v>
          </cell>
          <cell r="AN458">
            <v>7205.82917167963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A459">
            <v>10039.8552502982</v>
          </cell>
          <cell r="B459">
            <v>7374.76118692192</v>
          </cell>
          <cell r="C459">
            <v>7218.56526950253</v>
          </cell>
          <cell r="D459">
            <v>8207.86595657403</v>
          </cell>
          <cell r="E459">
            <v>9642.61970509962</v>
          </cell>
          <cell r="F459">
            <v>8349.55071537494</v>
          </cell>
          <cell r="G459">
            <v>7876.54276217975</v>
          </cell>
          <cell r="H459">
            <v>8216.97260160243</v>
          </cell>
          <cell r="I459">
            <v>9144.76657625701</v>
          </cell>
          <cell r="J459">
            <v>10233.1569427428</v>
          </cell>
          <cell r="K459">
            <v>9012.5712574934</v>
          </cell>
          <cell r="L459">
            <v>8725.40728547915</v>
          </cell>
          <cell r="M459">
            <v>9692.24571892302</v>
          </cell>
          <cell r="N459">
            <v>9062.01016576594</v>
          </cell>
          <cell r="O459">
            <v>10709.3685385327</v>
          </cell>
        </row>
        <row r="459">
          <cell r="Z459">
            <v>7665.4696430237</v>
          </cell>
          <cell r="AA459">
            <v>5630.65966525963</v>
          </cell>
          <cell r="AB459">
            <v>5511.40345752626</v>
          </cell>
          <cell r="AC459">
            <v>6266.7384893081</v>
          </cell>
          <cell r="AD459">
            <v>7362.17871532238</v>
          </cell>
          <cell r="AE459">
            <v>6374.91536939163</v>
          </cell>
          <cell r="AF459">
            <v>6013.77190509529</v>
          </cell>
          <cell r="AG459">
            <v>6273.69144921386</v>
          </cell>
          <cell r="AH459">
            <v>6982.06586003853</v>
          </cell>
          <cell r="AI459">
            <v>7813.05625841192</v>
          </cell>
          <cell r="AJ459">
            <v>6881.13420538124</v>
          </cell>
          <cell r="AK459">
            <v>6661.88336409247</v>
          </cell>
          <cell r="AL459">
            <v>7400.0683753806</v>
          </cell>
          <cell r="AM459">
            <v>6918.88100960295</v>
          </cell>
          <cell r="AN459">
            <v>8176.64571664387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A460">
            <v>10758.1096264119</v>
          </cell>
          <cell r="B460">
            <v>8908.83067440225</v>
          </cell>
          <cell r="C460">
            <v>7529.33350251084</v>
          </cell>
          <cell r="D460">
            <v>7614.87765362926</v>
          </cell>
          <cell r="E460">
            <v>8363.89426327608</v>
          </cell>
          <cell r="F460">
            <v>8241.93552813705</v>
          </cell>
          <cell r="G460">
            <v>7673.52787828797</v>
          </cell>
          <cell r="H460">
            <v>8320.64041215626</v>
          </cell>
          <cell r="I460">
            <v>8433.01872063389</v>
          </cell>
          <cell r="J460">
            <v>8968.51126545006</v>
          </cell>
          <cell r="K460">
            <v>9030.66993843659</v>
          </cell>
          <cell r="L460">
            <v>8869.15588295536</v>
          </cell>
          <cell r="M460">
            <v>10295.0373412208</v>
          </cell>
          <cell r="N460">
            <v>9836.4064442136</v>
          </cell>
          <cell r="O460">
            <v>10715.0661688607</v>
          </cell>
        </row>
        <row r="460">
          <cell r="Z460">
            <v>8213.85973220398</v>
          </cell>
          <cell r="AA460">
            <v>6801.92785522881</v>
          </cell>
          <cell r="AB460">
            <v>5748.67624650104</v>
          </cell>
          <cell r="AC460">
            <v>5813.98954805656</v>
          </cell>
          <cell r="AD460">
            <v>6385.86672558834</v>
          </cell>
          <cell r="AE460">
            <v>6292.75074347475</v>
          </cell>
          <cell r="AF460">
            <v>5858.76922918438</v>
          </cell>
          <cell r="AG460">
            <v>6352.84223724295</v>
          </cell>
          <cell r="AH460">
            <v>6438.64352527886</v>
          </cell>
          <cell r="AI460">
            <v>6847.49422521618</v>
          </cell>
          <cell r="AJ460">
            <v>6894.95262067609</v>
          </cell>
          <cell r="AK460">
            <v>6771.63599325995</v>
          </cell>
          <cell r="AL460">
            <v>7860.30219017144</v>
          </cell>
          <cell r="AM460">
            <v>7510.13566578286</v>
          </cell>
          <cell r="AN460">
            <v>8180.9958801898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A461">
            <v>9222.85988560474</v>
          </cell>
          <cell r="B461">
            <v>7642.79945596324</v>
          </cell>
          <cell r="C461">
            <v>7722.91163760212</v>
          </cell>
          <cell r="D461">
            <v>8150.96686710979</v>
          </cell>
          <cell r="E461">
            <v>8926.02738602838</v>
          </cell>
          <cell r="F461">
            <v>7840.2109562192</v>
          </cell>
          <cell r="G461">
            <v>8249.41481012602</v>
          </cell>
          <cell r="H461">
            <v>7733.78632921939</v>
          </cell>
          <cell r="I461">
            <v>8156.63916739361</v>
          </cell>
          <cell r="J461">
            <v>8631.68009302303</v>
          </cell>
          <cell r="K461">
            <v>9602.68241740973</v>
          </cell>
          <cell r="L461">
            <v>9132.87066298196</v>
          </cell>
          <cell r="M461">
            <v>8671.87619624738</v>
          </cell>
          <cell r="N461">
            <v>8925.66320632952</v>
          </cell>
          <cell r="O461">
            <v>9670.40405026783</v>
          </cell>
        </row>
        <row r="461">
          <cell r="Z461">
            <v>7041.69041409876</v>
          </cell>
          <cell r="AA461">
            <v>5835.30795582576</v>
          </cell>
          <cell r="AB461">
            <v>5896.47392695577</v>
          </cell>
          <cell r="AC461">
            <v>6223.29580690579</v>
          </cell>
          <cell r="AD461">
            <v>6815.05761334221</v>
          </cell>
          <cell r="AE461">
            <v>5986.03242591719</v>
          </cell>
          <cell r="AF461">
            <v>6298.46120519045</v>
          </cell>
          <cell r="AG461">
            <v>5904.77679750432</v>
          </cell>
          <cell r="AH461">
            <v>6227.62663086169</v>
          </cell>
          <cell r="AI461">
            <v>6590.32227774345</v>
          </cell>
          <cell r="AJ461">
            <v>7331.686436422</v>
          </cell>
          <cell r="AK461">
            <v>6972.98328266937</v>
          </cell>
          <cell r="AL461">
            <v>6621.01216333966</v>
          </cell>
          <cell r="AM461">
            <v>6814.77956068541</v>
          </cell>
          <cell r="AN461">
            <v>7383.39217399569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A462">
            <v>8716.7559270815</v>
          </cell>
          <cell r="B462">
            <v>7748.85587826735</v>
          </cell>
          <cell r="C462">
            <v>7497.43894081524</v>
          </cell>
          <cell r="D462">
            <v>8991.99080847836</v>
          </cell>
          <cell r="E462">
            <v>8405.09988427387</v>
          </cell>
          <cell r="F462">
            <v>7205.78934772356</v>
          </cell>
          <cell r="G462">
            <v>7140.10553759281</v>
          </cell>
          <cell r="H462">
            <v>8832.46922520916</v>
          </cell>
          <cell r="I462">
            <v>8086.13632971196</v>
          </cell>
          <cell r="J462">
            <v>8070.87501138537</v>
          </cell>
          <cell r="K462">
            <v>8091.53345375008</v>
          </cell>
          <cell r="L462">
            <v>9978.40984314872</v>
          </cell>
          <cell r="M462">
            <v>9043.50208144008</v>
          </cell>
          <cell r="N462">
            <v>10511.1738605554</v>
          </cell>
          <cell r="O462">
            <v>10143.9866149578</v>
          </cell>
        </row>
        <row r="462">
          <cell r="Z462">
            <v>6655.27801735043</v>
          </cell>
          <cell r="AA462">
            <v>5916.28245848063</v>
          </cell>
          <cell r="AB462">
            <v>5724.3246210682</v>
          </cell>
          <cell r="AC462">
            <v>6865.42095023646</v>
          </cell>
          <cell r="AD462">
            <v>6417.32738204264</v>
          </cell>
          <cell r="AE462">
            <v>5501.64899014433</v>
          </cell>
          <cell r="AF462">
            <v>5451.49913837426</v>
          </cell>
          <cell r="AG462">
            <v>6743.62558332409</v>
          </cell>
          <cell r="AH462">
            <v>6173.7974322804</v>
          </cell>
          <cell r="AI462">
            <v>6162.14535469278</v>
          </cell>
          <cell r="AJ462">
            <v>6177.918158072</v>
          </cell>
          <cell r="AK462">
            <v>7618.55582888342</v>
          </cell>
          <cell r="AL462">
            <v>6904.75001318782</v>
          </cell>
          <cell r="AM462">
            <v>8025.32328722951</v>
          </cell>
          <cell r="AN462">
            <v>7744.97435646676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A463">
            <v>7460.55320846083</v>
          </cell>
          <cell r="B463">
            <v>7615.25598355096</v>
          </cell>
          <cell r="C463">
            <v>7866.01176488241</v>
          </cell>
          <cell r="D463">
            <v>7003.53070950607</v>
          </cell>
          <cell r="E463">
            <v>8197.68233877539</v>
          </cell>
          <cell r="F463">
            <v>8123.7290736226</v>
          </cell>
          <cell r="G463">
            <v>7344.66877747467</v>
          </cell>
          <cell r="H463">
            <v>7280.3705199793</v>
          </cell>
          <cell r="I463">
            <v>7934.41126927944</v>
          </cell>
          <cell r="J463">
            <v>9738.35762467161</v>
          </cell>
          <cell r="K463">
            <v>9336.48569768466</v>
          </cell>
          <cell r="L463">
            <v>9377.19352214034</v>
          </cell>
          <cell r="M463">
            <v>9127.71048377616</v>
          </cell>
          <cell r="N463">
            <v>8272.2523372536</v>
          </cell>
          <cell r="O463">
            <v>10660.5855399556</v>
          </cell>
        </row>
        <row r="463">
          <cell r="Z463">
            <v>5696.16221687268</v>
          </cell>
          <cell r="AA463">
            <v>5814.27840446509</v>
          </cell>
          <cell r="AB463">
            <v>6005.73144653478</v>
          </cell>
          <cell r="AC463">
            <v>5347.22371083072</v>
          </cell>
          <cell r="AD463">
            <v>6258.96325638436</v>
          </cell>
          <cell r="AE463">
            <v>6202.49964262715</v>
          </cell>
          <cell r="AF463">
            <v>5607.68399027702</v>
          </cell>
          <cell r="AG463">
            <v>5558.59201348628</v>
          </cell>
          <cell r="AH463">
            <v>6057.95474173993</v>
          </cell>
          <cell r="AI463">
            <v>7435.27499986727</v>
          </cell>
          <cell r="AJ463">
            <v>7128.44417612503</v>
          </cell>
          <cell r="AK463">
            <v>7159.52476292824</v>
          </cell>
          <cell r="AL463">
            <v>6969.04346520503</v>
          </cell>
          <cell r="AM463">
            <v>6315.89774850247</v>
          </cell>
          <cell r="AN463">
            <v>8139.39970209825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A464">
            <v>10810.0797939006</v>
          </cell>
          <cell r="B464">
            <v>8060.79628637439</v>
          </cell>
          <cell r="C464">
            <v>7480.7091423626</v>
          </cell>
          <cell r="D464">
            <v>7948.56498609885</v>
          </cell>
          <cell r="E464">
            <v>7662.64873531338</v>
          </cell>
          <cell r="F464">
            <v>7348.01652902659</v>
          </cell>
          <cell r="G464">
            <v>8378.6165954353</v>
          </cell>
          <cell r="H464">
            <v>10524.2650648488</v>
          </cell>
          <cell r="I464">
            <v>8029.95934215532</v>
          </cell>
          <cell r="J464">
            <v>8309.77464038519</v>
          </cell>
          <cell r="K464">
            <v>8075.02997704782</v>
          </cell>
          <cell r="L464">
            <v>8334.95751945098</v>
          </cell>
          <cell r="M464">
            <v>9293.29209657387</v>
          </cell>
          <cell r="N464">
            <v>10083.9022083839</v>
          </cell>
          <cell r="O464">
            <v>8797.44296702321</v>
          </cell>
        </row>
        <row r="464">
          <cell r="Z464">
            <v>8253.53916296229</v>
          </cell>
          <cell r="AA464">
            <v>6154.45020783199</v>
          </cell>
          <cell r="AB464">
            <v>5711.55135303041</v>
          </cell>
          <cell r="AC464">
            <v>6068.76116114642</v>
          </cell>
          <cell r="AD464">
            <v>5850.46296000671</v>
          </cell>
          <cell r="AE464">
            <v>5610.24001197792</v>
          </cell>
          <cell r="AF464">
            <v>6397.10728508123</v>
          </cell>
          <cell r="AG464">
            <v>8035.3184740723</v>
          </cell>
          <cell r="AH464">
            <v>6130.90607757296</v>
          </cell>
          <cell r="AI464">
            <v>6344.54617703265</v>
          </cell>
          <cell r="AJ464">
            <v>6165.31768759592</v>
          </cell>
          <cell r="AK464">
            <v>6363.7734059309</v>
          </cell>
          <cell r="AL464">
            <v>7095.46568890253</v>
          </cell>
          <cell r="AM464">
            <v>7699.09967170993</v>
          </cell>
          <cell r="AN464">
            <v>6716.88289509409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A465">
            <v>10583.2444771467</v>
          </cell>
          <cell r="B465">
            <v>8086.82222077945</v>
          </cell>
          <cell r="C465">
            <v>7964.76757912109</v>
          </cell>
          <cell r="D465">
            <v>8124.5982487391</v>
          </cell>
          <cell r="E465">
            <v>8388.56301836414</v>
          </cell>
          <cell r="F465">
            <v>6846.717207343</v>
          </cell>
          <cell r="G465">
            <v>8224.48306220514</v>
          </cell>
          <cell r="H465">
            <v>8501.89156804781</v>
          </cell>
          <cell r="I465">
            <v>8508.79310154622</v>
          </cell>
          <cell r="J465">
            <v>9519.6747013075</v>
          </cell>
          <cell r="K465">
            <v>6637.48048962589</v>
          </cell>
          <cell r="L465">
            <v>9113.71944497832</v>
          </cell>
          <cell r="M465">
            <v>9493.92846416879</v>
          </cell>
          <cell r="N465">
            <v>9698.01339031975</v>
          </cell>
          <cell r="O465">
            <v>10464.3179395663</v>
          </cell>
        </row>
        <row r="465">
          <cell r="Z465">
            <v>8080.3494912794</v>
          </cell>
          <cell r="AA465">
            <v>6174.32111285399</v>
          </cell>
          <cell r="AB465">
            <v>6081.13190572927</v>
          </cell>
          <cell r="AC465">
            <v>6203.16326130529</v>
          </cell>
          <cell r="AD465">
            <v>6404.70141877309</v>
          </cell>
          <cell r="AE465">
            <v>5227.49597467521</v>
          </cell>
          <cell r="AF465">
            <v>6279.42571592587</v>
          </cell>
          <cell r="AG465">
            <v>6491.22821977078</v>
          </cell>
          <cell r="AH465">
            <v>6496.49756820294</v>
          </cell>
          <cell r="AI465">
            <v>7268.30971314708</v>
          </cell>
          <cell r="AJ465">
            <v>5067.74290375132</v>
          </cell>
          <cell r="AK465">
            <v>6958.36125111873</v>
          </cell>
          <cell r="AL465">
            <v>7248.65235810672</v>
          </cell>
          <cell r="AM465">
            <v>7404.47201556269</v>
          </cell>
          <cell r="AN465">
            <v>7989.54860413066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A466">
            <v>9468.47867647232</v>
          </cell>
          <cell r="B466">
            <v>7875.13481759852</v>
          </cell>
          <cell r="C466">
            <v>7165.28439601748</v>
          </cell>
          <cell r="D466">
            <v>7825.37718418888</v>
          </cell>
          <cell r="E466">
            <v>8396.92259236116</v>
          </cell>
          <cell r="F466">
            <v>8120.46016916946</v>
          </cell>
          <cell r="G466">
            <v>7651.07970527311</v>
          </cell>
          <cell r="H466">
            <v>8482.44509044926</v>
          </cell>
          <cell r="I466">
            <v>7234.13923107512</v>
          </cell>
          <cell r="J466">
            <v>7692.78160119258</v>
          </cell>
          <cell r="K466">
            <v>8435.71580604373</v>
          </cell>
          <cell r="L466">
            <v>8382.27020081093</v>
          </cell>
          <cell r="M466">
            <v>10352.070186708</v>
          </cell>
          <cell r="N466">
            <v>9997.11889105797</v>
          </cell>
          <cell r="O466">
            <v>9383.02765201346</v>
          </cell>
        </row>
        <row r="466">
          <cell r="Z466">
            <v>7229.22134340132</v>
          </cell>
          <cell r="AA466">
            <v>6012.69693377574</v>
          </cell>
          <cell r="AB466">
            <v>5470.72329749693</v>
          </cell>
          <cell r="AC466">
            <v>5974.70678163695</v>
          </cell>
          <cell r="AD466">
            <v>6411.08398695812</v>
          </cell>
          <cell r="AE466">
            <v>6200.00382100155</v>
          </cell>
          <cell r="AF466">
            <v>5841.62995929484</v>
          </cell>
          <cell r="AG466">
            <v>6476.38075633837</v>
          </cell>
          <cell r="AH466">
            <v>5523.29423948278</v>
          </cell>
          <cell r="AI466">
            <v>5873.46952363694</v>
          </cell>
          <cell r="AJ466">
            <v>6440.70276077761</v>
          </cell>
          <cell r="AK466">
            <v>6399.89682739995</v>
          </cell>
          <cell r="AL466">
            <v>7903.84699583233</v>
          </cell>
          <cell r="AM466">
            <v>7632.84026179832</v>
          </cell>
          <cell r="AN466">
            <v>7163.97914442288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A467">
            <v>10157.72889497</v>
          </cell>
          <cell r="B467">
            <v>8796.57632152382</v>
          </cell>
          <cell r="C467">
            <v>9261.36799894603</v>
          </cell>
          <cell r="D467">
            <v>8234.33021779665</v>
          </cell>
          <cell r="E467">
            <v>7246.54515074108</v>
          </cell>
          <cell r="F467">
            <v>7952.99143103539</v>
          </cell>
          <cell r="G467">
            <v>7673.81164204777</v>
          </cell>
          <cell r="H467">
            <v>8310.42015122685</v>
          </cell>
          <cell r="I467">
            <v>8923.19864833079</v>
          </cell>
          <cell r="J467">
            <v>9002.18274367101</v>
          </cell>
          <cell r="K467">
            <v>8538.67637177604</v>
          </cell>
          <cell r="L467">
            <v>9237.04422684705</v>
          </cell>
          <cell r="M467">
            <v>8832.10061621048</v>
          </cell>
          <cell r="N467">
            <v>8442.80184893236</v>
          </cell>
          <cell r="O467">
            <v>9280.13261681367</v>
          </cell>
        </row>
        <row r="467">
          <cell r="Z467">
            <v>7755.46664222521</v>
          </cell>
          <cell r="AA467">
            <v>6716.22120778872</v>
          </cell>
          <cell r="AB467">
            <v>7071.09151266729</v>
          </cell>
          <cell r="AC467">
            <v>6286.94405860861</v>
          </cell>
          <cell r="AD467">
            <v>5532.76620877142</v>
          </cell>
          <cell r="AE467">
            <v>6072.14076956124</v>
          </cell>
          <cell r="AF467">
            <v>5858.98588395004</v>
          </cell>
          <cell r="AG467">
            <v>6345.0390271423</v>
          </cell>
          <cell r="AH467">
            <v>6812.89786079515</v>
          </cell>
          <cell r="AI467">
            <v>6873.20253352379</v>
          </cell>
          <cell r="AJ467">
            <v>6519.31356455649</v>
          </cell>
          <cell r="AK467">
            <v>7052.52021537463</v>
          </cell>
          <cell r="AL467">
            <v>6743.34414887917</v>
          </cell>
          <cell r="AM467">
            <v>6446.11298286725</v>
          </cell>
          <cell r="AN467">
            <v>7085.4183734677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A468">
            <v>8065.97118059124</v>
          </cell>
          <cell r="B468">
            <v>8580.20660392655</v>
          </cell>
          <cell r="C468">
            <v>7026.54179742154</v>
          </cell>
          <cell r="D468">
            <v>6217.50951370588</v>
          </cell>
          <cell r="E468">
            <v>8059.38529339649</v>
          </cell>
          <cell r="F468">
            <v>9313.63684666584</v>
          </cell>
          <cell r="G468">
            <v>8285.16545403285</v>
          </cell>
          <cell r="H468">
            <v>8210.87689186073</v>
          </cell>
          <cell r="I468">
            <v>8528.02983524283</v>
          </cell>
          <cell r="J468">
            <v>10342.0352631803</v>
          </cell>
          <cell r="K468">
            <v>10673.9263752903</v>
          </cell>
          <cell r="L468">
            <v>9885.02921682862</v>
          </cell>
          <cell r="M468">
            <v>8928.03086843225</v>
          </cell>
          <cell r="N468">
            <v>9831.91924868734</v>
          </cell>
          <cell r="O468">
            <v>8474.0126492564</v>
          </cell>
        </row>
        <row r="468">
          <cell r="Z468">
            <v>6158.40126026613</v>
          </cell>
          <cell r="AA468">
            <v>6551.02206292434</v>
          </cell>
          <cell r="AB468">
            <v>5364.79276849853</v>
          </cell>
          <cell r="AC468">
            <v>4747.09338375249</v>
          </cell>
          <cell r="AD468">
            <v>6153.37290904939</v>
          </cell>
          <cell r="AE468">
            <v>7110.99898697676</v>
          </cell>
          <cell r="AF468">
            <v>6325.75696481589</v>
          </cell>
          <cell r="AG468">
            <v>6269.03735044324</v>
          </cell>
          <cell r="AH468">
            <v>6511.18489132724</v>
          </cell>
          <cell r="AI468">
            <v>7896.18529157918</v>
          </cell>
          <cell r="AJ468">
            <v>8149.58548323961</v>
          </cell>
          <cell r="AK468">
            <v>7547.25934716552</v>
          </cell>
          <cell r="AL468">
            <v>6816.58728017149</v>
          </cell>
          <cell r="AM468">
            <v>7506.70967404978</v>
          </cell>
          <cell r="AN468">
            <v>6469.94255375786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A469">
            <v>9797.29116541454</v>
          </cell>
          <cell r="B469">
            <v>8399.90040039785</v>
          </cell>
          <cell r="C469">
            <v>9049.54360087133</v>
          </cell>
          <cell r="D469">
            <v>8446.99301474701</v>
          </cell>
          <cell r="E469">
            <v>9397.76165897018</v>
          </cell>
          <cell r="F469">
            <v>7908.30712394863</v>
          </cell>
          <cell r="G469">
            <v>7724.05566331413</v>
          </cell>
          <cell r="H469">
            <v>9287.28277003816</v>
          </cell>
          <cell r="I469">
            <v>8354.94573200048</v>
          </cell>
          <cell r="J469">
            <v>7772.20763436533</v>
          </cell>
          <cell r="K469">
            <v>8498.51723584591</v>
          </cell>
          <cell r="L469">
            <v>9621.70378558145</v>
          </cell>
          <cell r="M469">
            <v>9795.72667843089</v>
          </cell>
          <cell r="N469">
            <v>8048.73182813412</v>
          </cell>
          <cell r="O469">
            <v>9095.58794206967</v>
          </cell>
        </row>
        <row r="469">
          <cell r="Z469">
            <v>7480.27099395866</v>
          </cell>
          <cell r="AA469">
            <v>6413.35755530536</v>
          </cell>
          <cell r="AB469">
            <v>6909.36273743966</v>
          </cell>
          <cell r="AC469">
            <v>6449.3129547314</v>
          </cell>
          <cell r="AD469">
            <v>7175.22861767037</v>
          </cell>
          <cell r="AE469">
            <v>6038.02412236327</v>
          </cell>
          <cell r="AF469">
            <v>5897.34739516299</v>
          </cell>
          <cell r="AG469">
            <v>7090.87754405521</v>
          </cell>
          <cell r="AH469">
            <v>6379.03448616529</v>
          </cell>
          <cell r="AI469">
            <v>5934.11161766846</v>
          </cell>
          <cell r="AJ469">
            <v>6488.6519036373</v>
          </cell>
          <cell r="AK469">
            <v>7346.20932710658</v>
          </cell>
          <cell r="AL469">
            <v>7479.0765018887</v>
          </cell>
          <cell r="AM469">
            <v>6145.23894570771</v>
          </cell>
          <cell r="AN469">
            <v>6944.51777612196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A470">
            <v>9397.38606061627</v>
          </cell>
          <cell r="B470">
            <v>7801.45161250045</v>
          </cell>
          <cell r="C470">
            <v>8015.66484424935</v>
          </cell>
          <cell r="D470">
            <v>8598.39196010296</v>
          </cell>
          <cell r="E470">
            <v>7703.19208716788</v>
          </cell>
          <cell r="F470">
            <v>8140.70060986392</v>
          </cell>
          <cell r="G470">
            <v>7445.84807268973</v>
          </cell>
          <cell r="H470">
            <v>7831.30083105116</v>
          </cell>
          <cell r="I470">
            <v>8332.96601808181</v>
          </cell>
          <cell r="J470">
            <v>8779.74852712898</v>
          </cell>
          <cell r="K470">
            <v>8973.47106877846</v>
          </cell>
          <cell r="L470">
            <v>9902.11949561547</v>
          </cell>
          <cell r="M470">
            <v>8610.95540615072</v>
          </cell>
          <cell r="N470">
            <v>9097.00028850057</v>
          </cell>
          <cell r="O470">
            <v>8338.94242111495</v>
          </cell>
        </row>
        <row r="470">
          <cell r="Z470">
            <v>7174.94184682476</v>
          </cell>
          <cell r="AA470">
            <v>5956.43951195055</v>
          </cell>
          <cell r="AB470">
            <v>6119.99217124376</v>
          </cell>
          <cell r="AC470">
            <v>6564.90665510645</v>
          </cell>
          <cell r="AD470">
            <v>5881.41797132103</v>
          </cell>
          <cell r="AE470">
            <v>6215.45747843354</v>
          </cell>
          <cell r="AF470">
            <v>5684.9347868909</v>
          </cell>
          <cell r="AG470">
            <v>5979.22950971088</v>
          </cell>
          <cell r="AH470">
            <v>6362.25288666953</v>
          </cell>
          <cell r="AI470">
            <v>6703.37311945709</v>
          </cell>
          <cell r="AJ470">
            <v>6851.28105489662</v>
          </cell>
          <cell r="AK470">
            <v>7560.30784338039</v>
          </cell>
          <cell r="AL470">
            <v>6574.4988964177</v>
          </cell>
          <cell r="AM470">
            <v>6945.59610827134</v>
          </cell>
          <cell r="AN470">
            <v>6366.81589429095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A471">
            <v>8095.9345300721</v>
          </cell>
          <cell r="B471">
            <v>7391.69344272759</v>
          </cell>
          <cell r="C471">
            <v>7979.46265163799</v>
          </cell>
          <cell r="D471">
            <v>8600.05270540507</v>
          </cell>
          <cell r="E471">
            <v>8890.61010675297</v>
          </cell>
          <cell r="F471">
            <v>8201.94797554335</v>
          </cell>
          <cell r="G471">
            <v>7659.72465006933</v>
          </cell>
          <cell r="H471">
            <v>7811.47288018395</v>
          </cell>
          <cell r="I471">
            <v>7711.11160580856</v>
          </cell>
          <cell r="J471">
            <v>8672.48502271489</v>
          </cell>
          <cell r="K471">
            <v>9303.44855741959</v>
          </cell>
          <cell r="L471">
            <v>9690.70956948506</v>
          </cell>
          <cell r="M471">
            <v>9623.28636272623</v>
          </cell>
          <cell r="N471">
            <v>9277.7948829381</v>
          </cell>
          <cell r="O471">
            <v>8385.45989322419</v>
          </cell>
        </row>
        <row r="471">
          <cell r="Z471">
            <v>6181.27839744817</v>
          </cell>
          <cell r="AA471">
            <v>5643.58751029628</v>
          </cell>
          <cell r="AB471">
            <v>6092.35165237621</v>
          </cell>
          <cell r="AC471">
            <v>6566.17464078759</v>
          </cell>
          <cell r="AD471">
            <v>6788.01637894632</v>
          </cell>
          <cell r="AE471">
            <v>6262.22008711925</v>
          </cell>
          <cell r="AF471">
            <v>5848.23040922653</v>
          </cell>
          <cell r="AG471">
            <v>5964.09078991197</v>
          </cell>
          <cell r="AH471">
            <v>5887.46455548126</v>
          </cell>
          <cell r="AI471">
            <v>6621.47700478291</v>
          </cell>
          <cell r="AJ471">
            <v>7103.22018738409</v>
          </cell>
          <cell r="AK471">
            <v>7398.89551914012</v>
          </cell>
          <cell r="AL471">
            <v>7347.41763108693</v>
          </cell>
          <cell r="AM471">
            <v>7083.63350430277</v>
          </cell>
          <cell r="AN471">
            <v>6402.33217031624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A472">
            <v>10768.234740692</v>
          </cell>
          <cell r="B472">
            <v>7873.41343215937</v>
          </cell>
          <cell r="C472">
            <v>7630.29851772537</v>
          </cell>
          <cell r="D472">
            <v>9073.37790020443</v>
          </cell>
          <cell r="E472">
            <v>9651.85240540884</v>
          </cell>
          <cell r="F472">
            <v>8168.89035688485</v>
          </cell>
          <cell r="G472">
            <v>7633.35655581554</v>
          </cell>
          <cell r="H472">
            <v>8458.04911611891</v>
          </cell>
          <cell r="I472">
            <v>7722.17132347524</v>
          </cell>
          <cell r="J472">
            <v>8340.75888381267</v>
          </cell>
          <cell r="K472">
            <v>8735.96689839278</v>
          </cell>
          <cell r="L472">
            <v>10383.2354337451</v>
          </cell>
          <cell r="M472">
            <v>8731.08550772007</v>
          </cell>
          <cell r="N472">
            <v>9138.9650829821</v>
          </cell>
          <cell r="O472">
            <v>9377.05362610332</v>
          </cell>
        </row>
        <row r="472">
          <cell r="Z472">
            <v>8221.5902974573</v>
          </cell>
          <cell r="AA472">
            <v>6011.38264910741</v>
          </cell>
          <cell r="AB472">
            <v>5825.76343947739</v>
          </cell>
          <cell r="AC472">
            <v>6927.56032031768</v>
          </cell>
          <cell r="AD472">
            <v>7369.22791893927</v>
          </cell>
          <cell r="AE472">
            <v>6236.98046304301</v>
          </cell>
          <cell r="AF472">
            <v>5828.09826379139</v>
          </cell>
          <cell r="AG472">
            <v>6457.75433235325</v>
          </cell>
          <cell r="AH472">
            <v>5895.90869415864</v>
          </cell>
          <cell r="AI472">
            <v>6368.20277082651</v>
          </cell>
          <cell r="AJ472">
            <v>6669.94567079048</v>
          </cell>
          <cell r="AK472">
            <v>7927.64178660611</v>
          </cell>
          <cell r="AL472">
            <v>6666.2187094863</v>
          </cell>
          <cell r="AM472">
            <v>6977.63639671717</v>
          </cell>
          <cell r="AN472">
            <v>7159.41795174439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A473">
            <v>9844.29243993618</v>
          </cell>
          <cell r="B473">
            <v>8048.76709275183</v>
          </cell>
          <cell r="C473">
            <v>9083.98556373865</v>
          </cell>
          <cell r="D473">
            <v>8214.65908534482</v>
          </cell>
          <cell r="E473">
            <v>8142.73072100877</v>
          </cell>
          <cell r="F473">
            <v>7352.88901871323</v>
          </cell>
          <cell r="G473">
            <v>9015.65485095248</v>
          </cell>
          <cell r="H473">
            <v>7628.88784718692</v>
          </cell>
          <cell r="I473">
            <v>7854.19434727303</v>
          </cell>
          <cell r="J473">
            <v>8500.92497660845</v>
          </cell>
          <cell r="K473">
            <v>8320.90889977998</v>
          </cell>
          <cell r="L473">
            <v>8728.3642558331</v>
          </cell>
          <cell r="M473">
            <v>10069.1361018495</v>
          </cell>
          <cell r="N473">
            <v>9191.21161930768</v>
          </cell>
          <cell r="O473">
            <v>11487.3660400678</v>
          </cell>
        </row>
        <row r="473">
          <cell r="Z473">
            <v>7516.15665506103</v>
          </cell>
          <cell r="AA473">
            <v>6145.26587038439</v>
          </cell>
          <cell r="AB473">
            <v>6935.65931385671</v>
          </cell>
          <cell r="AC473">
            <v>6271.92507029711</v>
          </cell>
          <cell r="AD473">
            <v>6217.00747641308</v>
          </cell>
          <cell r="AE473">
            <v>5613.96017734362</v>
          </cell>
          <cell r="AF473">
            <v>6883.48854132162</v>
          </cell>
          <cell r="AG473">
            <v>5824.6863868786</v>
          </cell>
          <cell r="AH473">
            <v>5996.70880092035</v>
          </cell>
          <cell r="AI473">
            <v>6490.49022334045</v>
          </cell>
          <cell r="AJ473">
            <v>6353.04722861761</v>
          </cell>
          <cell r="AK473">
            <v>6664.14102278559</v>
          </cell>
          <cell r="AL473">
            <v>7687.8256903065</v>
          </cell>
          <cell r="AM473">
            <v>7017.52683618789</v>
          </cell>
          <cell r="AN473">
            <v>8770.64992105594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A474">
            <v>9611.73917336662</v>
          </cell>
          <cell r="B474">
            <v>9895.83900449848</v>
          </cell>
          <cell r="C474">
            <v>8295.11217836126</v>
          </cell>
          <cell r="D474">
            <v>7395.94456115326</v>
          </cell>
          <cell r="E474">
            <v>6735.47156658784</v>
          </cell>
          <cell r="F474">
            <v>8297.99238234493</v>
          </cell>
          <cell r="G474">
            <v>8062.57208458007</v>
          </cell>
          <cell r="H474">
            <v>9008.76566488243</v>
          </cell>
          <cell r="I474">
            <v>9911.92353137463</v>
          </cell>
          <cell r="J474">
            <v>7716.56896143816</v>
          </cell>
          <cell r="K474">
            <v>8504.9934265351</v>
          </cell>
          <cell r="L474">
            <v>9229.37941647638</v>
          </cell>
          <cell r="M474">
            <v>9967.14466150486</v>
          </cell>
          <cell r="N474">
            <v>9973.80872180908</v>
          </cell>
          <cell r="O474">
            <v>8223.83128507684</v>
          </cell>
        </row>
        <row r="474">
          <cell r="Z474">
            <v>7338.60130582211</v>
          </cell>
          <cell r="AA474">
            <v>7555.5126632906</v>
          </cell>
          <cell r="AB474">
            <v>6333.35132862754</v>
          </cell>
          <cell r="AC474">
            <v>5646.83325621876</v>
          </cell>
          <cell r="AD474">
            <v>5142.55948297608</v>
          </cell>
          <cell r="AE474">
            <v>6335.55037588988</v>
          </cell>
          <cell r="AF474">
            <v>6155.80603686522</v>
          </cell>
          <cell r="AG474">
            <v>6878.2286202004</v>
          </cell>
          <cell r="AH474">
            <v>7567.79326389865</v>
          </cell>
          <cell r="AI474">
            <v>5891.63126833388</v>
          </cell>
          <cell r="AJ474">
            <v>6493.59650113325</v>
          </cell>
          <cell r="AK474">
            <v>7046.66810199738</v>
          </cell>
          <cell r="AL474">
            <v>7609.95481763761</v>
          </cell>
          <cell r="AM474">
            <v>7615.04285433612</v>
          </cell>
          <cell r="AN474">
            <v>6278.92808148131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A475">
            <v>9261.57345626146</v>
          </cell>
          <cell r="B475">
            <v>8287.77556482323</v>
          </cell>
          <cell r="C475">
            <v>7607.37888213736</v>
          </cell>
          <cell r="D475">
            <v>7046.71025909926</v>
          </cell>
          <cell r="E475">
            <v>7801.03788565749</v>
          </cell>
          <cell r="F475">
            <v>7918.32564231584</v>
          </cell>
          <cell r="G475">
            <v>7269.2268434252</v>
          </cell>
          <cell r="H475">
            <v>7973.03217637025</v>
          </cell>
          <cell r="I475">
            <v>8505.31280951468</v>
          </cell>
          <cell r="J475">
            <v>8515.18599168263</v>
          </cell>
          <cell r="K475">
            <v>8859.38407366243</v>
          </cell>
          <cell r="L475">
            <v>9289.34606792598</v>
          </cell>
          <cell r="M475">
            <v>8438.90707672953</v>
          </cell>
          <cell r="N475">
            <v>7851.12576427058</v>
          </cell>
          <cell r="O475">
            <v>9325.03201130349</v>
          </cell>
        </row>
        <row r="475">
          <cell r="Z475">
            <v>7071.24838014945</v>
          </cell>
          <cell r="AA475">
            <v>6327.74979484479</v>
          </cell>
          <cell r="AB475">
            <v>5808.26420602741</v>
          </cell>
          <cell r="AC475">
            <v>5380.19146966332</v>
          </cell>
          <cell r="AD475">
            <v>5956.12362985104</v>
          </cell>
          <cell r="AE475">
            <v>6045.67330121071</v>
          </cell>
          <cell r="AF475">
            <v>5550.08377186251</v>
          </cell>
          <cell r="AG475">
            <v>6087.44195878739</v>
          </cell>
          <cell r="AH475">
            <v>6493.84035131569</v>
          </cell>
          <cell r="AI475">
            <v>6501.37856539365</v>
          </cell>
          <cell r="AJ475">
            <v>6764.17517777756</v>
          </cell>
          <cell r="AK475">
            <v>7092.45288024575</v>
          </cell>
          <cell r="AL475">
            <v>6443.1393087113</v>
          </cell>
          <cell r="AM475">
            <v>5994.36592552364</v>
          </cell>
          <cell r="AN475">
            <v>7119.69924075826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A476">
            <v>9317.35946990389</v>
          </cell>
          <cell r="B476">
            <v>9090.67901984613</v>
          </cell>
          <cell r="C476">
            <v>7670.79206689898</v>
          </cell>
          <cell r="D476">
            <v>7718.11738656133</v>
          </cell>
          <cell r="E476">
            <v>8257.07161000704</v>
          </cell>
          <cell r="F476">
            <v>8121.33308936609</v>
          </cell>
          <cell r="G476">
            <v>8254.93368809273</v>
          </cell>
          <cell r="H476">
            <v>8431.05967471686</v>
          </cell>
          <cell r="I476">
            <v>8908.96633819993</v>
          </cell>
          <cell r="J476">
            <v>8239.72796051499</v>
          </cell>
          <cell r="K476">
            <v>8864.64423958711</v>
          </cell>
          <cell r="L476">
            <v>7930.03165573029</v>
          </cell>
          <cell r="M476">
            <v>10069.6103685084</v>
          </cell>
          <cell r="N476">
            <v>8839.72301519681</v>
          </cell>
          <cell r="O476">
            <v>9733.05165408589</v>
          </cell>
        </row>
        <row r="476">
          <cell r="Z476">
            <v>7113.8412247095</v>
          </cell>
          <cell r="AA476">
            <v>6940.7697943686</v>
          </cell>
          <cell r="AB476">
            <v>5856.68042624563</v>
          </cell>
          <cell r="AC476">
            <v>5892.81349710912</v>
          </cell>
          <cell r="AD476">
            <v>6304.30720252681</v>
          </cell>
          <cell r="AE476">
            <v>6200.67029906337</v>
          </cell>
          <cell r="AF476">
            <v>6302.67489059355</v>
          </cell>
          <cell r="AG476">
            <v>6437.14778588502</v>
          </cell>
          <cell r="AH476">
            <v>6802.03143508099</v>
          </cell>
          <cell r="AI476">
            <v>6291.06525676504</v>
          </cell>
          <cell r="AJ476">
            <v>6768.19133550171</v>
          </cell>
          <cell r="AK476">
            <v>6054.6108892767</v>
          </cell>
          <cell r="AL476">
            <v>7688.18779479761</v>
          </cell>
          <cell r="AM476">
            <v>6749.16388099482</v>
          </cell>
          <cell r="AN476">
            <v>7431.22387010119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A477">
            <v>9616.41444612407</v>
          </cell>
          <cell r="B477">
            <v>7943.72176593412</v>
          </cell>
          <cell r="C477">
            <v>8470.50926354951</v>
          </cell>
          <cell r="D477">
            <v>8548.61056197034</v>
          </cell>
          <cell r="E477">
            <v>8109.91185550811</v>
          </cell>
          <cell r="F477">
            <v>8624.7868449892</v>
          </cell>
          <cell r="G477">
            <v>8688.75948233951</v>
          </cell>
          <cell r="H477">
            <v>9245.3207663864</v>
          </cell>
          <cell r="I477">
            <v>8986.84915772744</v>
          </cell>
          <cell r="J477">
            <v>8701.96405423483</v>
          </cell>
          <cell r="K477">
            <v>8429.00542940765</v>
          </cell>
          <cell r="L477">
            <v>8302.00680248639</v>
          </cell>
          <cell r="M477">
            <v>9243.17702391392</v>
          </cell>
          <cell r="N477">
            <v>10345.8622144002</v>
          </cell>
          <cell r="O477">
            <v>9826.97210579049</v>
          </cell>
        </row>
        <row r="477">
          <cell r="Z477">
            <v>7342.17089527351</v>
          </cell>
          <cell r="AA477">
            <v>6065.06334317777</v>
          </cell>
          <cell r="AB477">
            <v>6467.26770475711</v>
          </cell>
          <cell r="AC477">
            <v>6526.8983585066</v>
          </cell>
          <cell r="AD477">
            <v>6191.95014132786</v>
          </cell>
          <cell r="AE477">
            <v>6585.05925529663</v>
          </cell>
          <cell r="AF477">
            <v>6633.90261980414</v>
          </cell>
          <cell r="AG477">
            <v>7058.83938641908</v>
          </cell>
          <cell r="AH477">
            <v>6861.49527932153</v>
          </cell>
          <cell r="AI477">
            <v>6643.98436326451</v>
          </cell>
          <cell r="AJ477">
            <v>6435.57936137445</v>
          </cell>
          <cell r="AK477">
            <v>6338.61540172557</v>
          </cell>
          <cell r="AL477">
            <v>7057.20263046637</v>
          </cell>
          <cell r="AM477">
            <v>7899.10718414343</v>
          </cell>
          <cell r="AN477">
            <v>7502.93251065946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A478">
            <v>10811.9955243775</v>
          </cell>
          <cell r="B478">
            <v>7484.0464447038</v>
          </cell>
          <cell r="C478">
            <v>7978.9875362491</v>
          </cell>
          <cell r="D478">
            <v>9205.32873763299</v>
          </cell>
          <cell r="E478">
            <v>7866.17467657369</v>
          </cell>
          <cell r="F478">
            <v>6721.15124510495</v>
          </cell>
          <cell r="G478">
            <v>8085.56529228612</v>
          </cell>
          <cell r="H478">
            <v>8954.8730364122</v>
          </cell>
          <cell r="I478">
            <v>7764.70712707823</v>
          </cell>
          <cell r="J478">
            <v>10784.9025902126</v>
          </cell>
          <cell r="K478">
            <v>7012.6508500614</v>
          </cell>
          <cell r="L478">
            <v>10609.3020678948</v>
          </cell>
          <cell r="M478">
            <v>10110.2477099081</v>
          </cell>
          <cell r="N478">
            <v>9213.30945638812</v>
          </cell>
          <cell r="O478">
            <v>9352.96368593789</v>
          </cell>
        </row>
        <row r="478">
          <cell r="Z478">
            <v>8255.00183084429</v>
          </cell>
          <cell r="AA478">
            <v>5714.09939671712</v>
          </cell>
          <cell r="AB478">
            <v>6091.98889987633</v>
          </cell>
          <cell r="AC478">
            <v>7028.30531249774</v>
          </cell>
          <cell r="AD478">
            <v>6005.85583026272</v>
          </cell>
          <cell r="AE478">
            <v>5131.62586024261</v>
          </cell>
          <cell r="AF478">
            <v>6173.36144292162</v>
          </cell>
          <cell r="AG478">
            <v>6837.08138279286</v>
          </cell>
          <cell r="AH478">
            <v>5928.38495035274</v>
          </cell>
          <cell r="AI478">
            <v>8234.31626723768</v>
          </cell>
          <cell r="AJ478">
            <v>5354.18697462528</v>
          </cell>
          <cell r="AK478">
            <v>8100.24456604594</v>
          </cell>
          <cell r="AL478">
            <v>7719.21456750566</v>
          </cell>
          <cell r="AM478">
            <v>7034.39862319016</v>
          </cell>
          <cell r="AN478">
            <v>7141.02518606832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A479">
            <v>10640.3963576969</v>
          </cell>
          <cell r="B479">
            <v>6883.82731802145</v>
          </cell>
          <cell r="C479">
            <v>8808.28159514483</v>
          </cell>
          <cell r="D479">
            <v>7849.14844599234</v>
          </cell>
          <cell r="E479">
            <v>7683.87354889037</v>
          </cell>
          <cell r="F479">
            <v>6853.30008321255</v>
          </cell>
          <cell r="G479">
            <v>7930.30732970482</v>
          </cell>
          <cell r="H479">
            <v>9066.77319378393</v>
          </cell>
          <cell r="I479">
            <v>9282.51640617324</v>
          </cell>
          <cell r="J479">
            <v>9224.80343772254</v>
          </cell>
          <cell r="K479">
            <v>9107.29809852098</v>
          </cell>
          <cell r="L479">
            <v>8699.78634582182</v>
          </cell>
          <cell r="M479">
            <v>9152.36002125583</v>
          </cell>
          <cell r="N479">
            <v>9060.75784073907</v>
          </cell>
          <cell r="O479">
            <v>8582.27011798818</v>
          </cell>
        </row>
        <row r="479">
          <cell r="Z479">
            <v>8123.985180687</v>
          </cell>
          <cell r="AA479">
            <v>5255.82969261865</v>
          </cell>
          <cell r="AB479">
            <v>6725.15823101945</v>
          </cell>
          <cell r="AC479">
            <v>5992.85623510893</v>
          </cell>
          <cell r="AD479">
            <v>5866.668190072</v>
          </cell>
          <cell r="AE479">
            <v>5232.52202673311</v>
          </cell>
          <cell r="AF479">
            <v>6054.82136745895</v>
          </cell>
          <cell r="AG479">
            <v>6922.51760054681</v>
          </cell>
          <cell r="AH479">
            <v>7087.23840617889</v>
          </cell>
          <cell r="AI479">
            <v>7043.17432391491</v>
          </cell>
          <cell r="AJ479">
            <v>6953.45852741316</v>
          </cell>
          <cell r="AK479">
            <v>6642.32167418035</v>
          </cell>
          <cell r="AL479">
            <v>6987.86348566891</v>
          </cell>
          <cell r="AM479">
            <v>6917.92485443564</v>
          </cell>
          <cell r="AN479">
            <v>6552.59756416445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A480">
            <v>9167.26163265483</v>
          </cell>
          <cell r="B480">
            <v>7707.63669627031</v>
          </cell>
          <cell r="C480">
            <v>7201.34638931829</v>
          </cell>
          <cell r="D480">
            <v>6993.80184430818</v>
          </cell>
          <cell r="E480">
            <v>8384.09307082437</v>
          </cell>
          <cell r="F480">
            <v>7419.85155037273</v>
          </cell>
          <cell r="G480">
            <v>9231.47359367972</v>
          </cell>
          <cell r="H480">
            <v>8813.70023652266</v>
          </cell>
          <cell r="I480">
            <v>8633.90835221101</v>
          </cell>
          <cell r="J480">
            <v>8950.27632211001</v>
          </cell>
          <cell r="K480">
            <v>9906.28461798729</v>
          </cell>
          <cell r="L480">
            <v>7343.94739102778</v>
          </cell>
          <cell r="M480">
            <v>8893.14354592036</v>
          </cell>
          <cell r="N480">
            <v>8454.53199791407</v>
          </cell>
          <cell r="O480">
            <v>8086.87804496671</v>
          </cell>
        </row>
        <row r="480">
          <cell r="Z480">
            <v>6999.24092557849</v>
          </cell>
          <cell r="AA480">
            <v>5884.81144814916</v>
          </cell>
          <cell r="AB480">
            <v>5498.25677363007</v>
          </cell>
          <cell r="AC480">
            <v>5339.79568333667</v>
          </cell>
          <cell r="AD480">
            <v>6401.28859594669</v>
          </cell>
          <cell r="AE480">
            <v>5665.08633811578</v>
          </cell>
          <cell r="AF480">
            <v>7048.26701466884</v>
          </cell>
          <cell r="AG480">
            <v>6729.295385386</v>
          </cell>
          <cell r="AH480">
            <v>6592.02356254651</v>
          </cell>
          <cell r="AI480">
            <v>6833.57177303628</v>
          </cell>
          <cell r="AJ480">
            <v>7563.48793097177</v>
          </cell>
          <cell r="AK480">
            <v>5607.13320883927</v>
          </cell>
          <cell r="AL480">
            <v>6789.95066988438</v>
          </cell>
          <cell r="AM480">
            <v>6455.06899853539</v>
          </cell>
          <cell r="AN480">
            <v>6174.36373484426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A481">
            <v>9205.91459514282</v>
          </cell>
          <cell r="B481">
            <v>8309.91432277394</v>
          </cell>
          <cell r="C481">
            <v>7956.40025134458</v>
          </cell>
          <cell r="D481">
            <v>6729.66901414412</v>
          </cell>
          <cell r="E481">
            <v>7965.36327115122</v>
          </cell>
          <cell r="F481">
            <v>8134.93520508437</v>
          </cell>
          <cell r="G481">
            <v>8492.41427374701</v>
          </cell>
          <cell r="H481">
            <v>7886.31035091048</v>
          </cell>
          <cell r="I481">
            <v>8508.81204210955</v>
          </cell>
          <cell r="J481">
            <v>8733.68091847035</v>
          </cell>
          <cell r="K481">
            <v>9793.89304466035</v>
          </cell>
          <cell r="L481">
            <v>9091.50477612305</v>
          </cell>
          <cell r="M481">
            <v>7845.36439965841</v>
          </cell>
          <cell r="N481">
            <v>10215.1255591093</v>
          </cell>
          <cell r="O481">
            <v>9737.28526909391</v>
          </cell>
        </row>
        <row r="481">
          <cell r="Z481">
            <v>7028.75261704992</v>
          </cell>
          <cell r="AA481">
            <v>6344.6528250952</v>
          </cell>
          <cell r="AB481">
            <v>6074.74341750259</v>
          </cell>
          <cell r="AC481">
            <v>5138.12921097509</v>
          </cell>
          <cell r="AD481">
            <v>6081.58671897704</v>
          </cell>
          <cell r="AE481">
            <v>6211.05556882274</v>
          </cell>
          <cell r="AF481">
            <v>6483.99226766294</v>
          </cell>
          <cell r="AG481">
            <v>6021.22949816155</v>
          </cell>
          <cell r="AH481">
            <v>6496.51202939881</v>
          </cell>
          <cell r="AI481">
            <v>6668.20031597579</v>
          </cell>
          <cell r="AJ481">
            <v>7477.67651517036</v>
          </cell>
          <cell r="AK481">
            <v>6941.40026258905</v>
          </cell>
          <cell r="AL481">
            <v>5989.9671005968</v>
          </cell>
          <cell r="AM481">
            <v>7799.28922488219</v>
          </cell>
          <cell r="AN481">
            <v>7434.45625209427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A482">
            <v>9351.16179214027</v>
          </cell>
          <cell r="B482">
            <v>10768.5644830025</v>
          </cell>
          <cell r="C482">
            <v>9409.00521660481</v>
          </cell>
          <cell r="D482">
            <v>7204.31758268756</v>
          </cell>
          <cell r="E482">
            <v>7077.61483715926</v>
          </cell>
          <cell r="F482">
            <v>8767.84676109093</v>
          </cell>
          <cell r="G482">
            <v>8401.96496353776</v>
          </cell>
          <cell r="H482">
            <v>7628.7009568524</v>
          </cell>
          <cell r="I482">
            <v>8936.32174649153</v>
          </cell>
          <cell r="J482">
            <v>9103.50950321794</v>
          </cell>
          <cell r="K482">
            <v>9131.48987036214</v>
          </cell>
          <cell r="L482">
            <v>8814.93880542576</v>
          </cell>
          <cell r="M482">
            <v>8070.31690458802</v>
          </cell>
          <cell r="N482">
            <v>9478.94157583817</v>
          </cell>
          <cell r="O482">
            <v>10419.9958360645</v>
          </cell>
        </row>
        <row r="482">
          <cell r="Z482">
            <v>7139.64943294626</v>
          </cell>
          <cell r="AA482">
            <v>8221.8420570303</v>
          </cell>
          <cell r="AB482">
            <v>7183.81311889864</v>
          </cell>
          <cell r="AC482">
            <v>5500.52529165229</v>
          </cell>
          <cell r="AD482">
            <v>5403.78723863044</v>
          </cell>
          <cell r="AE482">
            <v>6694.28607347997</v>
          </cell>
          <cell r="AF482">
            <v>6414.93385752093</v>
          </cell>
          <cell r="AG482">
            <v>5824.54369536064</v>
          </cell>
          <cell r="AH482">
            <v>6822.91739873327</v>
          </cell>
          <cell r="AI482">
            <v>6950.56591974491</v>
          </cell>
          <cell r="AJ482">
            <v>6971.92904198098</v>
          </cell>
          <cell r="AK482">
            <v>6730.24103769779</v>
          </cell>
          <cell r="AL482">
            <v>6161.71923792057</v>
          </cell>
          <cell r="AM482">
            <v>7237.20980891874</v>
          </cell>
          <cell r="AN482">
            <v>7955.7085008186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A483">
            <v>8920.21555681675</v>
          </cell>
          <cell r="B483">
            <v>7738.35351142433</v>
          </cell>
          <cell r="C483">
            <v>8049.10706636121</v>
          </cell>
          <cell r="D483">
            <v>8203.69693128511</v>
          </cell>
          <cell r="E483">
            <v>8340.72641939351</v>
          </cell>
          <cell r="F483">
            <v>9027.68064586013</v>
          </cell>
          <cell r="G483">
            <v>7539.64905586906</v>
          </cell>
          <cell r="H483">
            <v>6772.1107377572</v>
          </cell>
          <cell r="I483">
            <v>7121.43912438364</v>
          </cell>
          <cell r="J483">
            <v>9353.25541953676</v>
          </cell>
          <cell r="K483">
            <v>7970.75625328697</v>
          </cell>
          <cell r="L483">
            <v>8898.1935864656</v>
          </cell>
          <cell r="M483">
            <v>7948.55428679204</v>
          </cell>
          <cell r="N483">
            <v>9467.41980031583</v>
          </cell>
          <cell r="O483">
            <v>10084.7451481618</v>
          </cell>
        </row>
        <row r="483">
          <cell r="Z483">
            <v>6810.62025849181</v>
          </cell>
          <cell r="AA483">
            <v>5908.26385938652</v>
          </cell>
          <cell r="AB483">
            <v>6145.52544159505</v>
          </cell>
          <cell r="AC483">
            <v>6263.5554218239</v>
          </cell>
          <cell r="AD483">
            <v>6368.17798411262</v>
          </cell>
          <cell r="AE483">
            <v>6892.67028383679</v>
          </cell>
          <cell r="AF483">
            <v>5756.55221275225</v>
          </cell>
          <cell r="AG483">
            <v>5170.53363672057</v>
          </cell>
          <cell r="AH483">
            <v>5437.2472572234</v>
          </cell>
          <cell r="AI483">
            <v>7141.24792583799</v>
          </cell>
          <cell r="AJ483">
            <v>6085.70428240962</v>
          </cell>
          <cell r="AK483">
            <v>6793.80639604083</v>
          </cell>
          <cell r="AL483">
            <v>6068.75299218287</v>
          </cell>
          <cell r="AM483">
            <v>7228.41288722034</v>
          </cell>
          <cell r="AN483">
            <v>7699.74325960211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A484">
            <v>10757.2031480259</v>
          </cell>
          <cell r="B484">
            <v>8087.12006623087</v>
          </cell>
          <cell r="C484">
            <v>8585.31626491456</v>
          </cell>
          <cell r="D484">
            <v>8422.57671935852</v>
          </cell>
          <cell r="E484">
            <v>8210.22434880072</v>
          </cell>
          <cell r="F484">
            <v>7853.6260510655</v>
          </cell>
          <cell r="G484">
            <v>7032.46846867935</v>
          </cell>
          <cell r="H484">
            <v>7617.61492223421</v>
          </cell>
          <cell r="I484">
            <v>8565.88068770493</v>
          </cell>
          <cell r="J484">
            <v>8263.36558315181</v>
          </cell>
          <cell r="K484">
            <v>9091.4001833453</v>
          </cell>
          <cell r="L484">
            <v>8865.11838452338</v>
          </cell>
          <cell r="M484">
            <v>8635.62493854686</v>
          </cell>
          <cell r="N484">
            <v>12495.1379672035</v>
          </cell>
          <cell r="O484">
            <v>12399.8236305722</v>
          </cell>
        </row>
        <row r="484">
          <cell r="Z484">
            <v>8213.16763233036</v>
          </cell>
          <cell r="AA484">
            <v>6174.54851904753</v>
          </cell>
          <cell r="AB484">
            <v>6554.92330952732</v>
          </cell>
          <cell r="AC484">
            <v>6430.6710155371</v>
          </cell>
          <cell r="AD484">
            <v>6268.53913120675</v>
          </cell>
          <cell r="AE484">
            <v>5996.27490449271</v>
          </cell>
          <cell r="AF484">
            <v>5369.31780571056</v>
          </cell>
          <cell r="AG484">
            <v>5816.07946358551</v>
          </cell>
          <cell r="AH484">
            <v>6540.08416858546</v>
          </cell>
          <cell r="AI484">
            <v>6309.11267619874</v>
          </cell>
          <cell r="AJ484">
            <v>6941.32040558487</v>
          </cell>
          <cell r="AK484">
            <v>6768.55334705714</v>
          </cell>
          <cell r="AL484">
            <v>6593.33418308028</v>
          </cell>
          <cell r="AM484">
            <v>9540.08781851176</v>
          </cell>
          <cell r="AN484">
            <v>9467.31494123643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A485">
            <v>8894.49668866877</v>
          </cell>
          <cell r="B485">
            <v>7452.98379832297</v>
          </cell>
          <cell r="C485">
            <v>7769.95481018625</v>
          </cell>
          <cell r="D485">
            <v>8371.31678442355</v>
          </cell>
          <cell r="E485">
            <v>7861.16690021579</v>
          </cell>
          <cell r="F485">
            <v>8448.44305688815</v>
          </cell>
          <cell r="G485">
            <v>8427.31820848749</v>
          </cell>
          <cell r="H485">
            <v>9076.55460342065</v>
          </cell>
          <cell r="I485">
            <v>8395.91677229136</v>
          </cell>
          <cell r="J485">
            <v>9321.66450414755</v>
          </cell>
          <cell r="K485">
            <v>7666.26827823338</v>
          </cell>
          <cell r="L485">
            <v>9123.35824178058</v>
          </cell>
          <cell r="M485">
            <v>10283.4874237301</v>
          </cell>
          <cell r="N485">
            <v>9948.49124189321</v>
          </cell>
          <cell r="O485">
            <v>9746.96030785335</v>
          </cell>
        </row>
        <row r="485">
          <cell r="Z485">
            <v>6790.98379978536</v>
          </cell>
          <cell r="AA485">
            <v>5690.38294195478</v>
          </cell>
          <cell r="AB485">
            <v>5932.39157739644</v>
          </cell>
          <cell r="AC485">
            <v>6391.53385017452</v>
          </cell>
          <cell r="AD485">
            <v>6002.03237298236</v>
          </cell>
          <cell r="AE485">
            <v>6450.42006770633</v>
          </cell>
          <cell r="AF485">
            <v>6434.29116145303</v>
          </cell>
          <cell r="AG485">
            <v>6929.98574593008</v>
          </cell>
          <cell r="AH485">
            <v>6410.31603931154</v>
          </cell>
          <cell r="AI485">
            <v>7117.12813557467</v>
          </cell>
          <cell r="AJ485">
            <v>5853.2264955043</v>
          </cell>
          <cell r="AK485">
            <v>6965.72051103244</v>
          </cell>
          <cell r="AL485">
            <v>7851.4837819676</v>
          </cell>
          <cell r="AM485">
            <v>7595.71285715043</v>
          </cell>
          <cell r="AN485">
            <v>7441.84318288726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A486">
            <v>8830.35906670175</v>
          </cell>
          <cell r="B486">
            <v>9360.32325901114</v>
          </cell>
          <cell r="C486">
            <v>10776.3313060174</v>
          </cell>
          <cell r="D486">
            <v>8622.62173635006</v>
          </cell>
          <cell r="E486">
            <v>7142.63632803118</v>
          </cell>
          <cell r="F486">
            <v>7930.06263857731</v>
          </cell>
          <cell r="G486">
            <v>7780.05161753158</v>
          </cell>
          <cell r="H486">
            <v>8421.25489201461</v>
          </cell>
          <cell r="I486">
            <v>8053.93851926479</v>
          </cell>
          <cell r="J486">
            <v>8246.49043041302</v>
          </cell>
          <cell r="K486">
            <v>9765.61513481432</v>
          </cell>
          <cell r="L486">
            <v>9625.93425817667</v>
          </cell>
          <cell r="M486">
            <v>8773.28570684194</v>
          </cell>
          <cell r="N486">
            <v>9366.58166977837</v>
          </cell>
          <cell r="O486">
            <v>9605.92637928861</v>
          </cell>
        </row>
        <row r="486">
          <cell r="Z486">
            <v>6742.01446886305</v>
          </cell>
          <cell r="AA486">
            <v>7146.64424954804</v>
          </cell>
          <cell r="AB486">
            <v>8227.77205746949</v>
          </cell>
          <cell r="AC486">
            <v>6583.40618619022</v>
          </cell>
          <cell r="AD486">
            <v>5453.43140699712</v>
          </cell>
          <cell r="AE486">
            <v>6054.63454480433</v>
          </cell>
          <cell r="AF486">
            <v>5940.10053019183</v>
          </cell>
          <cell r="AG486">
            <v>6429.66179507272</v>
          </cell>
          <cell r="AH486">
            <v>6149.21427521275</v>
          </cell>
          <cell r="AI486">
            <v>6296.22842958206</v>
          </cell>
          <cell r="AJ486">
            <v>7456.08621789127</v>
          </cell>
          <cell r="AK486">
            <v>7349.43930985492</v>
          </cell>
          <cell r="AL486">
            <v>6698.43873031665</v>
          </cell>
          <cell r="AM486">
            <v>7151.42257120246</v>
          </cell>
          <cell r="AN486">
            <v>7334.16321429237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A487">
            <v>11734.4892060106</v>
          </cell>
          <cell r="B487">
            <v>10748.9335481455</v>
          </cell>
          <cell r="C487">
            <v>8402.62588776233</v>
          </cell>
          <cell r="D487">
            <v>7460.44042053774</v>
          </cell>
          <cell r="E487">
            <v>7920.38407495891</v>
          </cell>
          <cell r="F487">
            <v>6651.10753990262</v>
          </cell>
          <cell r="G487">
            <v>8284.37706407228</v>
          </cell>
          <cell r="H487">
            <v>9269.52487392353</v>
          </cell>
          <cell r="I487">
            <v>8529.83001993159</v>
          </cell>
          <cell r="J487">
            <v>8637.91835562687</v>
          </cell>
          <cell r="K487">
            <v>8589.07503318319</v>
          </cell>
          <cell r="L487">
            <v>8447.62003662851</v>
          </cell>
          <cell r="M487">
            <v>8561.77107621955</v>
          </cell>
          <cell r="N487">
            <v>9815.57410815188</v>
          </cell>
          <cell r="O487">
            <v>10037.8621162167</v>
          </cell>
        </row>
        <row r="487">
          <cell r="Z487">
            <v>8959.32944674594</v>
          </cell>
          <cell r="AA487">
            <v>8206.85375974331</v>
          </cell>
          <cell r="AB487">
            <v>6415.43847581009</v>
          </cell>
          <cell r="AC487">
            <v>5696.07610284224</v>
          </cell>
          <cell r="AD487">
            <v>6047.24492276743</v>
          </cell>
          <cell r="AE487">
            <v>5078.14721114581</v>
          </cell>
          <cell r="AF487">
            <v>6325.15502592744</v>
          </cell>
          <cell r="AG487">
            <v>7077.31931934011</v>
          </cell>
          <cell r="AH487">
            <v>6512.55933953785</v>
          </cell>
          <cell r="AI487">
            <v>6595.08521619454</v>
          </cell>
          <cell r="AJ487">
            <v>6557.7931441355</v>
          </cell>
          <cell r="AK487">
            <v>6449.79168844601</v>
          </cell>
          <cell r="AL487">
            <v>6536.94646377793</v>
          </cell>
          <cell r="AM487">
            <v>7494.23009387039</v>
          </cell>
          <cell r="AN487">
            <v>7663.9478771799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A488">
            <v>9905.92286908353</v>
          </cell>
          <cell r="B488">
            <v>7529.99177922646</v>
          </cell>
          <cell r="C488">
            <v>8058.98000520112</v>
          </cell>
          <cell r="D488">
            <v>7308.00127847899</v>
          </cell>
          <cell r="E488">
            <v>8724.30484766173</v>
          </cell>
          <cell r="F488">
            <v>8345.78333996212</v>
          </cell>
          <cell r="G488">
            <v>7408.22064375001</v>
          </cell>
          <cell r="H488">
            <v>8272.3539813237</v>
          </cell>
          <cell r="I488">
            <v>8458.02986782539</v>
          </cell>
          <cell r="J488">
            <v>9461.78486764007</v>
          </cell>
          <cell r="K488">
            <v>9484.98855437676</v>
          </cell>
          <cell r="L488">
            <v>9743.2622678174</v>
          </cell>
          <cell r="M488">
            <v>10560.0413683817</v>
          </cell>
          <cell r="N488">
            <v>11035.6482283747</v>
          </cell>
          <cell r="O488">
            <v>11594.74657814</v>
          </cell>
        </row>
        <row r="488">
          <cell r="Z488">
            <v>7563.21173423675</v>
          </cell>
          <cell r="AA488">
            <v>5749.17884340652</v>
          </cell>
          <cell r="AB488">
            <v>6153.06346989107</v>
          </cell>
          <cell r="AC488">
            <v>5579.68820812382</v>
          </cell>
          <cell r="AD488">
            <v>6661.04164840912</v>
          </cell>
          <cell r="AE488">
            <v>6372.03896319444</v>
          </cell>
          <cell r="AF488">
            <v>5656.20609438571</v>
          </cell>
          <cell r="AG488">
            <v>6315.97535415657</v>
          </cell>
          <cell r="AH488">
            <v>6457.73963620416</v>
          </cell>
          <cell r="AI488">
            <v>7224.11059358266</v>
          </cell>
          <cell r="AJ488">
            <v>7241.82670122087</v>
          </cell>
          <cell r="AK488">
            <v>7439.01971452765</v>
          </cell>
          <cell r="AL488">
            <v>8062.63382492491</v>
          </cell>
          <cell r="AM488">
            <v>8425.76156495698</v>
          </cell>
          <cell r="AN488">
            <v>8852.63539139623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A489">
            <v>10469.6059272868</v>
          </cell>
          <cell r="B489">
            <v>7962.7899015294</v>
          </cell>
          <cell r="C489">
            <v>8310.71940731264</v>
          </cell>
          <cell r="D489">
            <v>9974.51104215436</v>
          </cell>
          <cell r="E489">
            <v>8341.71552944088</v>
          </cell>
          <cell r="F489">
            <v>7343.08647379194</v>
          </cell>
          <cell r="G489">
            <v>8677.48998638053</v>
          </cell>
          <cell r="H489">
            <v>6944.46950367764</v>
          </cell>
          <cell r="I489">
            <v>7694.84800338468</v>
          </cell>
          <cell r="J489">
            <v>7965.40751838524</v>
          </cell>
          <cell r="K489">
            <v>8058.6973598282</v>
          </cell>
          <cell r="L489">
            <v>9179.69307565522</v>
          </cell>
          <cell r="M489">
            <v>10821.9990283453</v>
          </cell>
          <cell r="N489">
            <v>10868.7616164275</v>
          </cell>
          <cell r="O489">
            <v>10484.9242300962</v>
          </cell>
        </row>
        <row r="489">
          <cell r="Z489">
            <v>7993.58600390718</v>
          </cell>
          <cell r="AA489">
            <v>6079.6219409773</v>
          </cell>
          <cell r="AB489">
            <v>6345.26751036083</v>
          </cell>
          <cell r="AC489">
            <v>7615.57907872902</v>
          </cell>
          <cell r="AD489">
            <v>6368.93317359023</v>
          </cell>
          <cell r="AE489">
            <v>5606.47589508604</v>
          </cell>
          <cell r="AF489">
            <v>6625.29831456148</v>
          </cell>
          <cell r="AG489">
            <v>5302.13024393589</v>
          </cell>
          <cell r="AH489">
            <v>5875.04722997622</v>
          </cell>
          <cell r="AI489">
            <v>6081.62050191721</v>
          </cell>
          <cell r="AJ489">
            <v>6152.84766901827</v>
          </cell>
          <cell r="AK489">
            <v>7008.73238203506</v>
          </cell>
          <cell r="AL489">
            <v>8262.63954613773</v>
          </cell>
          <cell r="AM489">
            <v>8298.34296918884</v>
          </cell>
          <cell r="AN489">
            <v>8005.28158937537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A490">
            <v>10066.6505257778</v>
          </cell>
          <cell r="B490">
            <v>7580.06737676113</v>
          </cell>
          <cell r="C490">
            <v>9018.59939737037</v>
          </cell>
          <cell r="D490">
            <v>8089.97150899209</v>
          </cell>
          <cell r="E490">
            <v>7973.70601154834</v>
          </cell>
          <cell r="F490">
            <v>7906.51990630078</v>
          </cell>
          <cell r="G490">
            <v>10136.2936541511</v>
          </cell>
          <cell r="H490">
            <v>9461.8362868497</v>
          </cell>
          <cell r="I490">
            <v>8870.72832876638</v>
          </cell>
          <cell r="J490">
            <v>8610.2733716459</v>
          </cell>
          <cell r="K490">
            <v>8641.53219832556</v>
          </cell>
          <cell r="L490">
            <v>8864.36968975728</v>
          </cell>
          <cell r="M490">
            <v>10950.8285039477</v>
          </cell>
          <cell r="N490">
            <v>9808.92982504491</v>
          </cell>
          <cell r="O490">
            <v>8601.83096326213</v>
          </cell>
        </row>
        <row r="490">
          <cell r="Z490">
            <v>7685.92794303343</v>
          </cell>
          <cell r="AA490">
            <v>5787.41176242663</v>
          </cell>
          <cell r="AB490">
            <v>6885.73671428987</v>
          </cell>
          <cell r="AC490">
            <v>6176.7256070015</v>
          </cell>
          <cell r="AD490">
            <v>6087.9564346412</v>
          </cell>
          <cell r="AE490">
            <v>6036.65957454027</v>
          </cell>
          <cell r="AF490">
            <v>7739.10075011895</v>
          </cell>
          <cell r="AG490">
            <v>7224.14985235489</v>
          </cell>
          <cell r="AH490">
            <v>6772.83656192644</v>
          </cell>
          <cell r="AI490">
            <v>6573.97816034513</v>
          </cell>
          <cell r="AJ490">
            <v>6597.84439955036</v>
          </cell>
          <cell r="AK490">
            <v>6767.98171560844</v>
          </cell>
          <cell r="AL490">
            <v>8361.0013660781</v>
          </cell>
          <cell r="AM490">
            <v>7489.15715714109</v>
          </cell>
          <cell r="AN490">
            <v>6567.53234777449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A491">
            <v>9804.82990198122</v>
          </cell>
          <cell r="B491">
            <v>8602.36453896835</v>
          </cell>
          <cell r="C491">
            <v>7265.03136912029</v>
          </cell>
          <cell r="D491">
            <v>6578.47799254787</v>
          </cell>
          <cell r="E491">
            <v>7535.23980200823</v>
          </cell>
          <cell r="F491">
            <v>7573.28974419733</v>
          </cell>
          <cell r="G491">
            <v>9245.8168697054</v>
          </cell>
          <cell r="H491">
            <v>8098.19648620532</v>
          </cell>
          <cell r="I491">
            <v>8261.54922275647</v>
          </cell>
          <cell r="J491">
            <v>8192.94004234871</v>
          </cell>
          <cell r="K491">
            <v>8428.97068661068</v>
          </cell>
          <cell r="L491">
            <v>9501.02723050194</v>
          </cell>
          <cell r="M491">
            <v>9426.3296947724</v>
          </cell>
          <cell r="N491">
            <v>10012.248190732</v>
          </cell>
          <cell r="O491">
            <v>9023.82970735905</v>
          </cell>
        </row>
        <row r="491">
          <cell r="Z491">
            <v>7486.02684948227</v>
          </cell>
          <cell r="AA491">
            <v>6567.93973496049</v>
          </cell>
          <cell r="AB491">
            <v>5546.88051044882</v>
          </cell>
          <cell r="AC491">
            <v>5022.69426122227</v>
          </cell>
          <cell r="AD491">
            <v>5753.18572979249</v>
          </cell>
          <cell r="AE491">
            <v>5782.23701285364</v>
          </cell>
          <cell r="AF491">
            <v>7059.21816328755</v>
          </cell>
          <cell r="AG491">
            <v>6183.00541000371</v>
          </cell>
          <cell r="AH491">
            <v>6307.72587777146</v>
          </cell>
          <cell r="AI491">
            <v>6255.34249409341</v>
          </cell>
          <cell r="AJ491">
            <v>6435.55283511</v>
          </cell>
          <cell r="AK491">
            <v>7254.07229459715</v>
          </cell>
          <cell r="AL491">
            <v>7197.04042727751</v>
          </cell>
          <cell r="AM491">
            <v>7644.39154261667</v>
          </cell>
          <cell r="AN491">
            <v>6889.73007688746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A492">
            <v>9894.06495197673</v>
          </cell>
          <cell r="B492">
            <v>7891.75931816464</v>
          </cell>
          <cell r="C492">
            <v>7935.27018351646</v>
          </cell>
          <cell r="D492">
            <v>7834.72730711596</v>
          </cell>
          <cell r="E492">
            <v>8601.82344438485</v>
          </cell>
          <cell r="F492">
            <v>8690.8658473284</v>
          </cell>
          <cell r="G492">
            <v>8256.52939897308</v>
          </cell>
          <cell r="H492">
            <v>8063.74188971455</v>
          </cell>
          <cell r="I492">
            <v>8735.83893067551</v>
          </cell>
          <cell r="J492">
            <v>8554.6507291252</v>
          </cell>
          <cell r="K492">
            <v>7161.54742162873</v>
          </cell>
          <cell r="L492">
            <v>9599.73337817717</v>
          </cell>
          <cell r="M492">
            <v>9972.30168931644</v>
          </cell>
          <cell r="N492">
            <v>10144.2379267051</v>
          </cell>
          <cell r="O492">
            <v>9639.37597460168</v>
          </cell>
        </row>
        <row r="492">
          <cell r="Z492">
            <v>7554.15816709404</v>
          </cell>
          <cell r="AA492">
            <v>6025.38980645598</v>
          </cell>
          <cell r="AB492">
            <v>6058.61052619555</v>
          </cell>
          <cell r="AC492">
            <v>5981.84563789226</v>
          </cell>
          <cell r="AD492">
            <v>6567.52660708161</v>
          </cell>
          <cell r="AE492">
            <v>6635.51083789862</v>
          </cell>
          <cell r="AF492">
            <v>6303.89322223354</v>
          </cell>
          <cell r="AG492">
            <v>6156.69918776462</v>
          </cell>
          <cell r="AH492">
            <v>6669.84796692647</v>
          </cell>
          <cell r="AI492">
            <v>6531.51005029</v>
          </cell>
          <cell r="AJ492">
            <v>5467.87010260322</v>
          </cell>
          <cell r="AK492">
            <v>7329.43483317178</v>
          </cell>
          <cell r="AL492">
            <v>7613.89222899986</v>
          </cell>
          <cell r="AM492">
            <v>7745.16623399108</v>
          </cell>
          <cell r="AN492">
            <v>7359.70211411228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A493">
            <v>9630.5398150275</v>
          </cell>
          <cell r="B493">
            <v>9085.36926375451</v>
          </cell>
          <cell r="C493">
            <v>7552.81405465731</v>
          </cell>
          <cell r="D493">
            <v>7788.16386802102</v>
          </cell>
          <cell r="E493">
            <v>8204.51083948012</v>
          </cell>
          <cell r="F493">
            <v>8729.00969184368</v>
          </cell>
          <cell r="G493">
            <v>7321.8569316744</v>
          </cell>
          <cell r="H493">
            <v>7235.54130570491</v>
          </cell>
          <cell r="I493">
            <v>8292.20267045031</v>
          </cell>
          <cell r="J493">
            <v>9585.12320405558</v>
          </cell>
          <cell r="K493">
            <v>8436.56278172525</v>
          </cell>
          <cell r="L493">
            <v>9259.30257372774</v>
          </cell>
          <cell r="M493">
            <v>10673.5910714566</v>
          </cell>
          <cell r="N493">
            <v>9348.1214594832</v>
          </cell>
          <cell r="O493">
            <v>10221.9902763303</v>
          </cell>
        </row>
        <row r="493">
          <cell r="Z493">
            <v>7352.95567093275</v>
          </cell>
          <cell r="AA493">
            <v>6936.71577435363</v>
          </cell>
          <cell r="AB493">
            <v>5766.60374198708</v>
          </cell>
          <cell r="AC493">
            <v>5946.29426588952</v>
          </cell>
          <cell r="AD493">
            <v>6264.17684398643</v>
          </cell>
          <cell r="AE493">
            <v>6664.63381576142</v>
          </cell>
          <cell r="AF493">
            <v>5590.26705476113</v>
          </cell>
          <cell r="AG493">
            <v>5524.36472907092</v>
          </cell>
          <cell r="AH493">
            <v>6331.12990769949</v>
          </cell>
          <cell r="AI493">
            <v>7318.27990678925</v>
          </cell>
          <cell r="AJ493">
            <v>6441.34943009835</v>
          </cell>
          <cell r="AK493">
            <v>7069.51455225142</v>
          </cell>
          <cell r="AL493">
            <v>8149.32947742139</v>
          </cell>
          <cell r="AM493">
            <v>7137.32812680126</v>
          </cell>
          <cell r="AN493">
            <v>7804.53046393926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A494">
            <v>9092.53102323123</v>
          </cell>
          <cell r="B494">
            <v>9413.35235682642</v>
          </cell>
          <cell r="C494">
            <v>8146.4725064313</v>
          </cell>
          <cell r="D494">
            <v>9525.13654174223</v>
          </cell>
          <cell r="E494">
            <v>9152.31736946753</v>
          </cell>
          <cell r="F494">
            <v>7273.20629151181</v>
          </cell>
          <cell r="G494">
            <v>8493.2706561833</v>
          </cell>
          <cell r="H494">
            <v>7948.02427954778</v>
          </cell>
          <cell r="I494">
            <v>8480.31988555557</v>
          </cell>
          <cell r="J494">
            <v>8279.69381458265</v>
          </cell>
          <cell r="K494">
            <v>9493.1434080608</v>
          </cell>
          <cell r="L494">
            <v>9500.20445342505</v>
          </cell>
          <cell r="M494">
            <v>7104.17609494617</v>
          </cell>
          <cell r="N494">
            <v>8895.6187355188</v>
          </cell>
          <cell r="O494">
            <v>9493.11953451559</v>
          </cell>
        </row>
        <row r="494">
          <cell r="Z494">
            <v>6942.18380636114</v>
          </cell>
          <cell r="AA494">
            <v>7187.1321778464</v>
          </cell>
          <cell r="AB494">
            <v>6219.86434455032</v>
          </cell>
          <cell r="AC494">
            <v>7272.47985016636</v>
          </cell>
          <cell r="AD494">
            <v>6987.83092085794</v>
          </cell>
          <cell r="AE494">
            <v>5553.12209639443</v>
          </cell>
          <cell r="AF494">
            <v>6484.64611907858</v>
          </cell>
          <cell r="AG494">
            <v>6068.34832953185</v>
          </cell>
          <cell r="AH494">
            <v>6474.75815390122</v>
          </cell>
          <cell r="AI494">
            <v>6321.57934620911</v>
          </cell>
          <cell r="AJ494">
            <v>7248.05296462805</v>
          </cell>
          <cell r="AK494">
            <v>7253.44410100783</v>
          </cell>
          <cell r="AL494">
            <v>5424.06686519578</v>
          </cell>
          <cell r="AM494">
            <v>6791.84048704354</v>
          </cell>
          <cell r="AN494">
            <v>7248.03473708079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A495">
            <v>8323.26278355432</v>
          </cell>
          <cell r="B495">
            <v>8413.74608354901</v>
          </cell>
          <cell r="C495">
            <v>8727.38440020313</v>
          </cell>
          <cell r="D495">
            <v>9543.14217919081</v>
          </cell>
          <cell r="E495">
            <v>8121.01008097232</v>
          </cell>
          <cell r="F495">
            <v>9063.90508453458</v>
          </cell>
          <cell r="G495">
            <v>8015.15760892015</v>
          </cell>
          <cell r="H495">
            <v>7827.90737998448</v>
          </cell>
          <cell r="I495">
            <v>8718.06060728737</v>
          </cell>
          <cell r="J495">
            <v>8947.84791012082</v>
          </cell>
          <cell r="K495">
            <v>8421.31290299696</v>
          </cell>
          <cell r="L495">
            <v>9468.19934679476</v>
          </cell>
          <cell r="M495">
            <v>10286.5538160454</v>
          </cell>
          <cell r="N495">
            <v>9248.92153716018</v>
          </cell>
          <cell r="O495">
            <v>8122.81587066165</v>
          </cell>
        </row>
        <row r="495">
          <cell r="Z495">
            <v>6354.84442829486</v>
          </cell>
          <cell r="AA495">
            <v>6423.928789774</v>
          </cell>
          <cell r="AB495">
            <v>6663.39289909269</v>
          </cell>
          <cell r="AC495">
            <v>7286.2272263809</v>
          </cell>
          <cell r="AD495">
            <v>6200.42368086269</v>
          </cell>
          <cell r="AE495">
            <v>6920.32778766249</v>
          </cell>
          <cell r="AF495">
            <v>6119.60489504097</v>
          </cell>
          <cell r="AG495">
            <v>5976.63859624767</v>
          </cell>
          <cell r="AH495">
            <v>6656.27414590634</v>
          </cell>
          <cell r="AI495">
            <v>6831.71767076889</v>
          </cell>
          <cell r="AJ495">
            <v>6429.70608668979</v>
          </cell>
          <cell r="AK495">
            <v>7229.00807407518</v>
          </cell>
          <cell r="AL495">
            <v>7853.82498476596</v>
          </cell>
          <cell r="AM495">
            <v>7061.58858930794</v>
          </cell>
          <cell r="AN495">
            <v>6201.80240851365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A496">
            <v>9603.56443170137</v>
          </cell>
          <cell r="B496">
            <v>7950.78351548233</v>
          </cell>
          <cell r="C496">
            <v>7059.75629177947</v>
          </cell>
          <cell r="D496">
            <v>7721.51751384998</v>
          </cell>
          <cell r="E496">
            <v>7277.65259521565</v>
          </cell>
          <cell r="F496">
            <v>7250.16559690211</v>
          </cell>
          <cell r="G496">
            <v>7592.80856027709</v>
          </cell>
          <cell r="H496">
            <v>7586.38177043442</v>
          </cell>
          <cell r="I496">
            <v>7891.91291926308</v>
          </cell>
          <cell r="J496">
            <v>9472.32765463154</v>
          </cell>
          <cell r="K496">
            <v>8870.41568492702</v>
          </cell>
          <cell r="L496">
            <v>8989.37382169133</v>
          </cell>
          <cell r="M496">
            <v>10222.0630107314</v>
          </cell>
          <cell r="N496">
            <v>9843.35150469812</v>
          </cell>
          <cell r="O496">
            <v>10734.8679209474</v>
          </cell>
        </row>
        <row r="496">
          <cell r="Z496">
            <v>7332.35985786172</v>
          </cell>
          <cell r="AA496">
            <v>6070.45501720482</v>
          </cell>
          <cell r="AB496">
            <v>5390.15216779879</v>
          </cell>
          <cell r="AC496">
            <v>5895.40950789451</v>
          </cell>
          <cell r="AD496">
            <v>5556.51686705753</v>
          </cell>
          <cell r="AE496">
            <v>5535.53043389714</v>
          </cell>
          <cell r="AF496">
            <v>5797.1397070058</v>
          </cell>
          <cell r="AG496">
            <v>5792.23282725376</v>
          </cell>
          <cell r="AH496">
            <v>6025.50708150904</v>
          </cell>
          <cell r="AI496">
            <v>7232.16005362179</v>
          </cell>
          <cell r="AJ496">
            <v>6772.59785710452</v>
          </cell>
          <cell r="AK496">
            <v>6863.42287035661</v>
          </cell>
          <cell r="AL496">
            <v>7804.58599694545</v>
          </cell>
          <cell r="AM496">
            <v>7515.43824724303</v>
          </cell>
          <cell r="AN496">
            <v>8196.114597115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A497">
            <v>8728.86634681098</v>
          </cell>
          <cell r="B497">
            <v>8964.10449468305</v>
          </cell>
          <cell r="C497">
            <v>6965.1472080469</v>
          </cell>
          <cell r="D497">
            <v>7527.40595067345</v>
          </cell>
          <cell r="E497">
            <v>8120.14282125607</v>
          </cell>
          <cell r="F497">
            <v>7660.80854433056</v>
          </cell>
          <cell r="G497">
            <v>7196.35339186976</v>
          </cell>
          <cell r="H497">
            <v>7946.70726221805</v>
          </cell>
          <cell r="I497">
            <v>9416.29781799046</v>
          </cell>
          <cell r="J497">
            <v>8493.75242053063</v>
          </cell>
          <cell r="K497">
            <v>9367.33904972214</v>
          </cell>
          <cell r="L497">
            <v>8806.19065141158</v>
          </cell>
          <cell r="M497">
            <v>9129.59520730238</v>
          </cell>
          <cell r="N497">
            <v>11382.74195119</v>
          </cell>
          <cell r="O497">
            <v>11227.930162403</v>
          </cell>
        </row>
        <row r="497">
          <cell r="Z497">
            <v>6664.52437125557</v>
          </cell>
          <cell r="AA497">
            <v>6844.12963810849</v>
          </cell>
          <cell r="AB497">
            <v>5317.91775393264</v>
          </cell>
          <cell r="AC497">
            <v>5747.20455296298</v>
          </cell>
          <cell r="AD497">
            <v>6199.7615246003</v>
          </cell>
          <cell r="AE497">
            <v>5849.05796683056</v>
          </cell>
          <cell r="AF497">
            <v>5494.44460010613</v>
          </cell>
          <cell r="AG497">
            <v>6067.34278153253</v>
          </cell>
          <cell r="AH497">
            <v>7189.38104922698</v>
          </cell>
          <cell r="AI497">
            <v>6485.01394808482</v>
          </cell>
          <cell r="AJ497">
            <v>7152.00083381905</v>
          </cell>
          <cell r="AK497">
            <v>6723.56178711535</v>
          </cell>
          <cell r="AL497">
            <v>6970.48245915619</v>
          </cell>
          <cell r="AM497">
            <v>8690.7690107014</v>
          </cell>
          <cell r="AN497">
            <v>8572.56959071533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A498">
            <v>9253.28000715776</v>
          </cell>
          <cell r="B498">
            <v>7858.52038751514</v>
          </cell>
          <cell r="C498">
            <v>8308.04305337652</v>
          </cell>
          <cell r="D498">
            <v>6154.56269853404</v>
          </cell>
          <cell r="E498">
            <v>8217.77746007174</v>
          </cell>
          <cell r="F498">
            <v>7865.65144219553</v>
          </cell>
          <cell r="G498">
            <v>9737.22946280865</v>
          </cell>
          <cell r="H498">
            <v>9006.11793202573</v>
          </cell>
          <cell r="I498">
            <v>9289.46913650933</v>
          </cell>
          <cell r="J498">
            <v>8620.09883577284</v>
          </cell>
          <cell r="K498">
            <v>9130.3072378635</v>
          </cell>
          <cell r="L498">
            <v>9511.70280501902</v>
          </cell>
          <cell r="M498">
            <v>9234.094734234</v>
          </cell>
          <cell r="N498">
            <v>8471.01625207501</v>
          </cell>
          <cell r="O498">
            <v>9064.71342056357</v>
          </cell>
        </row>
        <row r="498">
          <cell r="Z498">
            <v>7064.91629858498</v>
          </cell>
          <cell r="AA498">
            <v>6000.01174994935</v>
          </cell>
          <cell r="AB498">
            <v>6343.22410342519</v>
          </cell>
          <cell r="AC498">
            <v>4699.03323858153</v>
          </cell>
          <cell r="AD498">
            <v>6274.30596187461</v>
          </cell>
          <cell r="AE498">
            <v>6005.45633872205</v>
          </cell>
          <cell r="AF498">
            <v>7434.41364377225</v>
          </cell>
          <cell r="AG498">
            <v>6876.20706557337</v>
          </cell>
          <cell r="AH498">
            <v>7092.54684360142</v>
          </cell>
          <cell r="AI498">
            <v>6581.47994150791</v>
          </cell>
          <cell r="AJ498">
            <v>6971.02609733773</v>
          </cell>
          <cell r="AK498">
            <v>7262.22313844324</v>
          </cell>
          <cell r="AL498">
            <v>7050.2682659666</v>
          </cell>
          <cell r="AM498">
            <v>6467.65479252428</v>
          </cell>
          <cell r="AN498">
            <v>6920.94495545397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A499">
            <v>10061.165274367</v>
          </cell>
          <cell r="B499">
            <v>7859.33678086279</v>
          </cell>
          <cell r="C499">
            <v>7366.68955831938</v>
          </cell>
          <cell r="D499">
            <v>7467.36945344311</v>
          </cell>
          <cell r="E499">
            <v>8221.30616841108</v>
          </cell>
          <cell r="F499">
            <v>8413.69547053456</v>
          </cell>
          <cell r="G499">
            <v>9284.92533888642</v>
          </cell>
          <cell r="H499">
            <v>8420.52927605861</v>
          </cell>
          <cell r="I499">
            <v>8107.48677477071</v>
          </cell>
          <cell r="J499">
            <v>7968.32063075295</v>
          </cell>
          <cell r="K499">
            <v>9802.28175082473</v>
          </cell>
          <cell r="L499">
            <v>9735.41036323892</v>
          </cell>
          <cell r="M499">
            <v>10263.5665314244</v>
          </cell>
          <cell r="N499">
            <v>11252.3496800178</v>
          </cell>
          <cell r="O499">
            <v>9952.22210658955</v>
          </cell>
        </row>
        <row r="499">
          <cell r="Z499">
            <v>7681.73993164031</v>
          </cell>
          <cell r="AA499">
            <v>6000.63506953586</v>
          </cell>
          <cell r="AB499">
            <v>5624.49694453508</v>
          </cell>
          <cell r="AC499">
            <v>5701.36644718163</v>
          </cell>
          <cell r="AD499">
            <v>6277.00014480653</v>
          </cell>
          <cell r="AE499">
            <v>6423.89014653502</v>
          </cell>
          <cell r="AF499">
            <v>7089.07763594113</v>
          </cell>
          <cell r="AG499">
            <v>6429.10778438785</v>
          </cell>
          <cell r="AH499">
            <v>6190.09858248454</v>
          </cell>
          <cell r="AI499">
            <v>6083.8446748624</v>
          </cell>
          <cell r="AJ499">
            <v>7484.08132588169</v>
          </cell>
          <cell r="AK499">
            <v>7433.02475397437</v>
          </cell>
          <cell r="AL499">
            <v>7836.27410100868</v>
          </cell>
          <cell r="AM499">
            <v>8591.21399009228</v>
          </cell>
          <cell r="AN499">
            <v>7598.56138726954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A500">
            <v>9657.81435281238</v>
          </cell>
          <cell r="B500">
            <v>7436.56814499878</v>
          </cell>
          <cell r="C500">
            <v>8724.52391023839</v>
          </cell>
          <cell r="D500">
            <v>9021.83029704142</v>
          </cell>
          <cell r="E500">
            <v>7268.23692979434</v>
          </cell>
          <cell r="F500">
            <v>9581.26501287507</v>
          </cell>
          <cell r="G500">
            <v>8206.32475665883</v>
          </cell>
          <cell r="H500">
            <v>8256.98604805451</v>
          </cell>
          <cell r="I500">
            <v>8135.98492052519</v>
          </cell>
          <cell r="J500">
            <v>8521.49465138165</v>
          </cell>
          <cell r="K500">
            <v>8643.96106751637</v>
          </cell>
          <cell r="L500">
            <v>7677.24490291891</v>
          </cell>
          <cell r="M500">
            <v>9008.7360976645</v>
          </cell>
          <cell r="N500">
            <v>9657.68019851204</v>
          </cell>
          <cell r="O500">
            <v>9253.24752725038</v>
          </cell>
        </row>
        <row r="500">
          <cell r="Z500">
            <v>7373.77988962966</v>
          </cell>
          <cell r="AA500">
            <v>5677.84952497915</v>
          </cell>
          <cell r="AB500">
            <v>6661.20890356265</v>
          </cell>
          <cell r="AC500">
            <v>6888.20351911231</v>
          </cell>
          <cell r="AD500">
            <v>5549.32796884569</v>
          </cell>
          <cell r="AE500">
            <v>7315.33416239016</v>
          </cell>
          <cell r="AF500">
            <v>6265.56177700804</v>
          </cell>
          <cell r="AG500">
            <v>6304.24187563381</v>
          </cell>
          <cell r="AH500">
            <v>6211.85703076066</v>
          </cell>
          <cell r="AI500">
            <v>6506.19525230849</v>
          </cell>
          <cell r="AJ500">
            <v>6599.69885089302</v>
          </cell>
          <cell r="AK500">
            <v>5861.6071923582</v>
          </cell>
          <cell r="AL500">
            <v>6878.20604551124</v>
          </cell>
          <cell r="AM500">
            <v>7373.67746228474</v>
          </cell>
          <cell r="AN500">
            <v>7064.89150004577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A501">
            <v>8946.48944556015</v>
          </cell>
          <cell r="B501">
            <v>8453.22758648675</v>
          </cell>
          <cell r="C501">
            <v>8548.15079526561</v>
          </cell>
          <cell r="D501">
            <v>7976.49829302334</v>
          </cell>
          <cell r="E501">
            <v>8071.04288383936</v>
          </cell>
          <cell r="F501">
            <v>6997.71109904593</v>
          </cell>
          <cell r="G501">
            <v>7895.0969428203</v>
          </cell>
          <cell r="H501">
            <v>9340.89686241937</v>
          </cell>
          <cell r="I501">
            <v>7454.5499425055</v>
          </cell>
          <cell r="J501">
            <v>8685.91782724448</v>
          </cell>
          <cell r="K501">
            <v>7885.90586907567</v>
          </cell>
          <cell r="L501">
            <v>10267.150789187</v>
          </cell>
          <cell r="M501">
            <v>9793.24255382362</v>
          </cell>
          <cell r="N501">
            <v>10016.233374454</v>
          </cell>
          <cell r="O501">
            <v>9015.39632276163</v>
          </cell>
        </row>
        <row r="501">
          <cell r="Z501">
            <v>6830.68047764296</v>
          </cell>
          <cell r="AA501">
            <v>6454.07307519298</v>
          </cell>
          <cell r="AB501">
            <v>6526.54732478847</v>
          </cell>
          <cell r="AC501">
            <v>6090.08835271649</v>
          </cell>
          <cell r="AD501">
            <v>6162.27352598288</v>
          </cell>
          <cell r="AE501">
            <v>5342.78041496596</v>
          </cell>
          <cell r="AF501">
            <v>6027.93809623107</v>
          </cell>
          <cell r="AG501">
            <v>7131.81211804464</v>
          </cell>
          <cell r="AH501">
            <v>5691.57869930272</v>
          </cell>
          <cell r="AI501">
            <v>6631.73300477247</v>
          </cell>
          <cell r="AJ501">
            <v>6020.92067466275</v>
          </cell>
          <cell r="AK501">
            <v>7839.01069614743</v>
          </cell>
          <cell r="AL501">
            <v>7477.17986281455</v>
          </cell>
          <cell r="AM501">
            <v>7647.43424632913</v>
          </cell>
          <cell r="AN501">
            <v>6883.29115401379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A502">
            <v>10648.6661269717</v>
          </cell>
          <cell r="B502">
            <v>9360.48766902753</v>
          </cell>
          <cell r="C502">
            <v>6387.04018838502</v>
          </cell>
          <cell r="D502">
            <v>8968.21591609248</v>
          </cell>
          <cell r="E502">
            <v>8664.65849777598</v>
          </cell>
          <cell r="F502">
            <v>7708.81560303501</v>
          </cell>
          <cell r="G502">
            <v>7136.09030981007</v>
          </cell>
          <cell r="H502">
            <v>8566.62945939275</v>
          </cell>
          <cell r="I502">
            <v>7984.91775472759</v>
          </cell>
          <cell r="J502">
            <v>8709.17695901757</v>
          </cell>
          <cell r="K502">
            <v>8728.18326561992</v>
          </cell>
          <cell r="L502">
            <v>8917.92214199744</v>
          </cell>
          <cell r="M502">
            <v>8132.64841221362</v>
          </cell>
          <cell r="N502">
            <v>10303.5462908105</v>
          </cell>
          <cell r="O502">
            <v>9090.70006438572</v>
          </cell>
        </row>
        <row r="502">
          <cell r="Z502">
            <v>8130.29918260741</v>
          </cell>
          <cell r="AA502">
            <v>7146.7697772532</v>
          </cell>
          <cell r="AB502">
            <v>4876.53073199272</v>
          </cell>
          <cell r="AC502">
            <v>6847.26872480027</v>
          </cell>
          <cell r="AD502">
            <v>6615.50142168595</v>
          </cell>
          <cell r="AE502">
            <v>5885.71154817964</v>
          </cell>
          <cell r="AF502">
            <v>5448.43349590123</v>
          </cell>
          <cell r="AG502">
            <v>6540.6558587642</v>
          </cell>
          <cell r="AH502">
            <v>6096.51664540553</v>
          </cell>
          <cell r="AI502">
            <v>6649.49144491775</v>
          </cell>
          <cell r="AJ502">
            <v>6664.00283603387</v>
          </cell>
          <cell r="AK502">
            <v>6808.86922710361</v>
          </cell>
          <cell r="AL502">
            <v>6209.30959331875</v>
          </cell>
          <cell r="AM502">
            <v>7866.79880721896</v>
          </cell>
          <cell r="AN502">
            <v>6940.78586195875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A503">
            <v>8619.69544661484</v>
          </cell>
          <cell r="B503">
            <v>7863.29835548718</v>
          </cell>
          <cell r="C503">
            <v>8662.81123488997</v>
          </cell>
          <cell r="D503">
            <v>9026.08923488966</v>
          </cell>
          <cell r="E503">
            <v>7867.74305911407</v>
          </cell>
          <cell r="F503">
            <v>6556.63737136453</v>
          </cell>
          <cell r="G503">
            <v>8249.7357605231</v>
          </cell>
          <cell r="H503">
            <v>8800.80605726314</v>
          </cell>
          <cell r="I503">
            <v>8056.34484373271</v>
          </cell>
          <cell r="J503">
            <v>8820.66632186162</v>
          </cell>
          <cell r="K503">
            <v>8664.60860562549</v>
          </cell>
          <cell r="L503">
            <v>9344.89440027788</v>
          </cell>
          <cell r="M503">
            <v>9310.85370764891</v>
          </cell>
          <cell r="N503">
            <v>9577.96725977643</v>
          </cell>
          <cell r="O503">
            <v>9547.81653874225</v>
          </cell>
        </row>
        <row r="503">
          <cell r="Z503">
            <v>6581.17195227222</v>
          </cell>
          <cell r="AA503">
            <v>6003.65974760789</v>
          </cell>
          <cell r="AB503">
            <v>6614.09102908343</v>
          </cell>
          <cell r="AC503">
            <v>6891.45523519519</v>
          </cell>
          <cell r="AD503">
            <v>6007.05329660583</v>
          </cell>
          <cell r="AE503">
            <v>5006.0188595863</v>
          </cell>
          <cell r="AF503">
            <v>6298.70625210243</v>
          </cell>
          <cell r="AG503">
            <v>6719.45062794463</v>
          </cell>
          <cell r="AH503">
            <v>6151.0515135693</v>
          </cell>
          <cell r="AI503">
            <v>6734.61401940663</v>
          </cell>
          <cell r="AJ503">
            <v>6615.46332882948</v>
          </cell>
          <cell r="AK503">
            <v>7134.86425418977</v>
          </cell>
          <cell r="AL503">
            <v>7108.87404920478</v>
          </cell>
          <cell r="AM503">
            <v>7312.81631470834</v>
          </cell>
          <cell r="AN503">
            <v>7289.79611859586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A504">
            <v>9271.72004609552</v>
          </cell>
          <cell r="B504">
            <v>8599.53933058732</v>
          </cell>
          <cell r="C504">
            <v>7453.55522865859</v>
          </cell>
          <cell r="D504">
            <v>9027.55464706261</v>
          </cell>
          <cell r="E504">
            <v>8573.61840007502</v>
          </cell>
          <cell r="F504">
            <v>8797.1734372004</v>
          </cell>
          <cell r="G504">
            <v>8698.35912574541</v>
          </cell>
          <cell r="H504">
            <v>9449.12275734343</v>
          </cell>
          <cell r="I504">
            <v>8486.21583758404</v>
          </cell>
          <cell r="J504">
            <v>7769.76367264585</v>
          </cell>
          <cell r="K504">
            <v>9158.40659510889</v>
          </cell>
          <cell r="L504">
            <v>9381.34209854663</v>
          </cell>
          <cell r="M504">
            <v>9985.35008304503</v>
          </cell>
          <cell r="N504">
            <v>8995.9959482964</v>
          </cell>
          <cell r="O504">
            <v>10575.7431507022</v>
          </cell>
        </row>
        <row r="504">
          <cell r="Z504">
            <v>7078.99534207411</v>
          </cell>
          <cell r="AA504">
            <v>6565.78267706074</v>
          </cell>
          <cell r="AB504">
            <v>5690.81923130175</v>
          </cell>
          <cell r="AC504">
            <v>6892.57408325089</v>
          </cell>
          <cell r="AD504">
            <v>6545.99194293088</v>
          </cell>
          <cell r="AE504">
            <v>6716.67710799626</v>
          </cell>
          <cell r="AF504">
            <v>6641.23198594312</v>
          </cell>
          <cell r="AG504">
            <v>7214.44302172274</v>
          </cell>
          <cell r="AH504">
            <v>6479.25973685876</v>
          </cell>
          <cell r="AI504">
            <v>5932.2456431198</v>
          </cell>
          <cell r="AJ504">
            <v>6992.48006899202</v>
          </cell>
          <cell r="AK504">
            <v>7162.69221760874</v>
          </cell>
          <cell r="AL504">
            <v>7623.85472980521</v>
          </cell>
          <cell r="AM504">
            <v>6868.47889050809</v>
          </cell>
          <cell r="AN504">
            <v>8074.6221985337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A505">
            <v>8932.91621534053</v>
          </cell>
          <cell r="B505">
            <v>9170.31906826138</v>
          </cell>
          <cell r="C505">
            <v>8782.19895167455</v>
          </cell>
          <cell r="D505">
            <v>8404.94248488038</v>
          </cell>
          <cell r="E505">
            <v>6908.00883310373</v>
          </cell>
          <cell r="F505">
            <v>7714.04356880167</v>
          </cell>
          <cell r="G505">
            <v>8009.79210674683</v>
          </cell>
          <cell r="H505">
            <v>9794.29365021071</v>
          </cell>
          <cell r="I505">
            <v>8547.99026624183</v>
          </cell>
          <cell r="J505">
            <v>10009.7787956789</v>
          </cell>
          <cell r="K505">
            <v>8627.87464424988</v>
          </cell>
          <cell r="L505">
            <v>9035.02327037088</v>
          </cell>
          <cell r="M505">
            <v>9387.98634262469</v>
          </cell>
          <cell r="N505">
            <v>9358.53030111765</v>
          </cell>
          <cell r="O505">
            <v>8384.31242347883</v>
          </cell>
        </row>
        <row r="505">
          <cell r="Z505">
            <v>6820.31726207736</v>
          </cell>
          <cell r="AA505">
            <v>7001.57528989383</v>
          </cell>
          <cell r="AB505">
            <v>6705.24402839932</v>
          </cell>
          <cell r="AC505">
            <v>6417.20720697611</v>
          </cell>
          <cell r="AD505">
            <v>5274.29237611003</v>
          </cell>
          <cell r="AE505">
            <v>5889.70312095435</v>
          </cell>
          <cell r="AF505">
            <v>6115.50831266963</v>
          </cell>
          <cell r="AG505">
            <v>7477.98237911048</v>
          </cell>
          <cell r="AH505">
            <v>6526.4247602367</v>
          </cell>
          <cell r="AI505">
            <v>7642.50614961604</v>
          </cell>
          <cell r="AJ505">
            <v>6587.41680238336</v>
          </cell>
          <cell r="AK505">
            <v>6898.27640702125</v>
          </cell>
          <cell r="AL505">
            <v>7167.76512453932</v>
          </cell>
          <cell r="AM505">
            <v>7145.27531902453</v>
          </cell>
          <cell r="AN505">
            <v>6401.45607257578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A506">
            <v>9487.67402893919</v>
          </cell>
          <cell r="B506">
            <v>9176.97460975959</v>
          </cell>
          <cell r="C506">
            <v>8249.73794239965</v>
          </cell>
          <cell r="D506">
            <v>9051.39005631886</v>
          </cell>
          <cell r="E506">
            <v>6481.61064373606</v>
          </cell>
          <cell r="F506">
            <v>7864.48118524825</v>
          </cell>
          <cell r="G506">
            <v>8890.07362487782</v>
          </cell>
          <cell r="H506">
            <v>9920.65773617683</v>
          </cell>
          <cell r="I506">
            <v>7864.45391976117</v>
          </cell>
          <cell r="J506">
            <v>9373.58049021231</v>
          </cell>
          <cell r="K506">
            <v>8177.74095489796</v>
          </cell>
          <cell r="L506">
            <v>8115.28341952808</v>
          </cell>
          <cell r="M506">
            <v>9488.25730613658</v>
          </cell>
          <cell r="N506">
            <v>9131.4451262064</v>
          </cell>
          <cell r="O506">
            <v>9741.0228443866</v>
          </cell>
        </row>
        <row r="506">
          <cell r="Z506">
            <v>7243.87707179119</v>
          </cell>
          <cell r="AA506">
            <v>7006.65682244988</v>
          </cell>
          <cell r="AB506">
            <v>6298.7079179739</v>
          </cell>
          <cell r="AC506">
            <v>6910.77251355967</v>
          </cell>
          <cell r="AD506">
            <v>4948.73565293505</v>
          </cell>
          <cell r="AE506">
            <v>6004.56284286178</v>
          </cell>
          <cell r="AF506">
            <v>6787.60677288871</v>
          </cell>
          <cell r="AG506">
            <v>7574.46186420195</v>
          </cell>
          <cell r="AH506">
            <v>6004.54202555333</v>
          </cell>
          <cell r="AI506">
            <v>7156.76619859906</v>
          </cell>
          <cell r="AJ506">
            <v>6243.73793002841</v>
          </cell>
          <cell r="AK506">
            <v>6196.05135194336</v>
          </cell>
          <cell r="AL506">
            <v>7244.32240626451</v>
          </cell>
          <cell r="AM506">
            <v>6971.89487963909</v>
          </cell>
          <cell r="AN506">
            <v>7437.30990578055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A507">
            <v>9894.68440911444</v>
          </cell>
          <cell r="B507">
            <v>8471.76909958363</v>
          </cell>
          <cell r="C507">
            <v>7846.28450283256</v>
          </cell>
          <cell r="D507">
            <v>9802.66088466357</v>
          </cell>
          <cell r="E507">
            <v>7121.82096282117</v>
          </cell>
          <cell r="F507">
            <v>8364.30918927017</v>
          </cell>
          <cell r="G507">
            <v>8211.87647201983</v>
          </cell>
          <cell r="H507">
            <v>9264.48490345728</v>
          </cell>
          <cell r="I507">
            <v>8701.53153016857</v>
          </cell>
          <cell r="J507">
            <v>8484.37450807214</v>
          </cell>
          <cell r="K507">
            <v>9804.22231094158</v>
          </cell>
          <cell r="L507">
            <v>8659.56726426653</v>
          </cell>
          <cell r="M507">
            <v>10607.8931415883</v>
          </cell>
          <cell r="N507">
            <v>8858.30847840536</v>
          </cell>
          <cell r="O507">
            <v>11465.273232057</v>
          </cell>
        </row>
        <row r="507">
          <cell r="Z507">
            <v>7554.63112509651</v>
          </cell>
          <cell r="AA507">
            <v>6468.2295946085</v>
          </cell>
          <cell r="AB507">
            <v>5990.66960305067</v>
          </cell>
          <cell r="AC507">
            <v>7484.37079608417</v>
          </cell>
          <cell r="AD507">
            <v>5437.53879239782</v>
          </cell>
          <cell r="AE507">
            <v>6386.18352324453</v>
          </cell>
          <cell r="AF507">
            <v>6269.80053389303</v>
          </cell>
          <cell r="AG507">
            <v>7073.47128172924</v>
          </cell>
          <cell r="AH507">
            <v>6643.65412940982</v>
          </cell>
          <cell r="AI507">
            <v>6477.85387441111</v>
          </cell>
          <cell r="AJ507">
            <v>7485.56295129314</v>
          </cell>
          <cell r="AK507">
            <v>6611.61424453655</v>
          </cell>
          <cell r="AL507">
            <v>8099.16884517523</v>
          </cell>
          <cell r="AM507">
            <v>6763.35395649641</v>
          </cell>
          <cell r="AN507">
            <v>8753.78197376844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A508">
            <v>9871.22164288303</v>
          </cell>
          <cell r="B508">
            <v>8543.70707821518</v>
          </cell>
          <cell r="C508">
            <v>9241.65729006751</v>
          </cell>
          <cell r="D508">
            <v>8185.00254548686</v>
          </cell>
          <cell r="E508">
            <v>7286.18969141213</v>
          </cell>
          <cell r="F508">
            <v>8507.33554766742</v>
          </cell>
          <cell r="G508">
            <v>8383.92296530536</v>
          </cell>
          <cell r="H508">
            <v>8379.02187689219</v>
          </cell>
          <cell r="I508">
            <v>7929.97098601589</v>
          </cell>
          <cell r="J508">
            <v>7585.75762626267</v>
          </cell>
          <cell r="K508">
            <v>8234.57268728465</v>
          </cell>
          <cell r="L508">
            <v>8954.1941925752</v>
          </cell>
          <cell r="M508">
            <v>10221.4386175151</v>
          </cell>
          <cell r="N508">
            <v>10726.1554623521</v>
          </cell>
          <cell r="O508">
            <v>11783.087646618</v>
          </cell>
        </row>
        <row r="508">
          <cell r="Z508">
            <v>7536.71720922777</v>
          </cell>
          <cell r="AA508">
            <v>6523.1545290456</v>
          </cell>
          <cell r="AB508">
            <v>7056.0423075957</v>
          </cell>
          <cell r="AC508">
            <v>6249.2821834894</v>
          </cell>
          <cell r="AD508">
            <v>5563.03497415193</v>
          </cell>
          <cell r="AE508">
            <v>6495.38471998627</v>
          </cell>
          <cell r="AF508">
            <v>6401.15871970251</v>
          </cell>
          <cell r="AG508">
            <v>6397.41671909469</v>
          </cell>
          <cell r="AH508">
            <v>6054.56456770708</v>
          </cell>
          <cell r="AI508">
            <v>5791.75629068205</v>
          </cell>
          <cell r="AJ508">
            <v>6287.12918503258</v>
          </cell>
          <cell r="AK508">
            <v>6836.56308280794</v>
          </cell>
          <cell r="AL508">
            <v>7804.10927022724</v>
          </cell>
          <cell r="AM508">
            <v>8189.46260012765</v>
          </cell>
          <cell r="AN508">
            <v>8996.43455054342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A509">
            <v>11216.6554091354</v>
          </cell>
          <cell r="B509">
            <v>8245.74090253207</v>
          </cell>
          <cell r="C509">
            <v>9017.02724953062</v>
          </cell>
          <cell r="D509">
            <v>7432.3516052903</v>
          </cell>
          <cell r="E509">
            <v>6825.14122580547</v>
          </cell>
          <cell r="F509">
            <v>8289.2662216638</v>
          </cell>
          <cell r="G509">
            <v>6669.92350131451</v>
          </cell>
          <cell r="H509">
            <v>7901.71829273084</v>
          </cell>
          <cell r="I509">
            <v>8569.77422297212</v>
          </cell>
          <cell r="J509">
            <v>8780.35347336431</v>
          </cell>
          <cell r="K509">
            <v>10074.7502807672</v>
          </cell>
          <cell r="L509">
            <v>8546.73227079551</v>
          </cell>
          <cell r="M509">
            <v>9716.54901876896</v>
          </cell>
          <cell r="N509">
            <v>8722.73016349771</v>
          </cell>
          <cell r="O509">
            <v>10708.5247026076</v>
          </cell>
        </row>
        <row r="509">
          <cell r="Z509">
            <v>8563.9612714965</v>
          </cell>
          <cell r="AA509">
            <v>6295.65616204684</v>
          </cell>
          <cell r="AB509">
            <v>6884.53637312562</v>
          </cell>
          <cell r="AC509">
            <v>5674.63018004556</v>
          </cell>
          <cell r="AD509">
            <v>5211.02262646738</v>
          </cell>
          <cell r="AE509">
            <v>6328.88791730519</v>
          </cell>
          <cell r="AF509">
            <v>5092.51327294763</v>
          </cell>
          <cell r="AG509">
            <v>6032.99352337317</v>
          </cell>
          <cell r="AH509">
            <v>6543.05689833611</v>
          </cell>
          <cell r="AI509">
            <v>6703.83499832754</v>
          </cell>
          <cell r="AJ509">
            <v>7692.11213836685</v>
          </cell>
          <cell r="AK509">
            <v>6525.46427568146</v>
          </cell>
          <cell r="AL509">
            <v>7418.62404202618</v>
          </cell>
          <cell r="AM509">
            <v>6659.83937075115</v>
          </cell>
          <cell r="AN509">
            <v>8176.00144453972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A510">
            <v>10951.0158348696</v>
          </cell>
          <cell r="B510">
            <v>8491.72662550407</v>
          </cell>
          <cell r="C510">
            <v>9245.21917468838</v>
          </cell>
          <cell r="D510">
            <v>7336.00007486587</v>
          </cell>
          <cell r="E510">
            <v>9783.4458886729</v>
          </cell>
          <cell r="F510">
            <v>7543.05418450024</v>
          </cell>
          <cell r="G510">
            <v>7837.58195339994</v>
          </cell>
          <cell r="H510">
            <v>7839.3575839416</v>
          </cell>
          <cell r="I510">
            <v>7203.32683016932</v>
          </cell>
          <cell r="J510">
            <v>8189.02625738895</v>
          </cell>
          <cell r="K510">
            <v>8935.66611019177</v>
          </cell>
          <cell r="L510">
            <v>9237.41877031715</v>
          </cell>
          <cell r="M510">
            <v>9913.44221585137</v>
          </cell>
          <cell r="N510">
            <v>11125.581733661</v>
          </cell>
          <cell r="O510">
            <v>10197.5540810823</v>
          </cell>
        </row>
        <row r="510">
          <cell r="Z510">
            <v>8361.14439398626</v>
          </cell>
          <cell r="AA510">
            <v>6483.46724547886</v>
          </cell>
          <cell r="AB510">
            <v>7058.76182075127</v>
          </cell>
          <cell r="AC510">
            <v>5601.06540116039</v>
          </cell>
          <cell r="AD510">
            <v>7469.70006978532</v>
          </cell>
          <cell r="AE510">
            <v>5759.15204208267</v>
          </cell>
          <cell r="AF510">
            <v>5984.02517174867</v>
          </cell>
          <cell r="AG510">
            <v>5985.38087276975</v>
          </cell>
          <cell r="AH510">
            <v>5499.7688481416</v>
          </cell>
          <cell r="AI510">
            <v>6252.35430362149</v>
          </cell>
          <cell r="AJ510">
            <v>6822.41681779586</v>
          </cell>
          <cell r="AK510">
            <v>7052.80618081223</v>
          </cell>
          <cell r="AL510">
            <v>7568.95278557138</v>
          </cell>
          <cell r="AM510">
            <v>8494.42615597712</v>
          </cell>
          <cell r="AN510">
            <v>7785.87333112267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A511">
            <v>9260.87328306668</v>
          </cell>
          <cell r="B511">
            <v>7709.66915636961</v>
          </cell>
          <cell r="C511">
            <v>7929.05496263619</v>
          </cell>
          <cell r="D511">
            <v>7669.69774390034</v>
          </cell>
          <cell r="E511">
            <v>6987.1234049902</v>
          </cell>
          <cell r="F511">
            <v>8254.34863188485</v>
          </cell>
          <cell r="G511">
            <v>8776.30218611599</v>
          </cell>
          <cell r="H511">
            <v>8365.20302021668</v>
          </cell>
          <cell r="I511">
            <v>9540.96109407696</v>
          </cell>
          <cell r="J511">
            <v>7972.95740886576</v>
          </cell>
          <cell r="K511">
            <v>9147.11305429303</v>
          </cell>
          <cell r="L511">
            <v>9560.05385986196</v>
          </cell>
          <cell r="M511">
            <v>9998.4294534511</v>
          </cell>
          <cell r="N511">
            <v>9911.63082448627</v>
          </cell>
          <cell r="O511">
            <v>9638.2367640926</v>
          </cell>
        </row>
        <row r="511">
          <cell r="Z511">
            <v>7070.71379511454</v>
          </cell>
          <cell r="AA511">
            <v>5886.36323956482</v>
          </cell>
          <cell r="AB511">
            <v>6053.86518019258</v>
          </cell>
          <cell r="AC511">
            <v>5855.84490625888</v>
          </cell>
          <cell r="AD511">
            <v>5334.69666820364</v>
          </cell>
          <cell r="AE511">
            <v>6302.22819783861</v>
          </cell>
          <cell r="AF511">
            <v>6700.7418243083</v>
          </cell>
          <cell r="AG511">
            <v>6386.86596674752</v>
          </cell>
          <cell r="AH511">
            <v>7284.56195917213</v>
          </cell>
          <cell r="AI511">
            <v>6087.38487349864</v>
          </cell>
          <cell r="AJ511">
            <v>6983.85740540494</v>
          </cell>
          <cell r="AK511">
            <v>7299.13936222004</v>
          </cell>
          <cell r="AL511">
            <v>7633.84088142772</v>
          </cell>
          <cell r="AM511">
            <v>7567.56978101856</v>
          </cell>
          <cell r="AN511">
            <v>7358.83232233175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A512">
            <v>7698.44041433851</v>
          </cell>
          <cell r="B512">
            <v>9360.39948958734</v>
          </cell>
          <cell r="C512">
            <v>7009.26750096866</v>
          </cell>
          <cell r="D512">
            <v>8418.67819321265</v>
          </cell>
          <cell r="E512">
            <v>6727.86533409665</v>
          </cell>
          <cell r="F512">
            <v>8822.73315326302</v>
          </cell>
          <cell r="G512">
            <v>8033.56663030364</v>
          </cell>
          <cell r="H512">
            <v>8029.1090124832</v>
          </cell>
          <cell r="I512">
            <v>8407.76105005482</v>
          </cell>
          <cell r="J512">
            <v>8969.27928340693</v>
          </cell>
          <cell r="K512">
            <v>8537.47823295541</v>
          </cell>
          <cell r="L512">
            <v>9996.96589119211</v>
          </cell>
          <cell r="M512">
            <v>10586.4967100446</v>
          </cell>
          <cell r="N512">
            <v>9457.78760054032</v>
          </cell>
          <cell r="O512">
            <v>9133.52206647167</v>
          </cell>
        </row>
        <row r="512">
          <cell r="Z512">
            <v>5877.79005010911</v>
          </cell>
          <cell r="AA512">
            <v>7146.70245189789</v>
          </cell>
          <cell r="AB512">
            <v>5351.60377405957</v>
          </cell>
          <cell r="AC512">
            <v>6427.69447523063</v>
          </cell>
          <cell r="AD512">
            <v>5136.75209404413</v>
          </cell>
          <cell r="AE512">
            <v>6736.19205344893</v>
          </cell>
          <cell r="AF512">
            <v>6133.66025650335</v>
          </cell>
          <cell r="AG512">
            <v>6130.25684746697</v>
          </cell>
          <cell r="AH512">
            <v>6419.35919276106</v>
          </cell>
          <cell r="AI512">
            <v>6848.08060999833</v>
          </cell>
          <cell r="AJ512">
            <v>6518.39878077439</v>
          </cell>
          <cell r="AK512">
            <v>7632.72344578874</v>
          </cell>
          <cell r="AL512">
            <v>8082.83258410587</v>
          </cell>
          <cell r="AM512">
            <v>7221.05866416293</v>
          </cell>
          <cell r="AN512">
            <v>6973.48063183939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A513">
            <v>9143.95204951474</v>
          </cell>
          <cell r="B513">
            <v>8363.36422674909</v>
          </cell>
          <cell r="C513">
            <v>8109.48769888614</v>
          </cell>
          <cell r="D513">
            <v>7809.11881220815</v>
          </cell>
          <cell r="E513">
            <v>8041.14750940543</v>
          </cell>
          <cell r="F513">
            <v>6990.44157342643</v>
          </cell>
          <cell r="G513">
            <v>7665.56991170717</v>
          </cell>
          <cell r="H513">
            <v>8388.67837921862</v>
          </cell>
          <cell r="I513">
            <v>8588.02899799152</v>
          </cell>
          <cell r="J513">
            <v>8134.69436314983</v>
          </cell>
          <cell r="K513">
            <v>9088.25690166139</v>
          </cell>
          <cell r="L513">
            <v>8692.65640228611</v>
          </cell>
          <cell r="M513">
            <v>8898.39184964578</v>
          </cell>
          <cell r="N513">
            <v>9425.55843227741</v>
          </cell>
          <cell r="O513">
            <v>8821.59370523419</v>
          </cell>
        </row>
        <row r="513">
          <cell r="Z513">
            <v>6981.4439656127</v>
          </cell>
          <cell r="AA513">
            <v>6385.46204057983</v>
          </cell>
          <cell r="AB513">
            <v>6191.62629605036</v>
          </cell>
          <cell r="AC513">
            <v>5962.29344959617</v>
          </cell>
          <cell r="AD513">
            <v>6139.44828802108</v>
          </cell>
          <cell r="AE513">
            <v>5337.23010307737</v>
          </cell>
          <cell r="AF513">
            <v>5852.69328986807</v>
          </cell>
          <cell r="AG513">
            <v>6404.78949724693</v>
          </cell>
          <cell r="AH513">
            <v>6556.99449208252</v>
          </cell>
          <cell r="AI513">
            <v>6210.87168504235</v>
          </cell>
          <cell r="AJ513">
            <v>6938.92049744608</v>
          </cell>
          <cell r="AK513">
            <v>6636.87793377106</v>
          </cell>
          <cell r="AL513">
            <v>6793.95777077195</v>
          </cell>
          <cell r="AM513">
            <v>7196.45156527753</v>
          </cell>
          <cell r="AN513">
            <v>6735.32208032113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A514">
            <v>7523.61672321302</v>
          </cell>
          <cell r="B514">
            <v>7725.25146792713</v>
          </cell>
          <cell r="C514">
            <v>10123.3371555112</v>
          </cell>
          <cell r="D514">
            <v>8487.56316267351</v>
          </cell>
          <cell r="E514">
            <v>8326.62310627524</v>
          </cell>
          <cell r="F514">
            <v>7939.52789332747</v>
          </cell>
          <cell r="G514">
            <v>8085.48913141333</v>
          </cell>
          <cell r="H514">
            <v>8663.04581506766</v>
          </cell>
          <cell r="I514">
            <v>9779.74515507785</v>
          </cell>
          <cell r="J514">
            <v>9739.31650794517</v>
          </cell>
          <cell r="K514">
            <v>9125.17615367037</v>
          </cell>
          <cell r="L514">
            <v>8695.44855614892</v>
          </cell>
          <cell r="M514">
            <v>9074.30955920353</v>
          </cell>
          <cell r="N514">
            <v>9223.57575768344</v>
          </cell>
          <cell r="O514">
            <v>9054.12833302426</v>
          </cell>
        </row>
        <row r="514">
          <cell r="Z514">
            <v>5744.31146264003</v>
          </cell>
          <cell r="AA514">
            <v>5898.26039676824</v>
          </cell>
          <cell r="AB514">
            <v>7729.20841158138</v>
          </cell>
          <cell r="AC514">
            <v>6480.28842495388</v>
          </cell>
          <cell r="AD514">
            <v>6357.41004813357</v>
          </cell>
          <cell r="AE514">
            <v>6061.8613046671</v>
          </cell>
          <cell r="AF514">
            <v>6173.3032937906</v>
          </cell>
          <cell r="AG514">
            <v>6614.27013198741</v>
          </cell>
          <cell r="AH514">
            <v>7466.87454488256</v>
          </cell>
          <cell r="AI514">
            <v>7436.00711108217</v>
          </cell>
          <cell r="AJ514">
            <v>6967.10849403194</v>
          </cell>
          <cell r="AK514">
            <v>6639.00975441393</v>
          </cell>
          <cell r="AL514">
            <v>6928.27164569013</v>
          </cell>
          <cell r="AM514">
            <v>7042.23698529434</v>
          </cell>
          <cell r="AN514">
            <v>6912.86319877735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A515">
            <v>8637.77567765341</v>
          </cell>
          <cell r="B515">
            <v>9085.80321221404</v>
          </cell>
          <cell r="C515">
            <v>7844.2583301456</v>
          </cell>
          <cell r="D515">
            <v>8181.0145819414</v>
          </cell>
          <cell r="E515">
            <v>8846.19802787029</v>
          </cell>
          <cell r="F515">
            <v>9380.47192912464</v>
          </cell>
          <cell r="G515">
            <v>8695.44249046637</v>
          </cell>
          <cell r="H515">
            <v>7682.46514995013</v>
          </cell>
          <cell r="I515">
            <v>8794.35420332844</v>
          </cell>
          <cell r="J515">
            <v>7635.98695942159</v>
          </cell>
          <cell r="K515">
            <v>9637.754728226</v>
          </cell>
          <cell r="L515">
            <v>8556.81141608649</v>
          </cell>
          <cell r="M515">
            <v>9699.83246477639</v>
          </cell>
          <cell r="N515">
            <v>9145.58374854962</v>
          </cell>
          <cell r="O515">
            <v>9868.48567546457</v>
          </cell>
        </row>
        <row r="515">
          <cell r="Z515">
            <v>6594.97628099109</v>
          </cell>
          <cell r="AA515">
            <v>6937.04709573827</v>
          </cell>
          <cell r="AB515">
            <v>5989.12261209949</v>
          </cell>
          <cell r="AC515">
            <v>6246.23735737058</v>
          </cell>
          <cell r="AD515">
            <v>6754.10757907108</v>
          </cell>
          <cell r="AE515">
            <v>7162.02783977438</v>
          </cell>
          <cell r="AF515">
            <v>6639.00512324103</v>
          </cell>
          <cell r="AG515">
            <v>5865.59287184752</v>
          </cell>
          <cell r="AH515">
            <v>6714.52461165808</v>
          </cell>
          <cell r="AI515">
            <v>5830.10658746622</v>
          </cell>
          <cell r="AJ515">
            <v>7358.46428601946</v>
          </cell>
          <cell r="AK515">
            <v>6533.1597434277</v>
          </cell>
          <cell r="AL515">
            <v>7405.86088618663</v>
          </cell>
          <cell r="AM515">
            <v>6982.68977435263</v>
          </cell>
          <cell r="AN515">
            <v>7534.6282871599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A516">
            <v>10669.5301905935</v>
          </cell>
          <cell r="B516">
            <v>11204.9055071324</v>
          </cell>
          <cell r="C516">
            <v>7662.82808202048</v>
          </cell>
          <cell r="D516">
            <v>6979.30976149711</v>
          </cell>
          <cell r="E516">
            <v>8144.73890251588</v>
          </cell>
          <cell r="F516">
            <v>7243.74967001085</v>
          </cell>
          <cell r="G516">
            <v>7345.52648445338</v>
          </cell>
          <cell r="H516">
            <v>8396.46944708578</v>
          </cell>
          <cell r="I516">
            <v>9005.27999115598</v>
          </cell>
          <cell r="J516">
            <v>8098.2858889285</v>
          </cell>
          <cell r="K516">
            <v>7486.13076777973</v>
          </cell>
          <cell r="L516">
            <v>7958.17487612262</v>
          </cell>
          <cell r="M516">
            <v>9151.58782312357</v>
          </cell>
          <cell r="N516">
            <v>9856.88188575308</v>
          </cell>
          <cell r="O516">
            <v>9916.12381991931</v>
          </cell>
        </row>
        <row r="516">
          <cell r="Z516">
            <v>8146.22897863889</v>
          </cell>
          <cell r="AA516">
            <v>8554.99017431759</v>
          </cell>
          <cell r="AB516">
            <v>5850.59989193496</v>
          </cell>
          <cell r="AC516">
            <v>5328.73092014209</v>
          </cell>
          <cell r="AD516">
            <v>6218.54073102648</v>
          </cell>
          <cell r="AE516">
            <v>5530.63184805196</v>
          </cell>
          <cell r="AF516">
            <v>5608.33885298609</v>
          </cell>
          <cell r="AG516">
            <v>6410.73800872778</v>
          </cell>
          <cell r="AH516">
            <v>6875.56729436756</v>
          </cell>
          <cell r="AI516">
            <v>6183.07366934046</v>
          </cell>
          <cell r="AJ516">
            <v>5715.6907857229</v>
          </cell>
          <cell r="AK516">
            <v>6076.09835061912</v>
          </cell>
          <cell r="AL516">
            <v>6987.27390930613</v>
          </cell>
          <cell r="AM516">
            <v>7525.76874730001</v>
          </cell>
          <cell r="AN516">
            <v>7571.00020100367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A517">
            <v>9087.52546082783</v>
          </cell>
          <cell r="B517">
            <v>8613.34054297094</v>
          </cell>
          <cell r="C517">
            <v>7471.54986859209</v>
          </cell>
          <cell r="D517">
            <v>7820.02532260443</v>
          </cell>
          <cell r="E517">
            <v>7625.16274034633</v>
          </cell>
          <cell r="F517">
            <v>8089.66174563869</v>
          </cell>
          <cell r="G517">
            <v>8589.85280951655</v>
          </cell>
          <cell r="H517">
            <v>7521.80407000614</v>
          </cell>
          <cell r="I517">
            <v>7812.2074470966</v>
          </cell>
          <cell r="J517">
            <v>9022.01818950208</v>
          </cell>
          <cell r="K517">
            <v>9278.64653546084</v>
          </cell>
          <cell r="L517">
            <v>9181.92415045568</v>
          </cell>
          <cell r="M517">
            <v>9359.98881303589</v>
          </cell>
          <cell r="N517">
            <v>8748.37153085557</v>
          </cell>
          <cell r="O517">
            <v>10060.3045587353</v>
          </cell>
        </row>
        <row r="517">
          <cell r="Z517">
            <v>6938.36203944389</v>
          </cell>
          <cell r="AA517">
            <v>6576.31995792049</v>
          </cell>
          <cell r="AB517">
            <v>5704.55821086953</v>
          </cell>
          <cell r="AC517">
            <v>5970.62061390977</v>
          </cell>
          <cell r="AD517">
            <v>5821.84225290538</v>
          </cell>
          <cell r="AE517">
            <v>6176.48910144212</v>
          </cell>
          <cell r="AF517">
            <v>6558.38697947712</v>
          </cell>
          <cell r="AG517">
            <v>5742.92749466597</v>
          </cell>
          <cell r="AH517">
            <v>5964.65163468804</v>
          </cell>
          <cell r="AI517">
            <v>6888.34697575759</v>
          </cell>
          <cell r="AJ517">
            <v>7084.28374441049</v>
          </cell>
          <cell r="AK517">
            <v>7010.43581656951</v>
          </cell>
          <cell r="AL517">
            <v>7146.38889870815</v>
          </cell>
          <cell r="AM517">
            <v>6679.41665729435</v>
          </cell>
          <cell r="AN517">
            <v>7681.08277181264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A518">
            <v>11291.1597156264</v>
          </cell>
          <cell r="B518">
            <v>9689.87488562134</v>
          </cell>
          <cell r="C518">
            <v>7861.18427496421</v>
          </cell>
          <cell r="D518">
            <v>8222.52424464944</v>
          </cell>
          <cell r="E518">
            <v>9012.88508773316</v>
          </cell>
          <cell r="F518">
            <v>9469.03707057557</v>
          </cell>
          <cell r="G518">
            <v>8826.81899387113</v>
          </cell>
          <cell r="H518">
            <v>8151.88954664534</v>
          </cell>
          <cell r="I518">
            <v>9126.88771550432</v>
          </cell>
          <cell r="J518">
            <v>8286.10428892231</v>
          </cell>
          <cell r="K518">
            <v>7867.5649319388</v>
          </cell>
          <cell r="L518">
            <v>9585.43524651564</v>
          </cell>
          <cell r="M518">
            <v>10253.4302810831</v>
          </cell>
          <cell r="N518">
            <v>9324.41467667209</v>
          </cell>
          <cell r="O518">
            <v>9346.48094051005</v>
          </cell>
        </row>
        <row r="518">
          <cell r="Z518">
            <v>8620.84560751965</v>
          </cell>
          <cell r="AA518">
            <v>7398.25823467144</v>
          </cell>
          <cell r="AB518">
            <v>6002.04563867227</v>
          </cell>
          <cell r="AC518">
            <v>6277.93015088683</v>
          </cell>
          <cell r="AD518">
            <v>6881.37381602461</v>
          </cell>
          <cell r="AE518">
            <v>7229.64767953273</v>
          </cell>
          <cell r="AF518">
            <v>6739.31160909658</v>
          </cell>
          <cell r="AG518">
            <v>6224.0002764219</v>
          </cell>
          <cell r="AH518">
            <v>6968.41527833841</v>
          </cell>
          <cell r="AI518">
            <v>6326.47376900934</v>
          </cell>
          <cell r="AJ518">
            <v>6006.917295795</v>
          </cell>
          <cell r="AK518">
            <v>7318.51815245568</v>
          </cell>
          <cell r="AL518">
            <v>7828.53503332803</v>
          </cell>
          <cell r="AM518">
            <v>7119.22790329784</v>
          </cell>
          <cell r="AN518">
            <v>7136.07558400318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A519">
            <v>9231.18918026973</v>
          </cell>
          <cell r="B519">
            <v>8569.97526677175</v>
          </cell>
          <cell r="C519">
            <v>9081.70076133737</v>
          </cell>
          <cell r="D519">
            <v>7118.11631441586</v>
          </cell>
          <cell r="E519">
            <v>7563.076414605</v>
          </cell>
          <cell r="F519">
            <v>6608.58329232219</v>
          </cell>
          <cell r="G519">
            <v>8134.89265012555</v>
          </cell>
          <cell r="H519">
            <v>8973.05175166058</v>
          </cell>
          <cell r="I519">
            <v>9581.52035571691</v>
          </cell>
          <cell r="J519">
            <v>8562.4947686157</v>
          </cell>
          <cell r="K519">
            <v>9454.37917070388</v>
          </cell>
          <cell r="L519">
            <v>8712.52019787228</v>
          </cell>
          <cell r="M519">
            <v>8871.51598923428</v>
          </cell>
          <cell r="N519">
            <v>9677.35726919061</v>
          </cell>
          <cell r="O519">
            <v>10554.2363549402</v>
          </cell>
        </row>
        <row r="519">
          <cell r="Z519">
            <v>7048.04986389266</v>
          </cell>
          <cell r="AA519">
            <v>6543.2103960813</v>
          </cell>
          <cell r="AB519">
            <v>6933.91485808413</v>
          </cell>
          <cell r="AC519">
            <v>5434.71027852177</v>
          </cell>
          <cell r="AD519">
            <v>5774.43909485658</v>
          </cell>
          <cell r="AE519">
            <v>5045.67977802116</v>
          </cell>
          <cell r="AF519">
            <v>6211.02307794146</v>
          </cell>
          <cell r="AG519">
            <v>6850.96090459986</v>
          </cell>
          <cell r="AH519">
            <v>7315.52911767128</v>
          </cell>
          <cell r="AI519">
            <v>6537.49900581716</v>
          </cell>
          <cell r="AJ519">
            <v>7218.4563143491</v>
          </cell>
          <cell r="AK519">
            <v>6652.04402115628</v>
          </cell>
          <cell r="AL519">
            <v>6773.43794384433</v>
          </cell>
          <cell r="AM519">
            <v>7388.7009844561</v>
          </cell>
          <cell r="AN519">
            <v>8058.20167394223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A520">
            <v>9520.13898437068</v>
          </cell>
          <cell r="B520">
            <v>6788.49955419369</v>
          </cell>
          <cell r="C520">
            <v>7615.47073226053</v>
          </cell>
          <cell r="D520">
            <v>7707.66275893408</v>
          </cell>
          <cell r="E520">
            <v>8588.85084204236</v>
          </cell>
          <cell r="F520">
            <v>8334.9506163048</v>
          </cell>
          <cell r="G520">
            <v>8326.65839309011</v>
          </cell>
          <cell r="H520">
            <v>8262.05783943254</v>
          </cell>
          <cell r="I520">
            <v>9268.84593944941</v>
          </cell>
          <cell r="J520">
            <v>8183.02508809578</v>
          </cell>
          <cell r="K520">
            <v>8346.8016557132</v>
          </cell>
          <cell r="L520">
            <v>8755.88982953831</v>
          </cell>
          <cell r="M520">
            <v>10178.0405337628</v>
          </cell>
          <cell r="N520">
            <v>9482.29574152249</v>
          </cell>
          <cell r="O520">
            <v>10433.0071309455</v>
          </cell>
        </row>
        <row r="520">
          <cell r="Z520">
            <v>7268.66419512295</v>
          </cell>
          <cell r="AA520">
            <v>5183.0465636251</v>
          </cell>
          <cell r="AB520">
            <v>5814.44236596384</v>
          </cell>
          <cell r="AC520">
            <v>5884.83134709721</v>
          </cell>
          <cell r="AD520">
            <v>6557.62197330271</v>
          </cell>
          <cell r="AE520">
            <v>6363.76813535118</v>
          </cell>
          <cell r="AF520">
            <v>6357.43698975787</v>
          </cell>
          <cell r="AG520">
            <v>6308.1142086381</v>
          </cell>
          <cell r="AH520">
            <v>7076.80095015338</v>
          </cell>
          <cell r="AI520">
            <v>6247.77238686148</v>
          </cell>
          <cell r="AJ520">
            <v>6372.81645134365</v>
          </cell>
          <cell r="AK520">
            <v>6685.15690841182</v>
          </cell>
          <cell r="AL520">
            <v>7770.97465969004</v>
          </cell>
          <cell r="AM520">
            <v>7239.77072783539</v>
          </cell>
          <cell r="AN520">
            <v>7965.64267650538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A521">
            <v>9170.66578811292</v>
          </cell>
          <cell r="B521">
            <v>8822.10745378262</v>
          </cell>
          <cell r="C521">
            <v>8281.48184919984</v>
          </cell>
          <cell r="D521">
            <v>8557.6874863609</v>
          </cell>
          <cell r="E521">
            <v>7460.98686194814</v>
          </cell>
          <cell r="F521">
            <v>8103.82124608725</v>
          </cell>
          <cell r="G521">
            <v>7333.75761548107</v>
          </cell>
          <cell r="H521">
            <v>9074.23302971505</v>
          </cell>
          <cell r="I521">
            <v>8485.06005822377</v>
          </cell>
          <cell r="J521">
            <v>7799.44736309699</v>
          </cell>
          <cell r="K521">
            <v>8322.41746186118</v>
          </cell>
          <cell r="L521">
            <v>8430.35732939157</v>
          </cell>
          <cell r="M521">
            <v>8177.13120829251</v>
          </cell>
          <cell r="N521">
            <v>9438.30295361133</v>
          </cell>
          <cell r="O521">
            <v>9191.49241499854</v>
          </cell>
        </row>
        <row r="521">
          <cell r="Z521">
            <v>7001.84001188736</v>
          </cell>
          <cell r="AA521">
            <v>6735.71432939284</v>
          </cell>
          <cell r="AB521">
            <v>6322.94451779147</v>
          </cell>
          <cell r="AC521">
            <v>6533.82862658649</v>
          </cell>
          <cell r="AD521">
            <v>5696.49331304485</v>
          </cell>
          <cell r="AE521">
            <v>6187.2999366726</v>
          </cell>
          <cell r="AF521">
            <v>5599.35327445026</v>
          </cell>
          <cell r="AG521">
            <v>6928.21321511956</v>
          </cell>
          <cell r="AH521">
            <v>6478.37729469408</v>
          </cell>
          <cell r="AI521">
            <v>5954.909259514</v>
          </cell>
          <cell r="AJ521">
            <v>6354.19902180086</v>
          </cell>
          <cell r="AK521">
            <v>6436.61154241978</v>
          </cell>
          <cell r="AL521">
            <v>6243.27238605616</v>
          </cell>
          <cell r="AM521">
            <v>7206.18205829407</v>
          </cell>
          <cell r="AN521">
            <v>7017.74122482104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A522">
            <v>9456.33185667693</v>
          </cell>
          <cell r="B522">
            <v>7350.18575122405</v>
          </cell>
          <cell r="C522">
            <v>7615.81437234384</v>
          </cell>
          <cell r="D522">
            <v>7950.07033101402</v>
          </cell>
          <cell r="E522">
            <v>8915.56867494661</v>
          </cell>
          <cell r="F522">
            <v>6867.9229733966</v>
          </cell>
          <cell r="G522">
            <v>7532.35109188275</v>
          </cell>
          <cell r="H522">
            <v>8375.99239129292</v>
          </cell>
          <cell r="I522">
            <v>8305.89486869484</v>
          </cell>
          <cell r="J522">
            <v>7864.78900436131</v>
          </cell>
          <cell r="K522">
            <v>8379.4170102935</v>
          </cell>
          <cell r="L522">
            <v>9387.27155371704</v>
          </cell>
          <cell r="M522">
            <v>9084.19221697427</v>
          </cell>
          <cell r="N522">
            <v>9831.82233277238</v>
          </cell>
          <cell r="O522">
            <v>9485.21525985532</v>
          </cell>
        </row>
        <row r="522">
          <cell r="Z522">
            <v>7219.94719790026</v>
          </cell>
          <cell r="AA522">
            <v>5611.89622180257</v>
          </cell>
          <cell r="AB522">
            <v>5814.70473654201</v>
          </cell>
          <cell r="AC522">
            <v>6069.91049801053</v>
          </cell>
          <cell r="AD522">
            <v>6807.07234559643</v>
          </cell>
          <cell r="AE522">
            <v>5243.68666188019</v>
          </cell>
          <cell r="AF522">
            <v>5750.98018805685</v>
          </cell>
          <cell r="AG522">
            <v>6395.10369472171</v>
          </cell>
          <cell r="AH522">
            <v>6341.58395582798</v>
          </cell>
          <cell r="AI522">
            <v>6004.79786398588</v>
          </cell>
          <cell r="AJ522">
            <v>6397.71840502712</v>
          </cell>
          <cell r="AK522">
            <v>7167.21938034917</v>
          </cell>
          <cell r="AL522">
            <v>6935.81709442872</v>
          </cell>
          <cell r="AM522">
            <v>7506.63567836104</v>
          </cell>
          <cell r="AN522">
            <v>7241.99979176058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A523">
            <v>8874.968535568</v>
          </cell>
          <cell r="B523">
            <v>8101.63414038753</v>
          </cell>
          <cell r="C523">
            <v>7242.63747965509</v>
          </cell>
          <cell r="D523">
            <v>7346.97247207894</v>
          </cell>
          <cell r="E523">
            <v>9124.17701446028</v>
          </cell>
          <cell r="F523">
            <v>8408.74691803375</v>
          </cell>
          <cell r="G523">
            <v>8326.41233331265</v>
          </cell>
          <cell r="H523">
            <v>9162.1300107655</v>
          </cell>
          <cell r="I523">
            <v>8658.6594157349</v>
          </cell>
          <cell r="J523">
            <v>9481.36906563556</v>
          </cell>
          <cell r="K523">
            <v>8380.45825936321</v>
          </cell>
          <cell r="L523">
            <v>8825.0777716468</v>
          </cell>
          <cell r="M523">
            <v>10045.8405595304</v>
          </cell>
          <cell r="N523">
            <v>10976.5646331737</v>
          </cell>
          <cell r="O523">
            <v>10390.4049402773</v>
          </cell>
        </row>
        <row r="523">
          <cell r="Z523">
            <v>6776.07397678031</v>
          </cell>
          <cell r="AA523">
            <v>6185.63007272244</v>
          </cell>
          <cell r="AB523">
            <v>5529.78268626658</v>
          </cell>
          <cell r="AC523">
            <v>5609.44287032216</v>
          </cell>
          <cell r="AD523">
            <v>6966.34564724848</v>
          </cell>
          <cell r="AE523">
            <v>6420.11190690643</v>
          </cell>
          <cell r="AF523">
            <v>6357.24912213354</v>
          </cell>
          <cell r="AG523">
            <v>6995.32291173951</v>
          </cell>
          <cell r="AH523">
            <v>6610.92109855126</v>
          </cell>
          <cell r="AI523">
            <v>7239.06320708901</v>
          </cell>
          <cell r="AJ523">
            <v>6398.51340285685</v>
          </cell>
          <cell r="AK523">
            <v>6737.98217896342</v>
          </cell>
          <cell r="AL523">
            <v>7670.03945056373</v>
          </cell>
          <cell r="AM523">
            <v>8380.65100368663</v>
          </cell>
          <cell r="AN523">
            <v>7933.11573352151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A524">
            <v>9635.25141089964</v>
          </cell>
          <cell r="B524">
            <v>8968.75936241725</v>
          </cell>
          <cell r="C524">
            <v>8050.05822290854</v>
          </cell>
          <cell r="D524">
            <v>8240.93785230013</v>
          </cell>
          <cell r="E524">
            <v>7672.17860105664</v>
          </cell>
          <cell r="F524">
            <v>7175.43790217339</v>
          </cell>
          <cell r="G524">
            <v>7200.81034291498</v>
          </cell>
          <cell r="H524">
            <v>7603.41203889414</v>
          </cell>
          <cell r="I524">
            <v>7862.15170203759</v>
          </cell>
          <cell r="J524">
            <v>8847.53779322658</v>
          </cell>
          <cell r="K524">
            <v>8771.30158498595</v>
          </cell>
          <cell r="L524">
            <v>11043.270306966</v>
          </cell>
          <cell r="M524">
            <v>9965.11554389952</v>
          </cell>
          <cell r="N524">
            <v>8232.43042815377</v>
          </cell>
          <cell r="O524">
            <v>8604.81215876951</v>
          </cell>
        </row>
        <row r="524">
          <cell r="Z524">
            <v>7356.55299322752</v>
          </cell>
          <cell r="AA524">
            <v>6847.68364824302</v>
          </cell>
          <cell r="AB524">
            <v>6146.25165342356</v>
          </cell>
          <cell r="AC524">
            <v>6291.98901398255</v>
          </cell>
          <cell r="AD524">
            <v>5857.73905062115</v>
          </cell>
          <cell r="AE524">
            <v>5478.47554006099</v>
          </cell>
          <cell r="AF524">
            <v>5497.84750005696</v>
          </cell>
          <cell r="AG524">
            <v>5805.23550534383</v>
          </cell>
          <cell r="AH524">
            <v>6002.78427311251</v>
          </cell>
          <cell r="AI524">
            <v>6755.13049527966</v>
          </cell>
          <cell r="AJ524">
            <v>6696.92384534311</v>
          </cell>
          <cell r="AK524">
            <v>8431.58105244976</v>
          </cell>
          <cell r="AL524">
            <v>7608.40557822946</v>
          </cell>
          <cell r="AM524">
            <v>6285.49356161711</v>
          </cell>
          <cell r="AN524">
            <v>6569.80850246915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A525">
            <v>9702.88375313355</v>
          </cell>
          <cell r="B525">
            <v>7643.33256321089</v>
          </cell>
          <cell r="C525">
            <v>7878.27619314104</v>
          </cell>
          <cell r="D525">
            <v>8006.51706879755</v>
          </cell>
          <cell r="E525">
            <v>7324.91584282553</v>
          </cell>
          <cell r="F525">
            <v>7363.31093732627</v>
          </cell>
          <cell r="G525">
            <v>7276.45439763854</v>
          </cell>
          <cell r="H525">
            <v>9125.73579108811</v>
          </cell>
          <cell r="I525">
            <v>8251.2070919434</v>
          </cell>
          <cell r="J525">
            <v>8672.95884728943</v>
          </cell>
          <cell r="K525">
            <v>8528.45997843287</v>
          </cell>
          <cell r="L525">
            <v>8620.55092457623</v>
          </cell>
          <cell r="M525">
            <v>8877.15402625164</v>
          </cell>
          <cell r="N525">
            <v>8616.15714455505</v>
          </cell>
          <cell r="O525">
            <v>9803.9760378764</v>
          </cell>
        </row>
        <row r="525">
          <cell r="Z525">
            <v>7408.19055705248</v>
          </cell>
          <cell r="AA525">
            <v>5835.71498534177</v>
          </cell>
          <cell r="AB525">
            <v>6015.09538656795</v>
          </cell>
          <cell r="AC525">
            <v>6113.0078080952</v>
          </cell>
          <cell r="AD525">
            <v>5592.60254566067</v>
          </cell>
          <cell r="AE525">
            <v>5621.91735389236</v>
          </cell>
          <cell r="AF525">
            <v>5555.60203841462</v>
          </cell>
          <cell r="AG525">
            <v>6967.53577943894</v>
          </cell>
          <cell r="AH525">
            <v>6299.82961952715</v>
          </cell>
          <cell r="AI525">
            <v>6621.83877174087</v>
          </cell>
          <cell r="AJ525">
            <v>6511.51330737341</v>
          </cell>
          <cell r="AK525">
            <v>6581.82511311765</v>
          </cell>
          <cell r="AL525">
            <v>6777.74260765923</v>
          </cell>
          <cell r="AM525">
            <v>6578.47044449636</v>
          </cell>
          <cell r="AN525">
            <v>7485.37492082278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A526">
            <v>8695.55417955793</v>
          </cell>
          <cell r="B526">
            <v>7720.1139999306</v>
          </cell>
          <cell r="C526">
            <v>8972.94054659315</v>
          </cell>
          <cell r="D526">
            <v>7265.92565543063</v>
          </cell>
          <cell r="E526">
            <v>8694.60170017032</v>
          </cell>
          <cell r="F526">
            <v>9138.78286031379</v>
          </cell>
          <cell r="G526">
            <v>8497.07829267912</v>
          </cell>
          <cell r="H526">
            <v>7611.96327341567</v>
          </cell>
          <cell r="I526">
            <v>8794.64598889745</v>
          </cell>
          <cell r="J526">
            <v>8293.59765636984</v>
          </cell>
          <cell r="K526">
            <v>9168.83700913271</v>
          </cell>
          <cell r="L526">
            <v>8430.68235422385</v>
          </cell>
          <cell r="M526">
            <v>9731.39520001286</v>
          </cell>
          <cell r="N526">
            <v>10669.8897177593</v>
          </cell>
          <cell r="O526">
            <v>10805.5003731267</v>
          </cell>
        </row>
        <row r="526">
          <cell r="Z526">
            <v>6639.09039830919</v>
          </cell>
          <cell r="AA526">
            <v>5894.33791940301</v>
          </cell>
          <cell r="AB526">
            <v>6850.87599908605</v>
          </cell>
          <cell r="AC526">
            <v>5547.56330162391</v>
          </cell>
          <cell r="AD526">
            <v>6638.36317648684</v>
          </cell>
          <cell r="AE526">
            <v>6977.49726898102</v>
          </cell>
          <cell r="AF526">
            <v>6487.55326477368</v>
          </cell>
          <cell r="AG526">
            <v>5811.76440710596</v>
          </cell>
          <cell r="AH526">
            <v>6714.74739110716</v>
          </cell>
          <cell r="AI526">
            <v>6332.19498502899</v>
          </cell>
          <cell r="AJ526">
            <v>7000.44373182086</v>
          </cell>
          <cell r="AK526">
            <v>6436.85970017933</v>
          </cell>
          <cell r="AL526">
            <v>7429.95916079062</v>
          </cell>
          <cell r="AM526">
            <v>8146.50347906807</v>
          </cell>
          <cell r="AN526">
            <v>8250.04275688373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A527">
            <v>10452.2884580838</v>
          </cell>
          <cell r="B527">
            <v>9639.30243637841</v>
          </cell>
          <cell r="C527">
            <v>7808.7476553201</v>
          </cell>
          <cell r="D527">
            <v>7809.3853552241</v>
          </cell>
          <cell r="E527">
            <v>9683.41793765945</v>
          </cell>
          <cell r="F527">
            <v>7727.43924940581</v>
          </cell>
          <cell r="G527">
            <v>9435.68477016262</v>
          </cell>
          <cell r="H527">
            <v>8806.69039399734</v>
          </cell>
          <cell r="I527">
            <v>8100.27005422274</v>
          </cell>
          <cell r="J527">
            <v>8991.75773299609</v>
          </cell>
          <cell r="K527">
            <v>8454.78461085061</v>
          </cell>
          <cell r="L527">
            <v>9661.31362545613</v>
          </cell>
          <cell r="M527">
            <v>9379.38724232553</v>
          </cell>
          <cell r="N527">
            <v>9366.22820328262</v>
          </cell>
          <cell r="O527">
            <v>10326.6349263108</v>
          </cell>
        </row>
        <row r="527">
          <cell r="Z527">
            <v>7980.36404690081</v>
          </cell>
          <cell r="AA527">
            <v>7359.64596738466</v>
          </cell>
          <cell r="AB527">
            <v>5962.01006982752</v>
          </cell>
          <cell r="AC527">
            <v>5962.49695625502</v>
          </cell>
          <cell r="AD527">
            <v>7393.32832907474</v>
          </cell>
          <cell r="AE527">
            <v>5899.93077667833</v>
          </cell>
          <cell r="AF527">
            <v>7204.18306475824</v>
          </cell>
          <cell r="AG527">
            <v>6723.94334257855</v>
          </cell>
          <cell r="AH527">
            <v>6184.58858747928</v>
          </cell>
          <cell r="AI527">
            <v>6865.24299617344</v>
          </cell>
          <cell r="AJ527">
            <v>6455.26186952288</v>
          </cell>
          <cell r="AK527">
            <v>7376.45159829025</v>
          </cell>
          <cell r="AL527">
            <v>7161.19967706451</v>
          </cell>
          <cell r="AM527">
            <v>7151.15269811909</v>
          </cell>
          <cell r="AN527">
            <v>7884.42707277797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A528">
            <v>8959.75115214078</v>
          </cell>
          <cell r="B528">
            <v>8779.32652278439</v>
          </cell>
          <cell r="C528">
            <v>9335.69218671116</v>
          </cell>
          <cell r="D528">
            <v>7704.11219436382</v>
          </cell>
          <cell r="E528">
            <v>8413.17780713248</v>
          </cell>
          <cell r="F528">
            <v>9089.63881419288</v>
          </cell>
          <cell r="G528">
            <v>7958.28266290796</v>
          </cell>
          <cell r="H528">
            <v>8200.23665985542</v>
          </cell>
          <cell r="I528">
            <v>9456.83487507296</v>
          </cell>
          <cell r="J528">
            <v>8416.99023097418</v>
          </cell>
          <cell r="K528">
            <v>9310.57522748359</v>
          </cell>
          <cell r="L528">
            <v>8464.3207380415</v>
          </cell>
          <cell r="M528">
            <v>8258.53307998872</v>
          </cell>
          <cell r="N528">
            <v>8830.21142172657</v>
          </cell>
          <cell r="O528">
            <v>9370.03951366795</v>
          </cell>
        </row>
        <row r="528">
          <cell r="Z528">
            <v>6840.80584366409</v>
          </cell>
          <cell r="AA528">
            <v>6703.05091745197</v>
          </cell>
          <cell r="AB528">
            <v>7127.83832732272</v>
          </cell>
          <cell r="AC528">
            <v>5882.12047684555</v>
          </cell>
          <cell r="AD528">
            <v>6423.49490845687</v>
          </cell>
          <cell r="AE528">
            <v>6939.97559319152</v>
          </cell>
          <cell r="AF528">
            <v>6076.18064626088</v>
          </cell>
          <cell r="AG528">
            <v>6260.91349074625</v>
          </cell>
          <cell r="AH528">
            <v>7220.33125445771</v>
          </cell>
          <cell r="AI528">
            <v>6426.40570930971</v>
          </cell>
          <cell r="AJ528">
            <v>7108.66142848463</v>
          </cell>
          <cell r="AK528">
            <v>6462.54274077763</v>
          </cell>
          <cell r="AL528">
            <v>6305.42304070371</v>
          </cell>
          <cell r="AM528">
            <v>6741.90174133392</v>
          </cell>
          <cell r="AN528">
            <v>7154.06264884354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A529">
            <v>8591.57634296758</v>
          </cell>
          <cell r="B529">
            <v>8378.84406262331</v>
          </cell>
          <cell r="C529">
            <v>8658.09769192681</v>
          </cell>
          <cell r="D529">
            <v>6991.08555800783</v>
          </cell>
          <cell r="E529">
            <v>7004.40905056969</v>
          </cell>
          <cell r="F529">
            <v>6399.02414399253</v>
          </cell>
          <cell r="G529">
            <v>8037.89246210105</v>
          </cell>
          <cell r="H529">
            <v>6905.28751996885</v>
          </cell>
          <cell r="I529">
            <v>9465.4496827199</v>
          </cell>
          <cell r="J529">
            <v>9685.03619280758</v>
          </cell>
          <cell r="K529">
            <v>8881.75848263213</v>
          </cell>
          <cell r="L529">
            <v>10909.83644473</v>
          </cell>
          <cell r="M529">
            <v>9008.49973055906</v>
          </cell>
          <cell r="N529">
            <v>9811.06999437072</v>
          </cell>
          <cell r="O529">
            <v>9983.47630750417</v>
          </cell>
        </row>
        <row r="529">
          <cell r="Z529">
            <v>6559.70290416112</v>
          </cell>
          <cell r="AA529">
            <v>6397.28095718915</v>
          </cell>
          <cell r="AB529">
            <v>6610.49222017688</v>
          </cell>
          <cell r="AC529">
            <v>5337.72178788121</v>
          </cell>
          <cell r="AD529">
            <v>5347.89432774616</v>
          </cell>
          <cell r="AE529">
            <v>4885.68053003487</v>
          </cell>
          <cell r="AF529">
            <v>6136.963046384</v>
          </cell>
          <cell r="AG529">
            <v>5272.2146426463</v>
          </cell>
          <cell r="AH529">
            <v>7226.90869455537</v>
          </cell>
          <cell r="AI529">
            <v>7394.56387335336</v>
          </cell>
          <cell r="AJ529">
            <v>6781.25812852356</v>
          </cell>
          <cell r="AK529">
            <v>8329.70376489712</v>
          </cell>
          <cell r="AL529">
            <v>6878.02557828076</v>
          </cell>
          <cell r="AM529">
            <v>7490.79118498202</v>
          </cell>
          <cell r="AN529">
            <v>7622.42409468466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A530">
            <v>11365.0210400995</v>
          </cell>
          <cell r="B530">
            <v>6838.80017179095</v>
          </cell>
          <cell r="C530">
            <v>8514.31538238643</v>
          </cell>
          <cell r="D530">
            <v>8724.94139948218</v>
          </cell>
          <cell r="E530">
            <v>8580.14776041286</v>
          </cell>
          <cell r="F530">
            <v>8324.8637821694</v>
          </cell>
          <cell r="G530">
            <v>8572.98355075733</v>
          </cell>
          <cell r="H530">
            <v>7506.02499028549</v>
          </cell>
          <cell r="I530">
            <v>8317.67801329376</v>
          </cell>
          <cell r="J530">
            <v>9218.39698719122</v>
          </cell>
          <cell r="K530">
            <v>8461.23179517894</v>
          </cell>
          <cell r="L530">
            <v>8412.27307073626</v>
          </cell>
          <cell r="M530">
            <v>10588.4561669552</v>
          </cell>
          <cell r="N530">
            <v>8917.71829937312</v>
          </cell>
          <cell r="O530">
            <v>9190.94066538472</v>
          </cell>
        </row>
        <row r="530">
          <cell r="Z530">
            <v>8677.23902420013</v>
          </cell>
          <cell r="AA530">
            <v>5221.45128636308</v>
          </cell>
          <cell r="AB530">
            <v>6500.71385171357</v>
          </cell>
          <cell r="AC530">
            <v>6661.52765827024</v>
          </cell>
          <cell r="AD530">
            <v>6550.97713566626</v>
          </cell>
          <cell r="AE530">
            <v>6356.06679714146</v>
          </cell>
          <cell r="AF530">
            <v>6545.50723293742</v>
          </cell>
          <cell r="AG530">
            <v>5730.88010418294</v>
          </cell>
          <cell r="AH530">
            <v>6350.58043386183</v>
          </cell>
          <cell r="AI530">
            <v>7038.28297330844</v>
          </cell>
          <cell r="AJ530">
            <v>6460.1843205463</v>
          </cell>
          <cell r="AK530">
            <v>6422.80413859942</v>
          </cell>
          <cell r="AL530">
            <v>8084.32863729496</v>
          </cell>
          <cell r="AM530">
            <v>6808.71359244458</v>
          </cell>
          <cell r="AN530">
            <v>7017.3199617839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A531">
            <v>9825.01928760794</v>
          </cell>
          <cell r="B531">
            <v>8759.50949537303</v>
          </cell>
          <cell r="C531">
            <v>6658.6557762662</v>
          </cell>
          <cell r="D531">
            <v>9311.68526772814</v>
          </cell>
          <cell r="E531">
            <v>8772.66023686425</v>
          </cell>
          <cell r="F531">
            <v>8943.25349367787</v>
          </cell>
          <cell r="G531">
            <v>8692.97679272264</v>
          </cell>
          <cell r="H531">
            <v>7987.22565908724</v>
          </cell>
          <cell r="I531">
            <v>8559.19104372537</v>
          </cell>
          <cell r="J531">
            <v>7492.31595095809</v>
          </cell>
          <cell r="K531">
            <v>9154.14002847994</v>
          </cell>
          <cell r="L531">
            <v>8198.41747769092</v>
          </cell>
          <cell r="M531">
            <v>9567.9516211525</v>
          </cell>
          <cell r="N531">
            <v>9367.4689576288</v>
          </cell>
          <cell r="O531">
            <v>7712.66188111603</v>
          </cell>
        </row>
        <row r="531">
          <cell r="Z531">
            <v>7501.44152616581</v>
          </cell>
          <cell r="AA531">
            <v>6687.92053775529</v>
          </cell>
          <cell r="AB531">
            <v>5083.91031980235</v>
          </cell>
          <cell r="AC531">
            <v>7109.50894865151</v>
          </cell>
          <cell r="AD531">
            <v>6697.9611814868</v>
          </cell>
          <cell r="AE531">
            <v>6828.20981543702</v>
          </cell>
          <cell r="AF531">
            <v>6637.12255315091</v>
          </cell>
          <cell r="AG531">
            <v>6098.27873961574</v>
          </cell>
          <cell r="AH531">
            <v>6534.9765986485</v>
          </cell>
          <cell r="AI531">
            <v>5720.4131978203</v>
          </cell>
          <cell r="AJ531">
            <v>6989.22252830454</v>
          </cell>
          <cell r="AK531">
            <v>6259.52453788693</v>
          </cell>
          <cell r="AL531">
            <v>7305.16933455641</v>
          </cell>
          <cell r="AM531">
            <v>7152.10001902542</v>
          </cell>
          <cell r="AN531">
            <v>5888.64819687961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A532">
            <v>10409.632197725</v>
          </cell>
          <cell r="B532">
            <v>9237.22613439888</v>
          </cell>
          <cell r="C532">
            <v>8003.65232131772</v>
          </cell>
          <cell r="D532">
            <v>8053.60455999141</v>
          </cell>
          <cell r="E532">
            <v>8912.01864839485</v>
          </cell>
          <cell r="F532">
            <v>7809.31669785734</v>
          </cell>
          <cell r="G532">
            <v>7037.05219648037</v>
          </cell>
          <cell r="H532">
            <v>8172.5719109837</v>
          </cell>
          <cell r="I532">
            <v>7238.85408635388</v>
          </cell>
          <cell r="J532">
            <v>8161.41606448855</v>
          </cell>
          <cell r="K532">
            <v>10070.660266405</v>
          </cell>
          <cell r="L532">
            <v>9262.29339033705</v>
          </cell>
          <cell r="M532">
            <v>8280.06065419465</v>
          </cell>
          <cell r="N532">
            <v>9595.75239937599</v>
          </cell>
          <cell r="O532">
            <v>9323.36574501913</v>
          </cell>
        </row>
        <row r="532">
          <cell r="Z532">
            <v>7947.79582149185</v>
          </cell>
          <cell r="AA532">
            <v>7052.65910251808</v>
          </cell>
          <cell r="AB532">
            <v>6110.82056193537</v>
          </cell>
          <cell r="AC532">
            <v>6148.95929597168</v>
          </cell>
          <cell r="AD532">
            <v>6804.36188612406</v>
          </cell>
          <cell r="AE532">
            <v>5962.44453608087</v>
          </cell>
          <cell r="AF532">
            <v>5372.81750022155</v>
          </cell>
          <cell r="AG532">
            <v>6239.7913443237</v>
          </cell>
          <cell r="AH532">
            <v>5526.89405034753</v>
          </cell>
          <cell r="AI532">
            <v>6231.27381090127</v>
          </cell>
          <cell r="AJ532">
            <v>7688.98939604127</v>
          </cell>
          <cell r="AK532">
            <v>7071.7980526959</v>
          </cell>
          <cell r="AL532">
            <v>6321.85942972023</v>
          </cell>
          <cell r="AM532">
            <v>7326.39533993317</v>
          </cell>
          <cell r="AN532">
            <v>7118.42703978509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A533">
            <v>9903.61694361525</v>
          </cell>
          <cell r="B533">
            <v>8610.26909472647</v>
          </cell>
          <cell r="C533">
            <v>7997.37519543583</v>
          </cell>
          <cell r="D533">
            <v>8000.1069138388</v>
          </cell>
          <cell r="E533">
            <v>6164.23420285627</v>
          </cell>
          <cell r="F533">
            <v>7530.10198383814</v>
          </cell>
          <cell r="G533">
            <v>7758.92120345762</v>
          </cell>
          <cell r="H533">
            <v>8395.1458818929</v>
          </cell>
          <cell r="I533">
            <v>8459.63030508903</v>
          </cell>
          <cell r="J533">
            <v>8642.04960123337</v>
          </cell>
          <cell r="K533">
            <v>8412.55643657236</v>
          </cell>
          <cell r="L533">
            <v>10248.3547046083</v>
          </cell>
          <cell r="M533">
            <v>8302.00420217947</v>
          </cell>
          <cell r="N533">
            <v>9590.63592470375</v>
          </cell>
          <cell r="O533">
            <v>10067.0180348577</v>
          </cell>
        </row>
        <row r="533">
          <cell r="Z533">
            <v>7561.45115091802</v>
          </cell>
          <cell r="AA533">
            <v>6573.97489490004</v>
          </cell>
          <cell r="AB533">
            <v>6106.02795121604</v>
          </cell>
          <cell r="AC533">
            <v>6108.11362914358</v>
          </cell>
          <cell r="AD533">
            <v>4706.41747081757</v>
          </cell>
          <cell r="AE533">
            <v>5749.26298506835</v>
          </cell>
          <cell r="AF533">
            <v>5923.96737452471</v>
          </cell>
          <cell r="AG533">
            <v>6409.72746140876</v>
          </cell>
          <cell r="AH533">
            <v>6458.96157645669</v>
          </cell>
          <cell r="AI533">
            <v>6598.23943874008</v>
          </cell>
          <cell r="AJ533">
            <v>6423.02048954874</v>
          </cell>
          <cell r="AK533">
            <v>7824.65981038722</v>
          </cell>
          <cell r="AL533">
            <v>6338.61341638083</v>
          </cell>
          <cell r="AM533">
            <v>7322.48889105501</v>
          </cell>
          <cell r="AN533">
            <v>7686.20853768599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A534">
            <v>9989.65782472513</v>
          </cell>
          <cell r="B534">
            <v>7493.39557132555</v>
          </cell>
          <cell r="C534">
            <v>7193.98130585829</v>
          </cell>
          <cell r="D534">
            <v>8510.04634624124</v>
          </cell>
          <cell r="E534">
            <v>8591.96948935465</v>
          </cell>
          <cell r="F534">
            <v>9656.58514780183</v>
          </cell>
          <cell r="G534">
            <v>8722.71433000262</v>
          </cell>
          <cell r="H534">
            <v>8883.29685013217</v>
          </cell>
          <cell r="I534">
            <v>8484.21531217628</v>
          </cell>
          <cell r="J534">
            <v>8151.63336760892</v>
          </cell>
          <cell r="K534">
            <v>9137.03059988992</v>
          </cell>
          <cell r="L534">
            <v>8189.37196564384</v>
          </cell>
          <cell r="M534">
            <v>10050.5627031044</v>
          </cell>
          <cell r="N534">
            <v>10352.5704696582</v>
          </cell>
          <cell r="O534">
            <v>9729.00153568082</v>
          </cell>
        </row>
        <row r="534">
          <cell r="Z534">
            <v>7627.14370780894</v>
          </cell>
          <cell r="AA534">
            <v>5721.23749228934</v>
          </cell>
          <cell r="AB534">
            <v>5492.63350294802</v>
          </cell>
          <cell r="AC534">
            <v>6497.45442554057</v>
          </cell>
          <cell r="AD534">
            <v>6560.00307300023</v>
          </cell>
          <cell r="AE534">
            <v>7372.84138668728</v>
          </cell>
          <cell r="AF534">
            <v>6659.82728181432</v>
          </cell>
          <cell r="AG534">
            <v>6782.43267826331</v>
          </cell>
          <cell r="AH534">
            <v>6477.73232770784</v>
          </cell>
          <cell r="AI534">
            <v>6223.80468270288</v>
          </cell>
          <cell r="AJ534">
            <v>6976.15941113835</v>
          </cell>
          <cell r="AK534">
            <v>6252.61825325694</v>
          </cell>
          <cell r="AL534">
            <v>7673.64482607104</v>
          </cell>
          <cell r="AM534">
            <v>7904.22896386593</v>
          </cell>
          <cell r="AN534">
            <v>7428.13158849845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A535">
            <v>10209.9648349047</v>
          </cell>
          <cell r="B535">
            <v>7994.05930714287</v>
          </cell>
          <cell r="C535">
            <v>7560.19973895172</v>
          </cell>
          <cell r="D535">
            <v>8593.94081907937</v>
          </cell>
          <cell r="E535">
            <v>7508.67076694886</v>
          </cell>
          <cell r="F535">
            <v>7815.97197110879</v>
          </cell>
          <cell r="G535">
            <v>7697.54209663974</v>
          </cell>
          <cell r="H535">
            <v>7031.58037785786</v>
          </cell>
          <cell r="I535">
            <v>7855.51385124711</v>
          </cell>
          <cell r="J535">
            <v>9462.03310945724</v>
          </cell>
          <cell r="K535">
            <v>9199.08891283909</v>
          </cell>
          <cell r="L535">
            <v>10582.6203329589</v>
          </cell>
          <cell r="M535">
            <v>10180.040764116</v>
          </cell>
          <cell r="N535">
            <v>8853.45967499122</v>
          </cell>
          <cell r="O535">
            <v>8650.86360639476</v>
          </cell>
        </row>
        <row r="535">
          <cell r="Z535">
            <v>7795.34899130906</v>
          </cell>
          <cell r="AA535">
            <v>6103.49625724081</v>
          </cell>
          <cell r="AB535">
            <v>5772.2427414886</v>
          </cell>
          <cell r="AC535">
            <v>6561.50819113037</v>
          </cell>
          <cell r="AD535">
            <v>5732.90016524852</v>
          </cell>
          <cell r="AE535">
            <v>5967.52586382944</v>
          </cell>
          <cell r="AF535">
            <v>5877.10418095283</v>
          </cell>
          <cell r="AG535">
            <v>5368.63974481599</v>
          </cell>
          <cell r="AH535">
            <v>5997.71624748257</v>
          </cell>
          <cell r="AI535">
            <v>7224.30012720304</v>
          </cell>
          <cell r="AJ535">
            <v>7023.5411813083</v>
          </cell>
          <cell r="AK535">
            <v>8079.87295469541</v>
          </cell>
          <cell r="AL535">
            <v>7772.50184356561</v>
          </cell>
          <cell r="AM535">
            <v>6759.65187569449</v>
          </cell>
          <cell r="AN535">
            <v>6604.96896693683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A536">
            <v>9541.53595060859</v>
          </cell>
          <cell r="B536">
            <v>7669.89861321259</v>
          </cell>
          <cell r="C536">
            <v>7284.50810436021</v>
          </cell>
          <cell r="D536">
            <v>8514.72187011765</v>
          </cell>
          <cell r="E536">
            <v>8317.52031030935</v>
          </cell>
          <cell r="F536">
            <v>8201.94008154745</v>
          </cell>
          <cell r="G536">
            <v>8001.30170663112</v>
          </cell>
          <cell r="H536">
            <v>9288.44075647104</v>
          </cell>
          <cell r="I536">
            <v>8165.45740476609</v>
          </cell>
          <cell r="J536">
            <v>8041.86904902388</v>
          </cell>
          <cell r="K536">
            <v>10190.1381471739</v>
          </cell>
          <cell r="L536">
            <v>8413.91327787408</v>
          </cell>
          <cell r="M536">
            <v>8144.30126683058</v>
          </cell>
          <cell r="N536">
            <v>10060.0690863521</v>
          </cell>
          <cell r="O536">
            <v>10017.9023686526</v>
          </cell>
        </row>
        <row r="536">
          <cell r="Z536">
            <v>7285.00086443346</v>
          </cell>
          <cell r="AA536">
            <v>5855.99827078226</v>
          </cell>
          <cell r="AB536">
            <v>5561.75107571144</v>
          </cell>
          <cell r="AC536">
            <v>6501.0242067223</v>
          </cell>
          <cell r="AD536">
            <v>6350.46002700243</v>
          </cell>
          <cell r="AE536">
            <v>6262.2140600218</v>
          </cell>
          <cell r="AF536">
            <v>6109.02585821969</v>
          </cell>
          <cell r="AG536">
            <v>7091.76167132866</v>
          </cell>
          <cell r="AH536">
            <v>6234.35939036853</v>
          </cell>
          <cell r="AI536">
            <v>6139.99918640593</v>
          </cell>
          <cell r="AJ536">
            <v>7780.21123591989</v>
          </cell>
          <cell r="AK536">
            <v>6424.05644330997</v>
          </cell>
          <cell r="AL536">
            <v>6218.20659443021</v>
          </cell>
          <cell r="AM536">
            <v>7680.90298770618</v>
          </cell>
          <cell r="AN536">
            <v>7648.70853007577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A537">
            <v>10140.8239556738</v>
          </cell>
          <cell r="B537">
            <v>8417.19919305895</v>
          </cell>
          <cell r="C537">
            <v>8278.3647982894</v>
          </cell>
          <cell r="D537">
            <v>8302.05499280157</v>
          </cell>
          <cell r="E537">
            <v>7541.66321693174</v>
          </cell>
          <cell r="F537">
            <v>7110.9889438859</v>
          </cell>
          <cell r="G537">
            <v>8306.86718382372</v>
          </cell>
          <cell r="H537">
            <v>8698.70931876398</v>
          </cell>
          <cell r="I537">
            <v>9046.54933275904</v>
          </cell>
          <cell r="J537">
            <v>7990.52156428974</v>
          </cell>
          <cell r="K537">
            <v>10497.3425603411</v>
          </cell>
          <cell r="L537">
            <v>7684.79751130471</v>
          </cell>
          <cell r="M537">
            <v>10068.8890660802</v>
          </cell>
          <cell r="N537">
            <v>8063.46003829435</v>
          </cell>
          <cell r="O537">
            <v>8912.02489716066</v>
          </cell>
        </row>
        <row r="537">
          <cell r="Z537">
            <v>7742.55965345274</v>
          </cell>
          <cell r="AA537">
            <v>6426.56525269728</v>
          </cell>
          <cell r="AB537">
            <v>6320.56463695315</v>
          </cell>
          <cell r="AC537">
            <v>6338.65219522397</v>
          </cell>
          <cell r="AD537">
            <v>5758.09003278025</v>
          </cell>
          <cell r="AE537">
            <v>5429.26850261266</v>
          </cell>
          <cell r="AF537">
            <v>6342.32632231815</v>
          </cell>
          <cell r="AG537">
            <v>6641.49935971357</v>
          </cell>
          <cell r="AH537">
            <v>6907.07660175886</v>
          </cell>
          <cell r="AI537">
            <v>6100.79517642147</v>
          </cell>
          <cell r="AJ537">
            <v>8014.7630341907</v>
          </cell>
          <cell r="AK537">
            <v>5867.37363907119</v>
          </cell>
          <cell r="AL537">
            <v>7687.63707750849</v>
          </cell>
          <cell r="AM537">
            <v>6156.48399307789</v>
          </cell>
          <cell r="AN537">
            <v>6804.36665708175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A538">
            <v>9726.76605345744</v>
          </cell>
          <cell r="B538">
            <v>9124.81996689234</v>
          </cell>
          <cell r="C538">
            <v>7915.15422465484</v>
          </cell>
          <cell r="D538">
            <v>8508.78703485382</v>
          </cell>
          <cell r="E538">
            <v>9142.03274569006</v>
          </cell>
          <cell r="F538">
            <v>8219.13686555129</v>
          </cell>
          <cell r="G538">
            <v>8542.17593900923</v>
          </cell>
          <cell r="H538">
            <v>7944.10711898241</v>
          </cell>
          <cell r="I538">
            <v>9057.93158796805</v>
          </cell>
          <cell r="J538">
            <v>9186.28160922815</v>
          </cell>
          <cell r="K538">
            <v>8957.36599120311</v>
          </cell>
          <cell r="L538">
            <v>7996.53538381183</v>
          </cell>
          <cell r="M538">
            <v>8586.10744781165</v>
          </cell>
          <cell r="N538">
            <v>9368.86668380603</v>
          </cell>
          <cell r="O538">
            <v>9601.29918777286</v>
          </cell>
        </row>
        <row r="538">
          <cell r="Z538">
            <v>7426.42478887897</v>
          </cell>
          <cell r="AA538">
            <v>6966.83654400217</v>
          </cell>
          <cell r="AB538">
            <v>6043.25191114087</v>
          </cell>
          <cell r="AC538">
            <v>6496.49293625903</v>
          </cell>
          <cell r="AD538">
            <v>6979.97856946534</v>
          </cell>
          <cell r="AE538">
            <v>6275.34387339587</v>
          </cell>
          <cell r="AF538">
            <v>6521.9854981373</v>
          </cell>
          <cell r="AG538">
            <v>6065.35756177154</v>
          </cell>
          <cell r="AH538">
            <v>6915.76699913996</v>
          </cell>
          <cell r="AI538">
            <v>7013.76275377213</v>
          </cell>
          <cell r="AJ538">
            <v>6838.98476374754</v>
          </cell>
          <cell r="AK538">
            <v>6105.38675168186</v>
          </cell>
          <cell r="AL538">
            <v>6555.52738083399</v>
          </cell>
          <cell r="AM538">
            <v>7153.16718855264</v>
          </cell>
          <cell r="AN538">
            <v>7330.63033506133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A539">
            <v>10334.6742247932</v>
          </cell>
          <cell r="B539">
            <v>9218.73115051645</v>
          </cell>
          <cell r="C539">
            <v>7947.05040132575</v>
          </cell>
          <cell r="D539">
            <v>8427.72754111328</v>
          </cell>
          <cell r="E539">
            <v>7106.92177920578</v>
          </cell>
          <cell r="F539">
            <v>7999.02378583845</v>
          </cell>
          <cell r="G539">
            <v>9231.1582273903</v>
          </cell>
          <cell r="H539">
            <v>8973.55253873364</v>
          </cell>
          <cell r="I539">
            <v>8749.83003794836</v>
          </cell>
          <cell r="J539">
            <v>9584.93466070333</v>
          </cell>
          <cell r="K539">
            <v>10462.5337736851</v>
          </cell>
          <cell r="L539">
            <v>9419.52446934072</v>
          </cell>
          <cell r="M539">
            <v>9427.99314971853</v>
          </cell>
          <cell r="N539">
            <v>8958.32794291663</v>
          </cell>
          <cell r="O539">
            <v>10112.6706341094</v>
          </cell>
        </row>
        <row r="539">
          <cell r="Z539">
            <v>7890.56510932652</v>
          </cell>
          <cell r="AA539">
            <v>7038.53810834391</v>
          </cell>
          <cell r="AB539">
            <v>6067.60476961381</v>
          </cell>
          <cell r="AC539">
            <v>6434.60368855015</v>
          </cell>
          <cell r="AD539">
            <v>5426.16320611073</v>
          </cell>
          <cell r="AE539">
            <v>6107.2866565828</v>
          </cell>
          <cell r="AF539">
            <v>7048.02623124541</v>
          </cell>
          <cell r="AG539">
            <v>6851.34325753329</v>
          </cell>
          <cell r="AH539">
            <v>6680.53023329372</v>
          </cell>
          <cell r="AI539">
            <v>7318.13595318564</v>
          </cell>
          <cell r="AJ539">
            <v>7988.18638634366</v>
          </cell>
          <cell r="AK539">
            <v>7191.84461043951</v>
          </cell>
          <cell r="AL539">
            <v>7198.3104817827</v>
          </cell>
          <cell r="AM539">
            <v>6839.71921772862</v>
          </cell>
          <cell r="AN539">
            <v>7721.06447982506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A540">
            <v>8627.6520321043</v>
          </cell>
          <cell r="B540">
            <v>8121.1964174048</v>
          </cell>
          <cell r="C540">
            <v>8056.98369803338</v>
          </cell>
          <cell r="D540">
            <v>8851.06361384686</v>
          </cell>
          <cell r="E540">
            <v>9246.66081679137</v>
          </cell>
          <cell r="F540">
            <v>8434.95252702585</v>
          </cell>
          <cell r="G540">
            <v>8315.45059683016</v>
          </cell>
          <cell r="H540">
            <v>7505.01707076069</v>
          </cell>
          <cell r="I540">
            <v>8650.94045750222</v>
          </cell>
          <cell r="J540">
            <v>8900.97749814651</v>
          </cell>
          <cell r="K540">
            <v>9819.74070737343</v>
          </cell>
          <cell r="L540">
            <v>8997.24464633228</v>
          </cell>
          <cell r="M540">
            <v>10037.6218105813</v>
          </cell>
          <cell r="N540">
            <v>9429.33610904318</v>
          </cell>
          <cell r="O540">
            <v>8653.37393371114</v>
          </cell>
        </row>
        <row r="540">
          <cell r="Z540">
            <v>6587.24683711976</v>
          </cell>
          <cell r="AA540">
            <v>6200.56594947423</v>
          </cell>
          <cell r="AB540">
            <v>6151.53928138328</v>
          </cell>
          <cell r="AC540">
            <v>6757.82247342653</v>
          </cell>
          <cell r="AD540">
            <v>7059.86252026348</v>
          </cell>
          <cell r="AE540">
            <v>6440.11999419435</v>
          </cell>
          <cell r="AF540">
            <v>6348.87979248221</v>
          </cell>
          <cell r="AG540">
            <v>5730.11055359407</v>
          </cell>
          <cell r="AH540">
            <v>6605.02764306477</v>
          </cell>
          <cell r="AI540">
            <v>6795.93192374485</v>
          </cell>
          <cell r="AJ540">
            <v>7497.41130904244</v>
          </cell>
          <cell r="AK540">
            <v>6869.43227645328</v>
          </cell>
          <cell r="AL540">
            <v>7663.76440286608</v>
          </cell>
          <cell r="AM540">
            <v>7199.33583659891</v>
          </cell>
          <cell r="AN540">
            <v>6606.88561188419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A541">
            <v>8928.32221546525</v>
          </cell>
          <cell r="B541">
            <v>8291.52266937715</v>
          </cell>
          <cell r="C541">
            <v>6833.48514681642</v>
          </cell>
          <cell r="D541">
            <v>7117.51850599774</v>
          </cell>
          <cell r="E541">
            <v>7886.21845734382</v>
          </cell>
          <cell r="F541">
            <v>7764.75522876463</v>
          </cell>
          <cell r="G541">
            <v>9752.1933636873</v>
          </cell>
          <cell r="H541">
            <v>9889.02830775642</v>
          </cell>
          <cell r="I541">
            <v>8400.91980086708</v>
          </cell>
          <cell r="J541">
            <v>7766.92280114136</v>
          </cell>
          <cell r="K541">
            <v>8936.56172936615</v>
          </cell>
          <cell r="L541">
            <v>9912.89241430647</v>
          </cell>
          <cell r="M541">
            <v>8534.13397600934</v>
          </cell>
          <cell r="N541">
            <v>7568.78994147104</v>
          </cell>
          <cell r="O541">
            <v>7785.5978743998</v>
          </cell>
        </row>
        <row r="541">
          <cell r="Z541">
            <v>6816.80972479658</v>
          </cell>
          <cell r="AA541">
            <v>6330.61072416013</v>
          </cell>
          <cell r="AB541">
            <v>5217.39324353492</v>
          </cell>
          <cell r="AC541">
            <v>5434.2538494033</v>
          </cell>
          <cell r="AD541">
            <v>6021.15933705583</v>
          </cell>
          <cell r="AE541">
            <v>5928.42167618271</v>
          </cell>
          <cell r="AF541">
            <v>7445.83864194871</v>
          </cell>
          <cell r="AG541">
            <v>7550.31266908525</v>
          </cell>
          <cell r="AH541">
            <v>6414.13587164122</v>
          </cell>
          <cell r="AI541">
            <v>5930.07662636263</v>
          </cell>
          <cell r="AJ541">
            <v>6823.10062661797</v>
          </cell>
          <cell r="AK541">
            <v>7568.53300989264</v>
          </cell>
          <cell r="AL541">
            <v>6515.84542721904</v>
          </cell>
          <cell r="AM541">
            <v>5778.8013954729</v>
          </cell>
          <cell r="AN541">
            <v>5944.33511949574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A542">
            <v>8592.3997463151</v>
          </cell>
          <cell r="B542">
            <v>8384.63772247807</v>
          </cell>
          <cell r="C542">
            <v>7991.79159783678</v>
          </cell>
          <cell r="D542">
            <v>8067.80838932863</v>
          </cell>
          <cell r="E542">
            <v>8237.27708038598</v>
          </cell>
          <cell r="F542">
            <v>8301.04895872465</v>
          </cell>
          <cell r="G542">
            <v>8311.00608179373</v>
          </cell>
          <cell r="H542">
            <v>8535.68260984968</v>
          </cell>
          <cell r="I542">
            <v>8206.86502971673</v>
          </cell>
          <cell r="J542">
            <v>7515.21422418264</v>
          </cell>
          <cell r="K542">
            <v>8039.7488425615</v>
          </cell>
          <cell r="L542">
            <v>8985.31782995253</v>
          </cell>
          <cell r="M542">
            <v>8280.04298734496</v>
          </cell>
          <cell r="N542">
            <v>9450.8945093863</v>
          </cell>
          <cell r="O542">
            <v>9733.52147512378</v>
          </cell>
        </row>
        <row r="542">
          <cell r="Z542">
            <v>6560.33157591056</v>
          </cell>
          <cell r="AA542">
            <v>6401.7044396629</v>
          </cell>
          <cell r="AB542">
            <v>6101.76485211477</v>
          </cell>
          <cell r="AC542">
            <v>6159.80397648597</v>
          </cell>
          <cell r="AD542">
            <v>6289.19399998302</v>
          </cell>
          <cell r="AE542">
            <v>6337.88408418211</v>
          </cell>
          <cell r="AF542">
            <v>6345.48638747384</v>
          </cell>
          <cell r="AG542">
            <v>6517.02781535067</v>
          </cell>
          <cell r="AH542">
            <v>6265.97427764884</v>
          </cell>
          <cell r="AI542">
            <v>5737.89612102034</v>
          </cell>
          <cell r="AJ542">
            <v>6138.38040029107</v>
          </cell>
          <cell r="AK542">
            <v>6860.32610444007</v>
          </cell>
          <cell r="AL542">
            <v>6321.84594100983</v>
          </cell>
          <cell r="AM542">
            <v>7215.79576149448</v>
          </cell>
          <cell r="AN542">
            <v>7431.58258034291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A543">
            <v>9797.56517500887</v>
          </cell>
          <cell r="B543">
            <v>7652.11977587758</v>
          </cell>
          <cell r="C543">
            <v>7732.91924615517</v>
          </cell>
          <cell r="D543">
            <v>7873.90021737249</v>
          </cell>
          <cell r="E543">
            <v>7881.96747727898</v>
          </cell>
          <cell r="F543">
            <v>7486.13179488474</v>
          </cell>
          <cell r="G543">
            <v>7025.96208359386</v>
          </cell>
          <cell r="H543">
            <v>9430.29597741068</v>
          </cell>
          <cell r="I543">
            <v>8787.97632462297</v>
          </cell>
          <cell r="J543">
            <v>8255.15771868931</v>
          </cell>
          <cell r="K543">
            <v>6642.97834272264</v>
          </cell>
          <cell r="L543">
            <v>8743.53313124272</v>
          </cell>
          <cell r="M543">
            <v>9306.03291996731</v>
          </cell>
          <cell r="N543">
            <v>8633.24407613486</v>
          </cell>
          <cell r="O543">
            <v>9489.91203234413</v>
          </cell>
        </row>
        <row r="543">
          <cell r="Z543">
            <v>7480.48020137997</v>
          </cell>
          <cell r="AA543">
            <v>5842.42405736164</v>
          </cell>
          <cell r="AB543">
            <v>5904.11477611646</v>
          </cell>
          <cell r="AC543">
            <v>6011.75431156476</v>
          </cell>
          <cell r="AD543">
            <v>6017.91369677241</v>
          </cell>
          <cell r="AE543">
            <v>5715.69156992168</v>
          </cell>
          <cell r="AF543">
            <v>5364.35015467224</v>
          </cell>
          <cell r="AG543">
            <v>7200.06869993697</v>
          </cell>
          <cell r="AH543">
            <v>6709.65507575494</v>
          </cell>
          <cell r="AI543">
            <v>6302.84593885016</v>
          </cell>
          <cell r="AJ543">
            <v>5071.94053658211</v>
          </cell>
          <cell r="AK543">
            <v>6675.72251983634</v>
          </cell>
          <cell r="AL543">
            <v>7105.19335852672</v>
          </cell>
          <cell r="AM543">
            <v>6591.51638510527</v>
          </cell>
          <cell r="AN543">
            <v>7245.58579634287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A544">
            <v>10244.1392018162</v>
          </cell>
          <cell r="B544">
            <v>8497.12786563135</v>
          </cell>
          <cell r="C544">
            <v>8259.06671102063</v>
          </cell>
          <cell r="D544">
            <v>8877.17514286929</v>
          </cell>
          <cell r="E544">
            <v>7618.39533518807</v>
          </cell>
          <cell r="F544">
            <v>7371.1816566217</v>
          </cell>
          <cell r="G544">
            <v>8355.85781030188</v>
          </cell>
          <cell r="H544">
            <v>8904.17461505284</v>
          </cell>
          <cell r="I544">
            <v>10136.4151073181</v>
          </cell>
          <cell r="J544">
            <v>8686.52791425904</v>
          </cell>
          <cell r="K544">
            <v>8544.20660027209</v>
          </cell>
          <cell r="L544">
            <v>8629.48911771926</v>
          </cell>
          <cell r="M544">
            <v>10051.8487625161</v>
          </cell>
          <cell r="N544">
            <v>8881.19985606951</v>
          </cell>
          <cell r="O544">
            <v>11760.2860160817</v>
          </cell>
        </row>
        <row r="544">
          <cell r="Z544">
            <v>7821.44125714349</v>
          </cell>
          <cell r="AA544">
            <v>6487.591113921</v>
          </cell>
          <cell r="AB544">
            <v>6305.83047013109</v>
          </cell>
          <cell r="AC544">
            <v>6777.75873028127</v>
          </cell>
          <cell r="AD544">
            <v>5816.67531199743</v>
          </cell>
          <cell r="AE544">
            <v>5627.92667955729</v>
          </cell>
          <cell r="AF544">
            <v>6379.73086159673</v>
          </cell>
          <cell r="AG544">
            <v>6798.3729352913</v>
          </cell>
          <cell r="AH544">
            <v>7739.19348009779</v>
          </cell>
          <cell r="AI544">
            <v>6632.19880864843</v>
          </cell>
          <cell r="AJ544">
            <v>6523.53591613414</v>
          </cell>
          <cell r="AK544">
            <v>6588.64945933512</v>
          </cell>
          <cell r="AL544">
            <v>7674.62673757609</v>
          </cell>
          <cell r="AM544">
            <v>6780.8316149085</v>
          </cell>
          <cell r="AN544">
            <v>8979.02541442243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A545">
            <v>12382.5640485477</v>
          </cell>
          <cell r="B545">
            <v>9224.61942484421</v>
          </cell>
          <cell r="C545">
            <v>7152.32305190167</v>
          </cell>
          <cell r="D545">
            <v>7212.18320262969</v>
          </cell>
          <cell r="E545">
            <v>7301.80783046291</v>
          </cell>
          <cell r="F545">
            <v>8163.48637388545</v>
          </cell>
          <cell r="G545">
            <v>7538.61693441647</v>
          </cell>
          <cell r="H545">
            <v>8264.42705663504</v>
          </cell>
          <cell r="I545">
            <v>8553.77186589034</v>
          </cell>
          <cell r="J545">
            <v>8287.44333761181</v>
          </cell>
          <cell r="K545">
            <v>8362.22148948807</v>
          </cell>
          <cell r="L545">
            <v>8381.69291984431</v>
          </cell>
          <cell r="M545">
            <v>10471.588963451</v>
          </cell>
          <cell r="N545">
            <v>9201.22773491837</v>
          </cell>
          <cell r="O545">
            <v>10164.4606412361</v>
          </cell>
        </row>
        <row r="545">
          <cell r="Z545">
            <v>9454.13718132233</v>
          </cell>
          <cell r="AA545">
            <v>7043.03382934625</v>
          </cell>
          <cell r="AB545">
            <v>5460.82725941913</v>
          </cell>
          <cell r="AC545">
            <v>5506.53072394058</v>
          </cell>
          <cell r="AD545">
            <v>5574.95948578975</v>
          </cell>
          <cell r="AE545">
            <v>6232.85450040704</v>
          </cell>
          <cell r="AF545">
            <v>5755.76418389471</v>
          </cell>
          <cell r="AG545">
            <v>6309.92311544908</v>
          </cell>
          <cell r="AH545">
            <v>6530.83903469473</v>
          </cell>
          <cell r="AI545">
            <v>6327.49613803997</v>
          </cell>
          <cell r="AJ545">
            <v>6384.5895561101</v>
          </cell>
          <cell r="AK545">
            <v>6399.45607107281</v>
          </cell>
          <cell r="AL545">
            <v>7995.10005995065</v>
          </cell>
          <cell r="AM545">
            <v>7025.17418052111</v>
          </cell>
          <cell r="AN545">
            <v>7760.60635742636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A546">
            <v>9082.62577849106</v>
          </cell>
          <cell r="B546">
            <v>6840.40302613053</v>
          </cell>
          <cell r="C546">
            <v>8407.6918061227</v>
          </cell>
          <cell r="D546">
            <v>7604.08688727125</v>
          </cell>
          <cell r="E546">
            <v>7405.77384163537</v>
          </cell>
          <cell r="F546">
            <v>8012.04399201244</v>
          </cell>
          <cell r="G546">
            <v>8744.74688135896</v>
          </cell>
          <cell r="H546">
            <v>7737.68492942965</v>
          </cell>
          <cell r="I546">
            <v>8422.98285390745</v>
          </cell>
          <cell r="J546">
            <v>9351.22730151734</v>
          </cell>
          <cell r="K546">
            <v>11146.4247908881</v>
          </cell>
          <cell r="L546">
            <v>9274.51662048935</v>
          </cell>
          <cell r="M546">
            <v>9465.7397249997</v>
          </cell>
          <cell r="N546">
            <v>8844.70407612698</v>
          </cell>
          <cell r="O546">
            <v>9761.37123585421</v>
          </cell>
        </row>
        <row r="546">
          <cell r="Z546">
            <v>6934.62111238103</v>
          </cell>
          <cell r="AA546">
            <v>5222.67507206277</v>
          </cell>
          <cell r="AB546">
            <v>6419.30632474191</v>
          </cell>
          <cell r="AC546">
            <v>5805.75075477915</v>
          </cell>
          <cell r="AD546">
            <v>5654.33795118397</v>
          </cell>
          <cell r="AE546">
            <v>6117.22763607747</v>
          </cell>
          <cell r="AF546">
            <v>6676.64922290509</v>
          </cell>
          <cell r="AG546">
            <v>5907.75339435925</v>
          </cell>
          <cell r="AH546">
            <v>6430.98110088976</v>
          </cell>
          <cell r="AI546">
            <v>7139.6994496177</v>
          </cell>
          <cell r="AJ546">
            <v>8510.33991354224</v>
          </cell>
          <cell r="AK546">
            <v>7081.1305378101</v>
          </cell>
          <cell r="AL546">
            <v>7227.13014299617</v>
          </cell>
          <cell r="AM546">
            <v>6752.96694093925</v>
          </cell>
          <cell r="AN546">
            <v>7452.84598405963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A547">
            <v>9212.33398945279</v>
          </cell>
          <cell r="B547">
            <v>6430.37871885738</v>
          </cell>
          <cell r="C547">
            <v>6752.2676632471</v>
          </cell>
          <cell r="D547">
            <v>7355.19019880464</v>
          </cell>
          <cell r="E547">
            <v>7497.79820577795</v>
          </cell>
          <cell r="F547">
            <v>7243.64252357485</v>
          </cell>
          <cell r="G547">
            <v>8293.45932513566</v>
          </cell>
          <cell r="H547">
            <v>10048.8710895512</v>
          </cell>
          <cell r="I547">
            <v>9769.30723995803</v>
          </cell>
          <cell r="J547">
            <v>9095.76074145988</v>
          </cell>
          <cell r="K547">
            <v>7750.84797014587</v>
          </cell>
          <cell r="L547">
            <v>10670.7733348099</v>
          </cell>
          <cell r="M547">
            <v>8886.65505955218</v>
          </cell>
          <cell r="N547">
            <v>9680.25140891933</v>
          </cell>
          <cell r="O547">
            <v>9834.32660025369</v>
          </cell>
        </row>
        <row r="547">
          <cell r="Z547">
            <v>7033.65385028316</v>
          </cell>
          <cell r="AA547">
            <v>4909.61987336248</v>
          </cell>
          <cell r="AB547">
            <v>5155.38336995981</v>
          </cell>
          <cell r="AC547">
            <v>5615.71713754814</v>
          </cell>
          <cell r="AD547">
            <v>5724.59892130428</v>
          </cell>
          <cell r="AE547">
            <v>5530.55004131949</v>
          </cell>
          <cell r="AF547">
            <v>6332.08936857838</v>
          </cell>
          <cell r="AG547">
            <v>7672.35327235666</v>
          </cell>
          <cell r="AH547">
            <v>7458.90515493691</v>
          </cell>
          <cell r="AI547">
            <v>6944.64970914758</v>
          </cell>
          <cell r="AJ547">
            <v>5917.80342859825</v>
          </cell>
          <cell r="AK547">
            <v>8147.17812422067</v>
          </cell>
          <cell r="AL547">
            <v>6784.99668458833</v>
          </cell>
          <cell r="AM547">
            <v>7390.91067171554</v>
          </cell>
          <cell r="AN547">
            <v>7508.54769660009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A548">
            <v>9714.24035031299</v>
          </cell>
          <cell r="B548">
            <v>7086.03286968387</v>
          </cell>
          <cell r="C548">
            <v>6698.84367310471</v>
          </cell>
          <cell r="D548">
            <v>7787.87728134286</v>
          </cell>
          <cell r="E548">
            <v>7973.13394097813</v>
          </cell>
          <cell r="F548">
            <v>7695.76896588865</v>
          </cell>
          <cell r="G548">
            <v>7700.52322991879</v>
          </cell>
          <cell r="H548">
            <v>8680.05220691026</v>
          </cell>
          <cell r="I548">
            <v>9745.49852117372</v>
          </cell>
          <cell r="J548">
            <v>7950.36719938221</v>
          </cell>
          <cell r="K548">
            <v>8435.65056794447</v>
          </cell>
          <cell r="L548">
            <v>9627.34444808868</v>
          </cell>
          <cell r="M548">
            <v>9683.33940185893</v>
          </cell>
          <cell r="N548">
            <v>9366.11036595026</v>
          </cell>
          <cell r="O548">
            <v>10524.3358860414</v>
          </cell>
        </row>
        <row r="548">
          <cell r="Z548">
            <v>7416.86136442537</v>
          </cell>
          <cell r="AA548">
            <v>5410.21444013511</v>
          </cell>
          <cell r="AB548">
            <v>5114.59393979014</v>
          </cell>
          <cell r="AC548">
            <v>5946.07545581439</v>
          </cell>
          <cell r="AD548">
            <v>6087.51965647257</v>
          </cell>
          <cell r="AE548">
            <v>5875.75038853184</v>
          </cell>
          <cell r="AF548">
            <v>5879.38028813591</v>
          </cell>
          <cell r="AG548">
            <v>6627.25458018482</v>
          </cell>
          <cell r="AH548">
            <v>7440.72710291022</v>
          </cell>
          <cell r="AI548">
            <v>6070.13715819711</v>
          </cell>
          <cell r="AJ548">
            <v>6440.65295122787</v>
          </cell>
          <cell r="AK548">
            <v>7350.5159954935</v>
          </cell>
          <cell r="AL548">
            <v>7393.2683666769</v>
          </cell>
          <cell r="AM548">
            <v>7151.06272884448</v>
          </cell>
          <cell r="AN548">
            <v>8035.37254633619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A549">
            <v>8913.96813029207</v>
          </cell>
          <cell r="B549">
            <v>7345.91851030126</v>
          </cell>
          <cell r="C549">
            <v>6933.46554612721</v>
          </cell>
          <cell r="D549">
            <v>8047.02966687854</v>
          </cell>
          <cell r="E549">
            <v>7656.80352858963</v>
          </cell>
          <cell r="F549">
            <v>8247.49545321017</v>
          </cell>
          <cell r="G549">
            <v>7399.29294208171</v>
          </cell>
          <cell r="H549">
            <v>8372.69798016492</v>
          </cell>
          <cell r="I549">
            <v>10148.1913017703</v>
          </cell>
          <cell r="J549">
            <v>8303.22301675212</v>
          </cell>
          <cell r="K549">
            <v>7970.91973118529</v>
          </cell>
          <cell r="L549">
            <v>9228.70056196202</v>
          </cell>
          <cell r="M549">
            <v>8829.52587222915</v>
          </cell>
          <cell r="N549">
            <v>9448.19345695458</v>
          </cell>
          <cell r="O549">
            <v>9723.53912794994</v>
          </cell>
        </row>
        <row r="549">
          <cell r="Z549">
            <v>6805.85032335052</v>
          </cell>
          <cell r="AA549">
            <v>5608.63816628906</v>
          </cell>
          <cell r="AB549">
            <v>5293.7286783303</v>
          </cell>
          <cell r="AC549">
            <v>6143.93933878043</v>
          </cell>
          <cell r="AD549">
            <v>5846.0001212923</v>
          </cell>
          <cell r="AE549">
            <v>6296.99576850778</v>
          </cell>
          <cell r="AF549">
            <v>5649.38975845115</v>
          </cell>
          <cell r="AG549">
            <v>6392.58839864784</v>
          </cell>
          <cell r="AH549">
            <v>7748.18465166681</v>
          </cell>
          <cell r="AI549">
            <v>6339.54398618231</v>
          </cell>
          <cell r="AJ549">
            <v>6085.82909843889</v>
          </cell>
          <cell r="AK549">
            <v>7046.14979386025</v>
          </cell>
          <cell r="AL549">
            <v>6741.37832155044</v>
          </cell>
          <cell r="AM549">
            <v>7213.73349715865</v>
          </cell>
          <cell r="AN549">
            <v>7423.96101834629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A550">
            <v>10468.1887763015</v>
          </cell>
          <cell r="B550">
            <v>8898.44247452457</v>
          </cell>
          <cell r="C550">
            <v>7785.29227481585</v>
          </cell>
          <cell r="D550">
            <v>8802.12997674629</v>
          </cell>
          <cell r="E550">
            <v>6438.20522974856</v>
          </cell>
          <cell r="F550">
            <v>9117.20161895597</v>
          </cell>
          <cell r="G550">
            <v>9361.51361948183</v>
          </cell>
          <cell r="H550">
            <v>7758.87357659341</v>
          </cell>
          <cell r="I550">
            <v>7888.74346071921</v>
          </cell>
          <cell r="J550">
            <v>9919.82450297645</v>
          </cell>
          <cell r="K550">
            <v>9297.80937098063</v>
          </cell>
          <cell r="L550">
            <v>9297.47637139301</v>
          </cell>
          <cell r="M550">
            <v>8442.65202082764</v>
          </cell>
          <cell r="N550">
            <v>8753.38205290276</v>
          </cell>
          <cell r="O550">
            <v>9974.94286532784</v>
          </cell>
        </row>
        <row r="550">
          <cell r="Z550">
            <v>7992.50400346129</v>
          </cell>
          <cell r="AA550">
            <v>6793.9964230694</v>
          </cell>
          <cell r="AB550">
            <v>5944.101792991</v>
          </cell>
          <cell r="AC550">
            <v>6720.4614457657</v>
          </cell>
          <cell r="AD550">
            <v>4915.59544573395</v>
          </cell>
          <cell r="AE550">
            <v>6961.01990487936</v>
          </cell>
          <cell r="AF550">
            <v>7147.55309452886</v>
          </cell>
          <cell r="AG550">
            <v>5923.93101122337</v>
          </cell>
          <cell r="AH550">
            <v>6023.08718723296</v>
          </cell>
          <cell r="AI550">
            <v>7573.82568732053</v>
          </cell>
          <cell r="AJ550">
            <v>7098.9146459812</v>
          </cell>
          <cell r="AK550">
            <v>7098.66039946405</v>
          </cell>
          <cell r="AL550">
            <v>6445.99858850999</v>
          </cell>
          <cell r="AM550">
            <v>6683.24221091947</v>
          </cell>
          <cell r="AN550">
            <v>7615.90877744926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A551">
            <v>8749.24870571801</v>
          </cell>
          <cell r="B551">
            <v>8074.44937124381</v>
          </cell>
          <cell r="C551">
            <v>6952.2036233918</v>
          </cell>
          <cell r="D551">
            <v>7850.14807132264</v>
          </cell>
          <cell r="E551">
            <v>8902.93380597869</v>
          </cell>
          <cell r="F551">
            <v>8344.14481746294</v>
          </cell>
          <cell r="G551">
            <v>7052.1342164014</v>
          </cell>
          <cell r="H551">
            <v>8592.00362191536</v>
          </cell>
          <cell r="I551">
            <v>8141.58198916613</v>
          </cell>
          <cell r="J551">
            <v>8184.52744102685</v>
          </cell>
          <cell r="K551">
            <v>7819.02602426658</v>
          </cell>
          <cell r="L551">
            <v>9549.47164551122</v>
          </cell>
          <cell r="M551">
            <v>9583.59606480414</v>
          </cell>
          <cell r="N551">
            <v>11084.7917566327</v>
          </cell>
          <cell r="O551">
            <v>10044.3200376404</v>
          </cell>
        </row>
        <row r="551">
          <cell r="Z551">
            <v>6680.08638381053</v>
          </cell>
          <cell r="AA551">
            <v>6164.87439274213</v>
          </cell>
          <cell r="AB551">
            <v>5308.03527527413</v>
          </cell>
          <cell r="AC551">
            <v>5993.61945304712</v>
          </cell>
          <cell r="AD551">
            <v>6797.42557259995</v>
          </cell>
          <cell r="AE551">
            <v>6370.78794471222</v>
          </cell>
          <cell r="AF551">
            <v>5384.33268275933</v>
          </cell>
          <cell r="AG551">
            <v>6560.02913334687</v>
          </cell>
          <cell r="AH551">
            <v>6216.1304150563</v>
          </cell>
          <cell r="AI551">
            <v>6248.91943933376</v>
          </cell>
          <cell r="AJ551">
            <v>5969.85764563163</v>
          </cell>
          <cell r="AK551">
            <v>7291.0597992344</v>
          </cell>
          <cell r="AL551">
            <v>7317.11392986222</v>
          </cell>
          <cell r="AM551">
            <v>8463.28284535609</v>
          </cell>
          <cell r="AN551">
            <v>7668.87852601861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A552">
            <v>9868.54087918713</v>
          </cell>
          <cell r="B552">
            <v>7618.67809541101</v>
          </cell>
          <cell r="C552">
            <v>8337.64133920214</v>
          </cell>
          <cell r="D552">
            <v>7703.68408446651</v>
          </cell>
          <cell r="E552">
            <v>8000.79062133251</v>
          </cell>
          <cell r="F552">
            <v>8618.9380924251</v>
          </cell>
          <cell r="G552">
            <v>8255.91738136108</v>
          </cell>
          <cell r="H552">
            <v>8068.25564909672</v>
          </cell>
          <cell r="I552">
            <v>9580.16605791242</v>
          </cell>
          <cell r="J552">
            <v>8180.38287961228</v>
          </cell>
          <cell r="K552">
            <v>8273.06861730713</v>
          </cell>
          <cell r="L552">
            <v>8511.26572061053</v>
          </cell>
          <cell r="M552">
            <v>9238.47112345039</v>
          </cell>
          <cell r="N552">
            <v>9268.82068237648</v>
          </cell>
          <cell r="O552">
            <v>10455.2922586067</v>
          </cell>
        </row>
        <row r="552">
          <cell r="Z552">
            <v>7534.67043542289</v>
          </cell>
          <cell r="AA552">
            <v>5816.89120055869</v>
          </cell>
          <cell r="AB552">
            <v>6365.82251304619</v>
          </cell>
          <cell r="AC552">
            <v>5881.79361322652</v>
          </cell>
          <cell r="AD552">
            <v>6108.63564254986</v>
          </cell>
          <cell r="AE552">
            <v>6580.59370931893</v>
          </cell>
          <cell r="AF552">
            <v>6303.42594433871</v>
          </cell>
          <cell r="AG552">
            <v>6160.14546110794</v>
          </cell>
          <cell r="AH552">
            <v>7314.49510588036</v>
          </cell>
          <cell r="AI552">
            <v>6245.75505011549</v>
          </cell>
          <cell r="AJ552">
            <v>6316.52098158846</v>
          </cell>
          <cell r="AK552">
            <v>6498.38542274902</v>
          </cell>
          <cell r="AL552">
            <v>7053.60965663887</v>
          </cell>
          <cell r="AM552">
            <v>7076.78166627717</v>
          </cell>
          <cell r="AN552">
            <v>7982.65746061524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A553">
            <v>10790.0851960339</v>
          </cell>
          <cell r="B553">
            <v>9052.59034821557</v>
          </cell>
          <cell r="C553">
            <v>7179.31678432109</v>
          </cell>
          <cell r="D553">
            <v>8394.90165780593</v>
          </cell>
          <cell r="E553">
            <v>8288.70724688164</v>
          </cell>
          <cell r="F553">
            <v>8077.85848134706</v>
          </cell>
          <cell r="G553">
            <v>7681.22661824164</v>
          </cell>
          <cell r="H553">
            <v>8835.60917198863</v>
          </cell>
          <cell r="I553">
            <v>8521.13869603631</v>
          </cell>
          <cell r="J553">
            <v>9058.12491832513</v>
          </cell>
          <cell r="K553">
            <v>9184.37369717622</v>
          </cell>
          <cell r="L553">
            <v>9090.3936287026</v>
          </cell>
          <cell r="M553">
            <v>10417.8156162696</v>
          </cell>
          <cell r="N553">
            <v>9789.2466184502</v>
          </cell>
          <cell r="O553">
            <v>9088.82750532832</v>
          </cell>
        </row>
        <row r="553">
          <cell r="Z553">
            <v>8238.27320751267</v>
          </cell>
          <cell r="AA553">
            <v>6911.68894122398</v>
          </cell>
          <cell r="AB553">
            <v>5481.43708209629</v>
          </cell>
          <cell r="AC553">
            <v>6409.54099534146</v>
          </cell>
          <cell r="AD553">
            <v>6328.46113782311</v>
          </cell>
          <cell r="AE553">
            <v>6167.4772619424</v>
          </cell>
          <cell r="AF553">
            <v>5864.64724793397</v>
          </cell>
          <cell r="AG553">
            <v>6746.02294525001</v>
          </cell>
          <cell r="AH553">
            <v>6505.9234789785</v>
          </cell>
          <cell r="AI553">
            <v>6915.91460764091</v>
          </cell>
          <cell r="AJ553">
            <v>7012.30605528883</v>
          </cell>
          <cell r="AK553">
            <v>6940.55189708895</v>
          </cell>
          <cell r="AL553">
            <v>7954.04389428431</v>
          </cell>
          <cell r="AM553">
            <v>7474.1289501732</v>
          </cell>
          <cell r="AN553">
            <v>6939.35615562819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A554">
            <v>9030.04841525126</v>
          </cell>
          <cell r="B554">
            <v>9102.21323695659</v>
          </cell>
          <cell r="C554">
            <v>8607.74291180249</v>
          </cell>
          <cell r="D554">
            <v>9362.01229984898</v>
          </cell>
          <cell r="E554">
            <v>8787.52759849719</v>
          </cell>
          <cell r="F554">
            <v>8017.43717067323</v>
          </cell>
          <cell r="G554">
            <v>8086.16952937808</v>
          </cell>
          <cell r="H554">
            <v>7733.21846529131</v>
          </cell>
          <cell r="I554">
            <v>7899.55143412872</v>
          </cell>
          <cell r="J554">
            <v>8130.11231467578</v>
          </cell>
          <cell r="K554">
            <v>8567.37909624076</v>
          </cell>
          <cell r="L554">
            <v>8512.13088867942</v>
          </cell>
          <cell r="M554">
            <v>9662.71844018424</v>
          </cell>
          <cell r="N554">
            <v>8739.87957746675</v>
          </cell>
          <cell r="O554">
            <v>10134.1530918264</v>
          </cell>
        </row>
        <row r="554">
          <cell r="Z554">
            <v>6894.478085238</v>
          </cell>
          <cell r="AA554">
            <v>6949.5762152693</v>
          </cell>
          <cell r="AB554">
            <v>6572.04614413285</v>
          </cell>
          <cell r="AC554">
            <v>7147.93383898389</v>
          </cell>
          <cell r="AD554">
            <v>6709.312471563</v>
          </cell>
          <cell r="AE554">
            <v>6121.34534955769</v>
          </cell>
          <cell r="AF554">
            <v>6173.82278035828</v>
          </cell>
          <cell r="AG554">
            <v>5904.34323112378</v>
          </cell>
          <cell r="AH554">
            <v>6031.33911816301</v>
          </cell>
          <cell r="AI554">
            <v>6207.37327270422</v>
          </cell>
          <cell r="AJ554">
            <v>6541.2282094962</v>
          </cell>
          <cell r="AK554">
            <v>6499.04598203029</v>
          </cell>
          <cell r="AL554">
            <v>7377.52417995443</v>
          </cell>
          <cell r="AM554">
            <v>6672.93301691418</v>
          </cell>
          <cell r="AN554">
            <v>7737.46642222183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A555">
            <v>9379.90477409888</v>
          </cell>
          <cell r="B555">
            <v>9999.21881410654</v>
          </cell>
          <cell r="C555">
            <v>6666.09130801087</v>
          </cell>
          <cell r="D555">
            <v>8168.27533190782</v>
          </cell>
          <cell r="E555">
            <v>7564.13862715723</v>
          </cell>
          <cell r="F555">
            <v>8467.48928362028</v>
          </cell>
          <cell r="G555">
            <v>9367.90751947823</v>
          </cell>
          <cell r="H555">
            <v>7892.06010347943</v>
          </cell>
          <cell r="I555">
            <v>8221.30199132143</v>
          </cell>
          <cell r="J555">
            <v>8793.9135279889</v>
          </cell>
          <cell r="K555">
            <v>9426.87497531477</v>
          </cell>
          <cell r="L555">
            <v>8673.47077087858</v>
          </cell>
          <cell r="M555">
            <v>9012.19661817982</v>
          </cell>
          <cell r="N555">
            <v>9716.3649557911</v>
          </cell>
          <cell r="O555">
            <v>8330.60051659934</v>
          </cell>
        </row>
        <row r="555">
          <cell r="Z555">
            <v>7161.59481464359</v>
          </cell>
          <cell r="AA555">
            <v>7634.4435614456</v>
          </cell>
          <cell r="AB555">
            <v>5089.58737803153</v>
          </cell>
          <cell r="AC555">
            <v>6236.51088901295</v>
          </cell>
          <cell r="AD555">
            <v>5775.25009838905</v>
          </cell>
          <cell r="AE555">
            <v>6464.96193800122</v>
          </cell>
          <cell r="AF555">
            <v>7152.43486275171</v>
          </cell>
          <cell r="AG555">
            <v>6025.61945724696</v>
          </cell>
          <cell r="AH555">
            <v>6276.99695558187</v>
          </cell>
          <cell r="AI555">
            <v>6714.18815427364</v>
          </cell>
          <cell r="AJ555">
            <v>7197.45675115273</v>
          </cell>
          <cell r="AK555">
            <v>6622.22962744888</v>
          </cell>
          <cell r="AL555">
            <v>6880.84816676677</v>
          </cell>
          <cell r="AM555">
            <v>7418.48350920633</v>
          </cell>
          <cell r="AN555">
            <v>6360.44681682566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A556">
            <v>10097.5721932168</v>
          </cell>
          <cell r="B556">
            <v>8939.59099360968</v>
          </cell>
          <cell r="C556">
            <v>7926.21532174225</v>
          </cell>
          <cell r="D556">
            <v>8031.26152266696</v>
          </cell>
          <cell r="E556">
            <v>8501.51312274994</v>
          </cell>
          <cell r="F556">
            <v>8994.69048179027</v>
          </cell>
          <cell r="G556">
            <v>7606.39265936266</v>
          </cell>
          <cell r="H556">
            <v>8619.06807377886</v>
          </cell>
          <cell r="I556">
            <v>8422.75515424834</v>
          </cell>
          <cell r="J556">
            <v>7924.60678121381</v>
          </cell>
          <cell r="K556">
            <v>8069.56703694198</v>
          </cell>
          <cell r="L556">
            <v>9721.11379564935</v>
          </cell>
          <cell r="M556">
            <v>9395.18824802542</v>
          </cell>
          <cell r="N556">
            <v>9746.96757663226</v>
          </cell>
          <cell r="O556">
            <v>10187.6339505442</v>
          </cell>
        </row>
        <row r="556">
          <cell r="Z556">
            <v>7709.53675980978</v>
          </cell>
          <cell r="AA556">
            <v>6825.41348198497</v>
          </cell>
          <cell r="AB556">
            <v>6051.69710301149</v>
          </cell>
          <cell r="AC556">
            <v>6131.90029760231</v>
          </cell>
          <cell r="AD556">
            <v>6490.93927527207</v>
          </cell>
          <cell r="AE556">
            <v>6867.4821616088</v>
          </cell>
          <cell r="AF556">
            <v>5807.51122099403</v>
          </cell>
          <cell r="AG556">
            <v>6580.69295060245</v>
          </cell>
          <cell r="AH556">
            <v>6430.80725128922</v>
          </cell>
          <cell r="AI556">
            <v>6050.46897588387</v>
          </cell>
          <cell r="AJ556">
            <v>6161.14671097335</v>
          </cell>
          <cell r="AK556">
            <v>7422.10926743346</v>
          </cell>
          <cell r="AL556">
            <v>7173.2638081204</v>
          </cell>
          <cell r="AM556">
            <v>7441.84873262903</v>
          </cell>
          <cell r="AN556">
            <v>7778.2992717763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A557">
            <v>9566.07401168378</v>
          </cell>
          <cell r="B557">
            <v>8516.51558388668</v>
          </cell>
          <cell r="C557">
            <v>7464.39650595157</v>
          </cell>
          <cell r="D557">
            <v>7750.11483393347</v>
          </cell>
          <cell r="E557">
            <v>8726.37781925063</v>
          </cell>
          <cell r="F557">
            <v>7900.89641413285</v>
          </cell>
          <cell r="G557">
            <v>8952.4581913713</v>
          </cell>
          <cell r="H557">
            <v>8660.726353135</v>
          </cell>
          <cell r="I557">
            <v>7912.81903657845</v>
          </cell>
          <cell r="J557">
            <v>8730.61241933839</v>
          </cell>
          <cell r="K557">
            <v>8169.63571423971</v>
          </cell>
          <cell r="L557">
            <v>9520.98484708598</v>
          </cell>
          <cell r="M557">
            <v>8536.58016300988</v>
          </cell>
          <cell r="N557">
            <v>8586.80277940503</v>
          </cell>
          <cell r="O557">
            <v>10069.9510458189</v>
          </cell>
        </row>
        <row r="557">
          <cell r="Z557">
            <v>7303.73577221661</v>
          </cell>
          <cell r="AA557">
            <v>6502.39371435981</v>
          </cell>
          <cell r="AB557">
            <v>5699.09658988005</v>
          </cell>
          <cell r="AC557">
            <v>5917.24367616754</v>
          </cell>
          <cell r="AD557">
            <v>6662.62437050913</v>
          </cell>
          <cell r="AE557">
            <v>6032.36601577609</v>
          </cell>
          <cell r="AF557">
            <v>6835.23763894475</v>
          </cell>
          <cell r="AG557">
            <v>6612.49921352398</v>
          </cell>
          <cell r="AH557">
            <v>6041.4689857038</v>
          </cell>
          <cell r="AI557">
            <v>6665.85750461454</v>
          </cell>
          <cell r="AJ557">
            <v>6237.54954636487</v>
          </cell>
          <cell r="AK557">
            <v>7269.31001468954</v>
          </cell>
          <cell r="AL557">
            <v>6517.71310077869</v>
          </cell>
          <cell r="AM557">
            <v>6556.05826928686</v>
          </cell>
          <cell r="AN557">
            <v>7688.44790328692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A558">
            <v>9175.18196695947</v>
          </cell>
          <cell r="B558">
            <v>8756.77260442607</v>
          </cell>
          <cell r="C558">
            <v>7759.32376446723</v>
          </cell>
          <cell r="D558">
            <v>7056.25298756098</v>
          </cell>
          <cell r="E558">
            <v>7484.27568728441</v>
          </cell>
          <cell r="F558">
            <v>6912.10454857782</v>
          </cell>
          <cell r="G558">
            <v>7706.4438250779</v>
          </cell>
          <cell r="H558">
            <v>7078.90767734046</v>
          </cell>
          <cell r="I558">
            <v>9015.15169153195</v>
          </cell>
          <cell r="J558">
            <v>9524.57834798109</v>
          </cell>
          <cell r="K558">
            <v>9248.70796089215</v>
          </cell>
          <cell r="L558">
            <v>8548.67343985283</v>
          </cell>
          <cell r="M558">
            <v>8696.96992561487</v>
          </cell>
          <cell r="N558">
            <v>8952.51741356462</v>
          </cell>
          <cell r="O558">
            <v>9302.83260695218</v>
          </cell>
        </row>
        <row r="558">
          <cell r="Z558">
            <v>7005.28813250142</v>
          </cell>
          <cell r="AA558">
            <v>6685.83091056972</v>
          </cell>
          <cell r="AB558">
            <v>5924.27473146579</v>
          </cell>
          <cell r="AC558">
            <v>5387.47738101476</v>
          </cell>
          <cell r="AD558">
            <v>5714.2744243444</v>
          </cell>
          <cell r="AE558">
            <v>5277.41947125736</v>
          </cell>
          <cell r="AF558">
            <v>5883.90068622227</v>
          </cell>
          <cell r="AG558">
            <v>5404.77432728015</v>
          </cell>
          <cell r="AH558">
            <v>6883.10437709141</v>
          </cell>
          <cell r="AI558">
            <v>7272.05366699695</v>
          </cell>
          <cell r="AJ558">
            <v>7061.425522973</v>
          </cell>
          <cell r="AK558">
            <v>6526.94636602139</v>
          </cell>
          <cell r="AL558">
            <v>6640.17132608665</v>
          </cell>
          <cell r="AM558">
            <v>6835.28285532624</v>
          </cell>
          <cell r="AN558">
            <v>7102.74990673842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A559">
            <v>8944.28637513969</v>
          </cell>
          <cell r="B559">
            <v>8207.24892440923</v>
          </cell>
          <cell r="C559">
            <v>8310.46162965133</v>
          </cell>
          <cell r="D559">
            <v>8262.22035392767</v>
          </cell>
          <cell r="E559">
            <v>8326.02965088416</v>
          </cell>
          <cell r="F559">
            <v>8717.97076804924</v>
          </cell>
          <cell r="G559">
            <v>9606.92016187459</v>
          </cell>
          <cell r="H559">
            <v>8348.90266396399</v>
          </cell>
          <cell r="I559">
            <v>9038.48652270306</v>
          </cell>
          <cell r="J559">
            <v>8202.82310128992</v>
          </cell>
          <cell r="K559">
            <v>7610.86870760893</v>
          </cell>
          <cell r="L559">
            <v>9145.66713018755</v>
          </cell>
          <cell r="M559">
            <v>8200.91180659354</v>
          </cell>
          <cell r="N559">
            <v>10574.6631890069</v>
          </cell>
          <cell r="O559">
            <v>10039.4164665465</v>
          </cell>
        </row>
        <row r="559">
          <cell r="Z559">
            <v>6828.99842456465</v>
          </cell>
          <cell r="AA559">
            <v>6266.26738278215</v>
          </cell>
          <cell r="AB559">
            <v>6345.07069608531</v>
          </cell>
          <cell r="AC559">
            <v>6308.23828910519</v>
          </cell>
          <cell r="AD559">
            <v>6356.95694256866</v>
          </cell>
          <cell r="AE559">
            <v>6656.20555328866</v>
          </cell>
          <cell r="AF559">
            <v>7334.9219712719</v>
          </cell>
          <cell r="AG559">
            <v>6374.42057954716</v>
          </cell>
          <cell r="AH559">
            <v>6900.92061402988</v>
          </cell>
          <cell r="AI559">
            <v>6262.88824912726</v>
          </cell>
          <cell r="AJ559">
            <v>5810.92870173425</v>
          </cell>
          <cell r="AK559">
            <v>6982.75343656671</v>
          </cell>
          <cell r="AL559">
            <v>6261.4289679814</v>
          </cell>
          <cell r="AM559">
            <v>8073.79764345953</v>
          </cell>
          <cell r="AN559">
            <v>7665.13462987415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A560">
            <v>10518.1289233685</v>
          </cell>
          <cell r="B560">
            <v>8120.32091835506</v>
          </cell>
          <cell r="C560">
            <v>9802.41422980087</v>
          </cell>
          <cell r="D560">
            <v>8536.86852981213</v>
          </cell>
          <cell r="E560">
            <v>8747.11249137581</v>
          </cell>
          <cell r="F560">
            <v>8497.53706049327</v>
          </cell>
          <cell r="G560">
            <v>8897.13998861842</v>
          </cell>
          <cell r="H560">
            <v>8424.61708949259</v>
          </cell>
          <cell r="I560">
            <v>8941.69055543793</v>
          </cell>
          <cell r="J560">
            <v>9290.81360061791</v>
          </cell>
          <cell r="K560">
            <v>7346.6487313273</v>
          </cell>
          <cell r="L560">
            <v>9590.15669954098</v>
          </cell>
          <cell r="M560">
            <v>9580.03390564324</v>
          </cell>
          <cell r="N560">
            <v>10764.4230505384</v>
          </cell>
          <cell r="O560">
            <v>9888.93174836627</v>
          </cell>
        </row>
        <row r="560">
          <cell r="Z560">
            <v>8030.63350550755</v>
          </cell>
          <cell r="AA560">
            <v>6199.89750244776</v>
          </cell>
          <cell r="AB560">
            <v>7484.18247410988</v>
          </cell>
          <cell r="AC560">
            <v>6517.93326998568</v>
          </cell>
          <cell r="AD560">
            <v>6678.45537561539</v>
          </cell>
          <cell r="AE560">
            <v>6487.90353583485</v>
          </cell>
          <cell r="AF560">
            <v>6793.00196987012</v>
          </cell>
          <cell r="AG560">
            <v>6432.22884629595</v>
          </cell>
          <cell r="AH560">
            <v>6827.01650583908</v>
          </cell>
          <cell r="AI560">
            <v>7093.57334732617</v>
          </cell>
          <cell r="AJ560">
            <v>5609.19569296332</v>
          </cell>
          <cell r="AK560">
            <v>7322.12300072633</v>
          </cell>
          <cell r="AL560">
            <v>7314.39420709423</v>
          </cell>
          <cell r="AM560">
            <v>8218.68005677826</v>
          </cell>
          <cell r="AN560">
            <v>7550.23894560464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A561">
            <v>10195.942470848</v>
          </cell>
          <cell r="B561">
            <v>8242.07377471683</v>
          </cell>
          <cell r="C561">
            <v>7140.17191773151</v>
          </cell>
          <cell r="D561">
            <v>8256.24066501463</v>
          </cell>
          <cell r="E561">
            <v>7838.78056557078</v>
          </cell>
          <cell r="F561">
            <v>8195.75407630801</v>
          </cell>
          <cell r="G561">
            <v>7536.09274024376</v>
          </cell>
          <cell r="H561">
            <v>7356.95066598598</v>
          </cell>
          <cell r="I561">
            <v>7283.56092287131</v>
          </cell>
          <cell r="J561">
            <v>8406.67763835754</v>
          </cell>
          <cell r="K561">
            <v>8701.33347349904</v>
          </cell>
          <cell r="L561">
            <v>8547.27469201059</v>
          </cell>
          <cell r="M561">
            <v>9054.80399475852</v>
          </cell>
          <cell r="N561">
            <v>11071.7796015757</v>
          </cell>
          <cell r="O561">
            <v>10266.6848970592</v>
          </cell>
        </row>
        <row r="561">
          <cell r="Z561">
            <v>7784.64286026233</v>
          </cell>
          <cell r="AA561">
            <v>6292.8562952914</v>
          </cell>
          <cell r="AB561">
            <v>5451.54981987568</v>
          </cell>
          <cell r="AC561">
            <v>6303.67277270133</v>
          </cell>
          <cell r="AD561">
            <v>5984.94031693555</v>
          </cell>
          <cell r="AE561">
            <v>6257.49102027747</v>
          </cell>
          <cell r="AF561">
            <v>5753.83695154707</v>
          </cell>
          <cell r="AG561">
            <v>5617.06126128296</v>
          </cell>
          <cell r="AH561">
            <v>5561.02789885594</v>
          </cell>
          <cell r="AI561">
            <v>6418.53200359653</v>
          </cell>
          <cell r="AJ561">
            <v>6643.50291235041</v>
          </cell>
          <cell r="AK561">
            <v>6525.87841644886</v>
          </cell>
          <cell r="AL561">
            <v>6913.37906921411</v>
          </cell>
          <cell r="AM561">
            <v>8453.34801292148</v>
          </cell>
          <cell r="AN561">
            <v>7838.65498564432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A562">
            <v>10158.1681063067</v>
          </cell>
          <cell r="B562">
            <v>8663.6839832679</v>
          </cell>
          <cell r="C562">
            <v>8092.83895273084</v>
          </cell>
          <cell r="D562">
            <v>7612.68226944274</v>
          </cell>
          <cell r="E562">
            <v>7505.20586251662</v>
          </cell>
          <cell r="F562">
            <v>7625.59089353881</v>
          </cell>
          <cell r="G562">
            <v>8708.70840768759</v>
          </cell>
          <cell r="H562">
            <v>8649.29598428755</v>
          </cell>
          <cell r="I562">
            <v>7746.87955029306</v>
          </cell>
          <cell r="J562">
            <v>9680.27832274503</v>
          </cell>
          <cell r="K562">
            <v>8700.56612050388</v>
          </cell>
          <cell r="L562">
            <v>9137.53438124082</v>
          </cell>
          <cell r="M562">
            <v>11190.1469403366</v>
          </cell>
          <cell r="N562">
            <v>10675.3297176838</v>
          </cell>
          <cell r="O562">
            <v>11165.3641032228</v>
          </cell>
        </row>
        <row r="562">
          <cell r="Z562">
            <v>7755.80198183756</v>
          </cell>
          <cell r="AA562">
            <v>6614.75737596097</v>
          </cell>
          <cell r="AB562">
            <v>6178.91491176581</v>
          </cell>
          <cell r="AC562">
            <v>5812.31336344861</v>
          </cell>
          <cell r="AD562">
            <v>5730.25469685489</v>
          </cell>
          <cell r="AE562">
            <v>5822.16914958046</v>
          </cell>
          <cell r="AF562">
            <v>6649.13370410311</v>
          </cell>
          <cell r="AG562">
            <v>6603.77208118748</v>
          </cell>
          <cell r="AH562">
            <v>5914.77352416695</v>
          </cell>
          <cell r="AI562">
            <v>7390.93122052912</v>
          </cell>
          <cell r="AJ562">
            <v>6642.91703526919</v>
          </cell>
          <cell r="AK562">
            <v>6976.54405021489</v>
          </cell>
          <cell r="AL562">
            <v>8543.72194953478</v>
          </cell>
          <cell r="AM562">
            <v>8150.65694077047</v>
          </cell>
          <cell r="AN562">
            <v>8524.80015426702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A563">
            <v>10362.2764613397</v>
          </cell>
          <cell r="B563">
            <v>7755.54416389419</v>
          </cell>
          <cell r="C563">
            <v>9148.81622635745</v>
          </cell>
          <cell r="D563">
            <v>8012.77673726838</v>
          </cell>
          <cell r="E563">
            <v>7536.52409277618</v>
          </cell>
          <cell r="F563">
            <v>7452.1638391876</v>
          </cell>
          <cell r="G563">
            <v>7069.06554162573</v>
          </cell>
          <cell r="H563">
            <v>7738.28164360688</v>
          </cell>
          <cell r="I563">
            <v>9408.23298564831</v>
          </cell>
          <cell r="J563">
            <v>8645.71563857614</v>
          </cell>
          <cell r="K563">
            <v>8598.51884319584</v>
          </cell>
          <cell r="L563">
            <v>9312.1911458903</v>
          </cell>
          <cell r="M563">
            <v>10840.9290735044</v>
          </cell>
          <cell r="N563">
            <v>9820.70726618371</v>
          </cell>
          <cell r="O563">
            <v>8398.34282551727</v>
          </cell>
        </row>
        <row r="563">
          <cell r="Z563">
            <v>7911.63952733869</v>
          </cell>
          <cell r="AA563">
            <v>5921.38899130987</v>
          </cell>
          <cell r="AB563">
            <v>6985.15778408882</v>
          </cell>
          <cell r="AC563">
            <v>6117.78709001136</v>
          </cell>
          <cell r="AD563">
            <v>5754.16629093098</v>
          </cell>
          <cell r="AE563">
            <v>5689.75689987509</v>
          </cell>
          <cell r="AF563">
            <v>5397.25981729341</v>
          </cell>
          <cell r="AG563">
            <v>5908.20898802043</v>
          </cell>
          <cell r="AH563">
            <v>7183.22351747442</v>
          </cell>
          <cell r="AI563">
            <v>6601.03847291544</v>
          </cell>
          <cell r="AJ563">
            <v>6565.00353085539</v>
          </cell>
          <cell r="AK563">
            <v>7109.89518865183</v>
          </cell>
          <cell r="AL563">
            <v>8277.09271133689</v>
          </cell>
          <cell r="AM563">
            <v>7498.14928056032</v>
          </cell>
          <cell r="AN563">
            <v>6412.16834065374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A564">
            <v>8251.86068148019</v>
          </cell>
          <cell r="B564">
            <v>7361.42183022127</v>
          </cell>
          <cell r="C564">
            <v>7073.91521616795</v>
          </cell>
          <cell r="D564">
            <v>8224.9733898745</v>
          </cell>
          <cell r="E564">
            <v>8599.69212300631</v>
          </cell>
          <cell r="F564">
            <v>9376.38349616391</v>
          </cell>
          <cell r="G564">
            <v>9230.16421085692</v>
          </cell>
          <cell r="H564">
            <v>7498.36213947385</v>
          </cell>
          <cell r="I564">
            <v>8948.51195546017</v>
          </cell>
          <cell r="J564">
            <v>9285.42205104997</v>
          </cell>
          <cell r="K564">
            <v>8311.7057136002</v>
          </cell>
          <cell r="L564">
            <v>9744.99686748687</v>
          </cell>
          <cell r="M564">
            <v>9028.11807728861</v>
          </cell>
          <cell r="N564">
            <v>8930.16991667789</v>
          </cell>
          <cell r="O564">
            <v>10737.5649530669</v>
          </cell>
        </row>
        <row r="564">
          <cell r="Z564">
            <v>6300.32863775285</v>
          </cell>
          <cell r="AA564">
            <v>5620.47501306126</v>
          </cell>
          <cell r="AB564">
            <v>5400.9625632051</v>
          </cell>
          <cell r="AC564">
            <v>6279.80008306274</v>
          </cell>
          <cell r="AD564">
            <v>6565.89933468381</v>
          </cell>
          <cell r="AE564">
            <v>7158.90630485513</v>
          </cell>
          <cell r="AF564">
            <v>7047.2672956461</v>
          </cell>
          <cell r="AG564">
            <v>5725.02948693684</v>
          </cell>
          <cell r="AH564">
            <v>6832.22467204166</v>
          </cell>
          <cell r="AI564">
            <v>7089.45687766486</v>
          </cell>
          <cell r="AJ564">
            <v>6346.02055915661</v>
          </cell>
          <cell r="AK564">
            <v>7440.34408831369</v>
          </cell>
          <cell r="AL564">
            <v>6893.00426448216</v>
          </cell>
          <cell r="AM564">
            <v>6818.22045206323</v>
          </cell>
          <cell r="AN564">
            <v>8198.17379192636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A565">
            <v>9559.1730412623</v>
          </cell>
          <cell r="B565">
            <v>8155.11709792968</v>
          </cell>
          <cell r="C565">
            <v>9457.40667513475</v>
          </cell>
          <cell r="D565">
            <v>8951.80980789695</v>
          </cell>
          <cell r="E565">
            <v>7334.97340546587</v>
          </cell>
          <cell r="F565">
            <v>7374.41508303434</v>
          </cell>
          <cell r="G565">
            <v>8454.97365609313</v>
          </cell>
          <cell r="H565">
            <v>8969.43515421117</v>
          </cell>
          <cell r="I565">
            <v>8299.54871156549</v>
          </cell>
          <cell r="J565">
            <v>7718.17114384811</v>
          </cell>
          <cell r="K565">
            <v>10345.0159851418</v>
          </cell>
          <cell r="L565">
            <v>9088.07592793145</v>
          </cell>
          <cell r="M565">
            <v>8758.05841688608</v>
          </cell>
          <cell r="N565">
            <v>7943.0344469673</v>
          </cell>
          <cell r="O565">
            <v>9721.6284167684</v>
          </cell>
        </row>
        <row r="565">
          <cell r="Z565">
            <v>7298.46685369593</v>
          </cell>
          <cell r="AA565">
            <v>6226.46452473771</v>
          </cell>
          <cell r="AB565">
            <v>7220.76782609208</v>
          </cell>
          <cell r="AC565">
            <v>6834.74259556855</v>
          </cell>
          <cell r="AD565">
            <v>5600.28153496681</v>
          </cell>
          <cell r="AE565">
            <v>5630.39541355705</v>
          </cell>
          <cell r="AF565">
            <v>6455.40620632173</v>
          </cell>
          <cell r="AG565">
            <v>6848.19961798085</v>
          </cell>
          <cell r="AH565">
            <v>6336.73863947509</v>
          </cell>
          <cell r="AI565">
            <v>5892.8545410126</v>
          </cell>
          <cell r="AJ565">
            <v>7898.46108471967</v>
          </cell>
          <cell r="AK565">
            <v>6938.78232327937</v>
          </cell>
          <cell r="AL565">
            <v>6686.81263352619</v>
          </cell>
          <cell r="AM565">
            <v>6064.53857239732</v>
          </cell>
          <cell r="AN565">
            <v>7422.50218271634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A566">
            <v>10950.5789695874</v>
          </cell>
          <cell r="B566">
            <v>8851.73752887507</v>
          </cell>
          <cell r="C566">
            <v>8216.2589730521</v>
          </cell>
          <cell r="D566">
            <v>7090.22642039987</v>
          </cell>
          <cell r="E566">
            <v>8419.65772851597</v>
          </cell>
          <cell r="F566">
            <v>7259.59257993667</v>
          </cell>
          <cell r="G566">
            <v>7436.96315554494</v>
          </cell>
          <cell r="H566">
            <v>8521.49878776175</v>
          </cell>
          <cell r="I566">
            <v>8801.46920652378</v>
          </cell>
          <cell r="J566">
            <v>7978.67365509056</v>
          </cell>
          <cell r="K566">
            <v>8270.15187518224</v>
          </cell>
          <cell r="L566">
            <v>9765.91692662515</v>
          </cell>
          <cell r="M566">
            <v>9545.6364607147</v>
          </cell>
          <cell r="N566">
            <v>10359.1278294638</v>
          </cell>
          <cell r="O566">
            <v>9681.12204096161</v>
          </cell>
        </row>
        <row r="566">
          <cell r="Z566">
            <v>8360.81084559586</v>
          </cell>
          <cell r="AA566">
            <v>6758.33701024623</v>
          </cell>
          <cell r="AB566">
            <v>6273.14659096117</v>
          </cell>
          <cell r="AC566">
            <v>5413.41623288099</v>
          </cell>
          <cell r="AD566">
            <v>6428.44235435285</v>
          </cell>
          <cell r="AE566">
            <v>5542.72797315197</v>
          </cell>
          <cell r="AF566">
            <v>5678.15111711119</v>
          </cell>
          <cell r="AG566">
            <v>6506.19841045125</v>
          </cell>
          <cell r="AH566">
            <v>6719.95694505773</v>
          </cell>
          <cell r="AI566">
            <v>6091.74925035626</v>
          </cell>
          <cell r="AJ566">
            <v>6314.29403730914</v>
          </cell>
          <cell r="AK566">
            <v>7456.316637146</v>
          </cell>
          <cell r="AL566">
            <v>7288.13162030152</v>
          </cell>
          <cell r="AM566">
            <v>7909.23553430695</v>
          </cell>
          <cell r="AN566">
            <v>7391.57540276235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A567">
            <v>9671.53882532947</v>
          </cell>
          <cell r="B567">
            <v>8003.95578273174</v>
          </cell>
          <cell r="C567">
            <v>9592.1880815618</v>
          </cell>
          <cell r="D567">
            <v>10296.9603674067</v>
          </cell>
          <cell r="E567">
            <v>7746.80757211994</v>
          </cell>
          <cell r="F567">
            <v>8316.79988926624</v>
          </cell>
          <cell r="G567">
            <v>9218.26562531895</v>
          </cell>
          <cell r="H567">
            <v>9340.02596177231</v>
          </cell>
          <cell r="I567">
            <v>9196.73715589775</v>
          </cell>
          <cell r="J567">
            <v>9162.79071262412</v>
          </cell>
          <cell r="K567">
            <v>9575.66269177786</v>
          </cell>
          <cell r="L567">
            <v>8396.0067259625</v>
          </cell>
          <cell r="M567">
            <v>8713.13916392503</v>
          </cell>
          <cell r="N567">
            <v>8883.34623026396</v>
          </cell>
          <cell r="O567">
            <v>11286.310304781</v>
          </cell>
        </row>
        <row r="567">
          <cell r="Z567">
            <v>7384.25857929435</v>
          </cell>
          <cell r="AA567">
            <v>6111.05225593881</v>
          </cell>
          <cell r="AB567">
            <v>7323.67396902476</v>
          </cell>
          <cell r="AC567">
            <v>7861.77042835649</v>
          </cell>
          <cell r="AD567">
            <v>5914.71856854386</v>
          </cell>
          <cell r="AE567">
            <v>6349.90998265433</v>
          </cell>
          <cell r="AF567">
            <v>7038.18267799352</v>
          </cell>
          <cell r="AG567">
            <v>7131.147181917</v>
          </cell>
          <cell r="AH567">
            <v>7021.74560547655</v>
          </cell>
          <cell r="AI567">
            <v>6995.82736025137</v>
          </cell>
          <cell r="AJ567">
            <v>7311.05676782316</v>
          </cell>
          <cell r="AK567">
            <v>6410.38471929927</v>
          </cell>
          <cell r="AL567">
            <v>6652.51660421341</v>
          </cell>
          <cell r="AM567">
            <v>6782.47038019145</v>
          </cell>
          <cell r="AN567">
            <v>8617.1430629415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A568">
            <v>9453.48647498758</v>
          </cell>
          <cell r="B568">
            <v>7734.7330513871</v>
          </cell>
          <cell r="C568">
            <v>6781.78951278017</v>
          </cell>
          <cell r="D568">
            <v>7265.42197319839</v>
          </cell>
          <cell r="E568">
            <v>7568.27929573352</v>
          </cell>
          <cell r="F568">
            <v>9671.69325291889</v>
          </cell>
          <cell r="G568">
            <v>10053.7023206431</v>
          </cell>
          <cell r="H568">
            <v>9179.92705893469</v>
          </cell>
          <cell r="I568">
            <v>8049.85022276234</v>
          </cell>
          <cell r="J568">
            <v>8180.98937938134</v>
          </cell>
          <cell r="K568">
            <v>10097.5363357103</v>
          </cell>
          <cell r="L568">
            <v>8698.11470029896</v>
          </cell>
          <cell r="M568">
            <v>9344.39138259924</v>
          </cell>
          <cell r="N568">
            <v>9609.43343699455</v>
          </cell>
          <cell r="O568">
            <v>9254.81597966429</v>
          </cell>
        </row>
        <row r="568">
          <cell r="Z568">
            <v>7217.77473759892</v>
          </cell>
          <cell r="AA568">
            <v>5905.49962366625</v>
          </cell>
          <cell r="AB568">
            <v>5177.92342016571</v>
          </cell>
          <cell r="AC568">
            <v>5547.17873822486</v>
          </cell>
          <cell r="AD568">
            <v>5778.41151540972</v>
          </cell>
          <cell r="AE568">
            <v>7384.37648537658</v>
          </cell>
          <cell r="AF568">
            <v>7676.04193662026</v>
          </cell>
          <cell r="AG568">
            <v>7008.91102920487</v>
          </cell>
          <cell r="AH568">
            <v>6146.09284447994</v>
          </cell>
          <cell r="AI568">
            <v>6246.21811511517</v>
          </cell>
          <cell r="AJ568">
            <v>7709.50938246017</v>
          </cell>
          <cell r="AK568">
            <v>6641.04536613705</v>
          </cell>
          <cell r="AL568">
            <v>7134.48019818005</v>
          </cell>
          <cell r="AM568">
            <v>7336.84086687909</v>
          </cell>
          <cell r="AN568">
            <v>7066.08901973761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A569">
            <v>10274.6442964669</v>
          </cell>
          <cell r="B569">
            <v>10239.223206888</v>
          </cell>
          <cell r="C569">
            <v>9251.66436233942</v>
          </cell>
          <cell r="D569">
            <v>8440.79395461905</v>
          </cell>
          <cell r="E569">
            <v>8601.71343203806</v>
          </cell>
          <cell r="F569">
            <v>8005.4663035376</v>
          </cell>
          <cell r="G569">
            <v>7857.41378778077</v>
          </cell>
          <cell r="H569">
            <v>8956.67476290047</v>
          </cell>
          <cell r="I569">
            <v>8197.31638136163</v>
          </cell>
          <cell r="J569">
            <v>8063.64389688356</v>
          </cell>
          <cell r="K569">
            <v>8224.98893283247</v>
          </cell>
          <cell r="L569">
            <v>7822.5978179604</v>
          </cell>
          <cell r="M569">
            <v>9066.14978329827</v>
          </cell>
          <cell r="N569">
            <v>9075.60878324585</v>
          </cell>
          <cell r="O569">
            <v>7863.62612853813</v>
          </cell>
        </row>
        <row r="569">
          <cell r="Z569">
            <v>7844.73201892962</v>
          </cell>
          <cell r="AA569">
            <v>7817.68787535181</v>
          </cell>
          <cell r="AB569">
            <v>7063.6827473036</v>
          </cell>
          <cell r="AC569">
            <v>6444.57994752746</v>
          </cell>
          <cell r="AD569">
            <v>6567.44261221479</v>
          </cell>
          <cell r="AE569">
            <v>6112.20554461617</v>
          </cell>
          <cell r="AF569">
            <v>5999.16685662577</v>
          </cell>
          <cell r="AG569">
            <v>6838.45700817356</v>
          </cell>
          <cell r="AH569">
            <v>6258.68384643513</v>
          </cell>
          <cell r="AI569">
            <v>6156.62436984619</v>
          </cell>
          <cell r="AJ569">
            <v>6279.81195017332</v>
          </cell>
          <cell r="AK569">
            <v>5972.58472440403</v>
          </cell>
          <cell r="AL569">
            <v>6922.04162414736</v>
          </cell>
          <cell r="AM569">
            <v>6929.26360844333</v>
          </cell>
          <cell r="AN569">
            <v>6003.91000364337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A570">
            <v>10084.9956845588</v>
          </cell>
          <cell r="B570">
            <v>8157.93815081681</v>
          </cell>
          <cell r="C570">
            <v>9108.01842951285</v>
          </cell>
          <cell r="D570">
            <v>8013.27808815454</v>
          </cell>
          <cell r="E570">
            <v>7701.740377351</v>
          </cell>
          <cell r="F570">
            <v>8871.92069065312</v>
          </cell>
          <cell r="G570">
            <v>7792.56721751737</v>
          </cell>
          <cell r="H570">
            <v>8472.71507474368</v>
          </cell>
          <cell r="I570">
            <v>7139.07775671869</v>
          </cell>
          <cell r="J570">
            <v>7832.40082835038</v>
          </cell>
          <cell r="K570">
            <v>7811.56250448128</v>
          </cell>
          <cell r="L570">
            <v>8593.00270586697</v>
          </cell>
          <cell r="M570">
            <v>8853.02551476461</v>
          </cell>
          <cell r="N570">
            <v>10652.3320149163</v>
          </cell>
          <cell r="O570">
            <v>8840.26293069858</v>
          </cell>
        </row>
        <row r="570">
          <cell r="Z570">
            <v>7699.93454514339</v>
          </cell>
          <cell r="AA570">
            <v>6228.61840990123</v>
          </cell>
          <cell r="AB570">
            <v>6954.00850300677</v>
          </cell>
          <cell r="AC570">
            <v>6118.16987341835</v>
          </cell>
          <cell r="AD570">
            <v>5880.30958506899</v>
          </cell>
          <cell r="AE570">
            <v>6773.74693499642</v>
          </cell>
          <cell r="AF570">
            <v>5949.65624084338</v>
          </cell>
          <cell r="AG570">
            <v>6468.95185042709</v>
          </cell>
          <cell r="AH570">
            <v>5450.71442356575</v>
          </cell>
          <cell r="AI570">
            <v>5980.06936204883</v>
          </cell>
          <cell r="AJ570">
            <v>5964.15921842148</v>
          </cell>
          <cell r="AK570">
            <v>6560.79193794026</v>
          </cell>
          <cell r="AL570">
            <v>6759.32039262484</v>
          </cell>
          <cell r="AM570">
            <v>8133.09810271664</v>
          </cell>
          <cell r="AN570">
            <v>6749.57610864009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A571">
            <v>9150.01710040512</v>
          </cell>
          <cell r="B571">
            <v>8253.40718027436</v>
          </cell>
          <cell r="C571">
            <v>8594.23180519358</v>
          </cell>
          <cell r="D571">
            <v>7542.96704354853</v>
          </cell>
          <cell r="E571">
            <v>9436.40104466347</v>
          </cell>
          <cell r="F571">
            <v>7840.59943194636</v>
          </cell>
          <cell r="G571">
            <v>10089.7007029596</v>
          </cell>
          <cell r="H571">
            <v>7892.52379374243</v>
          </cell>
          <cell r="I571">
            <v>7390.41192399731</v>
          </cell>
          <cell r="J571">
            <v>9275.28042546991</v>
          </cell>
          <cell r="K571">
            <v>8432.58247547681</v>
          </cell>
          <cell r="L571">
            <v>8716.56255754024</v>
          </cell>
          <cell r="M571">
            <v>10005.0924883</v>
          </cell>
          <cell r="N571">
            <v>11182.5838990376</v>
          </cell>
          <cell r="O571">
            <v>8481.80581381169</v>
          </cell>
        </row>
        <row r="571">
          <cell r="Z571">
            <v>6986.07465622771</v>
          </cell>
          <cell r="AA571">
            <v>6301.50939576819</v>
          </cell>
          <cell r="AB571">
            <v>6561.73036019252</v>
          </cell>
          <cell r="AC571">
            <v>5759.08550961748</v>
          </cell>
          <cell r="AD571">
            <v>7204.72994320474</v>
          </cell>
          <cell r="AE571">
            <v>5986.32902868877</v>
          </cell>
          <cell r="AF571">
            <v>7703.52684551243</v>
          </cell>
          <cell r="AG571">
            <v>6025.97348661752</v>
          </cell>
          <cell r="AH571">
            <v>5642.60906561964</v>
          </cell>
          <cell r="AI571">
            <v>7081.71370596798</v>
          </cell>
          <cell r="AJ571">
            <v>6438.31045035645</v>
          </cell>
          <cell r="AK571">
            <v>6655.1303789322</v>
          </cell>
          <cell r="AL571">
            <v>7638.92813518697</v>
          </cell>
          <cell r="AM571">
            <v>8537.94753725082</v>
          </cell>
          <cell r="AN571">
            <v>6475.89266606848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A572">
            <v>8690.84876699925</v>
          </cell>
          <cell r="B572">
            <v>8926.88173597646</v>
          </cell>
          <cell r="C572">
            <v>8395.80997710095</v>
          </cell>
          <cell r="D572">
            <v>8874.77092985523</v>
          </cell>
          <cell r="E572">
            <v>8905.48051126684</v>
          </cell>
          <cell r="F572">
            <v>8684.86077395577</v>
          </cell>
          <cell r="G572">
            <v>8465.75624830146</v>
          </cell>
          <cell r="H572">
            <v>10000.3663461791</v>
          </cell>
          <cell r="I572">
            <v>9027.3420070298</v>
          </cell>
          <cell r="J572">
            <v>9604.71902144089</v>
          </cell>
          <cell r="K572">
            <v>8288.03701220241</v>
          </cell>
          <cell r="L572">
            <v>9948.22865291938</v>
          </cell>
          <cell r="M572">
            <v>9894.21596267891</v>
          </cell>
          <cell r="N572">
            <v>10142.3115090085</v>
          </cell>
          <cell r="O572">
            <v>8847.92588732339</v>
          </cell>
        </row>
        <row r="572">
          <cell r="Z572">
            <v>6635.49779699899</v>
          </cell>
          <cell r="AA572">
            <v>6815.70991294497</v>
          </cell>
          <cell r="AB572">
            <v>6410.23450075648</v>
          </cell>
          <cell r="AC572">
            <v>6775.92310402819</v>
          </cell>
          <cell r="AD572">
            <v>6799.36999227427</v>
          </cell>
          <cell r="AE572">
            <v>6630.92594035833</v>
          </cell>
          <cell r="AF572">
            <v>6463.63875860315</v>
          </cell>
          <cell r="AG572">
            <v>7635.31970677312</v>
          </cell>
          <cell r="AH572">
            <v>6892.41173173528</v>
          </cell>
          <cell r="AI572">
            <v>7333.24139174621</v>
          </cell>
          <cell r="AJ572">
            <v>6327.94941096458</v>
          </cell>
          <cell r="AK572">
            <v>7595.51236941856</v>
          </cell>
          <cell r="AL572">
            <v>7554.2734643692</v>
          </cell>
          <cell r="AM572">
            <v>7743.69540637404</v>
          </cell>
          <cell r="AN572">
            <v>6755.42680667496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A573">
            <v>8647.24430361471</v>
          </cell>
          <cell r="B573">
            <v>8873.02709017627</v>
          </cell>
          <cell r="C573">
            <v>7976.69082464257</v>
          </cell>
          <cell r="D573">
            <v>7953.77847212067</v>
          </cell>
          <cell r="E573">
            <v>7263.86117391365</v>
          </cell>
          <cell r="F573">
            <v>7724.65812756965</v>
          </cell>
          <cell r="G573">
            <v>7751.97238953198</v>
          </cell>
          <cell r="H573">
            <v>8534.62750920496</v>
          </cell>
          <cell r="I573">
            <v>8644.87820106505</v>
          </cell>
          <cell r="J573">
            <v>9314.11395026473</v>
          </cell>
          <cell r="K573">
            <v>10035.0204908277</v>
          </cell>
          <cell r="L573">
            <v>10083.6099992632</v>
          </cell>
          <cell r="M573">
            <v>9888.13036216007</v>
          </cell>
          <cell r="N573">
            <v>10903.1755786372</v>
          </cell>
          <cell r="O573">
            <v>10473.541940228</v>
          </cell>
        </row>
        <row r="573">
          <cell r="Z573">
            <v>6602.20561478704</v>
          </cell>
          <cell r="AA573">
            <v>6774.59167545795</v>
          </cell>
          <cell r="AB573">
            <v>6090.2353513779</v>
          </cell>
          <cell r="AC573">
            <v>6072.74167857802</v>
          </cell>
          <cell r="AD573">
            <v>5545.98706172777</v>
          </cell>
          <cell r="AE573">
            <v>5897.80737903193</v>
          </cell>
          <cell r="AF573">
            <v>5918.66192729723</v>
          </cell>
          <cell r="AG573">
            <v>6516.22224178803</v>
          </cell>
          <cell r="AH573">
            <v>6600.39908602597</v>
          </cell>
          <cell r="AI573">
            <v>7111.36325748292</v>
          </cell>
          <cell r="AJ573">
            <v>7661.77828482891</v>
          </cell>
          <cell r="AK573">
            <v>7698.87656887745</v>
          </cell>
          <cell r="AL573">
            <v>7549.62708403066</v>
          </cell>
          <cell r="AM573">
            <v>8324.61816699178</v>
          </cell>
          <cell r="AN573">
            <v>7996.59116553182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A574">
            <v>8564.73132332013</v>
          </cell>
          <cell r="B574">
            <v>8440.39332221432</v>
          </cell>
          <cell r="C574">
            <v>9056.29347645441</v>
          </cell>
          <cell r="D574">
            <v>8494.73729395591</v>
          </cell>
          <cell r="E574">
            <v>8060.24627021995</v>
          </cell>
          <cell r="F574">
            <v>8337.56798573846</v>
          </cell>
          <cell r="G574">
            <v>8299.59993057829</v>
          </cell>
          <cell r="H574">
            <v>8401.68021938417</v>
          </cell>
          <cell r="I574">
            <v>8838.10905512691</v>
          </cell>
          <cell r="J574">
            <v>8991.78030181957</v>
          </cell>
          <cell r="K574">
            <v>8420.13560834948</v>
          </cell>
          <cell r="L574">
            <v>9418.74997919113</v>
          </cell>
          <cell r="M574">
            <v>9688.29383900147</v>
          </cell>
          <cell r="N574">
            <v>11792.1268883257</v>
          </cell>
          <cell r="O574">
            <v>9811.07973747701</v>
          </cell>
        </row>
        <row r="574">
          <cell r="Z574">
            <v>6539.20662428021</v>
          </cell>
          <cell r="AA574">
            <v>6444.27406308392</v>
          </cell>
          <cell r="AB574">
            <v>6914.51629444685</v>
          </cell>
          <cell r="AC574">
            <v>6485.76590288451</v>
          </cell>
          <cell r="AD574">
            <v>6154.03026829801</v>
          </cell>
          <cell r="AE574">
            <v>6365.76650738325</v>
          </cell>
          <cell r="AF574">
            <v>6336.77774539625</v>
          </cell>
          <cell r="AG574">
            <v>6414.71645422069</v>
          </cell>
          <cell r="AH574">
            <v>6747.93161602562</v>
          </cell>
          <cell r="AI574">
            <v>6865.26022756045</v>
          </cell>
          <cell r="AJ574">
            <v>6428.80721751726</v>
          </cell>
          <cell r="AK574">
            <v>7191.25328411235</v>
          </cell>
          <cell r="AL574">
            <v>7397.05109925298</v>
          </cell>
          <cell r="AM574">
            <v>9003.33604774426</v>
          </cell>
          <cell r="AN574">
            <v>7490.79862388265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A575">
            <v>10925.7902151573</v>
          </cell>
          <cell r="B575">
            <v>8729.87423355025</v>
          </cell>
          <cell r="C575">
            <v>8241.61649077401</v>
          </cell>
          <cell r="D575">
            <v>8395.01618679627</v>
          </cell>
          <cell r="E575">
            <v>9120.36950586011</v>
          </cell>
          <cell r="F575">
            <v>8274.28815582209</v>
          </cell>
          <cell r="G575">
            <v>7653.87339080882</v>
          </cell>
          <cell r="H575">
            <v>8214.30007103366</v>
          </cell>
          <cell r="I575">
            <v>9245.83814868897</v>
          </cell>
          <cell r="J575">
            <v>8126.82407529397</v>
          </cell>
          <cell r="K575">
            <v>7928.23143578417</v>
          </cell>
          <cell r="L575">
            <v>9121.06607301625</v>
          </cell>
          <cell r="M575">
            <v>8942.33158884822</v>
          </cell>
          <cell r="N575">
            <v>9367.02703663444</v>
          </cell>
          <cell r="O575">
            <v>9949.61914720332</v>
          </cell>
        </row>
        <row r="575">
          <cell r="Z575">
            <v>8341.88453243346</v>
          </cell>
          <cell r="AA575">
            <v>6665.29389681255</v>
          </cell>
          <cell r="AB575">
            <v>6292.50715717192</v>
          </cell>
          <cell r="AC575">
            <v>6409.6284386837</v>
          </cell>
          <cell r="AD575">
            <v>6963.43859920222</v>
          </cell>
          <cell r="AE575">
            <v>6317.45210412279</v>
          </cell>
          <cell r="AF575">
            <v>5843.7629493761</v>
          </cell>
          <cell r="AG575">
            <v>6271.65096143449</v>
          </cell>
          <cell r="AH575">
            <v>7059.23440987662</v>
          </cell>
          <cell r="AI575">
            <v>6204.86268878325</v>
          </cell>
          <cell r="AJ575">
            <v>6053.23641414695</v>
          </cell>
          <cell r="AK575">
            <v>6963.9704310122</v>
          </cell>
          <cell r="AL575">
            <v>6827.50593741197</v>
          </cell>
          <cell r="AM575">
            <v>7151.76261057854</v>
          </cell>
          <cell r="AN575">
            <v>7596.57401736632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A576">
            <v>9129.24001293282</v>
          </cell>
          <cell r="B576">
            <v>7345.76181953113</v>
          </cell>
          <cell r="C576">
            <v>8346.76332612879</v>
          </cell>
          <cell r="D576">
            <v>7866.2747127856</v>
          </cell>
          <cell r="E576">
            <v>9303.36688647191</v>
          </cell>
          <cell r="F576">
            <v>8630.99545757483</v>
          </cell>
          <cell r="G576">
            <v>8895.05760070308</v>
          </cell>
          <cell r="H576">
            <v>8156.77444816295</v>
          </cell>
          <cell r="I576">
            <v>9206.68211040744</v>
          </cell>
          <cell r="J576">
            <v>7668.10300105329</v>
          </cell>
          <cell r="K576">
            <v>7712.23080003179</v>
          </cell>
          <cell r="L576">
            <v>8294.16689459495</v>
          </cell>
          <cell r="M576">
            <v>9568.98145007611</v>
          </cell>
          <cell r="N576">
            <v>9019.01441413573</v>
          </cell>
          <cell r="O576">
            <v>8399.33539597522</v>
          </cell>
        </row>
        <row r="576">
          <cell r="Z576">
            <v>6970.21126683426</v>
          </cell>
          <cell r="AA576">
            <v>5608.51853225929</v>
          </cell>
          <cell r="AB576">
            <v>6372.78718655263</v>
          </cell>
          <cell r="AC576">
            <v>6005.93220831066</v>
          </cell>
          <cell r="AD576">
            <v>7103.15783128885</v>
          </cell>
          <cell r="AE576">
            <v>6589.79955584022</v>
          </cell>
          <cell r="AF576">
            <v>6791.41205836721</v>
          </cell>
          <cell r="AG576">
            <v>6227.7299182702</v>
          </cell>
          <cell r="AH576">
            <v>7029.33861802452</v>
          </cell>
          <cell r="AI576">
            <v>5854.62731371619</v>
          </cell>
          <cell r="AJ576">
            <v>5888.31906474747</v>
          </cell>
          <cell r="AK576">
            <v>6332.62960069082</v>
          </cell>
          <cell r="AL576">
            <v>7305.95561305891</v>
          </cell>
          <cell r="AM576">
            <v>6886.05358125029</v>
          </cell>
          <cell r="AN576">
            <v>6412.92617216867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A577">
            <v>10841.1935886233</v>
          </cell>
          <cell r="B577">
            <v>7892.94768675202</v>
          </cell>
          <cell r="C577">
            <v>8204.96870112107</v>
          </cell>
          <cell r="D577">
            <v>8507.42833514573</v>
          </cell>
          <cell r="E577">
            <v>7527.46438948663</v>
          </cell>
          <cell r="F577">
            <v>7579.48774157806</v>
          </cell>
          <cell r="G577">
            <v>8359.67009495632</v>
          </cell>
          <cell r="H577">
            <v>9368.76946705777</v>
          </cell>
          <cell r="I577">
            <v>8628.40276911719</v>
          </cell>
          <cell r="J577">
            <v>8825.26751119808</v>
          </cell>
          <cell r="K577">
            <v>8789.94650022466</v>
          </cell>
          <cell r="L577">
            <v>7539.01409401046</v>
          </cell>
          <cell r="M577">
            <v>9607.77771278796</v>
          </cell>
          <cell r="N577">
            <v>9298.7671008544</v>
          </cell>
          <cell r="O577">
            <v>10057.7024949633</v>
          </cell>
        </row>
        <row r="577">
          <cell r="Z577">
            <v>8277.29466968826</v>
          </cell>
          <cell r="AA577">
            <v>6026.29713062592</v>
          </cell>
          <cell r="AB577">
            <v>6264.52642318074</v>
          </cell>
          <cell r="AC577">
            <v>6495.4555635971</v>
          </cell>
          <cell r="AD577">
            <v>5747.2491712306</v>
          </cell>
          <cell r="AE577">
            <v>5786.96920864581</v>
          </cell>
          <cell r="AF577">
            <v>6382.64155617953</v>
          </cell>
          <cell r="AG577">
            <v>7153.09296317647</v>
          </cell>
          <cell r="AH577">
            <v>6587.82002783205</v>
          </cell>
          <cell r="AI577">
            <v>6738.12704586978</v>
          </cell>
          <cell r="AJ577">
            <v>6711.15931270753</v>
          </cell>
          <cell r="AK577">
            <v>5756.06741683336</v>
          </cell>
          <cell r="AL577">
            <v>7335.57671482446</v>
          </cell>
          <cell r="AM577">
            <v>7099.64587657073</v>
          </cell>
          <cell r="AN577">
            <v>7679.09608571447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A578">
            <v>8916.93884856481</v>
          </cell>
          <cell r="B578">
            <v>7660.08185757116</v>
          </cell>
          <cell r="C578">
            <v>8280.92508994187</v>
          </cell>
          <cell r="D578">
            <v>8278.13449203293</v>
          </cell>
          <cell r="E578">
            <v>7352.89196646819</v>
          </cell>
          <cell r="F578">
            <v>8646.00951876482</v>
          </cell>
          <cell r="G578">
            <v>7574.14911746551</v>
          </cell>
          <cell r="H578">
            <v>9056.57217014888</v>
          </cell>
          <cell r="I578">
            <v>8643.29683262697</v>
          </cell>
          <cell r="J578">
            <v>9398.35778395622</v>
          </cell>
          <cell r="K578">
            <v>9167.35331601397</v>
          </cell>
          <cell r="L578">
            <v>9618.22217568244</v>
          </cell>
          <cell r="M578">
            <v>8891.75377296202</v>
          </cell>
          <cell r="N578">
            <v>8613.47496134325</v>
          </cell>
          <cell r="O578">
            <v>10382.6111116582</v>
          </cell>
        </row>
        <row r="578">
          <cell r="Z578">
            <v>6808.11847863462</v>
          </cell>
          <cell r="AA578">
            <v>5848.50313858301</v>
          </cell>
          <cell r="AB578">
            <v>6322.51942987098</v>
          </cell>
          <cell r="AC578">
            <v>6320.38879720511</v>
          </cell>
          <cell r="AD578">
            <v>5613.96242796633</v>
          </cell>
          <cell r="AE578">
            <v>6601.26285161501</v>
          </cell>
          <cell r="AF578">
            <v>5782.89314778139</v>
          </cell>
          <cell r="AG578">
            <v>6914.72907819735</v>
          </cell>
          <cell r="AH578">
            <v>6599.19170489802</v>
          </cell>
          <cell r="AI578">
            <v>7175.68376148171</v>
          </cell>
          <cell r="AJ578">
            <v>6999.31092618993</v>
          </cell>
          <cell r="AK578">
            <v>7343.55110402224</v>
          </cell>
          <cell r="AL578">
            <v>6788.8895726716</v>
          </cell>
          <cell r="AM578">
            <v>6576.42258688541</v>
          </cell>
          <cell r="AN578">
            <v>7927.16511419549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A579">
            <v>9567.43056395542</v>
          </cell>
          <cell r="B579">
            <v>7325.48452465723</v>
          </cell>
          <cell r="C579">
            <v>8841.65088393788</v>
          </cell>
          <cell r="D579">
            <v>8063.92682841842</v>
          </cell>
          <cell r="E579">
            <v>8058.15402497839</v>
          </cell>
          <cell r="F579">
            <v>7484.66156554153</v>
          </cell>
          <cell r="G579">
            <v>8189.34511684593</v>
          </cell>
          <cell r="H579">
            <v>7633.48920560986</v>
          </cell>
          <cell r="I579">
            <v>8387.78781657242</v>
          </cell>
          <cell r="J579">
            <v>9590.59104176296</v>
          </cell>
          <cell r="K579">
            <v>8395.51702262126</v>
          </cell>
          <cell r="L579">
            <v>9830.43668889898</v>
          </cell>
          <cell r="M579">
            <v>10295.0478984136</v>
          </cell>
          <cell r="N579">
            <v>9540.22579490072</v>
          </cell>
          <cell r="O579">
            <v>9107.78047693573</v>
          </cell>
        </row>
        <row r="579">
          <cell r="Z579">
            <v>7304.77150530222</v>
          </cell>
          <cell r="AA579">
            <v>5593.03673651389</v>
          </cell>
          <cell r="AB579">
            <v>6750.63581649011</v>
          </cell>
          <cell r="AC579">
            <v>6156.84038920477</v>
          </cell>
          <cell r="AD579">
            <v>6152.4328306871</v>
          </cell>
          <cell r="AE579">
            <v>5714.56904393722</v>
          </cell>
          <cell r="AF579">
            <v>6252.59775409233</v>
          </cell>
          <cell r="AG579">
            <v>5828.19954243995</v>
          </cell>
          <cell r="AH579">
            <v>6404.10954910431</v>
          </cell>
          <cell r="AI579">
            <v>7322.45462275018</v>
          </cell>
          <cell r="AJ579">
            <v>6410.01082883942</v>
          </cell>
          <cell r="AK579">
            <v>7505.57773372113</v>
          </cell>
          <cell r="AL579">
            <v>7860.31025063035</v>
          </cell>
          <cell r="AM579">
            <v>7284.00055530988</v>
          </cell>
          <cell r="AN579">
            <v>6953.82682526233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A580">
            <v>11240.8227818114</v>
          </cell>
          <cell r="B580">
            <v>9865.3638465324</v>
          </cell>
          <cell r="C580">
            <v>8324.56106755061</v>
          </cell>
          <cell r="D580">
            <v>9573.7567688962</v>
          </cell>
          <cell r="E580">
            <v>9186.20597027476</v>
          </cell>
          <cell r="F580">
            <v>8255.39902049144</v>
          </cell>
          <cell r="G580">
            <v>6600.37794554581</v>
          </cell>
          <cell r="H580">
            <v>8625.96355992868</v>
          </cell>
          <cell r="I580">
            <v>8693.03266057054</v>
          </cell>
          <cell r="J580">
            <v>9883.58615927862</v>
          </cell>
          <cell r="K580">
            <v>8786.90036329923</v>
          </cell>
          <cell r="L580">
            <v>7687.87034718102</v>
          </cell>
          <cell r="M580">
            <v>8761.59984567163</v>
          </cell>
          <cell r="N580">
            <v>9505.1299068991</v>
          </cell>
          <cell r="O580">
            <v>9403.64998135996</v>
          </cell>
        </row>
        <row r="580">
          <cell r="Z580">
            <v>8582.41315720415</v>
          </cell>
          <cell r="AA580">
            <v>7532.24475828287</v>
          </cell>
          <cell r="AB580">
            <v>6355.83567331916</v>
          </cell>
          <cell r="AC580">
            <v>7309.60158807932</v>
          </cell>
          <cell r="AD580">
            <v>7013.70500312866</v>
          </cell>
          <cell r="AE580">
            <v>6303.0301737413</v>
          </cell>
          <cell r="AF580">
            <v>5039.41496293601</v>
          </cell>
          <cell r="AG580">
            <v>6585.95768185978</v>
          </cell>
          <cell r="AH580">
            <v>6637.16520847625</v>
          </cell>
          <cell r="AI580">
            <v>7546.15756695386</v>
          </cell>
          <cell r="AJ580">
            <v>6708.83357498042</v>
          </cell>
          <cell r="AK580">
            <v>5869.7197615541</v>
          </cell>
          <cell r="AL580">
            <v>6689.51652856967</v>
          </cell>
          <cell r="AM580">
            <v>7257.20470443709</v>
          </cell>
          <cell r="AN580">
            <v>7179.72437536825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A581">
            <v>9502.02087375309</v>
          </cell>
          <cell r="B581">
            <v>9555.55252413893</v>
          </cell>
          <cell r="C581">
            <v>7000.3246498217</v>
          </cell>
          <cell r="D581">
            <v>7238.37436816508</v>
          </cell>
          <cell r="E581">
            <v>8937.89335851715</v>
          </cell>
          <cell r="F581">
            <v>8310.87590769655</v>
          </cell>
          <cell r="G581">
            <v>7940.66392185457</v>
          </cell>
          <cell r="H581">
            <v>7381.40517760039</v>
          </cell>
          <cell r="I581">
            <v>8287.32844934901</v>
          </cell>
          <cell r="J581">
            <v>8616.23039458236</v>
          </cell>
          <cell r="K581">
            <v>8711.41174146293</v>
          </cell>
          <cell r="L581">
            <v>9893.11133559356</v>
          </cell>
          <cell r="M581">
            <v>8644.0002772887</v>
          </cell>
          <cell r="N581">
            <v>10513.5705668576</v>
          </cell>
          <cell r="O581">
            <v>9729.59432353495</v>
          </cell>
        </row>
        <row r="581">
          <cell r="Z581">
            <v>7254.83094519398</v>
          </cell>
          <cell r="AA581">
            <v>7295.70257439016</v>
          </cell>
          <cell r="AB581">
            <v>5344.77587143747</v>
          </cell>
          <cell r="AC581">
            <v>5526.52778359151</v>
          </cell>
          <cell r="AD581">
            <v>6824.11733080127</v>
          </cell>
          <cell r="AE581">
            <v>6345.38699902995</v>
          </cell>
          <cell r="AF581">
            <v>6062.72866699165</v>
          </cell>
          <cell r="AG581">
            <v>5635.73237871861</v>
          </cell>
          <cell r="AH581">
            <v>6327.40842039177</v>
          </cell>
          <cell r="AI581">
            <v>6578.52637118521</v>
          </cell>
          <cell r="AJ581">
            <v>6651.19771025391</v>
          </cell>
          <cell r="AK581">
            <v>7553.43007717103</v>
          </cell>
          <cell r="AL581">
            <v>6599.72878771103</v>
          </cell>
          <cell r="AM581">
            <v>8027.15318207806</v>
          </cell>
          <cell r="AN581">
            <v>7428.58418439623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A582">
            <v>10797.8446082012</v>
          </cell>
          <cell r="B582">
            <v>7474.85384115383</v>
          </cell>
          <cell r="C582">
            <v>7516.56461361793</v>
          </cell>
          <cell r="D582">
            <v>8135.06441237193</v>
          </cell>
          <cell r="E582">
            <v>8484.35279783565</v>
          </cell>
          <cell r="F582">
            <v>8200.93233554997</v>
          </cell>
          <cell r="G582">
            <v>8884.09341132874</v>
          </cell>
          <cell r="H582">
            <v>8442.51418805607</v>
          </cell>
          <cell r="I582">
            <v>9814.12914753119</v>
          </cell>
          <cell r="J582">
            <v>7083.69473437193</v>
          </cell>
          <cell r="K582">
            <v>8094.73433949554</v>
          </cell>
          <cell r="L582">
            <v>10083.3226477373</v>
          </cell>
          <cell r="M582">
            <v>8984.98748667865</v>
          </cell>
          <cell r="N582">
            <v>9875.56935723354</v>
          </cell>
          <cell r="O582">
            <v>10019.338982776</v>
          </cell>
        </row>
        <row r="582">
          <cell r="Z582">
            <v>8244.19754974005</v>
          </cell>
          <cell r="AA582">
            <v>5707.08080713631</v>
          </cell>
          <cell r="AB582">
            <v>5738.92714875574</v>
          </cell>
          <cell r="AC582">
            <v>6211.15421910362</v>
          </cell>
          <cell r="AD582">
            <v>6477.83729855871</v>
          </cell>
          <cell r="AE582">
            <v>6261.44464192174</v>
          </cell>
          <cell r="AF582">
            <v>6783.04085592314</v>
          </cell>
          <cell r="AG582">
            <v>6445.89335263756</v>
          </cell>
          <cell r="AH582">
            <v>7493.12686065665</v>
          </cell>
          <cell r="AI582">
            <v>5408.4292644719</v>
          </cell>
          <cell r="AJ582">
            <v>6180.36204714221</v>
          </cell>
          <cell r="AK582">
            <v>7698.65717483799</v>
          </cell>
          <cell r="AL582">
            <v>6860.0738860291</v>
          </cell>
          <cell r="AM582">
            <v>7540.03670652524</v>
          </cell>
          <cell r="AN582">
            <v>7649.80539070539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A583">
            <v>8194.56931010472</v>
          </cell>
          <cell r="B583">
            <v>8657.69581847936</v>
          </cell>
          <cell r="C583">
            <v>7953.31235741919</v>
          </cell>
          <cell r="D583">
            <v>6696.31374776483</v>
          </cell>
          <cell r="E583">
            <v>8220.92940406937</v>
          </cell>
          <cell r="F583">
            <v>7009.18693818469</v>
          </cell>
          <cell r="G583">
            <v>6496.2079629753</v>
          </cell>
          <cell r="H583">
            <v>8459.64674527068</v>
          </cell>
          <cell r="I583">
            <v>9387.64009383179</v>
          </cell>
          <cell r="J583">
            <v>8868.13974712198</v>
          </cell>
          <cell r="K583">
            <v>8835.34977635952</v>
          </cell>
          <cell r="L583">
            <v>8861.63361243834</v>
          </cell>
          <cell r="M583">
            <v>9473.36309538333</v>
          </cell>
          <cell r="N583">
            <v>9813.23138081947</v>
          </cell>
          <cell r="O583">
            <v>11050.0527573783</v>
          </cell>
        </row>
        <row r="583">
          <cell r="Z583">
            <v>6256.5864465422</v>
          </cell>
          <cell r="AA583">
            <v>6610.18538819227</v>
          </cell>
          <cell r="AB583">
            <v>6072.38579813898</v>
          </cell>
          <cell r="AC583">
            <v>5112.66233167344</v>
          </cell>
          <cell r="AD583">
            <v>6276.71248372458</v>
          </cell>
          <cell r="AE583">
            <v>5351.54226405177</v>
          </cell>
          <cell r="AF583">
            <v>4959.88076456349</v>
          </cell>
          <cell r="AG583">
            <v>6458.97412860114</v>
          </cell>
          <cell r="AH583">
            <v>7167.50076220095</v>
          </cell>
          <cell r="AI583">
            <v>6770.86016948662</v>
          </cell>
          <cell r="AJ583">
            <v>6745.8248956496</v>
          </cell>
          <cell r="AK583">
            <v>6765.89270963112</v>
          </cell>
          <cell r="AL583">
            <v>7232.95061677756</v>
          </cell>
          <cell r="AM583">
            <v>7492.44141218118</v>
          </cell>
          <cell r="AN583">
            <v>8436.7594804694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A584">
            <v>10083.8804334318</v>
          </cell>
          <cell r="B584">
            <v>9005.53769649355</v>
          </cell>
          <cell r="C584">
            <v>7564.21602260269</v>
          </cell>
          <cell r="D584">
            <v>7896.54588327546</v>
          </cell>
          <cell r="E584">
            <v>5979.52364654369</v>
          </cell>
          <cell r="F584">
            <v>8134.09565523107</v>
          </cell>
          <cell r="G584">
            <v>7343.77819141293</v>
          </cell>
          <cell r="H584">
            <v>8605.95918112954</v>
          </cell>
          <cell r="I584">
            <v>8655.54349275327</v>
          </cell>
          <cell r="J584">
            <v>7717.87789422923</v>
          </cell>
          <cell r="K584">
            <v>9024.05076382932</v>
          </cell>
          <cell r="L584">
            <v>9827.86118265867</v>
          </cell>
          <cell r="M584">
            <v>8606.02295019534</v>
          </cell>
          <cell r="N584">
            <v>8700.46266944039</v>
          </cell>
          <cell r="O584">
            <v>8891.87698965581</v>
          </cell>
        </row>
        <row r="584">
          <cell r="Z584">
            <v>7699.08304644691</v>
          </cell>
          <cell r="AA584">
            <v>6875.76405342361</v>
          </cell>
          <cell r="AB584">
            <v>5775.30919012124</v>
          </cell>
          <cell r="AC584">
            <v>6029.04436806434</v>
          </cell>
          <cell r="AD584">
            <v>4565.39022223069</v>
          </cell>
          <cell r="AE584">
            <v>6210.41456915154</v>
          </cell>
          <cell r="AF584">
            <v>5607.00402425653</v>
          </cell>
          <cell r="AG584">
            <v>6570.68425862912</v>
          </cell>
          <cell r="AH584">
            <v>6608.54207889109</v>
          </cell>
          <cell r="AI584">
            <v>5892.63064375559</v>
          </cell>
          <cell r="AJ584">
            <v>6889.89885438674</v>
          </cell>
          <cell r="AK584">
            <v>7503.61132440462</v>
          </cell>
          <cell r="AL584">
            <v>6570.73294656594</v>
          </cell>
          <cell r="AM584">
            <v>6642.83804996841</v>
          </cell>
          <cell r="AN584">
            <v>6788.98364911017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A585">
            <v>10385.5253497287</v>
          </cell>
          <cell r="B585">
            <v>8235.20555433144</v>
          </cell>
          <cell r="C585">
            <v>7365.54094557129</v>
          </cell>
          <cell r="D585">
            <v>8674.73539029822</v>
          </cell>
          <cell r="E585">
            <v>7924.89575876233</v>
          </cell>
          <cell r="F585">
            <v>8303.70061835543</v>
          </cell>
          <cell r="G585">
            <v>7152.53779602186</v>
          </cell>
          <cell r="H585">
            <v>8710.43320071539</v>
          </cell>
          <cell r="I585">
            <v>9097.4818258873</v>
          </cell>
          <cell r="J585">
            <v>8090.41572488921</v>
          </cell>
          <cell r="K585">
            <v>8133.84418657899</v>
          </cell>
          <cell r="L585">
            <v>8513.3055200859</v>
          </cell>
          <cell r="M585">
            <v>10934.8690867633</v>
          </cell>
          <cell r="N585">
            <v>10206.1467275759</v>
          </cell>
          <cell r="O585">
            <v>10371.0863805583</v>
          </cell>
        </row>
        <row r="585">
          <cell r="Z585">
            <v>7929.39014661927</v>
          </cell>
          <cell r="AA585">
            <v>6287.61238155427</v>
          </cell>
          <cell r="AB585">
            <v>5623.61997410746</v>
          </cell>
          <cell r="AC585">
            <v>6623.19516943425</v>
          </cell>
          <cell r="AD585">
            <v>6050.68961139808</v>
          </cell>
          <cell r="AE585">
            <v>6339.90863691685</v>
          </cell>
          <cell r="AF585">
            <v>5460.99121741387</v>
          </cell>
          <cell r="AG585">
            <v>6650.450590479</v>
          </cell>
          <cell r="AH585">
            <v>6945.96376399225</v>
          </cell>
          <cell r="AI585">
            <v>6177.06476761581</v>
          </cell>
          <cell r="AJ585">
            <v>6210.22257182981</v>
          </cell>
          <cell r="AK585">
            <v>6499.94281780767</v>
          </cell>
          <cell r="AL585">
            <v>8348.81628722012</v>
          </cell>
          <cell r="AM585">
            <v>7792.4338510911</v>
          </cell>
          <cell r="AN585">
            <v>7918.36593590175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A586">
            <v>9574.09010733961</v>
          </cell>
          <cell r="B586">
            <v>7980.66092329872</v>
          </cell>
          <cell r="C586">
            <v>8260.18593656372</v>
          </cell>
          <cell r="D586">
            <v>8582.41492404585</v>
          </cell>
          <cell r="E586">
            <v>7922.22095909359</v>
          </cell>
          <cell r="F586">
            <v>8485.75815414165</v>
          </cell>
          <cell r="G586">
            <v>7741.32906113816</v>
          </cell>
          <cell r="H586">
            <v>9125.3189101235</v>
          </cell>
          <cell r="I586">
            <v>8101.039122035</v>
          </cell>
          <cell r="J586">
            <v>8582.62939815864</v>
          </cell>
          <cell r="K586">
            <v>9124.22939204023</v>
          </cell>
          <cell r="L586">
            <v>9576.18408089188</v>
          </cell>
          <cell r="M586">
            <v>8306.35045725872</v>
          </cell>
          <cell r="N586">
            <v>9223.7196705159</v>
          </cell>
          <cell r="O586">
            <v>10017.5579507192</v>
          </cell>
        </row>
        <row r="586">
          <cell r="Z586">
            <v>7309.85609331422</v>
          </cell>
          <cell r="AA586">
            <v>6093.26653758226</v>
          </cell>
          <cell r="AB586">
            <v>6306.68500331014</v>
          </cell>
          <cell r="AC586">
            <v>6552.7081241687</v>
          </cell>
          <cell r="AD586">
            <v>6048.64739115179</v>
          </cell>
          <cell r="AE586">
            <v>6478.91029371976</v>
          </cell>
          <cell r="AF586">
            <v>5910.53570349523</v>
          </cell>
          <cell r="AG586">
            <v>6967.21748915493</v>
          </cell>
          <cell r="AH586">
            <v>6185.17577383021</v>
          </cell>
          <cell r="AI586">
            <v>6552.87187601171</v>
          </cell>
          <cell r="AJ586">
            <v>6966.38563774028</v>
          </cell>
          <cell r="AK586">
            <v>7311.45485049728</v>
          </cell>
          <cell r="AL586">
            <v>6341.93179951886</v>
          </cell>
          <cell r="AM586">
            <v>7042.34686331757</v>
          </cell>
          <cell r="AN586">
            <v>7648.44556560588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A587">
            <v>10149.8565854687</v>
          </cell>
          <cell r="B587">
            <v>9121.18440260394</v>
          </cell>
          <cell r="C587">
            <v>8098.98505623723</v>
          </cell>
          <cell r="D587">
            <v>7905.71226456831</v>
          </cell>
          <cell r="E587">
            <v>9496.79558672481</v>
          </cell>
          <cell r="F587">
            <v>7975.79239493691</v>
          </cell>
          <cell r="G587">
            <v>8159.65475707819</v>
          </cell>
          <cell r="H587">
            <v>9078.61249198455</v>
          </cell>
          <cell r="I587">
            <v>8579.5366480273</v>
          </cell>
          <cell r="J587">
            <v>9389.05695593633</v>
          </cell>
          <cell r="K587">
            <v>7637.38473964018</v>
          </cell>
          <cell r="L587">
            <v>9742.74728484304</v>
          </cell>
          <cell r="M587">
            <v>9823.28650817988</v>
          </cell>
          <cell r="N587">
            <v>9904.31996143499</v>
          </cell>
          <cell r="O587">
            <v>11103.5872258844</v>
          </cell>
        </row>
        <row r="587">
          <cell r="Z587">
            <v>7749.45610243173</v>
          </cell>
          <cell r="AA587">
            <v>6964.06077612572</v>
          </cell>
          <cell r="AB587">
            <v>6183.60748637735</v>
          </cell>
          <cell r="AC587">
            <v>6036.04293684696</v>
          </cell>
          <cell r="AD587">
            <v>7250.84141764674</v>
          </cell>
          <cell r="AE587">
            <v>6089.54939670391</v>
          </cell>
          <cell r="AF587">
            <v>6229.92904564823</v>
          </cell>
          <cell r="AG587">
            <v>6931.55695208017</v>
          </cell>
          <cell r="AH587">
            <v>6550.51054891543</v>
          </cell>
          <cell r="AI587">
            <v>7168.58254208521</v>
          </cell>
          <cell r="AJ587">
            <v>5831.17379825424</v>
          </cell>
          <cell r="AK587">
            <v>7438.6265229668</v>
          </cell>
          <cell r="AL587">
            <v>7500.11854214137</v>
          </cell>
          <cell r="AM587">
            <v>7561.98790783546</v>
          </cell>
          <cell r="AN587">
            <v>8477.63326131166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A588">
            <v>10368.9372015158</v>
          </cell>
          <cell r="B588">
            <v>8628.07148415483</v>
          </cell>
          <cell r="C588">
            <v>7853.37961090825</v>
          </cell>
          <cell r="D588">
            <v>8819.97284262787</v>
          </cell>
          <cell r="E588">
            <v>8247.69265570231</v>
          </cell>
          <cell r="F588">
            <v>7327.15968665962</v>
          </cell>
          <cell r="G588">
            <v>8753.98751916073</v>
          </cell>
          <cell r="H588">
            <v>9094.83698890314</v>
          </cell>
          <cell r="I588">
            <v>8372.52910888398</v>
          </cell>
          <cell r="J588">
            <v>8416.16966000398</v>
          </cell>
          <cell r="K588">
            <v>9108.43622595247</v>
          </cell>
          <cell r="L588">
            <v>7532.80645247097</v>
          </cell>
          <cell r="M588">
            <v>10346.3869672136</v>
          </cell>
          <cell r="N588">
            <v>10200.1714092131</v>
          </cell>
          <cell r="O588">
            <v>9449.83835631929</v>
          </cell>
        </row>
        <row r="588">
          <cell r="Z588">
            <v>7916.72502910611</v>
          </cell>
          <cell r="AA588">
            <v>6587.56709043815</v>
          </cell>
          <cell r="AB588">
            <v>5996.08674644689</v>
          </cell>
          <cell r="AC588">
            <v>6734.08454523775</v>
          </cell>
          <cell r="AD588">
            <v>6297.14633339934</v>
          </cell>
          <cell r="AE588">
            <v>5594.31572940336</v>
          </cell>
          <cell r="AF588">
            <v>6683.7044868293</v>
          </cell>
          <cell r="AG588">
            <v>6943.9444203755</v>
          </cell>
          <cell r="AH588">
            <v>6392.45946474936</v>
          </cell>
          <cell r="AI588">
            <v>6425.77920009167</v>
          </cell>
          <cell r="AJ588">
            <v>6954.32749225961</v>
          </cell>
          <cell r="AK588">
            <v>5751.3278576874</v>
          </cell>
          <cell r="AL588">
            <v>7899.50783501548</v>
          </cell>
          <cell r="AM588">
            <v>7787.87167161985</v>
          </cell>
          <cell r="AN588">
            <v>7214.9893844032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A589">
            <v>9598.06152217457</v>
          </cell>
          <cell r="B589">
            <v>7354.00307159059</v>
          </cell>
          <cell r="C589">
            <v>6638.2488045012</v>
          </cell>
          <cell r="D589">
            <v>8031.92993953951</v>
          </cell>
          <cell r="E589">
            <v>8482.03222685401</v>
          </cell>
          <cell r="F589">
            <v>8426.45767530876</v>
          </cell>
          <cell r="G589">
            <v>8188.80847725729</v>
          </cell>
          <cell r="H589">
            <v>9638.7739314418</v>
          </cell>
          <cell r="I589">
            <v>7510.65366105664</v>
          </cell>
          <cell r="J589">
            <v>9745.39684916144</v>
          </cell>
          <cell r="K589">
            <v>8707.78140865704</v>
          </cell>
          <cell r="L589">
            <v>8895.18084387507</v>
          </cell>
          <cell r="M589">
            <v>8217.32368187241</v>
          </cell>
          <cell r="N589">
            <v>10380.6562671872</v>
          </cell>
          <cell r="O589">
            <v>10732.0552380898</v>
          </cell>
        </row>
        <row r="589">
          <cell r="Z589">
            <v>7328.15836442637</v>
          </cell>
          <cell r="AA589">
            <v>5614.8107611717</v>
          </cell>
          <cell r="AB589">
            <v>5068.32951523188</v>
          </cell>
          <cell r="AC589">
            <v>6132.41063655817</v>
          </cell>
          <cell r="AD589">
            <v>6476.06553333194</v>
          </cell>
          <cell r="AE589">
            <v>6433.63414092893</v>
          </cell>
          <cell r="AF589">
            <v>6252.18802761985</v>
          </cell>
          <cell r="AG589">
            <v>7359.24245175154</v>
          </cell>
          <cell r="AH589">
            <v>5734.41411283139</v>
          </cell>
          <cell r="AI589">
            <v>7440.64947592215</v>
          </cell>
          <cell r="AJ589">
            <v>6648.42593663528</v>
          </cell>
          <cell r="AK589">
            <v>6791.50615502199</v>
          </cell>
          <cell r="AL589">
            <v>6273.95950040431</v>
          </cell>
          <cell r="AM589">
            <v>7925.67258262248</v>
          </cell>
          <cell r="AN589">
            <v>8193.96710250255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A590">
            <v>11789.4238420768</v>
          </cell>
          <cell r="B590">
            <v>9086.42013125136</v>
          </cell>
          <cell r="C590">
            <v>8441.09945569679</v>
          </cell>
          <cell r="D590">
            <v>8470.54312506964</v>
          </cell>
          <cell r="E590">
            <v>7519.52994032955</v>
          </cell>
          <cell r="F590">
            <v>7472.84511631176</v>
          </cell>
          <cell r="G590">
            <v>9053.13461533268</v>
          </cell>
          <cell r="H590">
            <v>8677.02843687152</v>
          </cell>
          <cell r="I590">
            <v>8086.38644891717</v>
          </cell>
          <cell r="J590">
            <v>7527.71216053339</v>
          </cell>
          <cell r="K590">
            <v>9094.48786755833</v>
          </cell>
          <cell r="L590">
            <v>8842.46719813051</v>
          </cell>
          <cell r="M590">
            <v>8186.07277720451</v>
          </cell>
          <cell r="N590">
            <v>9336.18385877457</v>
          </cell>
          <cell r="O590">
            <v>9659.75975407573</v>
          </cell>
        </row>
        <row r="590">
          <cell r="Z590">
            <v>9001.27226112099</v>
          </cell>
          <cell r="AA590">
            <v>6937.51811589094</v>
          </cell>
          <cell r="AB590">
            <v>6444.81319882232</v>
          </cell>
          <cell r="AC590">
            <v>6467.29355816317</v>
          </cell>
          <cell r="AD590">
            <v>5741.19118756137</v>
          </cell>
          <cell r="AE590">
            <v>5705.54713768449</v>
          </cell>
          <cell r="AF590">
            <v>6912.10449134496</v>
          </cell>
          <cell r="AG590">
            <v>6624.94591966515</v>
          </cell>
          <cell r="AH590">
            <v>6173.98839929405</v>
          </cell>
          <cell r="AI590">
            <v>5747.43834541588</v>
          </cell>
          <cell r="AJ590">
            <v>6943.67786483225</v>
          </cell>
          <cell r="AK590">
            <v>6751.25907564144</v>
          </cell>
          <cell r="AL590">
            <v>6250.09930968675</v>
          </cell>
          <cell r="AM590">
            <v>7128.21372090982</v>
          </cell>
          <cell r="AN590">
            <v>7375.26521127584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A591">
            <v>10422.5237697305</v>
          </cell>
          <cell r="B591">
            <v>7897.03247631728</v>
          </cell>
          <cell r="C591">
            <v>8352.26230602509</v>
          </cell>
          <cell r="D591">
            <v>8729.23538609328</v>
          </cell>
          <cell r="E591">
            <v>7296.70190369389</v>
          </cell>
          <cell r="F591">
            <v>8382.35436608676</v>
          </cell>
          <cell r="G591">
            <v>8523.55735769349</v>
          </cell>
          <cell r="H591">
            <v>7454.09221083614</v>
          </cell>
          <cell r="I591">
            <v>8998.70607414674</v>
          </cell>
          <cell r="J591">
            <v>7755.86226190135</v>
          </cell>
          <cell r="K591">
            <v>8276.95928293093</v>
          </cell>
          <cell r="L591">
            <v>8535.55388114203</v>
          </cell>
          <cell r="M591">
            <v>8252.7823103663</v>
          </cell>
          <cell r="N591">
            <v>10175.4412143859</v>
          </cell>
          <cell r="O591">
            <v>9249.27053063121</v>
          </cell>
        </row>
        <row r="591">
          <cell r="Z591">
            <v>7957.63858828428</v>
          </cell>
          <cell r="AA591">
            <v>6029.41588379815</v>
          </cell>
          <cell r="AB591">
            <v>6376.98567969938</v>
          </cell>
          <cell r="AC591">
            <v>6664.80613422377</v>
          </cell>
          <cell r="AD591">
            <v>5571.0610902779</v>
          </cell>
          <cell r="AE591">
            <v>6399.9610879247</v>
          </cell>
          <cell r="AF591">
            <v>6507.77013682841</v>
          </cell>
          <cell r="AG591">
            <v>5691.22921934224</v>
          </cell>
          <cell r="AH591">
            <v>6870.54808243533</v>
          </cell>
          <cell r="AI591">
            <v>5921.63186041073</v>
          </cell>
          <cell r="AJ591">
            <v>6319.49152035489</v>
          </cell>
          <cell r="AK591">
            <v>6516.92953046746</v>
          </cell>
          <cell r="AL591">
            <v>6301.03230509391</v>
          </cell>
          <cell r="AM591">
            <v>7768.99006894848</v>
          </cell>
          <cell r="AN591">
            <v>7061.85504721905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A592">
            <v>8882.88780816173</v>
          </cell>
          <cell r="B592">
            <v>7336.61408286932</v>
          </cell>
          <cell r="C592">
            <v>6973.22758384737</v>
          </cell>
          <cell r="D592">
            <v>7179.98545685837</v>
          </cell>
          <cell r="E592">
            <v>7929.46877796649</v>
          </cell>
          <cell r="F592">
            <v>7763.4855512269</v>
          </cell>
          <cell r="G592">
            <v>8609.8402030655</v>
          </cell>
          <cell r="H592">
            <v>8429.72111443234</v>
          </cell>
          <cell r="I592">
            <v>8387.42448314928</v>
          </cell>
          <cell r="J592">
            <v>8603.17600069586</v>
          </cell>
          <cell r="K592">
            <v>9465.18495525082</v>
          </cell>
          <cell r="L592">
            <v>9583.75082964525</v>
          </cell>
          <cell r="M592">
            <v>8357.86406803389</v>
          </cell>
          <cell r="N592">
            <v>9127.59154188913</v>
          </cell>
          <cell r="O592">
            <v>8818.29040539101</v>
          </cell>
        </row>
        <row r="592">
          <cell r="Z592">
            <v>6782.12037308271</v>
          </cell>
          <cell r="AA592">
            <v>5601.53419872706</v>
          </cell>
          <cell r="AB592">
            <v>5324.0871531778</v>
          </cell>
          <cell r="AC592">
            <v>5481.94761625319</v>
          </cell>
          <cell r="AD592">
            <v>6054.18112985253</v>
          </cell>
          <cell r="AE592">
            <v>5927.45227230394</v>
          </cell>
          <cell r="AF592">
            <v>6573.64743440132</v>
          </cell>
          <cell r="AG592">
            <v>6436.12578975355</v>
          </cell>
          <cell r="AH592">
            <v>6403.83214258241</v>
          </cell>
          <cell r="AI592">
            <v>6568.55928923529</v>
          </cell>
          <cell r="AJ592">
            <v>7226.70657407382</v>
          </cell>
          <cell r="AK592">
            <v>7317.23209343747</v>
          </cell>
          <cell r="AL592">
            <v>6381.26264740015</v>
          </cell>
          <cell r="AM592">
            <v>6968.95265259851</v>
          </cell>
          <cell r="AN592">
            <v>6732.79999767766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A593">
            <v>9270.82535660255</v>
          </cell>
          <cell r="B593">
            <v>8030.17897783127</v>
          </cell>
          <cell r="C593">
            <v>7682.64236120187</v>
          </cell>
          <cell r="D593">
            <v>7057.65769299814</v>
          </cell>
          <cell r="E593">
            <v>7304.49250984853</v>
          </cell>
          <cell r="F593">
            <v>7683.05039065253</v>
          </cell>
          <cell r="G593">
            <v>8533.77902446419</v>
          </cell>
          <cell r="H593">
            <v>9154.57257924661</v>
          </cell>
          <cell r="I593">
            <v>8686.50288624285</v>
          </cell>
          <cell r="J593">
            <v>9007.64234079268</v>
          </cell>
          <cell r="K593">
            <v>9099.16726843282</v>
          </cell>
          <cell r="L593">
            <v>9174.74035180701</v>
          </cell>
          <cell r="M593">
            <v>9656.16902413189</v>
          </cell>
          <cell r="N593">
            <v>9706.9734925025</v>
          </cell>
          <cell r="O593">
            <v>10140.364402413</v>
          </cell>
        </row>
        <row r="593">
          <cell r="Z593">
            <v>7078.31224306747</v>
          </cell>
          <cell r="AA593">
            <v>6131.07377029009</v>
          </cell>
          <cell r="AB593">
            <v>5865.72817334707</v>
          </cell>
          <cell r="AC593">
            <v>5388.54987923485</v>
          </cell>
          <cell r="AD593">
            <v>5577.00924923939</v>
          </cell>
          <cell r="AE593">
            <v>5866.03970546477</v>
          </cell>
          <cell r="AF593">
            <v>6515.5744202945</v>
          </cell>
          <cell r="AG593">
            <v>6989.5527825451</v>
          </cell>
          <cell r="AH593">
            <v>6632.17969965796</v>
          </cell>
          <cell r="AI593">
            <v>6877.37095776457</v>
          </cell>
          <cell r="AJ593">
            <v>6947.25060611753</v>
          </cell>
          <cell r="AK593">
            <v>7004.95095756606</v>
          </cell>
          <cell r="AL593">
            <v>7372.52367460079</v>
          </cell>
          <cell r="AM593">
            <v>7411.31308941963</v>
          </cell>
          <cell r="AN593">
            <v>7742.20878269996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A594">
            <v>8855.4030922751</v>
          </cell>
          <cell r="B594">
            <v>9939.3465900985</v>
          </cell>
          <cell r="C594">
            <v>8196.6825301522</v>
          </cell>
          <cell r="D594">
            <v>8557.25033628092</v>
          </cell>
          <cell r="E594">
            <v>8196.30771728464</v>
          </cell>
          <cell r="F594">
            <v>7405.17523833016</v>
          </cell>
          <cell r="G594">
            <v>8466.7034066988</v>
          </cell>
          <cell r="H594">
            <v>8382.69946642354</v>
          </cell>
          <cell r="I594">
            <v>7766.97237787247</v>
          </cell>
          <cell r="J594">
            <v>8592.25720766242</v>
          </cell>
          <cell r="K594">
            <v>9123.42480066975</v>
          </cell>
          <cell r="L594">
            <v>10037.3126960759</v>
          </cell>
          <cell r="M594">
            <v>9598.46883629775</v>
          </cell>
          <cell r="N594">
            <v>8640.01776924746</v>
          </cell>
          <cell r="O594">
            <v>8732.86846914277</v>
          </cell>
        </row>
        <row r="594">
          <cell r="Z594">
            <v>6761.13568256441</v>
          </cell>
          <cell r="AA594">
            <v>7588.73087892656</v>
          </cell>
          <cell r="AB594">
            <v>6258.19989850132</v>
          </cell>
          <cell r="AC594">
            <v>6533.49486075183</v>
          </cell>
          <cell r="AD594">
            <v>6257.91372737769</v>
          </cell>
          <cell r="AE594">
            <v>5653.88091516603</v>
          </cell>
          <cell r="AF594">
            <v>6464.36191782816</v>
          </cell>
          <cell r="AG594">
            <v>6400.22457341224</v>
          </cell>
          <cell r="AH594">
            <v>5930.11447839514</v>
          </cell>
          <cell r="AI594">
            <v>6560.22274707909</v>
          </cell>
          <cell r="AJ594">
            <v>6965.77132901055</v>
          </cell>
          <cell r="AK594">
            <v>7663.52839270472</v>
          </cell>
          <cell r="AL594">
            <v>7328.46935038868</v>
          </cell>
          <cell r="AM594">
            <v>6596.68812689152</v>
          </cell>
          <cell r="AN594">
            <v>6667.58000766438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A595">
            <v>8466.2221691711</v>
          </cell>
          <cell r="B595">
            <v>7275.46370344662</v>
          </cell>
          <cell r="C595">
            <v>8477.858109565</v>
          </cell>
          <cell r="D595">
            <v>9091.35823873702</v>
          </cell>
          <cell r="E595">
            <v>8438.4192352576</v>
          </cell>
          <cell r="F595">
            <v>6843.5335105976</v>
          </cell>
          <cell r="G595">
            <v>9266.74793938741</v>
          </cell>
          <cell r="H595">
            <v>8163.47072967955</v>
          </cell>
          <cell r="I595">
            <v>9338.11232010055</v>
          </cell>
          <cell r="J595">
            <v>8934.2216605653</v>
          </cell>
          <cell r="K595">
            <v>8881.88359219468</v>
          </cell>
          <cell r="L595">
            <v>9111.50717703538</v>
          </cell>
          <cell r="M595">
            <v>9355.86346022844</v>
          </cell>
          <cell r="N595">
            <v>10247.4708480407</v>
          </cell>
          <cell r="O595">
            <v>10206.7346348199</v>
          </cell>
        </row>
        <row r="595">
          <cell r="Z595">
            <v>6463.99449105081</v>
          </cell>
          <cell r="AA595">
            <v>5554.84563943631</v>
          </cell>
          <cell r="AB595">
            <v>6472.87857808531</v>
          </cell>
          <cell r="AC595">
            <v>6941.28838070867</v>
          </cell>
          <cell r="AD595">
            <v>6442.76683979612</v>
          </cell>
          <cell r="AE595">
            <v>5225.06520947531</v>
          </cell>
          <cell r="AF595">
            <v>7075.19911871404</v>
          </cell>
          <cell r="AG595">
            <v>6232.84255599325</v>
          </cell>
          <cell r="AH595">
            <v>7129.68610884605</v>
          </cell>
          <cell r="AI595">
            <v>6821.31397472825</v>
          </cell>
          <cell r="AJ595">
            <v>6781.353650175</v>
          </cell>
          <cell r="AK595">
            <v>6956.67217569522</v>
          </cell>
          <cell r="AL595">
            <v>7143.23917533825</v>
          </cell>
          <cell r="AM595">
            <v>7823.98498236247</v>
          </cell>
          <cell r="AN595">
            <v>7792.88272062355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A596">
            <v>8906.37805336339</v>
          </cell>
          <cell r="B596">
            <v>8849.09550369093</v>
          </cell>
          <cell r="C596">
            <v>7998.97841570286</v>
          </cell>
          <cell r="D596">
            <v>7185.8621965496</v>
          </cell>
          <cell r="E596">
            <v>8074.55075142401</v>
          </cell>
          <cell r="F596">
            <v>7912.78831495314</v>
          </cell>
          <cell r="G596">
            <v>7842.20803714091</v>
          </cell>
          <cell r="H596">
            <v>8706.07883777932</v>
          </cell>
          <cell r="I596">
            <v>9107.40107044407</v>
          </cell>
          <cell r="J596">
            <v>8332.17371438016</v>
          </cell>
          <cell r="K596">
            <v>8130.84395755453</v>
          </cell>
          <cell r="L596">
            <v>8666.24823130703</v>
          </cell>
          <cell r="M596">
            <v>9046.54040263758</v>
          </cell>
          <cell r="N596">
            <v>9105.51550123055</v>
          </cell>
          <cell r="O596">
            <v>9331.03252889581</v>
          </cell>
        </row>
        <row r="596">
          <cell r="Z596">
            <v>6800.05526925516</v>
          </cell>
          <cell r="AA596">
            <v>6756.31981345004</v>
          </cell>
          <cell r="AB596">
            <v>6107.2520163028</v>
          </cell>
          <cell r="AC596">
            <v>5486.4345305144</v>
          </cell>
          <cell r="AD596">
            <v>6164.95179691523</v>
          </cell>
          <cell r="AE596">
            <v>6041.44552961998</v>
          </cell>
          <cell r="AF596">
            <v>5987.55720518924</v>
          </cell>
          <cell r="AG596">
            <v>6647.12601695986</v>
          </cell>
          <cell r="AH596">
            <v>6953.53714688832</v>
          </cell>
          <cell r="AI596">
            <v>6361.64795962411</v>
          </cell>
          <cell r="AJ596">
            <v>6207.93188496872</v>
          </cell>
          <cell r="AK596">
            <v>6616.71518959584</v>
          </cell>
          <cell r="AL596">
            <v>6907.06978357541</v>
          </cell>
          <cell r="AM596">
            <v>6952.09750725153</v>
          </cell>
          <cell r="AN596">
            <v>7124.28065994207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A597">
            <v>9896.26892746419</v>
          </cell>
          <cell r="B597">
            <v>8262.88456166575</v>
          </cell>
          <cell r="C597">
            <v>7284.39429584661</v>
          </cell>
          <cell r="D597">
            <v>8171.09822851806</v>
          </cell>
          <cell r="E597">
            <v>6587.6361534477</v>
          </cell>
          <cell r="F597">
            <v>8777.69881772108</v>
          </cell>
          <cell r="G597">
            <v>8539.34710825512</v>
          </cell>
          <cell r="H597">
            <v>7739.82277349618</v>
          </cell>
          <cell r="I597">
            <v>8518.06265567351</v>
          </cell>
          <cell r="J597">
            <v>10652.9927842846</v>
          </cell>
          <cell r="K597">
            <v>9391.27963763772</v>
          </cell>
          <cell r="L597">
            <v>8442.19185180548</v>
          </cell>
          <cell r="M597">
            <v>10052.1092891687</v>
          </cell>
          <cell r="N597">
            <v>10459.818746025</v>
          </cell>
          <cell r="O597">
            <v>9138.47994683718</v>
          </cell>
        </row>
        <row r="597">
          <cell r="Z597">
            <v>7555.84091119462</v>
          </cell>
          <cell r="AA597">
            <v>6308.74541437005</v>
          </cell>
          <cell r="AB597">
            <v>5561.66418245607</v>
          </cell>
          <cell r="AC597">
            <v>6238.66618186645</v>
          </cell>
          <cell r="AD597">
            <v>5029.68655370193</v>
          </cell>
          <cell r="AE597">
            <v>6701.80815812531</v>
          </cell>
          <cell r="AF597">
            <v>6519.82567454121</v>
          </cell>
          <cell r="AG597">
            <v>5909.38564685543</v>
          </cell>
          <cell r="AH597">
            <v>6503.57490985735</v>
          </cell>
          <cell r="AI597">
            <v>8133.60260277244</v>
          </cell>
          <cell r="AJ597">
            <v>7170.27956845495</v>
          </cell>
          <cell r="AK597">
            <v>6445.64724762089</v>
          </cell>
          <cell r="AL597">
            <v>7674.82565071749</v>
          </cell>
          <cell r="AM597">
            <v>7986.11345186508</v>
          </cell>
          <cell r="AN597">
            <v>6977.26599332997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A598">
            <v>9571.33597254016</v>
          </cell>
          <cell r="B598">
            <v>7712.49431373468</v>
          </cell>
          <cell r="C598">
            <v>7604.17354341804</v>
          </cell>
          <cell r="D598">
            <v>9354.70140585455</v>
          </cell>
          <cell r="E598">
            <v>8156.07709783923</v>
          </cell>
          <cell r="F598">
            <v>7293.22646191631</v>
          </cell>
          <cell r="G598">
            <v>7798.0659529599</v>
          </cell>
          <cell r="H598">
            <v>9129.53118128954</v>
          </cell>
          <cell r="I598">
            <v>9778.04123427624</v>
          </cell>
          <cell r="J598">
            <v>8528.47389887315</v>
          </cell>
          <cell r="K598">
            <v>9348.7731871718</v>
          </cell>
          <cell r="L598">
            <v>9674.58243061568</v>
          </cell>
          <cell r="M598">
            <v>9605.23983984447</v>
          </cell>
          <cell r="N598">
            <v>8437.51185975461</v>
          </cell>
          <cell r="O598">
            <v>9922.67048440556</v>
          </cell>
        </row>
        <row r="598">
          <cell r="Z598">
            <v>7307.7533003783</v>
          </cell>
          <cell r="AA598">
            <v>5888.52025851369</v>
          </cell>
          <cell r="AB598">
            <v>5805.81691709385</v>
          </cell>
          <cell r="AC598">
            <v>7142.35194217557</v>
          </cell>
          <cell r="AD598">
            <v>6227.19748850864</v>
          </cell>
          <cell r="AE598">
            <v>5568.40757657895</v>
          </cell>
          <cell r="AF598">
            <v>5953.8545473487</v>
          </cell>
          <cell r="AG598">
            <v>6970.43357503929</v>
          </cell>
          <cell r="AH598">
            <v>7465.57359453484</v>
          </cell>
          <cell r="AI598">
            <v>6511.52393568524</v>
          </cell>
          <cell r="AJ598">
            <v>7137.82572349842</v>
          </cell>
          <cell r="AK598">
            <v>7386.5823841048</v>
          </cell>
          <cell r="AL598">
            <v>7333.63903868061</v>
          </cell>
          <cell r="AM598">
            <v>6442.07405497009</v>
          </cell>
          <cell r="AN598">
            <v>7575.99860552558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A599">
            <v>9606.01715681172</v>
          </cell>
          <cell r="B599">
            <v>7241.34514465907</v>
          </cell>
          <cell r="C599">
            <v>8819.24847017976</v>
          </cell>
          <cell r="D599">
            <v>8265.50264929795</v>
          </cell>
          <cell r="E599">
            <v>6566.23616059959</v>
          </cell>
          <cell r="F599">
            <v>8442.16237724571</v>
          </cell>
          <cell r="G599">
            <v>8740.75064082486</v>
          </cell>
          <cell r="H599">
            <v>8605.83761462724</v>
          </cell>
          <cell r="I599">
            <v>9191.90970091641</v>
          </cell>
          <cell r="J599">
            <v>8357.21241657487</v>
          </cell>
          <cell r="K599">
            <v>8167.94387869596</v>
          </cell>
          <cell r="L599">
            <v>9131.21603981354</v>
          </cell>
          <cell r="M599">
            <v>8645.23482311362</v>
          </cell>
          <cell r="N599">
            <v>9769.05643147913</v>
          </cell>
          <cell r="O599">
            <v>9939.99366738282</v>
          </cell>
        </row>
        <row r="599">
          <cell r="Z599">
            <v>7334.23252329437</v>
          </cell>
          <cell r="AA599">
            <v>5528.79598332778</v>
          </cell>
          <cell r="AB599">
            <v>6733.53148397613</v>
          </cell>
          <cell r="AC599">
            <v>6310.74433474958</v>
          </cell>
          <cell r="AD599">
            <v>5013.34757356243</v>
          </cell>
          <cell r="AE599">
            <v>6445.62474367661</v>
          </cell>
          <cell r="AF599">
            <v>6673.59807727234</v>
          </cell>
          <cell r="AG599">
            <v>6570.59144211835</v>
          </cell>
          <cell r="AH599">
            <v>7018.05982428848</v>
          </cell>
          <cell r="AI599">
            <v>6380.76510890458</v>
          </cell>
          <cell r="AJ599">
            <v>6236.25782315988</v>
          </cell>
          <cell r="AK599">
            <v>6971.7199712618</v>
          </cell>
          <cell r="AL599">
            <v>6600.67136838654</v>
          </cell>
          <cell r="AM599">
            <v>7458.71366166004</v>
          </cell>
          <cell r="AN599">
            <v>7589.22492502145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A600">
            <v>10580.1432338642</v>
          </cell>
          <cell r="B600">
            <v>7863.86980890871</v>
          </cell>
          <cell r="C600">
            <v>8234.58592788769</v>
          </cell>
          <cell r="D600">
            <v>7309.71635690913</v>
          </cell>
          <cell r="E600">
            <v>7302.79500946132</v>
          </cell>
          <cell r="F600">
            <v>8178.96989158737</v>
          </cell>
          <cell r="G600">
            <v>8814.85075511538</v>
          </cell>
          <cell r="H600">
            <v>7756.17290109426</v>
          </cell>
          <cell r="I600">
            <v>8516.80614935157</v>
          </cell>
          <cell r="J600">
            <v>8125.75255749249</v>
          </cell>
          <cell r="K600">
            <v>9192.27816715856</v>
          </cell>
          <cell r="L600">
            <v>10003.3944831434</v>
          </cell>
          <cell r="M600">
            <v>8952.84998364897</v>
          </cell>
          <cell r="N600">
            <v>8314.51341300537</v>
          </cell>
          <cell r="O600">
            <v>9471.32316231584</v>
          </cell>
        </row>
        <row r="600">
          <cell r="Z600">
            <v>8077.98167962823</v>
          </cell>
          <cell r="AA600">
            <v>6004.09605458103</v>
          </cell>
          <cell r="AB600">
            <v>6287.13929428597</v>
          </cell>
          <cell r="AC600">
            <v>5580.99767736555</v>
          </cell>
          <cell r="AD600">
            <v>5575.71320090375</v>
          </cell>
          <cell r="AE600">
            <v>6244.67622810652</v>
          </cell>
          <cell r="AF600">
            <v>6730.17381093361</v>
          </cell>
          <cell r="AG600">
            <v>5921.86903467707</v>
          </cell>
          <cell r="AH600">
            <v>6502.61556225452</v>
          </cell>
          <cell r="AI600">
            <v>6204.04458065575</v>
          </cell>
          <cell r="AJ600">
            <v>7018.34114973823</v>
          </cell>
          <cell r="AK600">
            <v>7637.63170145791</v>
          </cell>
          <cell r="AL600">
            <v>6835.53677391592</v>
          </cell>
          <cell r="AM600">
            <v>6348.16424888325</v>
          </cell>
          <cell r="AN600">
            <v>7231.39311972079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A601">
            <v>10393.7659450953</v>
          </cell>
          <cell r="B601">
            <v>8556.51443492743</v>
          </cell>
          <cell r="C601">
            <v>7930.37360957767</v>
          </cell>
          <cell r="D601">
            <v>7735.24325864203</v>
          </cell>
          <cell r="E601">
            <v>8815.96724215981</v>
          </cell>
          <cell r="F601">
            <v>8236.02145633769</v>
          </cell>
          <cell r="G601">
            <v>7420.68827584223</v>
          </cell>
          <cell r="H601">
            <v>8319.3864541154</v>
          </cell>
          <cell r="I601">
            <v>9218.837297378</v>
          </cell>
          <cell r="J601">
            <v>10389.0439123461</v>
          </cell>
          <cell r="K601">
            <v>8804.40445980706</v>
          </cell>
          <cell r="L601">
            <v>9671.17606486693</v>
          </cell>
          <cell r="M601">
            <v>9979.28774756963</v>
          </cell>
          <cell r="N601">
            <v>9714.84727499879</v>
          </cell>
          <cell r="O601">
            <v>9863.82691265604</v>
          </cell>
        </row>
        <row r="601">
          <cell r="Z601">
            <v>7935.68187414402</v>
          </cell>
          <cell r="AA601">
            <v>6532.93299712483</v>
          </cell>
          <cell r="AB601">
            <v>6054.87197240699</v>
          </cell>
          <cell r="AC601">
            <v>5905.88916894623</v>
          </cell>
          <cell r="AD601">
            <v>6731.02625325798</v>
          </cell>
          <cell r="AE601">
            <v>6288.23532599965</v>
          </cell>
          <cell r="AF601">
            <v>5665.72518135864</v>
          </cell>
          <cell r="AG601">
            <v>6351.88483526293</v>
          </cell>
          <cell r="AH601">
            <v>7038.61915189729</v>
          </cell>
          <cell r="AI601">
            <v>7932.07658325192</v>
          </cell>
          <cell r="AJ601">
            <v>6722.19802268053</v>
          </cell>
          <cell r="AK601">
            <v>7383.98161023016</v>
          </cell>
          <cell r="AL601">
            <v>7619.2261124204</v>
          </cell>
          <cell r="AM601">
            <v>7417.32475385067</v>
          </cell>
          <cell r="AN601">
            <v>7531.07130312053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A602">
            <v>10058.1787912985</v>
          </cell>
          <cell r="B602">
            <v>10118.9891706231</v>
          </cell>
          <cell r="C602">
            <v>7557.37986170002</v>
          </cell>
          <cell r="D602">
            <v>7797.78354824307</v>
          </cell>
          <cell r="E602">
            <v>8057.01187586203</v>
          </cell>
          <cell r="F602">
            <v>6863.9995490474</v>
          </cell>
          <cell r="G602">
            <v>8565.01447902639</v>
          </cell>
          <cell r="H602">
            <v>8678.22689475096</v>
          </cell>
          <cell r="I602">
            <v>10201.5411075559</v>
          </cell>
          <cell r="J602">
            <v>9401.52334264717</v>
          </cell>
          <cell r="K602">
            <v>9774.76366089635</v>
          </cell>
          <cell r="L602">
            <v>8234.00532069076</v>
          </cell>
          <cell r="M602">
            <v>10539.2649048617</v>
          </cell>
          <cell r="N602">
            <v>8207.70681777036</v>
          </cell>
          <cell r="O602">
            <v>9584.04661794732</v>
          </cell>
        </row>
        <row r="602">
          <cell r="Z602">
            <v>7679.45973987156</v>
          </cell>
          <cell r="AA602">
            <v>7725.88870772745</v>
          </cell>
          <cell r="AB602">
            <v>5770.08975392741</v>
          </cell>
          <cell r="AC602">
            <v>5953.63893021777</v>
          </cell>
          <cell r="AD602">
            <v>6151.56079526817</v>
          </cell>
          <cell r="AE602">
            <v>5240.69111169588</v>
          </cell>
          <cell r="AF602">
            <v>6539.42281479456</v>
          </cell>
          <cell r="AG602">
            <v>6625.86094704993</v>
          </cell>
          <cell r="AH602">
            <v>7788.91744178337</v>
          </cell>
          <cell r="AI602">
            <v>7178.10067820448</v>
          </cell>
          <cell r="AJ602">
            <v>7463.071154149</v>
          </cell>
          <cell r="AK602">
            <v>6286.69599836868</v>
          </cell>
          <cell r="AL602">
            <v>8046.7709119215</v>
          </cell>
          <cell r="AM602">
            <v>6266.61698619494</v>
          </cell>
          <cell r="AN602">
            <v>7317.45792898924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A603">
            <v>9526.42777328227</v>
          </cell>
          <cell r="B603">
            <v>8525.05187405241</v>
          </cell>
          <cell r="C603">
            <v>7012.51093767534</v>
          </cell>
          <cell r="D603">
            <v>8446.92194667282</v>
          </cell>
          <cell r="E603">
            <v>8010.72283611769</v>
          </cell>
          <cell r="F603">
            <v>8186.86604641797</v>
          </cell>
          <cell r="G603">
            <v>7355.47216424391</v>
          </cell>
          <cell r="H603">
            <v>7596.61452774639</v>
          </cell>
          <cell r="I603">
            <v>7961.61516501532</v>
          </cell>
          <cell r="J603">
            <v>6908.88566569391</v>
          </cell>
          <cell r="K603">
            <v>9056.47944593149</v>
          </cell>
          <cell r="L603">
            <v>9865.08648780109</v>
          </cell>
          <cell r="M603">
            <v>8958.12001602879</v>
          </cell>
          <cell r="N603">
            <v>9959.88461680575</v>
          </cell>
          <cell r="O603">
            <v>8552.67885243678</v>
          </cell>
        </row>
        <row r="603">
          <cell r="Z603">
            <v>7273.46571061211</v>
          </cell>
          <cell r="AA603">
            <v>6508.91120604651</v>
          </cell>
          <cell r="AB603">
            <v>5354.08015095887</v>
          </cell>
          <cell r="AC603">
            <v>6449.25869397248</v>
          </cell>
          <cell r="AD603">
            <v>6116.2189282672</v>
          </cell>
          <cell r="AE603">
            <v>6250.70497390431</v>
          </cell>
          <cell r="AF603">
            <v>5615.93241928888</v>
          </cell>
          <cell r="AG603">
            <v>5800.04557839248</v>
          </cell>
          <cell r="AH603">
            <v>6078.72502494986</v>
          </cell>
          <cell r="AI603">
            <v>5274.96184129996</v>
          </cell>
          <cell r="AJ603">
            <v>6914.65828288648</v>
          </cell>
          <cell r="AK603">
            <v>7532.03299378208</v>
          </cell>
          <cell r="AL603">
            <v>6839.56046471805</v>
          </cell>
          <cell r="AM603">
            <v>7604.41174446966</v>
          </cell>
          <cell r="AN603">
            <v>6530.00451455089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A604">
            <v>10563.1245937661</v>
          </cell>
          <cell r="B604">
            <v>9477.9430599069</v>
          </cell>
          <cell r="C604">
            <v>7856.07164945481</v>
          </cell>
          <cell r="D604">
            <v>9631.52205463356</v>
          </cell>
          <cell r="E604">
            <v>8726.86573225101</v>
          </cell>
          <cell r="F604">
            <v>8471.1338150207</v>
          </cell>
          <cell r="G604">
            <v>8230.20380231335</v>
          </cell>
          <cell r="H604">
            <v>8774.73971542299</v>
          </cell>
          <cell r="I604">
            <v>10487.0681586039</v>
          </cell>
          <cell r="J604">
            <v>9640.97413028823</v>
          </cell>
          <cell r="K604">
            <v>9071.8286884904</v>
          </cell>
          <cell r="L604">
            <v>8325.09046873241</v>
          </cell>
          <cell r="M604">
            <v>9092.82901932203</v>
          </cell>
          <cell r="N604">
            <v>10354.4832363398</v>
          </cell>
          <cell r="O604">
            <v>11346.9664502913</v>
          </cell>
        </row>
        <row r="604">
          <cell r="Z604">
            <v>8064.98787983878</v>
          </cell>
          <cell r="AA604">
            <v>7236.44743801115</v>
          </cell>
          <cell r="AB604">
            <v>5998.14212864535</v>
          </cell>
          <cell r="AC604">
            <v>7353.70561480094</v>
          </cell>
          <cell r="AD604">
            <v>6662.99689403657</v>
          </cell>
          <cell r="AE604">
            <v>6467.74455230356</v>
          </cell>
          <cell r="AF604">
            <v>6283.79352388145</v>
          </cell>
          <cell r="AG604">
            <v>6699.54887168431</v>
          </cell>
          <cell r="AH604">
            <v>8006.91848736672</v>
          </cell>
          <cell r="AI604">
            <v>7360.92231237158</v>
          </cell>
          <cell r="AJ604">
            <v>6926.37749097717</v>
          </cell>
          <cell r="AK604">
            <v>6356.23987323907</v>
          </cell>
          <cell r="AL604">
            <v>6942.41132756844</v>
          </cell>
          <cell r="AM604">
            <v>7905.68936887841</v>
          </cell>
          <cell r="AN604">
            <v>8663.4542726632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A605">
            <v>9629.52121396741</v>
          </cell>
          <cell r="B605">
            <v>8295.39535208168</v>
          </cell>
          <cell r="C605">
            <v>7595.55169414024</v>
          </cell>
          <cell r="D605">
            <v>8092.34438596239</v>
          </cell>
          <cell r="E605">
            <v>7469.53165918403</v>
          </cell>
          <cell r="F605">
            <v>8791.96971272893</v>
          </cell>
          <cell r="G605">
            <v>9276.37615704568</v>
          </cell>
          <cell r="H605">
            <v>9231.67399019851</v>
          </cell>
          <cell r="I605">
            <v>8782.59435717048</v>
          </cell>
          <cell r="J605">
            <v>7896.14790638713</v>
          </cell>
          <cell r="K605">
            <v>8383.35610130447</v>
          </cell>
          <cell r="L605">
            <v>8066.53026252954</v>
          </cell>
          <cell r="M605">
            <v>10025.9807921599</v>
          </cell>
          <cell r="N605">
            <v>9743.56040040059</v>
          </cell>
          <cell r="O605">
            <v>9277.01693662982</v>
          </cell>
        </row>
        <row r="605">
          <cell r="Z605">
            <v>7352.17796494897</v>
          </cell>
          <cell r="AA605">
            <v>6333.56753289577</v>
          </cell>
          <cell r="AB605">
            <v>5799.23410068285</v>
          </cell>
          <cell r="AC605">
            <v>6178.53730805983</v>
          </cell>
          <cell r="AD605">
            <v>5703.01729991365</v>
          </cell>
          <cell r="AE605">
            <v>6712.70404354739</v>
          </cell>
          <cell r="AF605">
            <v>7082.550301409</v>
          </cell>
          <cell r="AG605">
            <v>7048.42001821252</v>
          </cell>
          <cell r="AH605">
            <v>6705.54592207709</v>
          </cell>
          <cell r="AI605">
            <v>6028.7405111182</v>
          </cell>
          <cell r="AJ605">
            <v>6400.72591677037</v>
          </cell>
          <cell r="AK605">
            <v>6158.82812156235</v>
          </cell>
          <cell r="AL605">
            <v>7654.87643873727</v>
          </cell>
          <cell r="AM605">
            <v>7439.24733994745</v>
          </cell>
          <cell r="AN605">
            <v>7083.03953918461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A606">
            <v>9161.78301651942</v>
          </cell>
          <cell r="B606">
            <v>9251.05696280278</v>
          </cell>
          <cell r="C606">
            <v>7335.71883659346</v>
          </cell>
          <cell r="D606">
            <v>8754.97730908835</v>
          </cell>
          <cell r="E606">
            <v>8739.50896984804</v>
          </cell>
          <cell r="F606">
            <v>8705.95763868148</v>
          </cell>
          <cell r="G606">
            <v>7198.92214554085</v>
          </cell>
          <cell r="H606">
            <v>8456.4837463539</v>
          </cell>
          <cell r="I606">
            <v>8024.12824776016</v>
          </cell>
          <cell r="J606">
            <v>7988.06301837545</v>
          </cell>
          <cell r="K606">
            <v>8673.11451881425</v>
          </cell>
          <cell r="L606">
            <v>8882.86494018309</v>
          </cell>
          <cell r="M606">
            <v>8123.43132882037</v>
          </cell>
          <cell r="N606">
            <v>9505.36215346122</v>
          </cell>
          <cell r="O606">
            <v>9763.17300814225</v>
          </cell>
        </row>
        <row r="606">
          <cell r="Z606">
            <v>6995.05798024465</v>
          </cell>
          <cell r="AA606">
            <v>7063.21899532777</v>
          </cell>
          <cell r="AB606">
            <v>5600.85067461445</v>
          </cell>
          <cell r="AC606">
            <v>6684.46019539819</v>
          </cell>
          <cell r="AD606">
            <v>6672.65005651486</v>
          </cell>
          <cell r="AE606">
            <v>6647.03348096386</v>
          </cell>
          <cell r="AF606">
            <v>5496.40585380902</v>
          </cell>
          <cell r="AG606">
            <v>6456.55916627619</v>
          </cell>
          <cell r="AH606">
            <v>6126.45401367787</v>
          </cell>
          <cell r="AI606">
            <v>6098.91806678173</v>
          </cell>
          <cell r="AJ606">
            <v>6621.95762757276</v>
          </cell>
          <cell r="AK606">
            <v>6782.10291328955</v>
          </cell>
          <cell r="AL606">
            <v>6202.27231327967</v>
          </cell>
          <cell r="AM606">
            <v>7257.38202561626</v>
          </cell>
          <cell r="AN606">
            <v>7454.22164440864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A607">
            <v>9609.08117329971</v>
          </cell>
          <cell r="B607">
            <v>8404.53418379281</v>
          </cell>
          <cell r="C607">
            <v>7778.30275646827</v>
          </cell>
          <cell r="D607">
            <v>7791.80928768424</v>
          </cell>
          <cell r="E607">
            <v>7342.52884066184</v>
          </cell>
          <cell r="F607">
            <v>8553.83780329295</v>
          </cell>
          <cell r="G607">
            <v>8760.67266892838</v>
          </cell>
          <cell r="H607">
            <v>8425.5859735273</v>
          </cell>
          <cell r="I607">
            <v>8891.4696100132</v>
          </cell>
          <cell r="J607">
            <v>9491.01566818211</v>
          </cell>
          <cell r="K607">
            <v>9195.97063788508</v>
          </cell>
          <cell r="L607">
            <v>9982.24986969624</v>
          </cell>
          <cell r="M607">
            <v>9259.83692123113</v>
          </cell>
          <cell r="N607">
            <v>9298.97751204626</v>
          </cell>
          <cell r="O607">
            <v>10294.0650435151</v>
          </cell>
        </row>
        <row r="607">
          <cell r="Z607">
            <v>7336.57191213902</v>
          </cell>
          <cell r="AA607">
            <v>6416.89546746255</v>
          </cell>
          <cell r="AB607">
            <v>5938.76526777455</v>
          </cell>
          <cell r="AC607">
            <v>5949.07755838407</v>
          </cell>
          <cell r="AD607">
            <v>5606.05013996068</v>
          </cell>
          <cell r="AE607">
            <v>6530.88937816538</v>
          </cell>
          <cell r="AF607">
            <v>6688.80862541749</v>
          </cell>
          <cell r="AG607">
            <v>6432.96859313199</v>
          </cell>
          <cell r="AH607">
            <v>6788.67261312352</v>
          </cell>
          <cell r="AI607">
            <v>7246.42842671972</v>
          </cell>
          <cell r="AJ607">
            <v>7021.16036590781</v>
          </cell>
          <cell r="AK607">
            <v>7621.48770451256</v>
          </cell>
          <cell r="AL607">
            <v>7069.92252870766</v>
          </cell>
          <cell r="AM607">
            <v>7099.80652635737</v>
          </cell>
          <cell r="AN607">
            <v>7859.55983698396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A608">
            <v>11452.3769268272</v>
          </cell>
          <cell r="B608">
            <v>7512.96103744142</v>
          </cell>
          <cell r="C608">
            <v>6907.2258645218</v>
          </cell>
          <cell r="D608">
            <v>8170.48089451374</v>
          </cell>
          <cell r="E608">
            <v>9542.7799961912</v>
          </cell>
          <cell r="F608">
            <v>7362.47699331413</v>
          </cell>
          <cell r="G608">
            <v>8229.81233768856</v>
          </cell>
          <cell r="H608">
            <v>8923.95003088798</v>
          </cell>
          <cell r="I608">
            <v>8879.36926188326</v>
          </cell>
          <cell r="J608">
            <v>9271.68724125268</v>
          </cell>
          <cell r="K608">
            <v>7861.46104385386</v>
          </cell>
          <cell r="L608">
            <v>8325.32810625117</v>
          </cell>
          <cell r="M608">
            <v>8826.30383420588</v>
          </cell>
          <cell r="N608">
            <v>8625.21365910734</v>
          </cell>
          <cell r="O608">
            <v>10144.5115529885</v>
          </cell>
        </row>
        <row r="608">
          <cell r="Z608">
            <v>8743.93559314029</v>
          </cell>
          <cell r="AA608">
            <v>5736.17580393067</v>
          </cell>
          <cell r="AB608">
            <v>5273.69457646585</v>
          </cell>
          <cell r="AC608">
            <v>6238.19484488482</v>
          </cell>
          <cell r="AD608">
            <v>7285.95069821197</v>
          </cell>
          <cell r="AE608">
            <v>5621.28063430331</v>
          </cell>
          <cell r="AF608">
            <v>6283.49463907457</v>
          </cell>
          <cell r="AG608">
            <v>6813.47154438309</v>
          </cell>
          <cell r="AH608">
            <v>6779.43394892492</v>
          </cell>
          <cell r="AI608">
            <v>7078.97029544538</v>
          </cell>
          <cell r="AJ608">
            <v>6002.2569528266</v>
          </cell>
          <cell r="AK608">
            <v>6356.42131043519</v>
          </cell>
          <cell r="AL608">
            <v>6738.91828263153</v>
          </cell>
          <cell r="AM608">
            <v>6585.38512958309</v>
          </cell>
          <cell r="AN608">
            <v>7745.3751487529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A609">
            <v>9334.05869821383</v>
          </cell>
          <cell r="B609">
            <v>8528.52556885984</v>
          </cell>
          <cell r="C609">
            <v>8770.78259141796</v>
          </cell>
          <cell r="D609">
            <v>7337.71627226598</v>
          </cell>
          <cell r="E609">
            <v>7960.80055740327</v>
          </cell>
          <cell r="F609">
            <v>8709.26269981192</v>
          </cell>
          <cell r="G609">
            <v>7279.55078502279</v>
          </cell>
          <cell r="H609">
            <v>8008.28034982332</v>
          </cell>
          <cell r="I609">
            <v>9270.45427857532</v>
          </cell>
          <cell r="J609">
            <v>8609.17669268906</v>
          </cell>
          <cell r="K609">
            <v>9105.47897811125</v>
          </cell>
          <cell r="L609">
            <v>8884.74618225345</v>
          </cell>
          <cell r="M609">
            <v>10706.7690015475</v>
          </cell>
          <cell r="N609">
            <v>9056.50346981779</v>
          </cell>
          <cell r="O609">
            <v>11099.4380151792</v>
          </cell>
        </row>
        <row r="609">
          <cell r="Z609">
            <v>7126.59115232105</v>
          </cell>
          <cell r="AA609">
            <v>6511.56338592676</v>
          </cell>
          <cell r="AB609">
            <v>6696.52759167798</v>
          </cell>
          <cell r="AC609">
            <v>5602.37572474016</v>
          </cell>
          <cell r="AD609">
            <v>6078.10306877963</v>
          </cell>
          <cell r="AE609">
            <v>6649.5569083572</v>
          </cell>
          <cell r="AF609">
            <v>5557.96614256804</v>
          </cell>
          <cell r="AG609">
            <v>6114.3540802115</v>
          </cell>
          <cell r="AH609">
            <v>7078.02892350937</v>
          </cell>
          <cell r="AI609">
            <v>6573.14084157487</v>
          </cell>
          <cell r="AJ609">
            <v>6952.06962170385</v>
          </cell>
          <cell r="AK609">
            <v>6783.53924913524</v>
          </cell>
          <cell r="AL609">
            <v>8174.66095975753</v>
          </cell>
          <cell r="AM609">
            <v>6914.67662521976</v>
          </cell>
          <cell r="AN609">
            <v>8474.46532234138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A610">
            <v>8969.21729597187</v>
          </cell>
          <cell r="B610">
            <v>8544.91655637076</v>
          </cell>
          <cell r="C610">
            <v>8345.37614979291</v>
          </cell>
          <cell r="D610">
            <v>7508.80970825082</v>
          </cell>
          <cell r="E610">
            <v>7489.99499028298</v>
          </cell>
          <cell r="F610">
            <v>8129.42544419955</v>
          </cell>
          <cell r="G610">
            <v>7215.59271082244</v>
          </cell>
          <cell r="H610">
            <v>7021.57466953704</v>
          </cell>
          <cell r="I610">
            <v>9087.62438551228</v>
          </cell>
          <cell r="J610">
            <v>9227.94036739027</v>
          </cell>
          <cell r="K610">
            <v>10140.9469217004</v>
          </cell>
          <cell r="L610">
            <v>7373.73110974711</v>
          </cell>
          <cell r="M610">
            <v>8767.22933545477</v>
          </cell>
          <cell r="N610">
            <v>10033.3859403076</v>
          </cell>
          <cell r="O610">
            <v>9787.02095596522</v>
          </cell>
        </row>
        <row r="610">
          <cell r="Z610">
            <v>6848.03328234371</v>
          </cell>
          <cell r="AA610">
            <v>6524.0779704553</v>
          </cell>
          <cell r="AB610">
            <v>6371.72807187149</v>
          </cell>
          <cell r="AC610">
            <v>5733.00624748834</v>
          </cell>
          <cell r="AD610">
            <v>5718.64113506101</v>
          </cell>
          <cell r="AE610">
            <v>6206.84884434813</v>
          </cell>
          <cell r="AF610">
            <v>5509.13389708378</v>
          </cell>
          <cell r="AG610">
            <v>5361.00034649021</v>
          </cell>
          <cell r="AH610">
            <v>6938.43756883617</v>
          </cell>
          <cell r="AI610">
            <v>7045.56938226394</v>
          </cell>
          <cell r="AJ610">
            <v>7742.65353850594</v>
          </cell>
          <cell r="AK610">
            <v>5629.87319721635</v>
          </cell>
          <cell r="AL610">
            <v>6693.81466653705</v>
          </cell>
          <cell r="AM610">
            <v>7660.53029896865</v>
          </cell>
          <cell r="AN610">
            <v>7472.42964796327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A611">
            <v>9570.29109873645</v>
          </cell>
          <cell r="B611">
            <v>7838.24561060054</v>
          </cell>
          <cell r="C611">
            <v>8643.34143289696</v>
          </cell>
          <cell r="D611">
            <v>6865.70745946152</v>
          </cell>
          <cell r="E611">
            <v>7308.00798938622</v>
          </cell>
          <cell r="F611">
            <v>8887.82084888223</v>
          </cell>
          <cell r="G611">
            <v>8205.90092607267</v>
          </cell>
          <cell r="H611">
            <v>9032.71474926803</v>
          </cell>
          <cell r="I611">
            <v>8990.79094158383</v>
          </cell>
          <cell r="J611">
            <v>10802.866736299</v>
          </cell>
          <cell r="K611">
            <v>8955.21222071515</v>
          </cell>
          <cell r="L611">
            <v>8992.12965398469</v>
          </cell>
          <cell r="M611">
            <v>8934.69083585937</v>
          </cell>
          <cell r="N611">
            <v>8724.4186948007</v>
          </cell>
          <cell r="O611">
            <v>10401.67071392</v>
          </cell>
        </row>
        <row r="611">
          <cell r="Z611">
            <v>7306.95553504967</v>
          </cell>
          <cell r="AA611">
            <v>5984.53187667596</v>
          </cell>
          <cell r="AB611">
            <v>6599.22575738256</v>
          </cell>
          <cell r="AC611">
            <v>5241.9951081287</v>
          </cell>
          <cell r="AD611">
            <v>5579.69333192833</v>
          </cell>
          <cell r="AE611">
            <v>6785.88676940498</v>
          </cell>
          <cell r="AF611">
            <v>6265.23818066019</v>
          </cell>
          <cell r="AG611">
            <v>6896.51384192514</v>
          </cell>
          <cell r="AH611">
            <v>6864.50484706302</v>
          </cell>
          <cell r="AI611">
            <v>8248.03196463124</v>
          </cell>
          <cell r="AJ611">
            <v>6837.3403513649</v>
          </cell>
          <cell r="AK611">
            <v>6865.52695933593</v>
          </cell>
          <cell r="AL611">
            <v>6821.67219194197</v>
          </cell>
          <cell r="AM611">
            <v>6661.12857115511</v>
          </cell>
          <cell r="AN611">
            <v>7941.71719676079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A612">
            <v>12373.8414921628</v>
          </cell>
          <cell r="B612">
            <v>8364.73491092651</v>
          </cell>
          <cell r="C612">
            <v>6746.97320790104</v>
          </cell>
          <cell r="D612">
            <v>7386.99198705686</v>
          </cell>
          <cell r="E612">
            <v>9037.05604909258</v>
          </cell>
          <cell r="F612">
            <v>7760.90642901492</v>
          </cell>
          <cell r="G612">
            <v>9548.35020279473</v>
          </cell>
          <cell r="H612">
            <v>7891.91603208435</v>
          </cell>
          <cell r="I612">
            <v>8665.72675062965</v>
          </cell>
          <cell r="J612">
            <v>7929.8299955827</v>
          </cell>
          <cell r="K612">
            <v>8518.50695469565</v>
          </cell>
          <cell r="L612">
            <v>7600.23459436883</v>
          </cell>
          <cell r="M612">
            <v>9238.26600715788</v>
          </cell>
          <cell r="N612">
            <v>9377.89591767075</v>
          </cell>
          <cell r="O612">
            <v>8680.60570125197</v>
          </cell>
        </row>
        <row r="612">
          <cell r="Z612">
            <v>9447.47747463225</v>
          </cell>
          <cell r="AA612">
            <v>6386.50856343204</v>
          </cell>
          <cell r="AB612">
            <v>5151.34103212527</v>
          </cell>
          <cell r="AC612">
            <v>5639.99793008586</v>
          </cell>
          <cell r="AD612">
            <v>6899.82844170638</v>
          </cell>
          <cell r="AE612">
            <v>5925.48310217861</v>
          </cell>
          <cell r="AF612">
            <v>7290.20357323459</v>
          </cell>
          <cell r="AG612">
            <v>6025.50945816053</v>
          </cell>
          <cell r="AH612">
            <v>6616.31703701273</v>
          </cell>
          <cell r="AI612">
            <v>6054.45692094738</v>
          </cell>
          <cell r="AJ612">
            <v>6503.91413393795</v>
          </cell>
          <cell r="AK612">
            <v>5802.80951373898</v>
          </cell>
          <cell r="AL612">
            <v>7053.45304952907</v>
          </cell>
          <cell r="AM612">
            <v>7160.06104472529</v>
          </cell>
          <cell r="AN612">
            <v>6627.67717532868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A613">
            <v>10285.1028144247</v>
          </cell>
          <cell r="B613">
            <v>8408.41511201398</v>
          </cell>
          <cell r="C613">
            <v>8381.05284281236</v>
          </cell>
          <cell r="D613">
            <v>8036.82666451094</v>
          </cell>
          <cell r="E613">
            <v>7398.34433490809</v>
          </cell>
          <cell r="F613">
            <v>8936.21696865908</v>
          </cell>
          <cell r="G613">
            <v>8943.14647627891</v>
          </cell>
          <cell r="H613">
            <v>8331.24020467214</v>
          </cell>
          <cell r="I613">
            <v>8149.27800493287</v>
          </cell>
          <cell r="J613">
            <v>9085.97367703402</v>
          </cell>
          <cell r="K613">
            <v>9311.17810860025</v>
          </cell>
          <cell r="L613">
            <v>8097.47605157965</v>
          </cell>
          <cell r="M613">
            <v>8443.40282808774</v>
          </cell>
          <cell r="N613">
            <v>9689.39644744951</v>
          </cell>
          <cell r="O613">
            <v>8849.8250969635</v>
          </cell>
        </row>
        <row r="613">
          <cell r="Z613">
            <v>7852.71713922453</v>
          </cell>
          <cell r="AA613">
            <v>6419.85857168312</v>
          </cell>
          <cell r="AB613">
            <v>6398.96736969861</v>
          </cell>
          <cell r="AC613">
            <v>6136.14930566076</v>
          </cell>
          <cell r="AD613">
            <v>5648.66549307967</v>
          </cell>
          <cell r="AE613">
            <v>6822.83740043908</v>
          </cell>
          <cell r="AF613">
            <v>6828.12810722485</v>
          </cell>
          <cell r="AG613">
            <v>6360.93522122799</v>
          </cell>
          <cell r="AH613">
            <v>6222.00635387826</v>
          </cell>
          <cell r="AI613">
            <v>6937.17724631018</v>
          </cell>
          <cell r="AJ613">
            <v>7109.12173062872</v>
          </cell>
          <cell r="AK613">
            <v>6182.45535528527</v>
          </cell>
          <cell r="AL613">
            <v>6446.5718328563</v>
          </cell>
          <cell r="AM613">
            <v>7397.89294521349</v>
          </cell>
          <cell r="AN613">
            <v>6756.87686083202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A614">
            <v>10549.3614945088</v>
          </cell>
          <cell r="B614">
            <v>8187.83029016153</v>
          </cell>
          <cell r="C614">
            <v>7076.39556387515</v>
          </cell>
          <cell r="D614">
            <v>8019.09392599905</v>
          </cell>
          <cell r="E614">
            <v>8074.43254296144</v>
          </cell>
          <cell r="F614">
            <v>8780.58919404108</v>
          </cell>
          <cell r="G614">
            <v>9202.9444676471</v>
          </cell>
          <cell r="H614">
            <v>9948.23620577584</v>
          </cell>
          <cell r="I614">
            <v>9051.37621688848</v>
          </cell>
          <cell r="J614">
            <v>8643.63777103475</v>
          </cell>
          <cell r="K614">
            <v>9109.21055216474</v>
          </cell>
          <cell r="L614">
            <v>9724.61552943749</v>
          </cell>
          <cell r="M614">
            <v>9676.52726415035</v>
          </cell>
          <cell r="N614">
            <v>8430.1257645873</v>
          </cell>
          <cell r="O614">
            <v>9641.62763265289</v>
          </cell>
        </row>
        <row r="614">
          <cell r="Z614">
            <v>8054.47969850348</v>
          </cell>
          <cell r="AA614">
            <v>6251.44117785949</v>
          </cell>
          <cell r="AB614">
            <v>5402.85631860093</v>
          </cell>
          <cell r="AC614">
            <v>6122.61028887598</v>
          </cell>
          <cell r="AD614">
            <v>6164.86154428123</v>
          </cell>
          <cell r="AE614">
            <v>6704.01497200714</v>
          </cell>
          <cell r="AF614">
            <v>7026.48491282643</v>
          </cell>
          <cell r="AG614">
            <v>7595.51813605467</v>
          </cell>
          <cell r="AH614">
            <v>6910.76194709922</v>
          </cell>
          <cell r="AI614">
            <v>6599.45201273612</v>
          </cell>
          <cell r="AJ614">
            <v>6954.91869341998</v>
          </cell>
          <cell r="AK614">
            <v>7424.78285518764</v>
          </cell>
          <cell r="AL614">
            <v>7388.06727228785</v>
          </cell>
          <cell r="AM614">
            <v>6436.43474176546</v>
          </cell>
          <cell r="AN614">
            <v>7361.42126404101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A615">
            <v>9208.57649393306</v>
          </cell>
          <cell r="B615">
            <v>8924.52603353529</v>
          </cell>
          <cell r="C615">
            <v>7995.27920671504</v>
          </cell>
          <cell r="D615">
            <v>9289.73849167857</v>
          </cell>
          <cell r="E615">
            <v>7553.71287687084</v>
          </cell>
          <cell r="F615">
            <v>9106.26109062427</v>
          </cell>
          <cell r="G615">
            <v>7588.97170280241</v>
          </cell>
          <cell r="H615">
            <v>7718.98427901898</v>
          </cell>
          <cell r="I615">
            <v>8148.99611283976</v>
          </cell>
          <cell r="J615">
            <v>8004.72414261561</v>
          </cell>
          <cell r="K615">
            <v>8587.37513726455</v>
          </cell>
          <cell r="L615">
            <v>9192.45456012629</v>
          </cell>
          <cell r="M615">
            <v>8886.42175570706</v>
          </cell>
          <cell r="N615">
            <v>8975.38808433283</v>
          </cell>
          <cell r="O615">
            <v>9159.41071168238</v>
          </cell>
        </row>
        <row r="615">
          <cell r="Z615">
            <v>7030.78498742387</v>
          </cell>
          <cell r="AA615">
            <v>6813.91132470832</v>
          </cell>
          <cell r="AB615">
            <v>6104.42765544376</v>
          </cell>
          <cell r="AC615">
            <v>7092.75249735056</v>
          </cell>
          <cell r="AD615">
            <v>5767.2899963424</v>
          </cell>
          <cell r="AE615">
            <v>6952.66676773599</v>
          </cell>
          <cell r="AF615">
            <v>5794.21025097645</v>
          </cell>
          <cell r="AG615">
            <v>5893.47537296811</v>
          </cell>
          <cell r="AH615">
            <v>6221.79112813761</v>
          </cell>
          <cell r="AI615">
            <v>6111.63890178359</v>
          </cell>
          <cell r="AJ615">
            <v>6556.49526680203</v>
          </cell>
          <cell r="AK615">
            <v>7018.47582647466</v>
          </cell>
          <cell r="AL615">
            <v>6784.81855616936</v>
          </cell>
          <cell r="AM615">
            <v>6852.74470394045</v>
          </cell>
          <cell r="AN615">
            <v>6993.24671601234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A616">
            <v>10762.8546529797</v>
          </cell>
          <cell r="B616">
            <v>6632.9626520369</v>
          </cell>
          <cell r="C616">
            <v>8125.43740470648</v>
          </cell>
          <cell r="D616">
            <v>7844.80019283815</v>
          </cell>
          <cell r="E616">
            <v>8834.8144913921</v>
          </cell>
          <cell r="F616">
            <v>7901.39050168521</v>
          </cell>
          <cell r="G616">
            <v>9070.28593653494</v>
          </cell>
          <cell r="H616">
            <v>7966.70554220305</v>
          </cell>
          <cell r="I616">
            <v>8506.1185197504</v>
          </cell>
          <cell r="J616">
            <v>9864.18370213018</v>
          </cell>
          <cell r="K616">
            <v>9954.35283304165</v>
          </cell>
          <cell r="L616">
            <v>7980.44090574981</v>
          </cell>
          <cell r="M616">
            <v>8419.78847090085</v>
          </cell>
          <cell r="N616">
            <v>10630.0370669243</v>
          </cell>
          <cell r="O616">
            <v>9062.73786889652</v>
          </cell>
        </row>
        <row r="616">
          <cell r="Z616">
            <v>8217.48257896859</v>
          </cell>
          <cell r="AA616">
            <v>5064.29351668078</v>
          </cell>
          <cell r="AB616">
            <v>6203.80396024302</v>
          </cell>
          <cell r="AC616">
            <v>5989.5363264327</v>
          </cell>
          <cell r="AD616">
            <v>6745.41620343583</v>
          </cell>
          <cell r="AE616">
            <v>6032.74325359866</v>
          </cell>
          <cell r="AF616">
            <v>6925.19959368817</v>
          </cell>
          <cell r="AG616">
            <v>6082.6115482942</v>
          </cell>
          <cell r="AH616">
            <v>6494.45551430351</v>
          </cell>
          <cell r="AI616">
            <v>7531.3437133112</v>
          </cell>
          <cell r="AJ616">
            <v>7600.18820543863</v>
          </cell>
          <cell r="AK616">
            <v>6093.0985533036</v>
          </cell>
          <cell r="AL616">
            <v>6428.54217668668</v>
          </cell>
          <cell r="AM616">
            <v>8116.07582074498</v>
          </cell>
          <cell r="AN616">
            <v>6919.43661385397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A617">
            <v>9977.48517325773</v>
          </cell>
          <cell r="B617">
            <v>8746.84257503384</v>
          </cell>
          <cell r="C617">
            <v>7129.40563726019</v>
          </cell>
          <cell r="D617">
            <v>7683.70633409695</v>
          </cell>
          <cell r="E617">
            <v>7952.22540401343</v>
          </cell>
          <cell r="F617">
            <v>8798.17459445693</v>
          </cell>
          <cell r="G617">
            <v>7533.05445676922</v>
          </cell>
          <cell r="H617">
            <v>7444.01011011274</v>
          </cell>
          <cell r="I617">
            <v>9235.51764664395</v>
          </cell>
          <cell r="J617">
            <v>7523.29310437009</v>
          </cell>
          <cell r="K617">
            <v>8602.56391943867</v>
          </cell>
          <cell r="L617">
            <v>9229.66250588631</v>
          </cell>
          <cell r="M617">
            <v>9931.17113884715</v>
          </cell>
          <cell r="N617">
            <v>8401.4684174356</v>
          </cell>
          <cell r="O617">
            <v>9158.69712093481</v>
          </cell>
        </row>
        <row r="617">
          <cell r="Z617">
            <v>7617.84983972297</v>
          </cell>
          <cell r="AA617">
            <v>6678.24929340864</v>
          </cell>
          <cell r="AB617">
            <v>5443.3297216707</v>
          </cell>
          <cell r="AC617">
            <v>5866.54052090836</v>
          </cell>
          <cell r="AD617">
            <v>6071.55590486587</v>
          </cell>
          <cell r="AE617">
            <v>6717.44149556624</v>
          </cell>
          <cell r="AF617">
            <v>5751.51720996113</v>
          </cell>
          <cell r="AG617">
            <v>5683.53149511152</v>
          </cell>
          <cell r="AH617">
            <v>7051.35466528324</v>
          </cell>
          <cell r="AI617">
            <v>5744.06437835898</v>
          </cell>
          <cell r="AJ617">
            <v>6568.0919627471</v>
          </cell>
          <cell r="AK617">
            <v>7046.88424189422</v>
          </cell>
          <cell r="AL617">
            <v>7582.48888919435</v>
          </cell>
          <cell r="AM617">
            <v>6414.55474258575</v>
          </cell>
          <cell r="AN617">
            <v>6992.70188662221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A618">
            <v>9351.76348188451</v>
          </cell>
          <cell r="B618">
            <v>7237.9900309138</v>
          </cell>
          <cell r="C618">
            <v>8634.15060578979</v>
          </cell>
          <cell r="D618">
            <v>9832.77497261473</v>
          </cell>
          <cell r="E618">
            <v>8683.55249515469</v>
          </cell>
          <cell r="F618">
            <v>7632.11819664386</v>
          </cell>
          <cell r="G618">
            <v>8847.13540144815</v>
          </cell>
          <cell r="H618">
            <v>9529.61578562486</v>
          </cell>
          <cell r="I618">
            <v>8433.92415276681</v>
          </cell>
          <cell r="J618">
            <v>8004.22036434243</v>
          </cell>
          <cell r="K618">
            <v>8946.46337873571</v>
          </cell>
          <cell r="L618">
            <v>9503.44463203157</v>
          </cell>
          <cell r="M618">
            <v>9661.10853628012</v>
          </cell>
          <cell r="N618">
            <v>10861.853403113</v>
          </cell>
          <cell r="O618">
            <v>9977.3319586193</v>
          </cell>
        </row>
        <row r="618">
          <cell r="Z618">
            <v>7140.10882547275</v>
          </cell>
          <cell r="AA618">
            <v>5526.23434056281</v>
          </cell>
          <cell r="AB618">
            <v>6592.20852412293</v>
          </cell>
          <cell r="AC618">
            <v>7507.36302269124</v>
          </cell>
          <cell r="AD618">
            <v>6629.92706426058</v>
          </cell>
          <cell r="AE618">
            <v>5827.15277161037</v>
          </cell>
          <cell r="AF618">
            <v>6754.82326754727</v>
          </cell>
          <cell r="AG618">
            <v>7275.89977078772</v>
          </cell>
          <cell r="AH618">
            <v>6439.33482633407</v>
          </cell>
          <cell r="AI618">
            <v>6111.25426505691</v>
          </cell>
          <cell r="AJ618">
            <v>6830.66057551823</v>
          </cell>
          <cell r="AK618">
            <v>7255.91799033463</v>
          </cell>
          <cell r="AL618">
            <v>7376.29501188402</v>
          </cell>
          <cell r="AM618">
            <v>8293.06852069038</v>
          </cell>
          <cell r="AN618">
            <v>7617.73285973367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A619">
            <v>8548.24837840529</v>
          </cell>
          <cell r="B619">
            <v>7925.08683887069</v>
          </cell>
          <cell r="C619">
            <v>6909.34538941111</v>
          </cell>
          <cell r="D619">
            <v>7893.26370977866</v>
          </cell>
          <cell r="E619">
            <v>8657.94686264424</v>
          </cell>
          <cell r="F619">
            <v>8302.36211696539</v>
          </cell>
          <cell r="G619">
            <v>6623.28921725052</v>
          </cell>
          <cell r="H619">
            <v>8394.14064983382</v>
          </cell>
          <cell r="I619">
            <v>8080.75787180498</v>
          </cell>
          <cell r="J619">
            <v>8341.76683647622</v>
          </cell>
          <cell r="K619">
            <v>8353.69640381318</v>
          </cell>
          <cell r="L619">
            <v>8971.7163873934</v>
          </cell>
          <cell r="M619">
            <v>10396.8250259939</v>
          </cell>
          <cell r="N619">
            <v>9234.18638504575</v>
          </cell>
          <cell r="O619">
            <v>10275.865694882</v>
          </cell>
        </row>
        <row r="619">
          <cell r="Z619">
            <v>6526.62182990595</v>
          </cell>
          <cell r="AA619">
            <v>6050.83550182512</v>
          </cell>
          <cell r="AB619">
            <v>5275.31284219694</v>
          </cell>
          <cell r="AC619">
            <v>6026.53841547085</v>
          </cell>
          <cell r="AD619">
            <v>6610.37706141632</v>
          </cell>
          <cell r="AE619">
            <v>6338.88668575154</v>
          </cell>
          <cell r="AF619">
            <v>5056.90781052764</v>
          </cell>
          <cell r="AG619">
            <v>6408.95996271072</v>
          </cell>
          <cell r="AH619">
            <v>6169.69095815459</v>
          </cell>
          <cell r="AI619">
            <v>6368.97234671694</v>
          </cell>
          <cell r="AJ619">
            <v>6378.08061909698</v>
          </cell>
          <cell r="AK619">
            <v>6849.94134864041</v>
          </cell>
          <cell r="AL619">
            <v>7938.01749464643</v>
          </cell>
          <cell r="AM619">
            <v>7050.33824172797</v>
          </cell>
          <cell r="AN619">
            <v>7845.6645615052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A620">
            <v>8428.69180599651</v>
          </cell>
          <cell r="B620">
            <v>7678.53894385895</v>
          </cell>
          <cell r="C620">
            <v>7645.10825837016</v>
          </cell>
          <cell r="D620">
            <v>8522.36319814823</v>
          </cell>
          <cell r="E620">
            <v>8234.57670191442</v>
          </cell>
          <cell r="F620">
            <v>7484.99302232974</v>
          </cell>
          <cell r="G620">
            <v>7829.5960370107</v>
          </cell>
          <cell r="H620">
            <v>9544.31634627405</v>
          </cell>
          <cell r="I620">
            <v>9438.91326129482</v>
          </cell>
          <cell r="J620">
            <v>8666.95445142143</v>
          </cell>
          <cell r="K620">
            <v>9092.87779521102</v>
          </cell>
          <cell r="L620">
            <v>9723.62901513855</v>
          </cell>
          <cell r="M620">
            <v>8570.50349130804</v>
          </cell>
          <cell r="N620">
            <v>8446.31715022235</v>
          </cell>
          <cell r="O620">
            <v>10444.6797148337</v>
          </cell>
        </row>
        <row r="620">
          <cell r="Z620">
            <v>6435.33990864556</v>
          </cell>
          <cell r="AA620">
            <v>5862.59519779208</v>
          </cell>
          <cell r="AB620">
            <v>5837.07073569865</v>
          </cell>
          <cell r="AC620">
            <v>6506.85839123897</v>
          </cell>
          <cell r="AD620">
            <v>6287.13225021847</v>
          </cell>
          <cell r="AE620">
            <v>5714.82211252084</v>
          </cell>
          <cell r="AF620">
            <v>5977.92789264182</v>
          </cell>
          <cell r="AG620">
            <v>7287.12370764562</v>
          </cell>
          <cell r="AH620">
            <v>7206.64803065164</v>
          </cell>
          <cell r="AI620">
            <v>6617.25439147807</v>
          </cell>
          <cell r="AJ620">
            <v>6942.44856815479</v>
          </cell>
          <cell r="AK620">
            <v>7424.02964757434</v>
          </cell>
          <cell r="AL620">
            <v>6543.61369762765</v>
          </cell>
          <cell r="AM620">
            <v>6448.79692946336</v>
          </cell>
          <cell r="AN620">
            <v>7974.55474099438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A621">
            <v>9012.75055719421</v>
          </cell>
          <cell r="B621">
            <v>8099.56486203993</v>
          </cell>
          <cell r="C621">
            <v>7409.63308128774</v>
          </cell>
          <cell r="D621">
            <v>8529.54376875402</v>
          </cell>
          <cell r="E621">
            <v>9313.9998109711</v>
          </cell>
          <cell r="F621">
            <v>8752.85373625887</v>
          </cell>
          <cell r="G621">
            <v>8049.96055244237</v>
          </cell>
          <cell r="H621">
            <v>9086.49242584976</v>
          </cell>
          <cell r="I621">
            <v>10212.2945207776</v>
          </cell>
          <cell r="J621">
            <v>8205.84533662535</v>
          </cell>
          <cell r="K621">
            <v>8945.22629431751</v>
          </cell>
          <cell r="L621">
            <v>8182.80035475273</v>
          </cell>
          <cell r="M621">
            <v>8752.91869951078</v>
          </cell>
          <cell r="N621">
            <v>10774.0886197639</v>
          </cell>
          <cell r="O621">
            <v>10771.8083517866</v>
          </cell>
        </row>
        <row r="621">
          <cell r="Z621">
            <v>6881.27110142001</v>
          </cell>
          <cell r="AA621">
            <v>6184.05017042693</v>
          </cell>
          <cell r="AB621">
            <v>5657.28449609551</v>
          </cell>
          <cell r="AC621">
            <v>6512.34078561877</v>
          </cell>
          <cell r="AD621">
            <v>7111.27611167568</v>
          </cell>
          <cell r="AE621">
            <v>6682.83883904859</v>
          </cell>
          <cell r="AF621">
            <v>6146.17708163195</v>
          </cell>
          <cell r="AG621">
            <v>6937.57331310599</v>
          </cell>
          <cell r="AH621">
            <v>7797.12771579178</v>
          </cell>
          <cell r="AI621">
            <v>6265.1957378948</v>
          </cell>
          <cell r="AJ621">
            <v>6829.7160566166</v>
          </cell>
          <cell r="AK621">
            <v>6247.60080205513</v>
          </cell>
          <cell r="AL621">
            <v>6682.88843875128</v>
          </cell>
          <cell r="AM621">
            <v>8226.05975754425</v>
          </cell>
          <cell r="AN621">
            <v>8224.31876382245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A622">
            <v>9788.59125877016</v>
          </cell>
          <cell r="B622">
            <v>9162.51538773893</v>
          </cell>
          <cell r="C622">
            <v>8654.77293279451</v>
          </cell>
          <cell r="D622">
            <v>8199.22348937095</v>
          </cell>
          <cell r="E622">
            <v>7496.28036319636</v>
          </cell>
          <cell r="F622">
            <v>8803.58575083568</v>
          </cell>
          <cell r="G622">
            <v>8483.23411659051</v>
          </cell>
          <cell r="H622">
            <v>8694.22491910499</v>
          </cell>
          <cell r="I622">
            <v>7252.20323916555</v>
          </cell>
          <cell r="J622">
            <v>8940.14535640941</v>
          </cell>
          <cell r="K622">
            <v>8712.23341476438</v>
          </cell>
          <cell r="L622">
            <v>10329.8229212643</v>
          </cell>
          <cell r="M622">
            <v>10143.2549704287</v>
          </cell>
          <cell r="N622">
            <v>8726.14947475114</v>
          </cell>
          <cell r="O622">
            <v>9369.89624847633</v>
          </cell>
        </row>
        <row r="622">
          <cell r="Z622">
            <v>7473.62858043605</v>
          </cell>
          <cell r="AA622">
            <v>6995.61714860022</v>
          </cell>
          <cell r="AB622">
            <v>6607.95375328034</v>
          </cell>
          <cell r="AC622">
            <v>6260.13993102868</v>
          </cell>
          <cell r="AD622">
            <v>5723.44004242187</v>
          </cell>
          <cell r="AE622">
            <v>6721.57293510604</v>
          </cell>
          <cell r="AF622">
            <v>6476.98318095332</v>
          </cell>
          <cell r="AG622">
            <v>6638.07550263634</v>
          </cell>
          <cell r="AH622">
            <v>5537.08618191585</v>
          </cell>
          <cell r="AI622">
            <v>6825.83674020001</v>
          </cell>
          <cell r="AJ622">
            <v>6651.82506110626</v>
          </cell>
          <cell r="AK622">
            <v>7886.86111967694</v>
          </cell>
          <cell r="AL622">
            <v>7744.41574294221</v>
          </cell>
          <cell r="AM622">
            <v>6662.45002857039</v>
          </cell>
          <cell r="AN622">
            <v>7153.95326529667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A623">
            <v>10481.5058441682</v>
          </cell>
          <cell r="B623">
            <v>8510.15652226416</v>
          </cell>
          <cell r="C623">
            <v>7345.14376045292</v>
          </cell>
          <cell r="D623">
            <v>8320.74674902037</v>
          </cell>
          <cell r="E623">
            <v>8760.99694927902</v>
          </cell>
          <cell r="F623">
            <v>6355.56566333797</v>
          </cell>
          <cell r="G623">
            <v>7583.5764491437</v>
          </cell>
          <cell r="H623">
            <v>7394.10844759637</v>
          </cell>
          <cell r="I623">
            <v>9559.75970334953</v>
          </cell>
          <cell r="J623">
            <v>9590.41219279512</v>
          </cell>
          <cell r="K623">
            <v>10106.8808867687</v>
          </cell>
          <cell r="L623">
            <v>10705.0534039124</v>
          </cell>
          <cell r="M623">
            <v>8773.70071802251</v>
          </cell>
          <cell r="N623">
            <v>10206.7086683575</v>
          </cell>
          <cell r="O623">
            <v>9040.6661425662</v>
          </cell>
        </row>
        <row r="623">
          <cell r="Z623">
            <v>8002.67163804582</v>
          </cell>
          <cell r="AA623">
            <v>6497.53854537478</v>
          </cell>
          <cell r="AB623">
            <v>5608.04664168084</v>
          </cell>
          <cell r="AC623">
            <v>6352.92342586405</v>
          </cell>
          <cell r="AD623">
            <v>6689.05621476233</v>
          </cell>
          <cell r="AE623">
            <v>4852.49980622119</v>
          </cell>
          <cell r="AF623">
            <v>5790.09095322701</v>
          </cell>
          <cell r="AG623">
            <v>5645.43137617362</v>
          </cell>
          <cell r="AH623">
            <v>7298.91477254618</v>
          </cell>
          <cell r="AI623">
            <v>7322.31807084785</v>
          </cell>
          <cell r="AJ623">
            <v>7716.64398457144</v>
          </cell>
          <cell r="AK623">
            <v>8173.3510941007</v>
          </cell>
          <cell r="AL623">
            <v>6698.75559301306</v>
          </cell>
          <cell r="AM623">
            <v>7792.86289512565</v>
          </cell>
          <cell r="AN623">
            <v>6902.58476251387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A624">
            <v>10269.3130499407</v>
          </cell>
          <cell r="B624">
            <v>7749.8420399952</v>
          </cell>
          <cell r="C624">
            <v>8407.844253129</v>
          </cell>
          <cell r="D624">
            <v>9041.55483505387</v>
          </cell>
          <cell r="E624">
            <v>7690.55597256701</v>
          </cell>
          <cell r="F624">
            <v>8443.41992405532</v>
          </cell>
          <cell r="G624">
            <v>8620.49967741869</v>
          </cell>
          <cell r="H624">
            <v>8280.53086816912</v>
          </cell>
          <cell r="I624">
            <v>8878.91407157976</v>
          </cell>
          <cell r="J624">
            <v>9125.87184846941</v>
          </cell>
          <cell r="K624">
            <v>8861.06772868902</v>
          </cell>
          <cell r="L624">
            <v>8468.40707377696</v>
          </cell>
          <cell r="M624">
            <v>9122.43381646435</v>
          </cell>
          <cell r="N624">
            <v>10846.5361316592</v>
          </cell>
          <cell r="O624">
            <v>9563.87376497742</v>
          </cell>
        </row>
        <row r="624">
          <cell r="Z624">
            <v>7840.66159088192</v>
          </cell>
          <cell r="AA624">
            <v>5917.03539690449</v>
          </cell>
          <cell r="AB624">
            <v>6419.422718641</v>
          </cell>
          <cell r="AC624">
            <v>6903.26328278297</v>
          </cell>
          <cell r="AD624">
            <v>5871.7702472788</v>
          </cell>
          <cell r="AE624">
            <v>6446.58488569594</v>
          </cell>
          <cell r="AF624">
            <v>6581.78598570788</v>
          </cell>
          <cell r="AG624">
            <v>6322.2184399706</v>
          </cell>
          <cell r="AH624">
            <v>6779.08640930743</v>
          </cell>
          <cell r="AI624">
            <v>6967.63965979379</v>
          </cell>
          <cell r="AJ624">
            <v>6765.46065512498</v>
          </cell>
          <cell r="AK624">
            <v>6465.662674457</v>
          </cell>
          <cell r="AL624">
            <v>6965.01470860579</v>
          </cell>
          <cell r="AM624">
            <v>8281.37372266629</v>
          </cell>
          <cell r="AN624">
            <v>7302.05587505532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A625">
            <v>9808.50707663507</v>
          </cell>
          <cell r="B625">
            <v>7687.29674256745</v>
          </cell>
          <cell r="C625">
            <v>7206.6408086148</v>
          </cell>
          <cell r="D625">
            <v>7845.1669692174</v>
          </cell>
          <cell r="E625">
            <v>7933.76614709845</v>
          </cell>
          <cell r="F625">
            <v>9479.1319560079</v>
          </cell>
          <cell r="G625">
            <v>9178.93566476598</v>
          </cell>
          <cell r="H625">
            <v>8275.0695883129</v>
          </cell>
          <cell r="I625">
            <v>8492.38622614768</v>
          </cell>
          <cell r="J625">
            <v>7429.79726605317</v>
          </cell>
          <cell r="K625">
            <v>8037.33458656519</v>
          </cell>
          <cell r="L625">
            <v>8405.68030405483</v>
          </cell>
          <cell r="M625">
            <v>7808.6587814858</v>
          </cell>
          <cell r="N625">
            <v>9096.49212500421</v>
          </cell>
          <cell r="O625">
            <v>9809.27810322315</v>
          </cell>
        </row>
        <row r="625">
          <cell r="Z625">
            <v>7488.83438703918</v>
          </cell>
          <cell r="AA625">
            <v>5869.28181213722</v>
          </cell>
          <cell r="AB625">
            <v>5502.29908394063</v>
          </cell>
          <cell r="AC625">
            <v>5989.81636166536</v>
          </cell>
          <cell r="AD625">
            <v>6057.46218837426</v>
          </cell>
          <cell r="AE625">
            <v>7237.35516493986</v>
          </cell>
          <cell r="AF625">
            <v>7008.15409579148</v>
          </cell>
          <cell r="AG625">
            <v>6318.04873095525</v>
          </cell>
          <cell r="AH625">
            <v>6483.97085320866</v>
          </cell>
          <cell r="AI625">
            <v>5672.67993182066</v>
          </cell>
          <cell r="AJ625">
            <v>6136.53710618087</v>
          </cell>
          <cell r="AK625">
            <v>6417.77053486708</v>
          </cell>
          <cell r="AL625">
            <v>5961.94221429953</v>
          </cell>
          <cell r="AM625">
            <v>6945.20812340921</v>
          </cell>
          <cell r="AN625">
            <v>7489.42306892328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A626">
            <v>10725.3754880624</v>
          </cell>
          <cell r="B626">
            <v>8334.35928413217</v>
          </cell>
          <cell r="C626">
            <v>6669.83999030946</v>
          </cell>
          <cell r="D626">
            <v>7231.8687242656</v>
          </cell>
          <cell r="E626">
            <v>7680.0622940341</v>
          </cell>
          <cell r="F626">
            <v>8281.72269856935</v>
          </cell>
          <cell r="G626">
            <v>8602.0928898593</v>
          </cell>
          <cell r="H626">
            <v>9340.87131553487</v>
          </cell>
          <cell r="I626">
            <v>9249.17389411205</v>
          </cell>
          <cell r="J626">
            <v>8628.47830533206</v>
          </cell>
          <cell r="K626">
            <v>7540.57211607147</v>
          </cell>
          <cell r="L626">
            <v>9506.0252957736</v>
          </cell>
          <cell r="M626">
            <v>9398.79499699323</v>
          </cell>
          <cell r="N626">
            <v>9003.30916134544</v>
          </cell>
          <cell r="O626">
            <v>9325.17668244719</v>
          </cell>
        </row>
        <row r="626">
          <cell r="Z626">
            <v>8188.86708663762</v>
          </cell>
          <cell r="AA626">
            <v>6363.31665087205</v>
          </cell>
          <cell r="AB626">
            <v>5092.44951196124</v>
          </cell>
          <cell r="AC626">
            <v>5521.56069845168</v>
          </cell>
          <cell r="AD626">
            <v>5863.75828174421</v>
          </cell>
          <cell r="AE626">
            <v>6323.12840724849</v>
          </cell>
          <cell r="AF626">
            <v>6567.73232977913</v>
          </cell>
          <cell r="AG626">
            <v>7131.79261289613</v>
          </cell>
          <cell r="AH626">
            <v>7061.78126485012</v>
          </cell>
          <cell r="AI626">
            <v>6587.87770003425</v>
          </cell>
          <cell r="AJ626">
            <v>5757.25697290903</v>
          </cell>
          <cell r="AK626">
            <v>7257.88833742432</v>
          </cell>
          <cell r="AL626">
            <v>7176.01757538432</v>
          </cell>
          <cell r="AM626">
            <v>6874.06255792389</v>
          </cell>
          <cell r="AN626">
            <v>7119.80969775516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A627">
            <v>8698.8591861201</v>
          </cell>
          <cell r="B627">
            <v>8214.54129376939</v>
          </cell>
          <cell r="C627">
            <v>8189.17267701259</v>
          </cell>
          <cell r="D627">
            <v>7289.71060731781</v>
          </cell>
          <cell r="E627">
            <v>9233.16573167464</v>
          </cell>
          <cell r="F627">
            <v>8900.95564431549</v>
          </cell>
          <cell r="G627">
            <v>7610.68009314784</v>
          </cell>
          <cell r="H627">
            <v>8420.2979930414</v>
          </cell>
          <cell r="I627">
            <v>7862.66622964097</v>
          </cell>
          <cell r="J627">
            <v>7955.25340696421</v>
          </cell>
          <cell r="K627">
            <v>9244.12256139379</v>
          </cell>
          <cell r="L627">
            <v>8421.96518734734</v>
          </cell>
          <cell r="M627">
            <v>8567.49333230722</v>
          </cell>
          <cell r="N627">
            <v>10427.5915580307</v>
          </cell>
          <cell r="O627">
            <v>9065.77811120605</v>
          </cell>
        </row>
        <row r="627">
          <cell r="Z627">
            <v>6641.61378403944</v>
          </cell>
          <cell r="AA627">
            <v>6271.83513595811</v>
          </cell>
          <cell r="AB627">
            <v>6252.46609558982</v>
          </cell>
          <cell r="AC627">
            <v>5565.72320752958</v>
          </cell>
          <cell r="AD627">
            <v>7049.55896879652</v>
          </cell>
          <cell r="AE627">
            <v>6795.91523825746</v>
          </cell>
          <cell r="AF627">
            <v>5810.78469383875</v>
          </cell>
          <cell r="AG627">
            <v>6428.93119887908</v>
          </cell>
          <cell r="AH627">
            <v>6003.1771169958</v>
          </cell>
          <cell r="AI627">
            <v>6073.8677972308</v>
          </cell>
          <cell r="AJ627">
            <v>7057.9245521144</v>
          </cell>
          <cell r="AK627">
            <v>6430.20410840044</v>
          </cell>
          <cell r="AL627">
            <v>6541.31542918989</v>
          </cell>
          <cell r="AM627">
            <v>7961.5078649227</v>
          </cell>
          <cell r="AN627">
            <v>6921.75785101827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A628">
            <v>10354.535137634</v>
          </cell>
          <cell r="B628">
            <v>7940.65997275333</v>
          </cell>
          <cell r="C628">
            <v>7603.86776710929</v>
          </cell>
          <cell r="D628">
            <v>9244.43519529791</v>
          </cell>
          <cell r="E628">
            <v>8264.3894626403</v>
          </cell>
          <cell r="F628">
            <v>9610.03817410824</v>
          </cell>
          <cell r="G628">
            <v>8442.3881303169</v>
          </cell>
          <cell r="H628">
            <v>7096.75431314233</v>
          </cell>
          <cell r="I628">
            <v>6661.54657022437</v>
          </cell>
          <cell r="J628">
            <v>7036.26435449765</v>
          </cell>
          <cell r="K628">
            <v>7998.75309043862</v>
          </cell>
          <cell r="L628">
            <v>7220.59585308121</v>
          </cell>
          <cell r="M628">
            <v>9447.11237782609</v>
          </cell>
          <cell r="N628">
            <v>10132.7023817669</v>
          </cell>
          <cell r="O628">
            <v>8507.59576308017</v>
          </cell>
        </row>
        <row r="628">
          <cell r="Z628">
            <v>7905.72899572412</v>
          </cell>
          <cell r="AA628">
            <v>6062.72565183706</v>
          </cell>
          <cell r="AB628">
            <v>5805.58345565901</v>
          </cell>
          <cell r="AC628">
            <v>7058.16324935073</v>
          </cell>
          <cell r="AD628">
            <v>6309.89441228372</v>
          </cell>
          <cell r="AE628">
            <v>7337.30258608434</v>
          </cell>
          <cell r="AF628">
            <v>6445.79710704947</v>
          </cell>
          <cell r="AG628">
            <v>5418.40030510142</v>
          </cell>
          <cell r="AH628">
            <v>5086.11745255258</v>
          </cell>
          <cell r="AI628">
            <v>5372.21597971637</v>
          </cell>
          <cell r="AJ628">
            <v>6107.07997956225</v>
          </cell>
          <cell r="AK628">
            <v>5512.95381621092</v>
          </cell>
          <cell r="AL628">
            <v>7212.90808891973</v>
          </cell>
          <cell r="AM628">
            <v>7736.35879928859</v>
          </cell>
          <cell r="AN628">
            <v>6495.58339549476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A629">
            <v>8772.87448992002</v>
          </cell>
          <cell r="B629">
            <v>7881.47483284827</v>
          </cell>
          <cell r="C629">
            <v>8150.92996808356</v>
          </cell>
          <cell r="D629">
            <v>7856.65180933801</v>
          </cell>
          <cell r="E629">
            <v>7822.89604086484</v>
          </cell>
          <cell r="F629">
            <v>7792.49551655805</v>
          </cell>
          <cell r="G629">
            <v>7554.02996268299</v>
          </cell>
          <cell r="H629">
            <v>9898.26970364183</v>
          </cell>
          <cell r="I629">
            <v>9114.88352684566</v>
          </cell>
          <cell r="J629">
            <v>9275.09270080485</v>
          </cell>
          <cell r="K629">
            <v>8946.93472504575</v>
          </cell>
          <cell r="L629">
            <v>8946.71346443277</v>
          </cell>
          <cell r="M629">
            <v>9270.91729980515</v>
          </cell>
          <cell r="N629">
            <v>8179.00417439696</v>
          </cell>
          <cell r="O629">
            <v>10361.1118811413</v>
          </cell>
        </row>
        <row r="629">
          <cell r="Z629">
            <v>6698.1247645519</v>
          </cell>
          <cell r="AA629">
            <v>6017.53756077899</v>
          </cell>
          <cell r="AB629">
            <v>6223.26763435167</v>
          </cell>
          <cell r="AC629">
            <v>5998.58508303681</v>
          </cell>
          <cell r="AD629">
            <v>5972.81241878447</v>
          </cell>
          <cell r="AE629">
            <v>5949.60149687414</v>
          </cell>
          <cell r="AF629">
            <v>5767.53209262831</v>
          </cell>
          <cell r="AG629">
            <v>7557.36851180935</v>
          </cell>
          <cell r="AH629">
            <v>6959.25003228077</v>
          </cell>
          <cell r="AI629">
            <v>7081.5703774353</v>
          </cell>
          <cell r="AJ629">
            <v>6831.02045031133</v>
          </cell>
          <cell r="AK629">
            <v>6830.85151694828</v>
          </cell>
          <cell r="AL629">
            <v>7078.38244207043</v>
          </cell>
          <cell r="AM629">
            <v>6244.70240316877</v>
          </cell>
          <cell r="AN629">
            <v>7910.75036569891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A630">
            <v>10907.9060337917</v>
          </cell>
          <cell r="B630">
            <v>7895.08720000066</v>
          </cell>
          <cell r="C630">
            <v>7445.44816054821</v>
          </cell>
          <cell r="D630">
            <v>6974.86492087346</v>
          </cell>
          <cell r="E630">
            <v>7353.60904659786</v>
          </cell>
          <cell r="F630">
            <v>6813.76911192634</v>
          </cell>
          <cell r="G630">
            <v>9217.83378841704</v>
          </cell>
          <cell r="H630">
            <v>7278.13628006331</v>
          </cell>
          <cell r="I630">
            <v>7697.8691345164</v>
          </cell>
          <cell r="J630">
            <v>9321.74862047153</v>
          </cell>
          <cell r="K630">
            <v>8582.83936207177</v>
          </cell>
          <cell r="L630">
            <v>9741.72004800652</v>
          </cell>
          <cell r="M630">
            <v>7697.05330083687</v>
          </cell>
          <cell r="N630">
            <v>9376.49601769501</v>
          </cell>
          <cell r="O630">
            <v>9912.63536129368</v>
          </cell>
        </row>
        <row r="630">
          <cell r="Z630">
            <v>8328.22988842409</v>
          </cell>
          <cell r="AA630">
            <v>6027.9306575493</v>
          </cell>
          <cell r="AB630">
            <v>5684.6294523712</v>
          </cell>
          <cell r="AC630">
            <v>5325.33726654657</v>
          </cell>
          <cell r="AD630">
            <v>5614.50992151365</v>
          </cell>
          <cell r="AE630">
            <v>5202.33997203221</v>
          </cell>
          <cell r="AF630">
            <v>7037.85296879157</v>
          </cell>
          <cell r="AG630">
            <v>5556.88616237346</v>
          </cell>
          <cell r="AH630">
            <v>5877.35387567981</v>
          </cell>
          <cell r="AI630">
            <v>7117.19235872449</v>
          </cell>
          <cell r="AJ630">
            <v>6553.03218429924</v>
          </cell>
          <cell r="AK630">
            <v>7437.84222353317</v>
          </cell>
          <cell r="AL630">
            <v>5876.73098340215</v>
          </cell>
          <cell r="AM630">
            <v>7158.99221549421</v>
          </cell>
          <cell r="AN630">
            <v>7568.33674888917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A631">
            <v>10745.4726502959</v>
          </cell>
          <cell r="B631">
            <v>9144.8739955873</v>
          </cell>
          <cell r="C631">
            <v>6688.88567017428</v>
          </cell>
          <cell r="D631">
            <v>7663.28492171072</v>
          </cell>
          <cell r="E631">
            <v>8099.70512496515</v>
          </cell>
          <cell r="F631">
            <v>9060.67122528583</v>
          </cell>
          <cell r="G631">
            <v>9037.1872136826</v>
          </cell>
          <cell r="H631">
            <v>9836.08777797736</v>
          </cell>
          <cell r="I631">
            <v>7521.38706078812</v>
          </cell>
          <cell r="J631">
            <v>9877.24783825917</v>
          </cell>
          <cell r="K631">
            <v>8902.13006449484</v>
          </cell>
          <cell r="L631">
            <v>8404.30917009499</v>
          </cell>
          <cell r="M631">
            <v>8353.38704650724</v>
          </cell>
          <cell r="N631">
            <v>7575.91080568569</v>
          </cell>
          <cell r="O631">
            <v>8648.84678667871</v>
          </cell>
        </row>
        <row r="631">
          <cell r="Z631">
            <v>8204.21135039155</v>
          </cell>
          <cell r="AA631">
            <v>6982.14787512689</v>
          </cell>
          <cell r="AB631">
            <v>5106.99096472074</v>
          </cell>
          <cell r="AC631">
            <v>5850.94869086582</v>
          </cell>
          <cell r="AD631">
            <v>6184.15726173139</v>
          </cell>
          <cell r="AE631">
            <v>6917.85872319064</v>
          </cell>
          <cell r="AF631">
            <v>6899.92858639552</v>
          </cell>
          <cell r="AG631">
            <v>7509.89236283683</v>
          </cell>
          <cell r="AH631">
            <v>5742.60910645997</v>
          </cell>
          <cell r="AI631">
            <v>7541.31823350223</v>
          </cell>
          <cell r="AJ631">
            <v>6796.81191276207</v>
          </cell>
          <cell r="AK631">
            <v>6416.72366860421</v>
          </cell>
          <cell r="AL631">
            <v>6377.84442355646</v>
          </cell>
          <cell r="AM631">
            <v>5784.23820378425</v>
          </cell>
          <cell r="AN631">
            <v>6603.42911701634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A632">
            <v>10481.7179207876</v>
          </cell>
          <cell r="B632">
            <v>6743.41448051504</v>
          </cell>
          <cell r="C632">
            <v>7369.77971043233</v>
          </cell>
          <cell r="D632">
            <v>7706.57303604636</v>
          </cell>
          <cell r="E632">
            <v>9087.03723860121</v>
          </cell>
          <cell r="F632">
            <v>9336.69018926118</v>
          </cell>
          <cell r="G632">
            <v>8244.74436815327</v>
          </cell>
          <cell r="H632">
            <v>7740.51898342955</v>
          </cell>
          <cell r="I632">
            <v>10272.5482178304</v>
          </cell>
          <cell r="J632">
            <v>8985.81443524651</v>
          </cell>
          <cell r="K632">
            <v>9701.74398011058</v>
          </cell>
          <cell r="L632">
            <v>8360.72356516662</v>
          </cell>
          <cell r="M632">
            <v>9382.03690817357</v>
          </cell>
          <cell r="N632">
            <v>10320.3174950129</v>
          </cell>
          <cell r="O632">
            <v>9909.18757679487</v>
          </cell>
        </row>
        <row r="632">
          <cell r="Z632">
            <v>8002.83355939302</v>
          </cell>
          <cell r="AA632">
            <v>5148.62392953115</v>
          </cell>
          <cell r="AB632">
            <v>5626.85628803393</v>
          </cell>
          <cell r="AC632">
            <v>5883.99933931354</v>
          </cell>
          <cell r="AD632">
            <v>6937.98927982098</v>
          </cell>
          <cell r="AE632">
            <v>7128.60030626167</v>
          </cell>
          <cell r="AF632">
            <v>6294.8953040625</v>
          </cell>
          <cell r="AG632">
            <v>5909.9172059244</v>
          </cell>
          <cell r="AH632">
            <v>7843.13165450635</v>
          </cell>
          <cell r="AI632">
            <v>6860.70526456845</v>
          </cell>
          <cell r="AJ632">
            <v>7407.32033579035</v>
          </cell>
          <cell r="AK632">
            <v>6383.44588489897</v>
          </cell>
          <cell r="AL632">
            <v>7163.22270753815</v>
          </cell>
          <cell r="AM632">
            <v>7879.60368871231</v>
          </cell>
          <cell r="AN632">
            <v>7565.70435163319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A633">
            <v>9183.44770057164</v>
          </cell>
          <cell r="B633">
            <v>8167.17981499815</v>
          </cell>
          <cell r="C633">
            <v>6532.22329989297</v>
          </cell>
          <cell r="D633">
            <v>7549.02861362207</v>
          </cell>
          <cell r="E633">
            <v>9013.13273589865</v>
          </cell>
          <cell r="F633">
            <v>7414.6802983084</v>
          </cell>
          <cell r="G633">
            <v>8986.42454542365</v>
          </cell>
          <cell r="H633">
            <v>8257.61196097439</v>
          </cell>
          <cell r="I633">
            <v>8321.98410859569</v>
          </cell>
          <cell r="J633">
            <v>8610.15541620637</v>
          </cell>
          <cell r="K633">
            <v>9701.3554833487</v>
          </cell>
          <cell r="L633">
            <v>9949.89605256862</v>
          </cell>
          <cell r="M633">
            <v>9650.67268763891</v>
          </cell>
          <cell r="N633">
            <v>9103.15957380705</v>
          </cell>
          <cell r="O633">
            <v>10611.8377426237</v>
          </cell>
        </row>
        <row r="633">
          <cell r="Z633">
            <v>7011.59905317725</v>
          </cell>
          <cell r="AA633">
            <v>6235.67445747035</v>
          </cell>
          <cell r="AB633">
            <v>4987.37861836148</v>
          </cell>
          <cell r="AC633">
            <v>5763.7135426149</v>
          </cell>
          <cell r="AD633">
            <v>6881.56289638956</v>
          </cell>
          <cell r="AE633">
            <v>5661.13806647965</v>
          </cell>
          <cell r="AF633">
            <v>6861.17108612914</v>
          </cell>
          <cell r="AG633">
            <v>6304.71976265179</v>
          </cell>
          <cell r="AH633">
            <v>6353.86815484925</v>
          </cell>
          <cell r="AI633">
            <v>6573.88810089522</v>
          </cell>
          <cell r="AJ633">
            <v>7407.02371695867</v>
          </cell>
          <cell r="AK633">
            <v>7596.78543572035</v>
          </cell>
          <cell r="AL633">
            <v>7368.32719970306</v>
          </cell>
          <cell r="AM633">
            <v>6950.29874723997</v>
          </cell>
          <cell r="AN633">
            <v>8102.18056384415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A634">
            <v>9626.64987017064</v>
          </cell>
          <cell r="B634">
            <v>7203.7400339858</v>
          </cell>
          <cell r="C634">
            <v>7980.06192594198</v>
          </cell>
          <cell r="D634">
            <v>9633.01164992597</v>
          </cell>
          <cell r="E634">
            <v>7608.94303172195</v>
          </cell>
          <cell r="F634">
            <v>7852.69697541574</v>
          </cell>
          <cell r="G634">
            <v>8117.19531142402</v>
          </cell>
          <cell r="H634">
            <v>8954.17242923188</v>
          </cell>
          <cell r="I634">
            <v>9076.22860494045</v>
          </cell>
          <cell r="J634">
            <v>8321.27338743588</v>
          </cell>
          <cell r="K634">
            <v>9105.67890125248</v>
          </cell>
          <cell r="L634">
            <v>10531.4789905185</v>
          </cell>
          <cell r="M634">
            <v>10285.0923766227</v>
          </cell>
          <cell r="N634">
            <v>7851.421549201</v>
          </cell>
          <cell r="O634">
            <v>9321.11728977422</v>
          </cell>
        </row>
        <row r="634">
          <cell r="Z634">
            <v>7349.98568247476</v>
          </cell>
          <cell r="AA634">
            <v>5500.08433090829</v>
          </cell>
          <cell r="AB634">
            <v>6092.8092007044</v>
          </cell>
          <cell r="AC634">
            <v>7354.84292676507</v>
          </cell>
          <cell r="AD634">
            <v>5809.45844049183</v>
          </cell>
          <cell r="AE634">
            <v>5995.56555151782</v>
          </cell>
          <cell r="AF634">
            <v>6197.51108905348</v>
          </cell>
          <cell r="AG634">
            <v>6836.54646640825</v>
          </cell>
          <cell r="AH634">
            <v>6929.73684478645</v>
          </cell>
          <cell r="AI634">
            <v>6353.32551640085</v>
          </cell>
          <cell r="AJ634">
            <v>6952.22226382188</v>
          </cell>
          <cell r="AK634">
            <v>8040.82633517687</v>
          </cell>
          <cell r="AL634">
            <v>7852.70916992095</v>
          </cell>
          <cell r="AM634">
            <v>5994.59175850116</v>
          </cell>
          <cell r="AN634">
            <v>7116.71033521177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A635">
            <v>8688.64379594725</v>
          </cell>
          <cell r="B635">
            <v>7491.52463630566</v>
          </cell>
          <cell r="C635">
            <v>8769.65171400928</v>
          </cell>
          <cell r="D635">
            <v>9075.28293538485</v>
          </cell>
          <cell r="E635">
            <v>10041.5368540504</v>
          </cell>
          <cell r="F635">
            <v>8470.04488985713</v>
          </cell>
          <cell r="G635">
            <v>7341.61114710326</v>
          </cell>
          <cell r="H635">
            <v>8122.72678850543</v>
          </cell>
          <cell r="I635">
            <v>7734.15474384125</v>
          </cell>
          <cell r="J635">
            <v>8146.47130527127</v>
          </cell>
          <cell r="K635">
            <v>8268.89367979837</v>
          </cell>
          <cell r="L635">
            <v>8638.60477491911</v>
          </cell>
          <cell r="M635">
            <v>10664.9058165605</v>
          </cell>
          <cell r="N635">
            <v>9778.00793198214</v>
          </cell>
          <cell r="O635">
            <v>11584.4360647867</v>
          </cell>
        </row>
        <row r="635">
          <cell r="Z635">
            <v>6633.81429278091</v>
          </cell>
          <cell r="AA635">
            <v>5719.80902591792</v>
          </cell>
          <cell r="AB635">
            <v>6695.66416225294</v>
          </cell>
          <cell r="AC635">
            <v>6929.01482229808</v>
          </cell>
          <cell r="AD635">
            <v>7666.75355421492</v>
          </cell>
          <cell r="AE635">
            <v>6466.91315358548</v>
          </cell>
          <cell r="AF635">
            <v>5605.34947725793</v>
          </cell>
          <cell r="AG635">
            <v>6201.73439393105</v>
          </cell>
          <cell r="AH635">
            <v>5905.05808354177</v>
          </cell>
          <cell r="AI635">
            <v>6219.86342745983</v>
          </cell>
          <cell r="AJ635">
            <v>6313.33340010078</v>
          </cell>
          <cell r="AK635">
            <v>6595.60930006984</v>
          </cell>
          <cell r="AL635">
            <v>8142.69825056719</v>
          </cell>
          <cell r="AM635">
            <v>7465.54816810009</v>
          </cell>
          <cell r="AN635">
            <v>8844.76327320888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A636">
            <v>10038.4753260771</v>
          </cell>
          <cell r="B636">
            <v>7877.79305689917</v>
          </cell>
          <cell r="C636">
            <v>8541.64008715768</v>
          </cell>
          <cell r="D636">
            <v>7737.40748306385</v>
          </cell>
          <cell r="E636">
            <v>7899.12803470587</v>
          </cell>
          <cell r="F636">
            <v>7704.85435800587</v>
          </cell>
          <cell r="G636">
            <v>8205.55324318825</v>
          </cell>
          <cell r="H636">
            <v>8754.01901005797</v>
          </cell>
          <cell r="I636">
            <v>8316.91911258386</v>
          </cell>
          <cell r="J636">
            <v>8979.18251915574</v>
          </cell>
          <cell r="K636">
            <v>9278.39256061738</v>
          </cell>
          <cell r="L636">
            <v>9745.51269274379</v>
          </cell>
          <cell r="M636">
            <v>10319.6366480815</v>
          </cell>
          <cell r="N636">
            <v>9568.61614766186</v>
          </cell>
          <cell r="O636">
            <v>8449.42735497054</v>
          </cell>
        </row>
        <row r="636">
          <cell r="Z636">
            <v>7664.41606536116</v>
          </cell>
          <cell r="AA636">
            <v>6014.72651011474</v>
          </cell>
          <cell r="AB636">
            <v>6521.57637310524</v>
          </cell>
          <cell r="AC636">
            <v>5907.54156294918</v>
          </cell>
          <cell r="AD636">
            <v>6031.01585101007</v>
          </cell>
          <cell r="AE636">
            <v>5882.68712175491</v>
          </cell>
          <cell r="AF636">
            <v>6264.9727233872</v>
          </cell>
          <cell r="AG636">
            <v>6683.7285302553</v>
          </cell>
          <cell r="AH636">
            <v>6350.00101013422</v>
          </cell>
          <cell r="AI636">
            <v>6855.64177010549</v>
          </cell>
          <cell r="AJ636">
            <v>7084.08983360161</v>
          </cell>
          <cell r="AK636">
            <v>7440.73792296065</v>
          </cell>
          <cell r="AL636">
            <v>7879.08385935685</v>
          </cell>
          <cell r="AM636">
            <v>7305.67670320442</v>
          </cell>
          <cell r="AN636">
            <v>6451.17158322942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A637">
            <v>9522.18359661963</v>
          </cell>
          <cell r="B637">
            <v>8543.4604642428</v>
          </cell>
          <cell r="C637">
            <v>8390.65901158066</v>
          </cell>
          <cell r="D637">
            <v>7875.61878545734</v>
          </cell>
          <cell r="E637">
            <v>8020.39399613836</v>
          </cell>
          <cell r="F637">
            <v>8446.84861541298</v>
          </cell>
          <cell r="G637">
            <v>8378.62630278085</v>
          </cell>
          <cell r="H637">
            <v>7710.36284939102</v>
          </cell>
          <cell r="I637">
            <v>8500.82036261164</v>
          </cell>
          <cell r="J637">
            <v>9609.18348860654</v>
          </cell>
          <cell r="K637">
            <v>9311.59449892622</v>
          </cell>
          <cell r="L637">
            <v>8567.50105256981</v>
          </cell>
          <cell r="M637">
            <v>9802.11207308456</v>
          </cell>
          <cell r="N637">
            <v>8459.05479964524</v>
          </cell>
          <cell r="O637">
            <v>8651.82531936129</v>
          </cell>
        </row>
        <row r="637">
          <cell r="Z637">
            <v>7270.22526475347</v>
          </cell>
          <cell r="AA637">
            <v>6522.96623829124</v>
          </cell>
          <cell r="AB637">
            <v>6406.30171797788</v>
          </cell>
          <cell r="AC637">
            <v>6013.06644517182</v>
          </cell>
          <cell r="AD637">
            <v>6123.60289762762</v>
          </cell>
          <cell r="AE637">
            <v>6449.20270526227</v>
          </cell>
          <cell r="AF637">
            <v>6397.11469667839</v>
          </cell>
          <cell r="AG637">
            <v>5886.89287696144</v>
          </cell>
          <cell r="AH637">
            <v>6490.41035013544</v>
          </cell>
          <cell r="AI637">
            <v>7336.65003028505</v>
          </cell>
          <cell r="AJ637">
            <v>7109.43964630816</v>
          </cell>
          <cell r="AK637">
            <v>6541.32132364126</v>
          </cell>
          <cell r="AL637">
            <v>7483.95177624835</v>
          </cell>
          <cell r="AM637">
            <v>6458.52217574834</v>
          </cell>
          <cell r="AN637">
            <v>6605.70323863362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A638">
            <v>9336.75867275889</v>
          </cell>
          <cell r="B638">
            <v>7562.52274283076</v>
          </cell>
          <cell r="C638">
            <v>8410.79297166197</v>
          </cell>
          <cell r="D638">
            <v>7962.94635811555</v>
          </cell>
          <cell r="E638">
            <v>7775.54335105452</v>
          </cell>
          <cell r="F638">
            <v>8376.68251123428</v>
          </cell>
          <cell r="G638">
            <v>8032.58969306741</v>
          </cell>
          <cell r="H638">
            <v>7871.36954286591</v>
          </cell>
          <cell r="I638">
            <v>8413.11831621148</v>
          </cell>
          <cell r="J638">
            <v>9212.04883360395</v>
          </cell>
          <cell r="K638">
            <v>8344.36764266287</v>
          </cell>
          <cell r="L638">
            <v>8794.50395776044</v>
          </cell>
          <cell r="M638">
            <v>9686.80143946046</v>
          </cell>
          <cell r="N638">
            <v>9465.83496948181</v>
          </cell>
          <cell r="O638">
            <v>10331.9019116508</v>
          </cell>
        </row>
        <row r="638">
          <cell r="Z638">
            <v>7128.6525936861</v>
          </cell>
          <cell r="AA638">
            <v>5774.01636424226</v>
          </cell>
          <cell r="AB638">
            <v>6421.6740770358</v>
          </cell>
          <cell r="AC638">
            <v>6079.74139620665</v>
          </cell>
          <cell r="AD638">
            <v>5936.65845070353</v>
          </cell>
          <cell r="AE638">
            <v>6395.63060405741</v>
          </cell>
          <cell r="AF638">
            <v>6132.91436101574</v>
          </cell>
          <cell r="AG638">
            <v>6009.82213145629</v>
          </cell>
          <cell r="AH638">
            <v>6423.44948690073</v>
          </cell>
          <cell r="AI638">
            <v>7033.43613265195</v>
          </cell>
          <cell r="AJ638">
            <v>6370.95807264367</v>
          </cell>
          <cell r="AK638">
            <v>6714.63894976592</v>
          </cell>
          <cell r="AL638">
            <v>7395.91164623382</v>
          </cell>
          <cell r="AM638">
            <v>7227.20286253924</v>
          </cell>
          <cell r="AN638">
            <v>7888.44843715302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A639">
            <v>9967.81596677694</v>
          </cell>
          <cell r="B639">
            <v>9375.82261884477</v>
          </cell>
          <cell r="C639">
            <v>7810.28644743041</v>
          </cell>
          <cell r="D639">
            <v>9021.98642349289</v>
          </cell>
          <cell r="E639">
            <v>8857.73173499032</v>
          </cell>
          <cell r="F639">
            <v>7740.01331037649</v>
          </cell>
          <cell r="G639">
            <v>7714.60140032903</v>
          </cell>
          <cell r="H639">
            <v>8395.09002346755</v>
          </cell>
          <cell r="I639">
            <v>8214.08809301196</v>
          </cell>
          <cell r="J639">
            <v>8320.70484913149</v>
          </cell>
          <cell r="K639">
            <v>7275.38868972197</v>
          </cell>
          <cell r="L639">
            <v>8818.98781140562</v>
          </cell>
          <cell r="M639">
            <v>9170.87317060922</v>
          </cell>
          <cell r="N639">
            <v>9758.19666466224</v>
          </cell>
          <cell r="O639">
            <v>10275.7693227833</v>
          </cell>
        </row>
        <row r="639">
          <cell r="Z639">
            <v>7610.46736189806</v>
          </cell>
          <cell r="AA639">
            <v>7158.47807277846</v>
          </cell>
          <cell r="AB639">
            <v>5963.1849437589</v>
          </cell>
          <cell r="AC639">
            <v>6888.32272228251</v>
          </cell>
          <cell r="AD639">
            <v>6762.91361059205</v>
          </cell>
          <cell r="AE639">
            <v>5909.53112252569</v>
          </cell>
          <cell r="AF639">
            <v>5890.12902755682</v>
          </cell>
          <cell r="AG639">
            <v>6409.68481327757</v>
          </cell>
          <cell r="AH639">
            <v>6271.489115367</v>
          </cell>
          <cell r="AI639">
            <v>6352.89143513129</v>
          </cell>
          <cell r="AJ639">
            <v>5554.78836615748</v>
          </cell>
          <cell r="AK639">
            <v>6733.33246995944</v>
          </cell>
          <cell r="AL639">
            <v>7001.99834925282</v>
          </cell>
          <cell r="AM639">
            <v>7450.42218625628</v>
          </cell>
          <cell r="AN639">
            <v>7845.59098102237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A640">
            <v>11441.0885188522</v>
          </cell>
          <cell r="B640">
            <v>7945.28894602322</v>
          </cell>
          <cell r="C640">
            <v>9255.91762424197</v>
          </cell>
          <cell r="D640">
            <v>8292.95148048929</v>
          </cell>
          <cell r="E640">
            <v>8535.66927177212</v>
          </cell>
          <cell r="F640">
            <v>8460.04672924988</v>
          </cell>
          <cell r="G640">
            <v>9557.35807026467</v>
          </cell>
          <cell r="H640">
            <v>8373.01730980113</v>
          </cell>
          <cell r="I640">
            <v>8260.37062354212</v>
          </cell>
          <cell r="J640">
            <v>10830.394951198</v>
          </cell>
          <cell r="K640">
            <v>9786.24654818275</v>
          </cell>
          <cell r="L640">
            <v>9477.54992849154</v>
          </cell>
          <cell r="M640">
            <v>9293.58025584794</v>
          </cell>
          <cell r="N640">
            <v>9761.27933748214</v>
          </cell>
          <cell r="O640">
            <v>9647.09597981306</v>
          </cell>
        </row>
        <row r="640">
          <cell r="Z640">
            <v>8735.31684849769</v>
          </cell>
          <cell r="AA640">
            <v>6066.25989144451</v>
          </cell>
          <cell r="AB640">
            <v>7066.93012977924</v>
          </cell>
          <cell r="AC640">
            <v>6331.70162715949</v>
          </cell>
          <cell r="AD640">
            <v>6517.0176316751</v>
          </cell>
          <cell r="AE640">
            <v>6459.2795179692</v>
          </cell>
          <cell r="AF640">
            <v>7297.08111607936</v>
          </cell>
          <cell r="AG640">
            <v>6392.8322081024</v>
          </cell>
          <cell r="AH640">
            <v>6306.8260125569</v>
          </cell>
          <cell r="AI640">
            <v>8269.04986681949</v>
          </cell>
          <cell r="AJ640">
            <v>7471.83838452372</v>
          </cell>
          <cell r="AK640">
            <v>7236.147280603</v>
          </cell>
          <cell r="AL640">
            <v>7095.68569966093</v>
          </cell>
          <cell r="AM640">
            <v>7452.77581928496</v>
          </cell>
          <cell r="AN640">
            <v>7365.59636897119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A641">
            <v>9897.04961011989</v>
          </cell>
          <cell r="B641">
            <v>9234.23968009716</v>
          </cell>
          <cell r="C641">
            <v>8412.16639726572</v>
          </cell>
          <cell r="D641">
            <v>8293.22015976104</v>
          </cell>
          <cell r="E641">
            <v>7942.22933449489</v>
          </cell>
          <cell r="F641">
            <v>9670.44324573451</v>
          </cell>
          <cell r="G641">
            <v>9296.11435677181</v>
          </cell>
          <cell r="H641">
            <v>8713.25967411389</v>
          </cell>
          <cell r="I641">
            <v>7473.51479228475</v>
          </cell>
          <cell r="J641">
            <v>10235.3728574304</v>
          </cell>
          <cell r="K641">
            <v>9501.44291672473</v>
          </cell>
          <cell r="L641">
            <v>9513.09716136304</v>
          </cell>
          <cell r="M641">
            <v>8990.4638108645</v>
          </cell>
          <cell r="N641">
            <v>9228.13429728554</v>
          </cell>
          <cell r="O641">
            <v>11209.6556115381</v>
          </cell>
        </row>
        <row r="641">
          <cell r="Z641">
            <v>7556.43696552497</v>
          </cell>
          <cell r="AA641">
            <v>7050.37893271291</v>
          </cell>
          <cell r="AB641">
            <v>6422.72269297797</v>
          </cell>
          <cell r="AC641">
            <v>6331.90676485819</v>
          </cell>
          <cell r="AD641">
            <v>6063.92386580418</v>
          </cell>
          <cell r="AE641">
            <v>7383.42209989128</v>
          </cell>
          <cell r="AF641">
            <v>7097.6204958527</v>
          </cell>
          <cell r="AG641">
            <v>6652.60861422465</v>
          </cell>
          <cell r="AH641">
            <v>5706.05843796857</v>
          </cell>
          <cell r="AI641">
            <v>7814.74811813954</v>
          </cell>
          <cell r="AJ641">
            <v>7254.389672691</v>
          </cell>
          <cell r="AK641">
            <v>7263.28773508933</v>
          </cell>
          <cell r="AL641">
            <v>6864.25508145029</v>
          </cell>
          <cell r="AM641">
            <v>7045.71744851469</v>
          </cell>
          <cell r="AN641">
            <v>8558.61689803175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A642">
            <v>11465.6020238379</v>
          </cell>
          <cell r="B642">
            <v>7807.02135535016</v>
          </cell>
          <cell r="C642">
            <v>6832.52118280835</v>
          </cell>
          <cell r="D642">
            <v>8379.64484822207</v>
          </cell>
          <cell r="E642">
            <v>7252.88230827547</v>
          </cell>
          <cell r="F642">
            <v>8483.15251002416</v>
          </cell>
          <cell r="G642">
            <v>9308.2824558394</v>
          </cell>
          <cell r="H642">
            <v>9651.59210936867</v>
          </cell>
          <cell r="I642">
            <v>8990.32456107851</v>
          </cell>
          <cell r="J642">
            <v>7648.93320999641</v>
          </cell>
          <cell r="K642">
            <v>10002.0610414248</v>
          </cell>
          <cell r="L642">
            <v>8680.91386564813</v>
          </cell>
          <cell r="M642">
            <v>8337.86209630411</v>
          </cell>
          <cell r="N642">
            <v>8999.40951880688</v>
          </cell>
          <cell r="O642">
            <v>11020.4285527907</v>
          </cell>
        </row>
        <row r="642">
          <cell r="Z642">
            <v>8754.03300760835</v>
          </cell>
          <cell r="AA642">
            <v>5960.69203289527</v>
          </cell>
          <cell r="AB642">
            <v>5216.65725315891</v>
          </cell>
          <cell r="AC642">
            <v>6397.89236019694</v>
          </cell>
          <cell r="AD642">
            <v>5537.60465389755</v>
          </cell>
          <cell r="AE642">
            <v>6476.92087401349</v>
          </cell>
          <cell r="AF642">
            <v>7106.91088816321</v>
          </cell>
          <cell r="AG642">
            <v>7369.02918187141</v>
          </cell>
          <cell r="AH642">
            <v>6864.14876368169</v>
          </cell>
          <cell r="AI642">
            <v>5839.9911015651</v>
          </cell>
          <cell r="AJ642">
            <v>7636.61361337201</v>
          </cell>
          <cell r="AK642">
            <v>6627.91246007781</v>
          </cell>
          <cell r="AL642">
            <v>6365.99106197657</v>
          </cell>
          <cell r="AM642">
            <v>6871.08516524712</v>
          </cell>
          <cell r="AN642">
            <v>8414.14128176995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A643">
            <v>9111.16988302082</v>
          </cell>
          <cell r="B643">
            <v>8363.83455944074</v>
          </cell>
          <cell r="C643">
            <v>7879.30323909889</v>
          </cell>
          <cell r="D643">
            <v>8605.83887242331</v>
          </cell>
          <cell r="E643">
            <v>7342.2923786235</v>
          </cell>
          <cell r="F643">
            <v>8520.90309877067</v>
          </cell>
          <cell r="G643">
            <v>7477.24507583654</v>
          </cell>
          <cell r="H643">
            <v>6445.70407647626</v>
          </cell>
          <cell r="I643">
            <v>9030.48224820668</v>
          </cell>
          <cell r="J643">
            <v>8897.97373289623</v>
          </cell>
          <cell r="K643">
            <v>7982.63959384607</v>
          </cell>
          <cell r="L643">
            <v>9759.96214353475</v>
          </cell>
          <cell r="M643">
            <v>9519.93379721792</v>
          </cell>
          <cell r="N643">
            <v>10511.0343012636</v>
          </cell>
          <cell r="O643">
            <v>8098.76205966402</v>
          </cell>
        </row>
        <row r="643">
          <cell r="Z643">
            <v>6956.41465036593</v>
          </cell>
          <cell r="AA643">
            <v>6385.82114147125</v>
          </cell>
          <cell r="AB643">
            <v>6015.87954026496</v>
          </cell>
          <cell r="AC643">
            <v>6570.59240245069</v>
          </cell>
          <cell r="AD643">
            <v>5605.86960024856</v>
          </cell>
          <cell r="AE643">
            <v>6505.7435995238</v>
          </cell>
          <cell r="AF643">
            <v>5708.9065243815</v>
          </cell>
          <cell r="AG643">
            <v>4921.32084520593</v>
          </cell>
          <cell r="AH643">
            <v>6894.80931843479</v>
          </cell>
          <cell r="AI643">
            <v>6793.6385369612</v>
          </cell>
          <cell r="AJ643">
            <v>6094.77726045985</v>
          </cell>
          <cell r="AK643">
            <v>7451.77013643735</v>
          </cell>
          <cell r="AL643">
            <v>7268.50753391107</v>
          </cell>
          <cell r="AM643">
            <v>8025.21673315198</v>
          </cell>
          <cell r="AN643">
            <v>6183.43722760172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A644">
            <v>9567.79661133533</v>
          </cell>
          <cell r="B644">
            <v>7937.99613540142</v>
          </cell>
          <cell r="C644">
            <v>7325.48363200116</v>
          </cell>
          <cell r="D644">
            <v>8749.20629915817</v>
          </cell>
          <cell r="E644">
            <v>8816.23297943466</v>
          </cell>
          <cell r="F644">
            <v>7343.51394114067</v>
          </cell>
          <cell r="G644">
            <v>8286.72454495902</v>
          </cell>
          <cell r="H644">
            <v>8131.43334918184</v>
          </cell>
          <cell r="I644">
            <v>8813.4455744507</v>
          </cell>
          <cell r="J644">
            <v>8915.26758842645</v>
          </cell>
          <cell r="K644">
            <v>7894.54431704676</v>
          </cell>
          <cell r="L644">
            <v>7464.51317540955</v>
          </cell>
          <cell r="M644">
            <v>7995.80519184598</v>
          </cell>
          <cell r="N644">
            <v>9371.35684805908</v>
          </cell>
          <cell r="O644">
            <v>9947.23200165995</v>
          </cell>
        </row>
        <row r="644">
          <cell r="Z644">
            <v>7305.05098394097</v>
          </cell>
          <cell r="AA644">
            <v>6060.69180136353</v>
          </cell>
          <cell r="AB644">
            <v>5593.03605496741</v>
          </cell>
          <cell r="AC644">
            <v>6680.05400623246</v>
          </cell>
          <cell r="AD644">
            <v>6731.22914473028</v>
          </cell>
          <cell r="AE644">
            <v>5606.80226811667</v>
          </cell>
          <cell r="AF644">
            <v>6326.94733697439</v>
          </cell>
          <cell r="AG644">
            <v>6208.38188783373</v>
          </cell>
          <cell r="AH644">
            <v>6729.10094987541</v>
          </cell>
          <cell r="AI644">
            <v>6806.84246483395</v>
          </cell>
          <cell r="AJ644">
            <v>6027.51616424247</v>
          </cell>
          <cell r="AK644">
            <v>5699.18566747789</v>
          </cell>
          <cell r="AL644">
            <v>6104.82924719517</v>
          </cell>
          <cell r="AM644">
            <v>7155.0684389205</v>
          </cell>
          <cell r="AN644">
            <v>7594.75142219537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A645">
            <v>8344.07007125683</v>
          </cell>
          <cell r="B645">
            <v>8451.57815795118</v>
          </cell>
          <cell r="C645">
            <v>8780.64649662134</v>
          </cell>
          <cell r="D645">
            <v>7286.43371870829</v>
          </cell>
          <cell r="E645">
            <v>7163.12179117311</v>
          </cell>
          <cell r="F645">
            <v>7445.63803398128</v>
          </cell>
          <cell r="G645">
            <v>7571.62662002356</v>
          </cell>
          <cell r="H645">
            <v>8602.57645204415</v>
          </cell>
          <cell r="I645">
            <v>8495.49257951272</v>
          </cell>
          <cell r="J645">
            <v>7564.7129978903</v>
          </cell>
          <cell r="K645">
            <v>8532.26485998682</v>
          </cell>
          <cell r="L645">
            <v>10021.8067974361</v>
          </cell>
          <cell r="M645">
            <v>11356.9286255785</v>
          </cell>
          <cell r="N645">
            <v>9570.6610290156</v>
          </cell>
          <cell r="O645">
            <v>10759.7287088728</v>
          </cell>
        </row>
        <row r="645">
          <cell r="Z645">
            <v>6370.73087568488</v>
          </cell>
          <cell r="AA645">
            <v>6452.81372990836</v>
          </cell>
          <cell r="AB645">
            <v>6704.05872275638</v>
          </cell>
          <cell r="AC645">
            <v>5563.22128996865</v>
          </cell>
          <cell r="AD645">
            <v>5469.07214004783</v>
          </cell>
          <cell r="AE645">
            <v>5684.77442149684</v>
          </cell>
          <cell r="AF645">
            <v>5780.96721089447</v>
          </cell>
          <cell r="AG645">
            <v>6568.10153144151</v>
          </cell>
          <cell r="AH645">
            <v>6486.34256642828</v>
          </cell>
          <cell r="AI645">
            <v>5775.68863274124</v>
          </cell>
          <cell r="AJ645">
            <v>6514.41834965937</v>
          </cell>
          <cell r="AK645">
            <v>7651.68957706967</v>
          </cell>
          <cell r="AL645">
            <v>8671.0604333437</v>
          </cell>
          <cell r="AM645">
            <v>7307.23797829753</v>
          </cell>
          <cell r="AN645">
            <v>8215.09590813922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A646">
            <v>9271.08308469772</v>
          </cell>
          <cell r="B646">
            <v>8374.1775086863</v>
          </cell>
          <cell r="C646">
            <v>8377.41619948104</v>
          </cell>
          <cell r="D646">
            <v>8642.77751846236</v>
          </cell>
          <cell r="E646">
            <v>7908.69676589064</v>
          </cell>
          <cell r="F646">
            <v>7909.14193286641</v>
          </cell>
          <cell r="G646">
            <v>8453.31082386606</v>
          </cell>
          <cell r="H646">
            <v>8516.22321777066</v>
          </cell>
          <cell r="I646">
            <v>8451.59348832382</v>
          </cell>
          <cell r="J646">
            <v>7374.87759501618</v>
          </cell>
          <cell r="K646">
            <v>8807.32073126388</v>
          </cell>
          <cell r="L646">
            <v>8031.58725656451</v>
          </cell>
          <cell r="M646">
            <v>8457.38813643208</v>
          </cell>
          <cell r="N646">
            <v>9690.06130970348</v>
          </cell>
          <cell r="O646">
            <v>8284.12661536955</v>
          </cell>
        </row>
        <row r="646">
          <cell r="Z646">
            <v>7078.50901949905</v>
          </cell>
          <cell r="AA646">
            <v>6393.71802459202</v>
          </cell>
          <cell r="AB646">
            <v>6396.19077796857</v>
          </cell>
          <cell r="AC646">
            <v>6598.79520645609</v>
          </cell>
          <cell r="AD646">
            <v>6038.32161554457</v>
          </cell>
          <cell r="AE646">
            <v>6038.66150231124</v>
          </cell>
          <cell r="AF646">
            <v>6454.13662726503</v>
          </cell>
          <cell r="AG646">
            <v>6502.17049166077</v>
          </cell>
          <cell r="AH646">
            <v>6452.82543470919</v>
          </cell>
          <cell r="AI646">
            <v>5630.74854330523</v>
          </cell>
          <cell r="AJ646">
            <v>6724.42460760289</v>
          </cell>
          <cell r="AK646">
            <v>6132.14899673603</v>
          </cell>
          <cell r="AL646">
            <v>6457.24967171844</v>
          </cell>
          <cell r="AM646">
            <v>7398.40057020384</v>
          </cell>
          <cell r="AN646">
            <v>6324.96380734111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A647">
            <v>9706.915311046</v>
          </cell>
          <cell r="B647">
            <v>8194.33581598757</v>
          </cell>
          <cell r="C647">
            <v>7723.28979197875</v>
          </cell>
          <cell r="D647">
            <v>7491.94797810744</v>
          </cell>
          <cell r="E647">
            <v>7836.55303390352</v>
          </cell>
          <cell r="F647">
            <v>7001.07613071637</v>
          </cell>
          <cell r="G647">
            <v>10315.5727427038</v>
          </cell>
          <cell r="H647">
            <v>7525.82440335858</v>
          </cell>
          <cell r="I647">
            <v>9029.50316353286</v>
          </cell>
          <cell r="J647">
            <v>7602.23663766899</v>
          </cell>
          <cell r="K647">
            <v>8063.41802425198</v>
          </cell>
          <cell r="L647">
            <v>8200.38960011816</v>
          </cell>
          <cell r="M647">
            <v>8471.53681340091</v>
          </cell>
          <cell r="N647">
            <v>9215.81883129189</v>
          </cell>
          <cell r="O647">
            <v>10669.2339110185</v>
          </cell>
        </row>
        <row r="647">
          <cell r="Z647">
            <v>7411.26866764486</v>
          </cell>
          <cell r="AA647">
            <v>6256.40817284977</v>
          </cell>
          <cell r="AB647">
            <v>5896.76264933495</v>
          </cell>
          <cell r="AC647">
            <v>5720.13224907694</v>
          </cell>
          <cell r="AD647">
            <v>5983.23958759747</v>
          </cell>
          <cell r="AE647">
            <v>5345.34963010647</v>
          </cell>
          <cell r="AF647">
            <v>7875.98105134532</v>
          </cell>
          <cell r="AG647">
            <v>5745.99703526189</v>
          </cell>
          <cell r="AH647">
            <v>6894.06178336999</v>
          </cell>
          <cell r="AI647">
            <v>5804.33808180682</v>
          </cell>
          <cell r="AJ647">
            <v>6156.45191518848</v>
          </cell>
          <cell r="AK647">
            <v>6261.03026124861</v>
          </cell>
          <cell r="AL647">
            <v>6468.05224317885</v>
          </cell>
          <cell r="AM647">
            <v>7036.31454096668</v>
          </cell>
          <cell r="AN647">
            <v>8146.00276799824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A648">
            <v>10255.1210576674</v>
          </cell>
          <cell r="B648">
            <v>9047.77632915097</v>
          </cell>
          <cell r="C648">
            <v>8501.15016552717</v>
          </cell>
          <cell r="D648">
            <v>8878.38017973789</v>
          </cell>
          <cell r="E648">
            <v>8252.24800221212</v>
          </cell>
          <cell r="F648">
            <v>8075.15452900141</v>
          </cell>
          <cell r="G648">
            <v>8336.98358009601</v>
          </cell>
          <cell r="H648">
            <v>8542.22285803286</v>
          </cell>
          <cell r="I648">
            <v>8156.25755630783</v>
          </cell>
          <cell r="J648">
            <v>8591.57645447396</v>
          </cell>
          <cell r="K648">
            <v>7973.70977768952</v>
          </cell>
          <cell r="L648">
            <v>9239.455998288</v>
          </cell>
          <cell r="M648">
            <v>8196.19498788686</v>
          </cell>
          <cell r="N648">
            <v>10081.6767339143</v>
          </cell>
          <cell r="O648">
            <v>8941.81444345363</v>
          </cell>
        </row>
        <row r="648">
          <cell r="Z648">
            <v>7829.8259480133</v>
          </cell>
          <cell r="AA648">
            <v>6908.01341841208</v>
          </cell>
          <cell r="AB648">
            <v>6490.66215598066</v>
          </cell>
          <cell r="AC648">
            <v>6778.6787807506</v>
          </cell>
          <cell r="AD648">
            <v>6300.62435868096</v>
          </cell>
          <cell r="AE648">
            <v>6165.41278351069</v>
          </cell>
          <cell r="AF648">
            <v>6365.32031133762</v>
          </cell>
          <cell r="AG648">
            <v>6522.02132099952</v>
          </cell>
          <cell r="AH648">
            <v>6227.33526927125</v>
          </cell>
          <cell r="AI648">
            <v>6559.70298929668</v>
          </cell>
          <cell r="AJ648">
            <v>6087.95931010506</v>
          </cell>
          <cell r="AK648">
            <v>7054.36161251688</v>
          </cell>
          <cell r="AL648">
            <v>6257.82765803157</v>
          </cell>
          <cell r="AM648">
            <v>7697.40051305048</v>
          </cell>
          <cell r="AN648">
            <v>6827.11109483462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A649">
            <v>10082.6070031612</v>
          </cell>
          <cell r="B649">
            <v>8575.36626442835</v>
          </cell>
          <cell r="C649">
            <v>8282.50170208511</v>
          </cell>
          <cell r="D649">
            <v>8649.71455065407</v>
          </cell>
          <cell r="E649">
            <v>6750.95508205668</v>
          </cell>
          <cell r="F649">
            <v>8413.48285717544</v>
          </cell>
          <cell r="G649">
            <v>7524.54310053932</v>
          </cell>
          <cell r="H649">
            <v>9103.08645106689</v>
          </cell>
          <cell r="I649">
            <v>8964.8797972597</v>
          </cell>
          <cell r="J649">
            <v>7442.85886884828</v>
          </cell>
          <cell r="K649">
            <v>9729.22129033615</v>
          </cell>
          <cell r="L649">
            <v>9620.11827475726</v>
          </cell>
          <cell r="M649">
            <v>9213.75366627618</v>
          </cell>
          <cell r="N649">
            <v>10381.6533453715</v>
          </cell>
          <cell r="O649">
            <v>9631.60854421821</v>
          </cell>
        </row>
        <row r="649">
          <cell r="Z649">
            <v>7698.11077734157</v>
          </cell>
          <cell r="AA649">
            <v>6547.32644435611</v>
          </cell>
          <cell r="AB649">
            <v>6323.72317954879</v>
          </cell>
          <cell r="AC649">
            <v>6604.09165828259</v>
          </cell>
          <cell r="AD649">
            <v>5154.3812089706</v>
          </cell>
          <cell r="AE649">
            <v>6423.72781538488</v>
          </cell>
          <cell r="AF649">
            <v>5745.01875543417</v>
          </cell>
          <cell r="AG649">
            <v>6950.24291773538</v>
          </cell>
          <cell r="AH649">
            <v>6844.72158472697</v>
          </cell>
          <cell r="AI649">
            <v>5682.65251780113</v>
          </cell>
          <cell r="AJ649">
            <v>7428.29937205681</v>
          </cell>
          <cell r="AK649">
            <v>7344.99878325027</v>
          </cell>
          <cell r="AL649">
            <v>7034.73777921653</v>
          </cell>
          <cell r="AM649">
            <v>7926.43385580453</v>
          </cell>
          <cell r="AN649">
            <v>7353.77164994478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A650">
            <v>10886.3716325754</v>
          </cell>
          <cell r="B650">
            <v>8041.59726173164</v>
          </cell>
          <cell r="C650">
            <v>7148.59481428838</v>
          </cell>
          <cell r="D650">
            <v>7607.5932066465</v>
          </cell>
          <cell r="E650">
            <v>8048.72207060392</v>
          </cell>
          <cell r="F650">
            <v>7995.74602484574</v>
          </cell>
          <cell r="G650">
            <v>7617.39057083122</v>
          </cell>
          <cell r="H650">
            <v>8738.67837471368</v>
          </cell>
          <cell r="I650">
            <v>8432.1964552113</v>
          </cell>
          <cell r="J650">
            <v>8325.94883899253</v>
          </cell>
          <cell r="K650">
            <v>11127.1066983258</v>
          </cell>
          <cell r="L650">
            <v>9503.36865624538</v>
          </cell>
          <cell r="M650">
            <v>9690.69363314403</v>
          </cell>
          <cell r="N650">
            <v>9545.94301106963</v>
          </cell>
          <cell r="O650">
            <v>9197.34690414664</v>
          </cell>
        </row>
        <row r="650">
          <cell r="Z650">
            <v>8311.78828695785</v>
          </cell>
          <cell r="AA650">
            <v>6139.79167572115</v>
          </cell>
          <cell r="AB650">
            <v>5457.98073508844</v>
          </cell>
          <cell r="AC650">
            <v>5808.42784364743</v>
          </cell>
          <cell r="AD650">
            <v>6145.23149579437</v>
          </cell>
          <cell r="AE650">
            <v>6104.78407295382</v>
          </cell>
          <cell r="AF650">
            <v>5815.90817039192</v>
          </cell>
          <cell r="AG650">
            <v>6672.0158938074</v>
          </cell>
          <cell r="AH650">
            <v>6438.01572233964</v>
          </cell>
          <cell r="AI650">
            <v>6356.89524236615</v>
          </cell>
          <cell r="AJ650">
            <v>8495.59047259857</v>
          </cell>
          <cell r="AK650">
            <v>7255.85998251797</v>
          </cell>
          <cell r="AL650">
            <v>7398.88335168</v>
          </cell>
          <cell r="AM650">
            <v>7288.36567272371</v>
          </cell>
          <cell r="AN650">
            <v>7022.21115070358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A651">
            <v>9001.16787537001</v>
          </cell>
          <cell r="B651">
            <v>6980.83561461577</v>
          </cell>
          <cell r="C651">
            <v>8033.29876820581</v>
          </cell>
          <cell r="D651">
            <v>7274.32290366881</v>
          </cell>
          <cell r="E651">
            <v>6311.40777838137</v>
          </cell>
          <cell r="F651">
            <v>8858.82929630822</v>
          </cell>
          <cell r="G651">
            <v>7731.16519609995</v>
          </cell>
          <cell r="H651">
            <v>7500.28253109782</v>
          </cell>
          <cell r="I651">
            <v>10069.1396452882</v>
          </cell>
          <cell r="J651">
            <v>8492.46026183597</v>
          </cell>
          <cell r="K651">
            <v>8522.78663430513</v>
          </cell>
          <cell r="L651">
            <v>8043.07987446762</v>
          </cell>
          <cell r="M651">
            <v>9904.52040003557</v>
          </cell>
          <cell r="N651">
            <v>9643.06494320194</v>
          </cell>
          <cell r="O651">
            <v>10698.5928759279</v>
          </cell>
        </row>
        <row r="651">
          <cell r="Z651">
            <v>6872.4276775165</v>
          </cell>
          <cell r="AA651">
            <v>5329.8959151016</v>
          </cell>
          <cell r="AB651">
            <v>6133.4557427202</v>
          </cell>
          <cell r="AC651">
            <v>5553.97463424275</v>
          </cell>
          <cell r="AD651">
            <v>4818.78508442529</v>
          </cell>
          <cell r="AE651">
            <v>6763.75160304851</v>
          </cell>
          <cell r="AF651">
            <v>5902.77555188309</v>
          </cell>
          <cell r="AG651">
            <v>5726.49571362331</v>
          </cell>
          <cell r="AH651">
            <v>7687.8283957361</v>
          </cell>
          <cell r="AI651">
            <v>6484.02737975281</v>
          </cell>
          <cell r="AJ651">
            <v>6507.18168643851</v>
          </cell>
          <cell r="AK651">
            <v>6140.92365647552</v>
          </cell>
          <cell r="AL651">
            <v>7562.14094350876</v>
          </cell>
          <cell r="AM651">
            <v>7362.51865639445</v>
          </cell>
          <cell r="AN651">
            <v>8168.41845514244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A652">
            <v>8889.33218056831</v>
          </cell>
          <cell r="B652">
            <v>8687.69522709744</v>
          </cell>
          <cell r="C652">
            <v>8019.05205885509</v>
          </cell>
          <cell r="D652">
            <v>8170.30580802266</v>
          </cell>
          <cell r="E652">
            <v>5806.96739572706</v>
          </cell>
          <cell r="F652">
            <v>7391.29474081579</v>
          </cell>
          <cell r="G652">
            <v>10167.1055946142</v>
          </cell>
          <cell r="H652">
            <v>9107.67969887581</v>
          </cell>
          <cell r="I652">
            <v>8176.54670523071</v>
          </cell>
          <cell r="J652">
            <v>8443.33457205589</v>
          </cell>
          <cell r="K652">
            <v>9329.63489630914</v>
          </cell>
          <cell r="L652">
            <v>9007.41116705121</v>
          </cell>
          <cell r="M652">
            <v>8244.51523629675</v>
          </cell>
          <cell r="N652">
            <v>9651.35777027976</v>
          </cell>
          <cell r="O652">
            <v>10436.8540630442</v>
          </cell>
        </row>
        <row r="652">
          <cell r="Z652">
            <v>6787.04067719263</v>
          </cell>
          <cell r="AA652">
            <v>6633.0900566698</v>
          </cell>
          <cell r="AB652">
            <v>6122.5783231441</v>
          </cell>
          <cell r="AC652">
            <v>6238.06116564853</v>
          </cell>
          <cell r="AD652">
            <v>4433.64283450719</v>
          </cell>
          <cell r="AE652">
            <v>5643.28309979182</v>
          </cell>
          <cell r="AF652">
            <v>7762.62578991031</v>
          </cell>
          <cell r="AG652">
            <v>6953.74988081047</v>
          </cell>
          <cell r="AH652">
            <v>6242.82611563047</v>
          </cell>
          <cell r="AI652">
            <v>6446.51971910296</v>
          </cell>
          <cell r="AJ652">
            <v>7123.21356187161</v>
          </cell>
          <cell r="AK652">
            <v>6877.19445568827</v>
          </cell>
          <cell r="AL652">
            <v>6294.72036097351</v>
          </cell>
          <cell r="AM652">
            <v>7368.85026303968</v>
          </cell>
          <cell r="AN652">
            <v>7968.57982455052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A653">
            <v>10686.1136686466</v>
          </cell>
          <cell r="B653">
            <v>8225.5199883161</v>
          </cell>
          <cell r="C653">
            <v>8373.55230762</v>
          </cell>
          <cell r="D653">
            <v>7664.15376804714</v>
          </cell>
          <cell r="E653">
            <v>7333.72141130751</v>
          </cell>
          <cell r="F653">
            <v>7239.29162430252</v>
          </cell>
          <cell r="G653">
            <v>8493.3801572122</v>
          </cell>
          <cell r="H653">
            <v>7439.43818924635</v>
          </cell>
          <cell r="I653">
            <v>7803.34354472002</v>
          </cell>
          <cell r="J653">
            <v>8509.74966311512</v>
          </cell>
          <cell r="K653">
            <v>8735.8284192355</v>
          </cell>
          <cell r="L653">
            <v>8977.67932444181</v>
          </cell>
          <cell r="M653">
            <v>9111.53713031317</v>
          </cell>
          <cell r="N653">
            <v>9247.0598231927</v>
          </cell>
          <cell r="O653">
            <v>10516.9478956263</v>
          </cell>
        </row>
        <row r="653">
          <cell r="Z653">
            <v>8158.89053046638</v>
          </cell>
          <cell r="AA653">
            <v>6280.21741315929</v>
          </cell>
          <cell r="AB653">
            <v>6393.2406810771</v>
          </cell>
          <cell r="AC653">
            <v>5851.61205851906</v>
          </cell>
          <cell r="AD653">
            <v>5599.32563241893</v>
          </cell>
          <cell r="AE653">
            <v>5527.22811232147</v>
          </cell>
          <cell r="AF653">
            <v>6484.72972355215</v>
          </cell>
          <cell r="AG653">
            <v>5680.04081524234</v>
          </cell>
          <cell r="AH653">
            <v>5957.88400976791</v>
          </cell>
          <cell r="AI653">
            <v>6497.22790678704</v>
          </cell>
          <cell r="AJ653">
            <v>6669.83994139998</v>
          </cell>
          <cell r="AK653">
            <v>6854.49407492862</v>
          </cell>
          <cell r="AL653">
            <v>6956.69504514263</v>
          </cell>
          <cell r="AM653">
            <v>7060.16716324692</v>
          </cell>
          <cell r="AN653">
            <v>8029.73178610229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A654">
            <v>9270.88815307499</v>
          </cell>
          <cell r="B654">
            <v>8252.28772035229</v>
          </cell>
          <cell r="C654">
            <v>7050.86944437438</v>
          </cell>
          <cell r="D654">
            <v>7399.33638469698</v>
          </cell>
          <cell r="E654">
            <v>8347.93465694945</v>
          </cell>
          <cell r="F654">
            <v>8697.05021483587</v>
          </cell>
          <cell r="G654">
            <v>7413.11727673928</v>
          </cell>
          <cell r="H654">
            <v>9244.25288743748</v>
          </cell>
          <cell r="I654">
            <v>7743.45966378404</v>
          </cell>
          <cell r="J654">
            <v>7803.66016344271</v>
          </cell>
          <cell r="K654">
            <v>8491.50363989255</v>
          </cell>
          <cell r="L654">
            <v>10217.2649116372</v>
          </cell>
          <cell r="M654">
            <v>10624.1069389505</v>
          </cell>
          <cell r="N654">
            <v>9162.76208041292</v>
          </cell>
          <cell r="O654">
            <v>9114.62186127891</v>
          </cell>
        </row>
        <row r="654">
          <cell r="Z654">
            <v>7078.36018842536</v>
          </cell>
          <cell r="AA654">
            <v>6300.65468363986</v>
          </cell>
          <cell r="AB654">
            <v>5383.36702425762</v>
          </cell>
          <cell r="AC654">
            <v>5649.42292706168</v>
          </cell>
          <cell r="AD654">
            <v>6373.68150231953</v>
          </cell>
          <cell r="AE654">
            <v>6640.23262722805</v>
          </cell>
          <cell r="AF654">
            <v>5659.94469325955</v>
          </cell>
          <cell r="AG654">
            <v>7058.02405657006</v>
          </cell>
          <cell r="AH654">
            <v>5912.16242713777</v>
          </cell>
          <cell r="AI654">
            <v>5958.12574942916</v>
          </cell>
          <cell r="AJ654">
            <v>6483.29699507252</v>
          </cell>
          <cell r="AK654">
            <v>7800.92262909464</v>
          </cell>
          <cell r="AL654">
            <v>8111.5481443165</v>
          </cell>
          <cell r="AM654">
            <v>6995.80549944358</v>
          </cell>
          <cell r="AN654">
            <v>6959.05024957389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A655">
            <v>9612.53125971679</v>
          </cell>
          <cell r="B655">
            <v>8101.74600135681</v>
          </cell>
          <cell r="C655">
            <v>8505.58855774543</v>
          </cell>
          <cell r="D655">
            <v>10028.9634562254</v>
          </cell>
          <cell r="E655">
            <v>10426.8331803694</v>
          </cell>
          <cell r="F655">
            <v>7384.28802134721</v>
          </cell>
          <cell r="G655">
            <v>8875.78420547813</v>
          </cell>
          <cell r="H655">
            <v>8849.72505121047</v>
          </cell>
          <cell r="I655">
            <v>6956.73555914508</v>
          </cell>
          <cell r="J655">
            <v>8371.87656605315</v>
          </cell>
          <cell r="K655">
            <v>8292.38260690969</v>
          </cell>
          <cell r="L655">
            <v>8804.30695052659</v>
          </cell>
          <cell r="M655">
            <v>9332.74102178068</v>
          </cell>
          <cell r="N655">
            <v>8533.10321747241</v>
          </cell>
          <cell r="O655">
            <v>9298.7436789065</v>
          </cell>
        </row>
        <row r="655">
          <cell r="Z655">
            <v>7339.20606691881</v>
          </cell>
          <cell r="AA655">
            <v>6185.71547901993</v>
          </cell>
          <cell r="AB655">
            <v>6494.05088619287</v>
          </cell>
          <cell r="AC655">
            <v>7657.15371468193</v>
          </cell>
          <cell r="AD655">
            <v>7960.92884054477</v>
          </cell>
          <cell r="AE655">
            <v>5637.93344145068</v>
          </cell>
          <cell r="AF655">
            <v>6776.69674401937</v>
          </cell>
          <cell r="AG655">
            <v>6756.8004754994</v>
          </cell>
          <cell r="AH655">
            <v>5311.49542634951</v>
          </cell>
          <cell r="AI655">
            <v>6391.96124568785</v>
          </cell>
          <cell r="AJ655">
            <v>6331.26728990597</v>
          </cell>
          <cell r="AK655">
            <v>6722.12357395485</v>
          </cell>
          <cell r="AL655">
            <v>7125.58510109364</v>
          </cell>
          <cell r="AM655">
            <v>6515.05843895305</v>
          </cell>
          <cell r="AN655">
            <v>7099.62799381983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A656">
            <v>10926.128400693</v>
          </cell>
          <cell r="B656">
            <v>8018.58754333967</v>
          </cell>
          <cell r="C656">
            <v>7250.78388333123</v>
          </cell>
          <cell r="D656">
            <v>8332.94879247764</v>
          </cell>
          <cell r="E656">
            <v>8322.64001783062</v>
          </cell>
          <cell r="F656">
            <v>7150.09201596669</v>
          </cell>
          <cell r="G656">
            <v>8842.29095200065</v>
          </cell>
          <cell r="H656">
            <v>6768.1898676719</v>
          </cell>
          <cell r="I656">
            <v>8125.58777637237</v>
          </cell>
          <cell r="J656">
            <v>7763.58008818893</v>
          </cell>
          <cell r="K656">
            <v>8161.54413870108</v>
          </cell>
          <cell r="L656">
            <v>8145.98742938849</v>
          </cell>
          <cell r="M656">
            <v>9348.99646052956</v>
          </cell>
          <cell r="N656">
            <v>9045.73620973271</v>
          </cell>
          <cell r="O656">
            <v>9226.20763730542</v>
          </cell>
        </row>
        <row r="656">
          <cell r="Z656">
            <v>8342.14273844274</v>
          </cell>
          <cell r="AA656">
            <v>6122.22366369001</v>
          </cell>
          <cell r="AB656">
            <v>5536.00249805893</v>
          </cell>
          <cell r="AC656">
            <v>6362.23973485185</v>
          </cell>
          <cell r="AD656">
            <v>6354.36894417375</v>
          </cell>
          <cell r="AE656">
            <v>5459.12385455863</v>
          </cell>
          <cell r="AF656">
            <v>6751.1245110163</v>
          </cell>
          <cell r="AG656">
            <v>5167.54003672696</v>
          </cell>
          <cell r="AH656">
            <v>6203.91876961141</v>
          </cell>
          <cell r="AI656">
            <v>5927.5244516526</v>
          </cell>
          <cell r="AJ656">
            <v>6231.37159607483</v>
          </cell>
          <cell r="AK656">
            <v>6219.49398628783</v>
          </cell>
          <cell r="AL656">
            <v>7137.99619360016</v>
          </cell>
          <cell r="AM656">
            <v>6906.45577907576</v>
          </cell>
          <cell r="AN656">
            <v>7044.24643591323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A657">
            <v>10713.3083541864</v>
          </cell>
          <cell r="B657">
            <v>7236.60429899839</v>
          </cell>
          <cell r="C657">
            <v>8008.09205831256</v>
          </cell>
          <cell r="D657">
            <v>8211.74557241499</v>
          </cell>
          <cell r="E657">
            <v>7643.05162818135</v>
          </cell>
          <cell r="F657">
            <v>7305.80748317396</v>
          </cell>
          <cell r="G657">
            <v>7815.37079236</v>
          </cell>
          <cell r="H657">
            <v>7757.67188936035</v>
          </cell>
          <cell r="I657">
            <v>9125.53490201486</v>
          </cell>
          <cell r="J657">
            <v>8008.67720791973</v>
          </cell>
          <cell r="K657">
            <v>9733.3338153597</v>
          </cell>
          <cell r="L657">
            <v>9593.69383804887</v>
          </cell>
          <cell r="M657">
            <v>10016.4572187702</v>
          </cell>
          <cell r="N657">
            <v>9479.34840758041</v>
          </cell>
          <cell r="O657">
            <v>10677.5900686446</v>
          </cell>
        </row>
        <row r="657">
          <cell r="Z657">
            <v>8179.65378165471</v>
          </cell>
          <cell r="AA657">
            <v>5525.17632870247</v>
          </cell>
          <cell r="AB657">
            <v>6114.21031888987</v>
          </cell>
          <cell r="AC657">
            <v>6269.70059152113</v>
          </cell>
          <cell r="AD657">
            <v>5835.50049032297</v>
          </cell>
          <cell r="AE657">
            <v>5578.01323663325</v>
          </cell>
          <cell r="AF657">
            <v>5967.06686145003</v>
          </cell>
          <cell r="AG657">
            <v>5923.01351821418</v>
          </cell>
          <cell r="AH657">
            <v>6967.38239982795</v>
          </cell>
          <cell r="AI657">
            <v>6114.65708295554</v>
          </cell>
          <cell r="AJ657">
            <v>7431.43930136239</v>
          </cell>
          <cell r="AK657">
            <v>7324.82362012566</v>
          </cell>
          <cell r="AL657">
            <v>7647.60515235991</v>
          </cell>
          <cell r="AM657">
            <v>7237.52042658127</v>
          </cell>
          <cell r="AN657">
            <v>8152.38272777046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A658">
            <v>10602.968065087</v>
          </cell>
          <cell r="B658">
            <v>8399.93708870815</v>
          </cell>
          <cell r="C658">
            <v>9260.27367327867</v>
          </cell>
          <cell r="D658">
            <v>9055.0701662023</v>
          </cell>
          <cell r="E658">
            <v>6913.55490738243</v>
          </cell>
          <cell r="F658">
            <v>8248.03751209552</v>
          </cell>
          <cell r="G658">
            <v>8540.3364048704</v>
          </cell>
          <cell r="H658">
            <v>7534.07910645657</v>
          </cell>
          <cell r="I658">
            <v>8017.35396462787</v>
          </cell>
          <cell r="J658">
            <v>9977.0653386617</v>
          </cell>
          <cell r="K658">
            <v>9083.52911230599</v>
          </cell>
          <cell r="L658">
            <v>8717.49644511242</v>
          </cell>
          <cell r="M658">
            <v>9667.41911890047</v>
          </cell>
          <cell r="N658">
            <v>9663.37418072019</v>
          </cell>
          <cell r="O658">
            <v>9530.90135612459</v>
          </cell>
        </row>
        <row r="658">
          <cell r="Z658">
            <v>8095.40852956618</v>
          </cell>
          <cell r="AA658">
            <v>6413.38556697703</v>
          </cell>
          <cell r="AB658">
            <v>7070.25599064296</v>
          </cell>
          <cell r="AC658">
            <v>6913.58229217612</v>
          </cell>
          <cell r="AD658">
            <v>5278.52682600611</v>
          </cell>
          <cell r="AE658">
            <v>6297.40963263498</v>
          </cell>
          <cell r="AF658">
            <v>6520.58100646417</v>
          </cell>
          <cell r="AG658">
            <v>5752.29953409602</v>
          </cell>
          <cell r="AH658">
            <v>6121.28182140923</v>
          </cell>
          <cell r="AI658">
            <v>7617.52929432956</v>
          </cell>
          <cell r="AJ658">
            <v>6935.31081136207</v>
          </cell>
          <cell r="AK658">
            <v>6655.84340582911</v>
          </cell>
          <cell r="AL658">
            <v>7381.11316695698</v>
          </cell>
          <cell r="AM658">
            <v>7378.02484047659</v>
          </cell>
          <cell r="AN658">
            <v>7276.88130900655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A659">
            <v>9683.28706532527</v>
          </cell>
          <cell r="B659">
            <v>8736.35679892362</v>
          </cell>
          <cell r="C659">
            <v>8708.39539348657</v>
          </cell>
          <cell r="D659">
            <v>8367.80737485736</v>
          </cell>
          <cell r="E659">
            <v>8605.00222669743</v>
          </cell>
          <cell r="F659">
            <v>7886.76197319796</v>
          </cell>
          <cell r="G659">
            <v>8534.62671121257</v>
          </cell>
          <cell r="H659">
            <v>8216.20148119206</v>
          </cell>
          <cell r="I659">
            <v>8346.18527714754</v>
          </cell>
          <cell r="J659">
            <v>9185.23192965997</v>
          </cell>
          <cell r="K659">
            <v>7325.42655979892</v>
          </cell>
          <cell r="L659">
            <v>11126.5269147886</v>
          </cell>
          <cell r="M659">
            <v>8579.13004215663</v>
          </cell>
          <cell r="N659">
            <v>7296.14099901174</v>
          </cell>
          <cell r="O659">
            <v>8893.98417226582</v>
          </cell>
        </row>
        <row r="659">
          <cell r="Z659">
            <v>7393.22840752411</v>
          </cell>
          <cell r="AA659">
            <v>6670.24336140538</v>
          </cell>
          <cell r="AB659">
            <v>6648.89471650857</v>
          </cell>
          <cell r="AC659">
            <v>6388.85440193309</v>
          </cell>
          <cell r="AD659">
            <v>6569.95362009239</v>
          </cell>
          <cell r="AE659">
            <v>6021.57431358453</v>
          </cell>
          <cell r="AF659">
            <v>6516.22163251764</v>
          </cell>
          <cell r="AG659">
            <v>6273.10269569607</v>
          </cell>
          <cell r="AH659">
            <v>6372.34584384326</v>
          </cell>
          <cell r="AI659">
            <v>7012.9613192231</v>
          </cell>
          <cell r="AJ659">
            <v>5592.99248011271</v>
          </cell>
          <cell r="AK659">
            <v>8495.14780554872</v>
          </cell>
          <cell r="AL659">
            <v>6550.20010370675</v>
          </cell>
          <cell r="AM659">
            <v>5570.63283730946</v>
          </cell>
          <cell r="AN659">
            <v>6790.59249146164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A660">
            <v>8608.85225933993</v>
          </cell>
          <cell r="B660">
            <v>6756.64784086274</v>
          </cell>
          <cell r="C660">
            <v>6442.07381550512</v>
          </cell>
          <cell r="D660">
            <v>8266.63144963048</v>
          </cell>
          <cell r="E660">
            <v>7674.1747908813</v>
          </cell>
          <cell r="F660">
            <v>8668.93025260542</v>
          </cell>
          <cell r="G660">
            <v>9148.5089015543</v>
          </cell>
          <cell r="H660">
            <v>9009.65308242624</v>
          </cell>
          <cell r="I660">
            <v>8106.11656704371</v>
          </cell>
          <cell r="J660">
            <v>9587.55317715247</v>
          </cell>
          <cell r="K660">
            <v>9006.74761306927</v>
          </cell>
          <cell r="L660">
            <v>9127.1453824567</v>
          </cell>
          <cell r="M660">
            <v>9549.43724801856</v>
          </cell>
          <cell r="N660">
            <v>8564.72955929751</v>
          </cell>
          <cell r="O660">
            <v>8994.43833068769</v>
          </cell>
        </row>
        <row r="660">
          <cell r="Z660">
            <v>6572.89313541507</v>
          </cell>
          <cell r="AA660">
            <v>5158.72765309007</v>
          </cell>
          <cell r="AB660">
            <v>4918.54912643342</v>
          </cell>
          <cell r="AC660">
            <v>6311.60617831867</v>
          </cell>
          <cell r="AD660">
            <v>5859.26314953703</v>
          </cell>
          <cell r="AE660">
            <v>6618.76292358525</v>
          </cell>
          <cell r="AF660">
            <v>6984.92314037231</v>
          </cell>
          <cell r="AG660">
            <v>6878.90616704476</v>
          </cell>
          <cell r="AH660">
            <v>6189.05242340414</v>
          </cell>
          <cell r="AI660">
            <v>7320.13520096862</v>
          </cell>
          <cell r="AJ660">
            <v>6876.68782956884</v>
          </cell>
          <cell r="AK660">
            <v>6968.61200808722</v>
          </cell>
          <cell r="AL660">
            <v>7291.03353661116</v>
          </cell>
          <cell r="AM660">
            <v>6539.20527744188</v>
          </cell>
          <cell r="AN660">
            <v>6867.28964323337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A661">
            <v>10295.8008138083</v>
          </cell>
          <cell r="B661">
            <v>8427.02230542082</v>
          </cell>
          <cell r="C661">
            <v>7319.1464681667</v>
          </cell>
          <cell r="D661">
            <v>7728.839000628</v>
          </cell>
          <cell r="E661">
            <v>7424.38469065669</v>
          </cell>
          <cell r="F661">
            <v>7282.97591592062</v>
          </cell>
          <cell r="G661">
            <v>8170.35264242211</v>
          </cell>
          <cell r="H661">
            <v>8098.11762632099</v>
          </cell>
          <cell r="I661">
            <v>6278.16508316126</v>
          </cell>
          <cell r="J661">
            <v>8665.18820960995</v>
          </cell>
          <cell r="K661">
            <v>9620.62495841888</v>
          </cell>
          <cell r="L661">
            <v>9449.49844189649</v>
          </cell>
          <cell r="M661">
            <v>8677.92953628235</v>
          </cell>
          <cell r="N661">
            <v>10508.3943242335</v>
          </cell>
          <cell r="O661">
            <v>10131.3934479984</v>
          </cell>
        </row>
        <row r="661">
          <cell r="Z661">
            <v>7860.88510454587</v>
          </cell>
          <cell r="AA661">
            <v>6434.06523827802</v>
          </cell>
          <cell r="AB661">
            <v>5588.19760503115</v>
          </cell>
          <cell r="AC661">
            <v>5900.99949233548</v>
          </cell>
          <cell r="AD661">
            <v>5668.54740885515</v>
          </cell>
          <cell r="AE661">
            <v>5560.58124370906</v>
          </cell>
          <cell r="AF661">
            <v>6238.09692389985</v>
          </cell>
          <cell r="AG661">
            <v>6182.94520016658</v>
          </cell>
          <cell r="AH661">
            <v>4793.40415365395</v>
          </cell>
          <cell r="AI661">
            <v>6615.90585879003</v>
          </cell>
          <cell r="AJ661">
            <v>7345.38563825265</v>
          </cell>
          <cell r="AK661">
            <v>7214.72985838174</v>
          </cell>
          <cell r="AL661">
            <v>6625.63391266972</v>
          </cell>
          <cell r="AM661">
            <v>8023.20110012957</v>
          </cell>
          <cell r="AN661">
            <v>7735.35942312058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A662">
            <v>9668.6300018688</v>
          </cell>
          <cell r="B662">
            <v>7989.44264590911</v>
          </cell>
          <cell r="C662">
            <v>8216.8606613795</v>
          </cell>
          <cell r="D662">
            <v>8273.14115138778</v>
          </cell>
          <cell r="E662">
            <v>8163.32540601019</v>
          </cell>
          <cell r="F662">
            <v>8592.90858005558</v>
          </cell>
          <cell r="G662">
            <v>9312.34852658939</v>
          </cell>
          <cell r="H662">
            <v>10770.9302179951</v>
          </cell>
          <cell r="I662">
            <v>8519.2801691806</v>
          </cell>
          <cell r="J662">
            <v>8832.17858194722</v>
          </cell>
          <cell r="K662">
            <v>9705.32548042389</v>
          </cell>
          <cell r="L662">
            <v>8546.06532613133</v>
          </cell>
          <cell r="M662">
            <v>9611.43703746645</v>
          </cell>
          <cell r="N662">
            <v>10010.6458544995</v>
          </cell>
          <cell r="O662">
            <v>10071.4698946209</v>
          </cell>
        </row>
        <row r="662">
          <cell r="Z662">
            <v>7382.03768094684</v>
          </cell>
          <cell r="AA662">
            <v>6099.97141792219</v>
          </cell>
          <cell r="AB662">
            <v>6273.60598240589</v>
          </cell>
          <cell r="AC662">
            <v>6316.57636164917</v>
          </cell>
          <cell r="AD662">
            <v>6232.73160079041</v>
          </cell>
          <cell r="AE662">
            <v>6560.72007250676</v>
          </cell>
          <cell r="AF662">
            <v>7110.01534944511</v>
          </cell>
          <cell r="AG662">
            <v>8223.64830516015</v>
          </cell>
          <cell r="AH662">
            <v>6504.50448629006</v>
          </cell>
          <cell r="AI662">
            <v>6743.40367603103</v>
          </cell>
          <cell r="AJ662">
            <v>7410.05482560556</v>
          </cell>
          <cell r="AK662">
            <v>6524.95506076257</v>
          </cell>
          <cell r="AL662">
            <v>7338.37062385379</v>
          </cell>
          <cell r="AM662">
            <v>7643.1681524938</v>
          </cell>
          <cell r="AN662">
            <v>7689.60755042261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A663">
            <v>8777.1976742495</v>
          </cell>
          <cell r="B663">
            <v>8428.85816366776</v>
          </cell>
          <cell r="C663">
            <v>7563.9348825412</v>
          </cell>
          <cell r="D663">
            <v>7346.06371643012</v>
          </cell>
          <cell r="E663">
            <v>7548.90524874445</v>
          </cell>
          <cell r="F663">
            <v>9288.09471187179</v>
          </cell>
          <cell r="G663">
            <v>8157.74944886421</v>
          </cell>
          <cell r="H663">
            <v>8779.24188144988</v>
          </cell>
          <cell r="I663">
            <v>9748.58899360866</v>
          </cell>
          <cell r="J663">
            <v>8517.12706263189</v>
          </cell>
          <cell r="K663">
            <v>8206.12580017531</v>
          </cell>
          <cell r="L663">
            <v>7831.42694497616</v>
          </cell>
          <cell r="M663">
            <v>9261.68914174761</v>
          </cell>
          <cell r="N663">
            <v>8891.53755295115</v>
          </cell>
          <cell r="O663">
            <v>9733.54210658583</v>
          </cell>
        </row>
        <row r="663">
          <cell r="Z663">
            <v>6701.42553308019</v>
          </cell>
          <cell r="AA663">
            <v>6435.46692339299</v>
          </cell>
          <cell r="AB663">
            <v>5775.09453855974</v>
          </cell>
          <cell r="AC663">
            <v>5608.74903174926</v>
          </cell>
          <cell r="AD663">
            <v>5763.61935303738</v>
          </cell>
          <cell r="AE663">
            <v>7091.49746489296</v>
          </cell>
          <cell r="AF663">
            <v>6228.47433520562</v>
          </cell>
          <cell r="AG663">
            <v>6702.98629345451</v>
          </cell>
          <cell r="AH663">
            <v>7443.08669097618</v>
          </cell>
          <cell r="AI663">
            <v>6502.86058082769</v>
          </cell>
          <cell r="AJ663">
            <v>6265.40987293705</v>
          </cell>
          <cell r="AK663">
            <v>5979.32579819707</v>
          </cell>
          <cell r="AL663">
            <v>7071.33670648087</v>
          </cell>
          <cell r="AM663">
            <v>6788.72448782842</v>
          </cell>
          <cell r="AN663">
            <v>7431.59833254671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A664">
            <v>8687.21191730405</v>
          </cell>
          <cell r="B664">
            <v>6606.46469071556</v>
          </cell>
          <cell r="C664">
            <v>7636.54420342047</v>
          </cell>
          <cell r="D664">
            <v>8171.78951213091</v>
          </cell>
          <cell r="E664">
            <v>5902.74345165657</v>
          </cell>
          <cell r="F664">
            <v>8051.1364953983</v>
          </cell>
          <cell r="G664">
            <v>7413.78662689238</v>
          </cell>
          <cell r="H664">
            <v>8219.70492907255</v>
          </cell>
          <cell r="I664">
            <v>8698.48175230216</v>
          </cell>
          <cell r="J664">
            <v>7741.18341918796</v>
          </cell>
          <cell r="K664">
            <v>9036.4889228255</v>
          </cell>
          <cell r="L664">
            <v>8510.49423619568</v>
          </cell>
          <cell r="M664">
            <v>9024.94102856706</v>
          </cell>
          <cell r="N664">
            <v>9871.50316889391</v>
          </cell>
          <cell r="O664">
            <v>8768.78777414425</v>
          </cell>
        </row>
        <row r="664">
          <cell r="Z664">
            <v>6632.72104770931</v>
          </cell>
          <cell r="AA664">
            <v>5044.06221722009</v>
          </cell>
          <cell r="AB664">
            <v>5830.53204548834</v>
          </cell>
          <cell r="AC664">
            <v>6239.19397967</v>
          </cell>
          <cell r="AD664">
            <v>4506.7682363136</v>
          </cell>
          <cell r="AE664">
            <v>6147.07491878258</v>
          </cell>
          <cell r="AF664">
            <v>5660.45574477884</v>
          </cell>
          <cell r="AG664">
            <v>6275.77759216661</v>
          </cell>
          <cell r="AH664">
            <v>6641.3256118097</v>
          </cell>
          <cell r="AI664">
            <v>5910.42450528368</v>
          </cell>
          <cell r="AJ664">
            <v>6899.39543853296</v>
          </cell>
          <cell r="AK664">
            <v>6497.79639131235</v>
          </cell>
          <cell r="AL664">
            <v>6890.57857507506</v>
          </cell>
          <cell r="AM664">
            <v>7536.93215546318</v>
          </cell>
          <cell r="AN664">
            <v>6695.00454071023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A665">
            <v>9877.31941961283</v>
          </cell>
          <cell r="B665">
            <v>7855.94291114459</v>
          </cell>
          <cell r="C665">
            <v>9723.34675180997</v>
          </cell>
          <cell r="D665">
            <v>6918.11700251658</v>
          </cell>
          <cell r="E665">
            <v>8588.21800336593</v>
          </cell>
          <cell r="F665">
            <v>7897.38955945637</v>
          </cell>
          <cell r="G665">
            <v>8304.12974438667</v>
          </cell>
          <cell r="H665">
            <v>8234.80564752278</v>
          </cell>
          <cell r="I665">
            <v>9612.49170714599</v>
          </cell>
          <cell r="J665">
            <v>8463.46346032513</v>
          </cell>
          <cell r="K665">
            <v>9190.75431247412</v>
          </cell>
          <cell r="L665">
            <v>10879.0822673149</v>
          </cell>
          <cell r="M665">
            <v>9775.08479103579</v>
          </cell>
          <cell r="N665">
            <v>9018.06812308087</v>
          </cell>
          <cell r="O665">
            <v>7776.1441904005</v>
          </cell>
        </row>
        <row r="665">
          <cell r="Z665">
            <v>7541.37288615207</v>
          </cell>
          <cell r="AA665">
            <v>5998.04383643054</v>
          </cell>
          <cell r="AB665">
            <v>7423.81413839392</v>
          </cell>
          <cell r="AC665">
            <v>5282.01000388942</v>
          </cell>
          <cell r="AD665">
            <v>6557.1387984419</v>
          </cell>
          <cell r="AE665">
            <v>6029.68851820317</v>
          </cell>
          <cell r="AF665">
            <v>6340.2362763582</v>
          </cell>
          <cell r="AG665">
            <v>6287.30705110623</v>
          </cell>
          <cell r="AH665">
            <v>7339.17586837279</v>
          </cell>
          <cell r="AI665">
            <v>6461.88820581208</v>
          </cell>
          <cell r="AJ665">
            <v>7017.17768059124</v>
          </cell>
          <cell r="AK665">
            <v>8306.222827424</v>
          </cell>
          <cell r="AL665">
            <v>7463.31633829499</v>
          </cell>
          <cell r="AM665">
            <v>6885.33108424474</v>
          </cell>
          <cell r="AN665">
            <v>5937.11719394754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A666">
            <v>10136.22844327</v>
          </cell>
          <cell r="B666">
            <v>8161.43983699383</v>
          </cell>
          <cell r="C666">
            <v>7509.14406658233</v>
          </cell>
          <cell r="D666">
            <v>8301.02906934181</v>
          </cell>
          <cell r="E666">
            <v>7916.81676915188</v>
          </cell>
          <cell r="F666">
            <v>7954.42469110765</v>
          </cell>
          <cell r="G666">
            <v>8613.30357192257</v>
          </cell>
          <cell r="H666">
            <v>8534.44353622211</v>
          </cell>
          <cell r="I666">
            <v>8157.94414216473</v>
          </cell>
          <cell r="J666">
            <v>9592.7730801598</v>
          </cell>
          <cell r="K666">
            <v>7787.45056941354</v>
          </cell>
          <cell r="L666">
            <v>9444.45139297857</v>
          </cell>
          <cell r="M666">
            <v>9122.70132166276</v>
          </cell>
          <cell r="N666">
            <v>9669.52091127841</v>
          </cell>
          <cell r="O666">
            <v>8778.25148544906</v>
          </cell>
        </row>
        <row r="666">
          <cell r="Z666">
            <v>7739.0509613504</v>
          </cell>
          <cell r="AA666">
            <v>6231.29196130414</v>
          </cell>
          <cell r="AB666">
            <v>5733.26153141188</v>
          </cell>
          <cell r="AC666">
            <v>6337.86889855875</v>
          </cell>
          <cell r="AD666">
            <v>6044.52127051453</v>
          </cell>
          <cell r="AE666">
            <v>6073.23506935945</v>
          </cell>
          <cell r="AF666">
            <v>6576.29173037717</v>
          </cell>
          <cell r="AG666">
            <v>6516.08177767973</v>
          </cell>
          <cell r="AH666">
            <v>6228.62298431934</v>
          </cell>
          <cell r="AI666">
            <v>7324.12061779433</v>
          </cell>
          <cell r="AJ666">
            <v>5945.74965954952</v>
          </cell>
          <cell r="AK666">
            <v>7210.87641634471</v>
          </cell>
          <cell r="AL666">
            <v>6965.2189498948</v>
          </cell>
          <cell r="AM666">
            <v>7382.71789384471</v>
          </cell>
          <cell r="AN666">
            <v>6702.2301221463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A667">
            <v>8596.65500182089</v>
          </cell>
          <cell r="B667">
            <v>8467.85264680536</v>
          </cell>
          <cell r="C667">
            <v>7652.7034123066</v>
          </cell>
          <cell r="D667">
            <v>9488.47508207999</v>
          </cell>
          <cell r="E667">
            <v>6806.2458892902</v>
          </cell>
          <cell r="F667">
            <v>7104.80758475977</v>
          </cell>
          <cell r="G667">
            <v>7029.76678853015</v>
          </cell>
          <cell r="H667">
            <v>8347.80092414128</v>
          </cell>
          <cell r="I667">
            <v>7686.04127437148</v>
          </cell>
          <cell r="J667">
            <v>9098.86045631152</v>
          </cell>
          <cell r="K667">
            <v>9747.7724393571</v>
          </cell>
          <cell r="L667">
            <v>11215.4544081471</v>
          </cell>
          <cell r="M667">
            <v>8550.0786949383</v>
          </cell>
          <cell r="N667">
            <v>9004.45511581386</v>
          </cell>
          <cell r="O667">
            <v>11771.6359237965</v>
          </cell>
        </row>
        <row r="667">
          <cell r="Z667">
            <v>6563.58048051026</v>
          </cell>
          <cell r="AA667">
            <v>6465.23936724648</v>
          </cell>
          <cell r="AB667">
            <v>5842.86966610974</v>
          </cell>
          <cell r="AC667">
            <v>7244.4886790684</v>
          </cell>
          <cell r="AD667">
            <v>5196.59596145662</v>
          </cell>
          <cell r="AE667">
            <v>5424.54901019442</v>
          </cell>
          <cell r="AF667">
            <v>5367.25506210992</v>
          </cell>
          <cell r="AG667">
            <v>6373.57939678556</v>
          </cell>
          <cell r="AH667">
            <v>5868.32325714772</v>
          </cell>
          <cell r="AI667">
            <v>6947.01635383567</v>
          </cell>
          <cell r="AJ667">
            <v>7442.4632485389</v>
          </cell>
          <cell r="AK667">
            <v>8563.04430243798</v>
          </cell>
          <cell r="AL667">
            <v>6528.01928390017</v>
          </cell>
          <cell r="AM667">
            <v>6874.93749874435</v>
          </cell>
          <cell r="AN667">
            <v>8987.69111436228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A668">
            <v>9906.77880483607</v>
          </cell>
          <cell r="B668">
            <v>8349.65586360718</v>
          </cell>
          <cell r="C668">
            <v>9410.59727928843</v>
          </cell>
          <cell r="D668">
            <v>6949.19057924279</v>
          </cell>
          <cell r="E668">
            <v>7706.62933283943</v>
          </cell>
          <cell r="F668">
            <v>7901.96667698614</v>
          </cell>
          <cell r="G668">
            <v>8065.74757053192</v>
          </cell>
          <cell r="H668">
            <v>10159.8018319485</v>
          </cell>
          <cell r="I668">
            <v>9231.15645447967</v>
          </cell>
          <cell r="J668">
            <v>8869.73945201598</v>
          </cell>
          <cell r="K668">
            <v>8508.82010304477</v>
          </cell>
          <cell r="L668">
            <v>8424.76801898675</v>
          </cell>
          <cell r="M668">
            <v>8513.38197623429</v>
          </cell>
          <cell r="N668">
            <v>10225.7852414657</v>
          </cell>
          <cell r="O668">
            <v>9969.6281111138</v>
          </cell>
        </row>
        <row r="668">
          <cell r="Z668">
            <v>7563.86524460756</v>
          </cell>
          <cell r="AA668">
            <v>6374.99565048754</v>
          </cell>
          <cell r="AB668">
            <v>7185.02866512583</v>
          </cell>
          <cell r="AC668">
            <v>5305.73480401419</v>
          </cell>
          <cell r="AD668">
            <v>5884.04232214023</v>
          </cell>
          <cell r="AE668">
            <v>6033.18316574563</v>
          </cell>
          <cell r="AF668">
            <v>6158.2305330914</v>
          </cell>
          <cell r="AG668">
            <v>7757.0493379</v>
          </cell>
          <cell r="AH668">
            <v>7048.02487762105</v>
          </cell>
          <cell r="AI668">
            <v>6772.08155057201</v>
          </cell>
          <cell r="AJ668">
            <v>6496.51818395509</v>
          </cell>
          <cell r="AK668">
            <v>6432.34408156846</v>
          </cell>
          <cell r="AL668">
            <v>6500.00119238279</v>
          </cell>
          <cell r="AM668">
            <v>7807.42793500001</v>
          </cell>
          <cell r="AN668">
            <v>7611.85094134783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A669">
            <v>9477.44028067567</v>
          </cell>
          <cell r="B669">
            <v>8352.189787794</v>
          </cell>
          <cell r="C669">
            <v>7874.95084739577</v>
          </cell>
          <cell r="D669">
            <v>8334.65099242848</v>
          </cell>
          <cell r="E669">
            <v>6941.15067642774</v>
          </cell>
          <cell r="F669">
            <v>7711.43581577301</v>
          </cell>
          <cell r="G669">
            <v>9398.66075824429</v>
          </cell>
          <cell r="H669">
            <v>9083.26728826829</v>
          </cell>
          <cell r="I669">
            <v>7920.50557304267</v>
          </cell>
          <cell r="J669">
            <v>9439.50682746278</v>
          </cell>
          <cell r="K669">
            <v>7638.9830131545</v>
          </cell>
          <cell r="L669">
            <v>7405.89505431686</v>
          </cell>
          <cell r="M669">
            <v>8926.96507401361</v>
          </cell>
          <cell r="N669">
            <v>9109.46020041326</v>
          </cell>
          <cell r="O669">
            <v>11006.9732810328</v>
          </cell>
        </row>
        <row r="669">
          <cell r="Z669">
            <v>7236.063564057</v>
          </cell>
          <cell r="AA669">
            <v>6376.93031173987</v>
          </cell>
          <cell r="AB669">
            <v>6012.55647179006</v>
          </cell>
          <cell r="AC669">
            <v>6363.53937132311</v>
          </cell>
          <cell r="AD669">
            <v>5299.59630605529</v>
          </cell>
          <cell r="AE669">
            <v>5887.71209108596</v>
          </cell>
          <cell r="AF669">
            <v>7175.91508356254</v>
          </cell>
          <cell r="AG669">
            <v>6935.11090766199</v>
          </cell>
          <cell r="AH669">
            <v>6047.33768704037</v>
          </cell>
          <cell r="AI669">
            <v>7207.10122079514</v>
          </cell>
          <cell r="AJ669">
            <v>5832.39408647551</v>
          </cell>
          <cell r="AK669">
            <v>5654.43049755114</v>
          </cell>
          <cell r="AL669">
            <v>6815.77354186968</v>
          </cell>
          <cell r="AM669">
            <v>6955.10930085632</v>
          </cell>
          <cell r="AN669">
            <v>8403.86812796163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A670">
            <v>10317.1810223385</v>
          </cell>
          <cell r="B670">
            <v>8328.48435734389</v>
          </cell>
          <cell r="C670">
            <v>8744.90966047081</v>
          </cell>
          <cell r="D670">
            <v>6651.22227037259</v>
          </cell>
          <cell r="E670">
            <v>6273.52453185011</v>
          </cell>
          <cell r="F670">
            <v>8621.51805060092</v>
          </cell>
          <cell r="G670">
            <v>8358.33872601059</v>
          </cell>
          <cell r="H670">
            <v>8720.91241466045</v>
          </cell>
          <cell r="I670">
            <v>8538.56029349795</v>
          </cell>
          <cell r="J670">
            <v>9421.73853011766</v>
          </cell>
          <cell r="K670">
            <v>9021.67243561988</v>
          </cell>
          <cell r="L670">
            <v>8391.80727785813</v>
          </cell>
          <cell r="M670">
            <v>8282.78113884898</v>
          </cell>
          <cell r="N670">
            <v>9509.02686927574</v>
          </cell>
          <cell r="O670">
            <v>9614.50418931914</v>
          </cell>
        </row>
        <row r="670">
          <cell r="Z670">
            <v>7877.20897927954</v>
          </cell>
          <cell r="AA670">
            <v>6358.83112076949</v>
          </cell>
          <cell r="AB670">
            <v>6676.77350540811</v>
          </cell>
          <cell r="AC670">
            <v>5078.23480831855</v>
          </cell>
          <cell r="AD670">
            <v>4789.86107416569</v>
          </cell>
          <cell r="AE670">
            <v>6582.56351770601</v>
          </cell>
          <cell r="AF670">
            <v>6381.62505066399</v>
          </cell>
          <cell r="AG670">
            <v>6658.45151224291</v>
          </cell>
          <cell r="AH670">
            <v>6519.22493832686</v>
          </cell>
          <cell r="AI670">
            <v>7193.53505469895</v>
          </cell>
          <cell r="AJ670">
            <v>6888.08299128552</v>
          </cell>
          <cell r="AK670">
            <v>6407.17842387379</v>
          </cell>
          <cell r="AL670">
            <v>6323.93653063575</v>
          </cell>
          <cell r="AM670">
            <v>7260.1800507995</v>
          </cell>
          <cell r="AN670">
            <v>7340.71240656192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A671">
            <v>9272.61989049138</v>
          </cell>
          <cell r="B671">
            <v>7446.25004968353</v>
          </cell>
          <cell r="C671">
            <v>8930.62995533141</v>
          </cell>
          <cell r="D671">
            <v>7306.57984194079</v>
          </cell>
          <cell r="E671">
            <v>8504.96271316827</v>
          </cell>
          <cell r="F671">
            <v>7344.97953009981</v>
          </cell>
          <cell r="G671">
            <v>8634.37751287425</v>
          </cell>
          <cell r="H671">
            <v>8625.37357427276</v>
          </cell>
          <cell r="I671">
            <v>8890.73609468177</v>
          </cell>
          <cell r="J671">
            <v>9244.57156808292</v>
          </cell>
          <cell r="K671">
            <v>8678.23191866205</v>
          </cell>
          <cell r="L671">
            <v>9809.38218784278</v>
          </cell>
          <cell r="M671">
            <v>10756.4842664399</v>
          </cell>
          <cell r="N671">
            <v>9728.23244367285</v>
          </cell>
          <cell r="O671">
            <v>9881.2746669246</v>
          </cell>
        </row>
        <row r="671">
          <cell r="Z671">
            <v>7079.68237686973</v>
          </cell>
          <cell r="AA671">
            <v>5685.24169793357</v>
          </cell>
          <cell r="AB671">
            <v>6818.57169341535</v>
          </cell>
          <cell r="AC671">
            <v>5578.60293564116</v>
          </cell>
          <cell r="AD671">
            <v>6493.57305135483</v>
          </cell>
          <cell r="AE671">
            <v>5607.92125114932</v>
          </cell>
          <cell r="AF671">
            <v>6592.38176858954</v>
          </cell>
          <cell r="AG671">
            <v>6585.50722545155</v>
          </cell>
          <cell r="AH671">
            <v>6788.11257123391</v>
          </cell>
          <cell r="AI671">
            <v>7058.26737051758</v>
          </cell>
          <cell r="AJ671">
            <v>6625.86478282615</v>
          </cell>
          <cell r="AK671">
            <v>7489.50253794671</v>
          </cell>
          <cell r="AL671">
            <v>8212.61876336396</v>
          </cell>
          <cell r="AM671">
            <v>7427.54438367399</v>
          </cell>
          <cell r="AN671">
            <v>7544.3927332956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A672">
            <v>9923.68113430403</v>
          </cell>
          <cell r="B672">
            <v>9154.90063246465</v>
          </cell>
          <cell r="C672">
            <v>8269.1794383943</v>
          </cell>
          <cell r="D672">
            <v>9155.92089159053</v>
          </cell>
          <cell r="E672">
            <v>8257.81015928259</v>
          </cell>
          <cell r="F672">
            <v>8049.34253654613</v>
          </cell>
          <cell r="G672">
            <v>7459.38381622082</v>
          </cell>
          <cell r="H672">
            <v>8158.17938177021</v>
          </cell>
          <cell r="I672">
            <v>8223.77336840537</v>
          </cell>
          <cell r="J672">
            <v>8822.18875244269</v>
          </cell>
          <cell r="K672">
            <v>11454.7619148667</v>
          </cell>
          <cell r="L672">
            <v>9673.27088763384</v>
          </cell>
          <cell r="M672">
            <v>9304.31803653242</v>
          </cell>
          <cell r="N672">
            <v>9920.10747239721</v>
          </cell>
          <cell r="O672">
            <v>10207.1357552236</v>
          </cell>
        </row>
        <row r="672">
          <cell r="Z672">
            <v>7576.77024076566</v>
          </cell>
          <cell r="AA672">
            <v>6989.80325248929</v>
          </cell>
          <cell r="AB672">
            <v>6313.5515779318</v>
          </cell>
          <cell r="AC672">
            <v>6990.58222441294</v>
          </cell>
          <cell r="AD672">
            <v>6304.87108785289</v>
          </cell>
          <cell r="AE672">
            <v>6145.70522402312</v>
          </cell>
          <cell r="AF672">
            <v>5695.26938121986</v>
          </cell>
          <cell r="AG672">
            <v>6228.80259069909</v>
          </cell>
          <cell r="AH672">
            <v>6278.88386187098</v>
          </cell>
          <cell r="AI672">
            <v>6735.776401245</v>
          </cell>
          <cell r="AJ672">
            <v>8745.75654104842</v>
          </cell>
          <cell r="AK672">
            <v>7385.58101579199</v>
          </cell>
          <cell r="AL672">
            <v>7103.88403816465</v>
          </cell>
          <cell r="AM672">
            <v>7574.04173560516</v>
          </cell>
          <cell r="AN672">
            <v>7793.18897765623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A673">
            <v>9458.64505882326</v>
          </cell>
          <cell r="B673">
            <v>6896.81299793686</v>
          </cell>
          <cell r="C673">
            <v>8456.356885617</v>
          </cell>
          <cell r="D673">
            <v>8213.38086290094</v>
          </cell>
          <cell r="E673">
            <v>7357.9070546578</v>
          </cell>
          <cell r="F673">
            <v>7783.41785825128</v>
          </cell>
          <cell r="G673">
            <v>8702.15244540033</v>
          </cell>
          <cell r="H673">
            <v>9288.03351403195</v>
          </cell>
          <cell r="I673">
            <v>8666.31312606373</v>
          </cell>
          <cell r="J673">
            <v>9421.8769326878</v>
          </cell>
          <cell r="K673">
            <v>9075.00277124706</v>
          </cell>
          <cell r="L673">
            <v>8433.28179826959</v>
          </cell>
          <cell r="M673">
            <v>9436.82583543318</v>
          </cell>
          <cell r="N673">
            <v>9463.00275128834</v>
          </cell>
          <cell r="O673">
            <v>9917.41463570838</v>
          </cell>
        </row>
        <row r="673">
          <cell r="Z673">
            <v>7221.71333699179</v>
          </cell>
          <cell r="AA673">
            <v>5265.74431117678</v>
          </cell>
          <cell r="AB673">
            <v>6456.46230759612</v>
          </cell>
          <cell r="AC673">
            <v>6270.94914234832</v>
          </cell>
          <cell r="AD673">
            <v>5617.79146785945</v>
          </cell>
          <cell r="AE673">
            <v>5942.67066844628</v>
          </cell>
          <cell r="AF673">
            <v>6644.12820067293</v>
          </cell>
          <cell r="AG673">
            <v>7091.45074009745</v>
          </cell>
          <cell r="AH673">
            <v>6616.76473700216</v>
          </cell>
          <cell r="AI673">
            <v>7193.64072561486</v>
          </cell>
          <cell r="AJ673">
            <v>6928.80091585821</v>
          </cell>
          <cell r="AK673">
            <v>6438.84438610603</v>
          </cell>
          <cell r="AL673">
            <v>7205.05427265657</v>
          </cell>
          <cell r="AM673">
            <v>7225.04045261965</v>
          </cell>
          <cell r="AN673">
            <v>7571.98574402189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A674">
            <v>10668.9705216544</v>
          </cell>
          <cell r="B674">
            <v>7863.39066887129</v>
          </cell>
          <cell r="C674">
            <v>7732.3822174715</v>
          </cell>
          <cell r="D674">
            <v>8877.87912369106</v>
          </cell>
          <cell r="E674">
            <v>7921.02839983117</v>
          </cell>
          <cell r="F674">
            <v>8837.99965114647</v>
          </cell>
          <cell r="G674">
            <v>8018.39879646067</v>
          </cell>
          <cell r="H674">
            <v>8146.67422830702</v>
          </cell>
          <cell r="I674">
            <v>7843.40089693371</v>
          </cell>
          <cell r="J674">
            <v>9245.72855011678</v>
          </cell>
          <cell r="K674">
            <v>8061.72681777885</v>
          </cell>
          <cell r="L674">
            <v>8511.79437682832</v>
          </cell>
          <cell r="M674">
            <v>9254.33196478748</v>
          </cell>
          <cell r="N674">
            <v>9256.20595867066</v>
          </cell>
          <cell r="O674">
            <v>8192.49067963884</v>
          </cell>
        </row>
        <row r="674">
          <cell r="Z674">
            <v>8145.80166916523</v>
          </cell>
          <cell r="AA674">
            <v>6003.7302292459</v>
          </cell>
          <cell r="AB674">
            <v>5903.70475256836</v>
          </cell>
          <cell r="AC674">
            <v>6778.29622245462</v>
          </cell>
          <cell r="AD674">
            <v>6047.7368673847</v>
          </cell>
          <cell r="AE674">
            <v>6747.84808564894</v>
          </cell>
          <cell r="AF674">
            <v>6122.07955469291</v>
          </cell>
          <cell r="AG674">
            <v>6220.01836000932</v>
          </cell>
          <cell r="AH674">
            <v>5988.46795841248</v>
          </cell>
          <cell r="AI674">
            <v>7059.15073092836</v>
          </cell>
          <cell r="AJ674">
            <v>6155.16067228142</v>
          </cell>
          <cell r="AK674">
            <v>6498.78905388593</v>
          </cell>
          <cell r="AL674">
            <v>7065.7194724431</v>
          </cell>
          <cell r="AM674">
            <v>7067.15027426888</v>
          </cell>
          <cell r="AN674">
            <v>6254.99940386697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A675">
            <v>9894.72345632311</v>
          </cell>
          <cell r="B675">
            <v>7599.11625486001</v>
          </cell>
          <cell r="C675">
            <v>7197.50699866381</v>
          </cell>
          <cell r="D675">
            <v>7495.65236979493</v>
          </cell>
          <cell r="E675">
            <v>8682.34009620097</v>
          </cell>
          <cell r="F675">
            <v>9637.31837030109</v>
          </cell>
          <cell r="G675">
            <v>9239.22274869924</v>
          </cell>
          <cell r="H675">
            <v>8045.63872082881</v>
          </cell>
          <cell r="I675">
            <v>7603.41127704846</v>
          </cell>
          <cell r="J675">
            <v>8677.62663180481</v>
          </cell>
          <cell r="K675">
            <v>8858.70614195598</v>
          </cell>
          <cell r="L675">
            <v>8495.53645426524</v>
          </cell>
          <cell r="M675">
            <v>9220.13036474544</v>
          </cell>
          <cell r="N675">
            <v>8152.3322184368</v>
          </cell>
          <cell r="O675">
            <v>8996.58775425244</v>
          </cell>
        </row>
        <row r="675">
          <cell r="Z675">
            <v>7554.66093779652</v>
          </cell>
          <cell r="AA675">
            <v>5801.95565705064</v>
          </cell>
          <cell r="AB675">
            <v>5495.32538350781</v>
          </cell>
          <cell r="AC675">
            <v>5722.96056694791</v>
          </cell>
          <cell r="AD675">
            <v>6629.00139280982</v>
          </cell>
          <cell r="AE675">
            <v>7358.13112499836</v>
          </cell>
          <cell r="AF675">
            <v>7054.18352552286</v>
          </cell>
          <cell r="AG675">
            <v>6142.87734590768</v>
          </cell>
          <cell r="AH675">
            <v>5805.23492367161</v>
          </cell>
          <cell r="AI675">
            <v>6625.4026438895</v>
          </cell>
          <cell r="AJ675">
            <v>6763.65757420796</v>
          </cell>
          <cell r="AK675">
            <v>6486.37606497733</v>
          </cell>
          <cell r="AL675">
            <v>7039.6064140046</v>
          </cell>
          <cell r="AM675">
            <v>6224.33825810537</v>
          </cell>
          <cell r="AN675">
            <v>6868.93073672276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A676">
            <v>9768.50826569214</v>
          </cell>
          <cell r="B676">
            <v>8174.49665050537</v>
          </cell>
          <cell r="C676">
            <v>7506.55429108816</v>
          </cell>
          <cell r="D676">
            <v>9829.51995933193</v>
          </cell>
          <cell r="E676">
            <v>7024.16243532481</v>
          </cell>
          <cell r="F676">
            <v>7115.55440409761</v>
          </cell>
          <cell r="G676">
            <v>6976.21844185388</v>
          </cell>
          <cell r="H676">
            <v>7061.37335657206</v>
          </cell>
          <cell r="I676">
            <v>8018.47005173696</v>
          </cell>
          <cell r="J676">
            <v>8745.23854431808</v>
          </cell>
          <cell r="K676">
            <v>8277.17278468777</v>
          </cell>
          <cell r="L676">
            <v>7715.70162601077</v>
          </cell>
          <cell r="M676">
            <v>8944.58886364328</v>
          </cell>
          <cell r="N676">
            <v>10520.4817061958</v>
          </cell>
          <cell r="O676">
            <v>10622.081533015</v>
          </cell>
        </row>
        <row r="676">
          <cell r="Z676">
            <v>7458.29513488901</v>
          </cell>
          <cell r="AA676">
            <v>6241.26089064745</v>
          </cell>
          <cell r="AB676">
            <v>5731.28422746297</v>
          </cell>
          <cell r="AC676">
            <v>7504.87780702977</v>
          </cell>
          <cell r="AD676">
            <v>5362.97611602023</v>
          </cell>
          <cell r="AE676">
            <v>5432.75424974614</v>
          </cell>
          <cell r="AF676">
            <v>5326.37068522921</v>
          </cell>
          <cell r="AG676">
            <v>5391.38680323619</v>
          </cell>
          <cell r="AH676">
            <v>6122.13395838137</v>
          </cell>
          <cell r="AI676">
            <v>6677.02460954103</v>
          </cell>
          <cell r="AJ676">
            <v>6319.65452980025</v>
          </cell>
          <cell r="AK676">
            <v>5890.96905426573</v>
          </cell>
          <cell r="AL676">
            <v>6829.2293757471</v>
          </cell>
          <cell r="AM676">
            <v>8032.42986460735</v>
          </cell>
          <cell r="AN676">
            <v>8110.00173878309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A677">
            <v>9871.17740341741</v>
          </cell>
          <cell r="B677">
            <v>7880.53033380944</v>
          </cell>
          <cell r="C677">
            <v>8099.17628716749</v>
          </cell>
          <cell r="D677">
            <v>7035.8543548478</v>
          </cell>
          <cell r="E677">
            <v>9022.89647778502</v>
          </cell>
          <cell r="F677">
            <v>8726.49302530235</v>
          </cell>
          <cell r="G677">
            <v>8109.98069654215</v>
          </cell>
          <cell r="H677">
            <v>9037.86907808447</v>
          </cell>
          <cell r="I677">
            <v>9064.0935898731</v>
          </cell>
          <cell r="J677">
            <v>8445.07713828255</v>
          </cell>
          <cell r="K677">
            <v>8775.36216426325</v>
          </cell>
          <cell r="L677">
            <v>9395.72941844123</v>
          </cell>
          <cell r="M677">
            <v>9808.37857823739</v>
          </cell>
          <cell r="N677">
            <v>9786.50214797982</v>
          </cell>
          <cell r="O677">
            <v>11410.4894110909</v>
          </cell>
        </row>
        <row r="677">
          <cell r="Z677">
            <v>7536.68343221881</v>
          </cell>
          <cell r="AA677">
            <v>6016.81643198484</v>
          </cell>
          <cell r="AB677">
            <v>6183.75349195753</v>
          </cell>
          <cell r="AC677">
            <v>5371.90294334371</v>
          </cell>
          <cell r="AD677">
            <v>6889.01755237477</v>
          </cell>
          <cell r="AE677">
            <v>6662.71233079044</v>
          </cell>
          <cell r="AF677">
            <v>6192.00270173272</v>
          </cell>
          <cell r="AG677">
            <v>6900.4491925938</v>
          </cell>
          <cell r="AH677">
            <v>6920.47171224247</v>
          </cell>
          <cell r="AI677">
            <v>6447.85017538728</v>
          </cell>
          <cell r="AJ677">
            <v>6700.02411386365</v>
          </cell>
          <cell r="AK677">
            <v>7173.67699389755</v>
          </cell>
          <cell r="AL677">
            <v>7488.73627799856</v>
          </cell>
          <cell r="AM677">
            <v>7472.03353599118</v>
          </cell>
          <cell r="AN677">
            <v>8711.95430732554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A678">
            <v>10826.4968036516</v>
          </cell>
          <cell r="B678">
            <v>8481.35364874731</v>
          </cell>
          <cell r="C678">
            <v>8320.76390601788</v>
          </cell>
          <cell r="D678">
            <v>7848.7715051028</v>
          </cell>
          <cell r="E678">
            <v>7938.80819242602</v>
          </cell>
          <cell r="F678">
            <v>8591.34330344589</v>
          </cell>
          <cell r="G678">
            <v>8644.48122148943</v>
          </cell>
          <cell r="H678">
            <v>8784.94222432137</v>
          </cell>
          <cell r="I678">
            <v>7608.80001836916</v>
          </cell>
          <cell r="J678">
            <v>9048.11848593985</v>
          </cell>
          <cell r="K678">
            <v>9891.14893459139</v>
          </cell>
          <cell r="L678">
            <v>7893.65734892194</v>
          </cell>
          <cell r="M678">
            <v>9181.60087023326</v>
          </cell>
          <cell r="N678">
            <v>10399.8379821862</v>
          </cell>
          <cell r="O678">
            <v>10062.6059892044</v>
          </cell>
        </row>
        <row r="678">
          <cell r="Z678">
            <v>8266.07361557521</v>
          </cell>
          <cell r="AA678">
            <v>6475.54743623317</v>
          </cell>
          <cell r="AB678">
            <v>6352.93652530028</v>
          </cell>
          <cell r="AC678">
            <v>5992.568439232</v>
          </cell>
          <cell r="AD678">
            <v>6061.31181015004</v>
          </cell>
          <cell r="AE678">
            <v>6559.52497755415</v>
          </cell>
          <cell r="AF678">
            <v>6600.09599053206</v>
          </cell>
          <cell r="AG678">
            <v>6707.33852803826</v>
          </cell>
          <cell r="AH678">
            <v>5809.34924922492</v>
          </cell>
          <cell r="AI678">
            <v>6908.27465648902</v>
          </cell>
          <cell r="AJ678">
            <v>7551.93177615627</v>
          </cell>
          <cell r="AK678">
            <v>6026.8389605313</v>
          </cell>
          <cell r="AL678">
            <v>7010.18899082657</v>
          </cell>
          <cell r="AM678">
            <v>7940.31789875105</v>
          </cell>
          <cell r="AN678">
            <v>7682.83992318152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A679">
            <v>10711.5368801706</v>
          </cell>
          <cell r="B679">
            <v>7912.08520542682</v>
          </cell>
          <cell r="C679">
            <v>7922.71419353811</v>
          </cell>
          <cell r="D679">
            <v>7992.66058711888</v>
          </cell>
          <cell r="E679">
            <v>9796.22005893303</v>
          </cell>
          <cell r="F679">
            <v>8409.734772501</v>
          </cell>
          <cell r="G679">
            <v>8600.72806321844</v>
          </cell>
          <cell r="H679">
            <v>9946.247231542</v>
          </cell>
          <cell r="I679">
            <v>8316.4607771808</v>
          </cell>
          <cell r="J679">
            <v>8990.44683306142</v>
          </cell>
          <cell r="K679">
            <v>8089.77328168842</v>
          </cell>
          <cell r="L679">
            <v>8772.1710483221</v>
          </cell>
          <cell r="M679">
            <v>9003.50368418784</v>
          </cell>
          <cell r="N679">
            <v>9803.08905970571</v>
          </cell>
          <cell r="O679">
            <v>10409.3947256801</v>
          </cell>
        </row>
        <row r="679">
          <cell r="Z679">
            <v>8178.30125415774</v>
          </cell>
          <cell r="AA679">
            <v>6040.9087026842</v>
          </cell>
          <cell r="AB679">
            <v>6049.02397762312</v>
          </cell>
          <cell r="AC679">
            <v>6102.42832890761</v>
          </cell>
          <cell r="AD679">
            <v>7479.4531998756</v>
          </cell>
          <cell r="AE679">
            <v>6420.8661377436</v>
          </cell>
          <cell r="AF679">
            <v>6566.69027917953</v>
          </cell>
          <cell r="AG679">
            <v>7593.99954627124</v>
          </cell>
          <cell r="AH679">
            <v>6349.65106922065</v>
          </cell>
          <cell r="AI679">
            <v>6864.24211882972</v>
          </cell>
          <cell r="AJ679">
            <v>6176.57425966223</v>
          </cell>
          <cell r="AK679">
            <v>6697.58768407812</v>
          </cell>
          <cell r="AL679">
            <v>6874.21107689215</v>
          </cell>
          <cell r="AM679">
            <v>7484.69770944155</v>
          </cell>
          <cell r="AN679">
            <v>7947.61451063569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A680">
            <v>8783.38240635827</v>
          </cell>
          <cell r="B680">
            <v>8645.36605497645</v>
          </cell>
          <cell r="C680">
            <v>8698.98174658357</v>
          </cell>
          <cell r="D680">
            <v>8837.11392091911</v>
          </cell>
          <cell r="E680">
            <v>7656.51720224576</v>
          </cell>
          <cell r="F680">
            <v>8195.76963662939</v>
          </cell>
          <cell r="G680">
            <v>8198.64009760424</v>
          </cell>
          <cell r="H680">
            <v>6986.94269635804</v>
          </cell>
          <cell r="I680">
            <v>8010.26239988787</v>
          </cell>
          <cell r="J680">
            <v>8813.57834923754</v>
          </cell>
          <cell r="K680">
            <v>8902.09879805009</v>
          </cell>
          <cell r="L680">
            <v>9770.76129083655</v>
          </cell>
          <cell r="M680">
            <v>9917.07009990658</v>
          </cell>
          <cell r="N680">
            <v>11398.6758097051</v>
          </cell>
          <cell r="O680">
            <v>11415.5668834669</v>
          </cell>
        </row>
        <row r="680">
          <cell r="Z680">
            <v>6706.14760078416</v>
          </cell>
          <cell r="AA680">
            <v>6600.77156443874</v>
          </cell>
          <cell r="AB680">
            <v>6641.70735944354</v>
          </cell>
          <cell r="AC680">
            <v>6747.17182707742</v>
          </cell>
          <cell r="AD680">
            <v>5845.78150998344</v>
          </cell>
          <cell r="AE680">
            <v>6257.50290064509</v>
          </cell>
          <cell r="AF680">
            <v>6259.69450908123</v>
          </cell>
          <cell r="AG680">
            <v>5334.55869644015</v>
          </cell>
          <cell r="AH680">
            <v>6115.86738336399</v>
          </cell>
          <cell r="AI680">
            <v>6729.20232395626</v>
          </cell>
          <cell r="AJ680">
            <v>6796.78804070643</v>
          </cell>
          <cell r="AK680">
            <v>7460.01532859887</v>
          </cell>
          <cell r="AL680">
            <v>7571.72268955907</v>
          </cell>
          <cell r="AM680">
            <v>8702.93457541305</v>
          </cell>
          <cell r="AN680">
            <v>8715.83097779451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A681">
            <v>8256.45470360271</v>
          </cell>
          <cell r="B681">
            <v>8728.46763706579</v>
          </cell>
          <cell r="C681">
            <v>7722.72845812336</v>
          </cell>
          <cell r="D681">
            <v>7579.63955350584</v>
          </cell>
          <cell r="E681">
            <v>9435.69492777009</v>
          </cell>
          <cell r="F681">
            <v>7192.4799529043</v>
          </cell>
          <cell r="G681">
            <v>7499.13372262453</v>
          </cell>
          <cell r="H681">
            <v>7621.90474375977</v>
          </cell>
          <cell r="I681">
            <v>7703.85678322913</v>
          </cell>
          <cell r="J681">
            <v>8254.8052636814</v>
          </cell>
          <cell r="K681">
            <v>9309.36041450566</v>
          </cell>
          <cell r="L681">
            <v>8864.39609513092</v>
          </cell>
          <cell r="M681">
            <v>9162.19639707327</v>
          </cell>
          <cell r="N681">
            <v>9584.97699375953</v>
          </cell>
          <cell r="O681">
            <v>9801.19234607889</v>
          </cell>
        </row>
        <row r="681">
          <cell r="Z681">
            <v>6303.83619201948</v>
          </cell>
          <cell r="AA681">
            <v>6664.21995477027</v>
          </cell>
          <cell r="AB681">
            <v>5896.33406869102</v>
          </cell>
          <cell r="AC681">
            <v>5787.08511765992</v>
          </cell>
          <cell r="AD681">
            <v>7204.19082013217</v>
          </cell>
          <cell r="AE681">
            <v>5491.48721396225</v>
          </cell>
          <cell r="AF681">
            <v>5725.61859375872</v>
          </cell>
          <cell r="AG681">
            <v>5819.35475947956</v>
          </cell>
          <cell r="AH681">
            <v>5881.92546942258</v>
          </cell>
          <cell r="AI681">
            <v>6302.5768380418</v>
          </cell>
          <cell r="AJ681">
            <v>7107.73391391673</v>
          </cell>
          <cell r="AK681">
            <v>6768.00187621684</v>
          </cell>
          <cell r="AL681">
            <v>6995.37359795103</v>
          </cell>
          <cell r="AM681">
            <v>7318.16827464337</v>
          </cell>
          <cell r="AN681">
            <v>7483.24956100061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A682">
            <v>9725.34584363281</v>
          </cell>
          <cell r="B682">
            <v>9144.14119583763</v>
          </cell>
          <cell r="C682">
            <v>9033.02631050937</v>
          </cell>
          <cell r="D682">
            <v>7645.61507232186</v>
          </cell>
          <cell r="E682">
            <v>6877.5892150466</v>
          </cell>
          <cell r="F682">
            <v>7800.52733683296</v>
          </cell>
          <cell r="G682">
            <v>7820.28908762304</v>
          </cell>
          <cell r="H682">
            <v>7439.38733410762</v>
          </cell>
          <cell r="I682">
            <v>7320.63697786199</v>
          </cell>
          <cell r="J682">
            <v>8348.87946992911</v>
          </cell>
          <cell r="K682">
            <v>10382.8410310828</v>
          </cell>
          <cell r="L682">
            <v>9341.43052624251</v>
          </cell>
          <cell r="M682">
            <v>10827.1462683809</v>
          </cell>
          <cell r="N682">
            <v>9389.48157844203</v>
          </cell>
          <cell r="O682">
            <v>9806.43670686993</v>
          </cell>
        </row>
        <row r="682">
          <cell r="Z682">
            <v>7425.34045299702</v>
          </cell>
          <cell r="AA682">
            <v>6981.58837958681</v>
          </cell>
          <cell r="AB682">
            <v>6896.75172017915</v>
          </cell>
          <cell r="AC682">
            <v>5837.45769017803</v>
          </cell>
          <cell r="AD682">
            <v>5251.06687604494</v>
          </cell>
          <cell r="AE682">
            <v>5955.73382378131</v>
          </cell>
          <cell r="AF682">
            <v>5970.82199955654</v>
          </cell>
          <cell r="AG682">
            <v>5680.00198714051</v>
          </cell>
          <cell r="AH682">
            <v>5589.33561514554</v>
          </cell>
          <cell r="AI682">
            <v>6374.40287080876</v>
          </cell>
          <cell r="AJ682">
            <v>7927.34065859587</v>
          </cell>
          <cell r="AK682">
            <v>7132.21957250826</v>
          </cell>
          <cell r="AL682">
            <v>8266.56948449392</v>
          </cell>
          <cell r="AM682">
            <v>7168.90674306681</v>
          </cell>
          <cell r="AN682">
            <v>7487.25365144201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A683">
            <v>9049.04409584297</v>
          </cell>
          <cell r="B683">
            <v>8225.6722717146</v>
          </cell>
          <cell r="C683">
            <v>8366.58644535812</v>
          </cell>
          <cell r="D683">
            <v>7602.28203734432</v>
          </cell>
          <cell r="E683">
            <v>7681.23179275413</v>
          </cell>
          <cell r="F683">
            <v>7110.77040069086</v>
          </cell>
          <cell r="G683">
            <v>8348.32157765636</v>
          </cell>
          <cell r="H683">
            <v>8812.56226053524</v>
          </cell>
          <cell r="I683">
            <v>7956.09585902099</v>
          </cell>
          <cell r="J683">
            <v>8785.84650758708</v>
          </cell>
          <cell r="K683">
            <v>7553.5598106001</v>
          </cell>
          <cell r="L683">
            <v>9903.18357210185</v>
          </cell>
          <cell r="M683">
            <v>10430.954602311</v>
          </cell>
          <cell r="N683">
            <v>9261.45024154427</v>
          </cell>
          <cell r="O683">
            <v>9828.18983164879</v>
          </cell>
        </row>
        <row r="683">
          <cell r="Z683">
            <v>6908.98136335249</v>
          </cell>
          <cell r="AA683">
            <v>6280.33368214318</v>
          </cell>
          <cell r="AB683">
            <v>6387.9222173767</v>
          </cell>
          <cell r="AC683">
            <v>5804.37274464054</v>
          </cell>
          <cell r="AD683">
            <v>5864.65119869495</v>
          </cell>
          <cell r="AE683">
            <v>5429.10164400907</v>
          </cell>
          <cell r="AF683">
            <v>6373.97691782694</v>
          </cell>
          <cell r="AG683">
            <v>6728.42653616769</v>
          </cell>
          <cell r="AH683">
            <v>6074.51101274596</v>
          </cell>
          <cell r="AI683">
            <v>6708.02895192876</v>
          </cell>
          <cell r="AJ683">
            <v>5767.17312963242</v>
          </cell>
          <cell r="AK683">
            <v>7561.12027003405</v>
          </cell>
          <cell r="AL683">
            <v>7964.07556268286</v>
          </cell>
          <cell r="AM683">
            <v>7071.15430522002</v>
          </cell>
          <cell r="AN683">
            <v>7503.86224922318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A684">
            <v>10173.9660164797</v>
          </cell>
          <cell r="B684">
            <v>9180.85021299549</v>
          </cell>
          <cell r="C684">
            <v>8586.60825105287</v>
          </cell>
          <cell r="D684">
            <v>8673.07247168894</v>
          </cell>
          <cell r="E684">
            <v>8158.5600520138</v>
          </cell>
          <cell r="F684">
            <v>8377.96487906596</v>
          </cell>
          <cell r="G684">
            <v>7326.29393785473</v>
          </cell>
          <cell r="H684">
            <v>8557.03320513692</v>
          </cell>
          <cell r="I684">
            <v>10370.3273507624</v>
          </cell>
          <cell r="J684">
            <v>9641.40149129195</v>
          </cell>
          <cell r="K684">
            <v>8934.77565274133</v>
          </cell>
          <cell r="L684">
            <v>9297.98691393826</v>
          </cell>
          <cell r="M684">
            <v>9962.00529922944</v>
          </cell>
          <cell r="N684">
            <v>10177.8202267068</v>
          </cell>
          <cell r="O684">
            <v>10292.0491645547</v>
          </cell>
        </row>
        <row r="684">
          <cell r="Z684">
            <v>7767.86374944629</v>
          </cell>
          <cell r="AA684">
            <v>7009.61586102291</v>
          </cell>
          <cell r="AB684">
            <v>6555.90974611187</v>
          </cell>
          <cell r="AC684">
            <v>6621.92552442439</v>
          </cell>
          <cell r="AD684">
            <v>6229.09323395274</v>
          </cell>
          <cell r="AE684">
            <v>6396.60969702637</v>
          </cell>
          <cell r="AF684">
            <v>5593.65472672784</v>
          </cell>
          <cell r="AG684">
            <v>6533.32908025486</v>
          </cell>
          <cell r="AH684">
            <v>7917.78641361648</v>
          </cell>
          <cell r="AI684">
            <v>7361.24860420737</v>
          </cell>
          <cell r="AJ684">
            <v>6821.73694997061</v>
          </cell>
          <cell r="AK684">
            <v>7099.05020073952</v>
          </cell>
          <cell r="AL684">
            <v>7606.03089398287</v>
          </cell>
          <cell r="AM684">
            <v>7770.80645437153</v>
          </cell>
          <cell r="AN684">
            <v>7858.02070533417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A685">
            <v>9774.26157502851</v>
          </cell>
          <cell r="B685">
            <v>8755.0797874297</v>
          </cell>
          <cell r="C685">
            <v>8305.61147700225</v>
          </cell>
          <cell r="D685">
            <v>7596.80785904778</v>
          </cell>
          <cell r="E685">
            <v>8245.26533498796</v>
          </cell>
          <cell r="F685">
            <v>7789.76284918781</v>
          </cell>
          <cell r="G685">
            <v>7662.97370521473</v>
          </cell>
          <cell r="H685">
            <v>8505.47642903641</v>
          </cell>
          <cell r="I685">
            <v>9079.10021787805</v>
          </cell>
          <cell r="J685">
            <v>8854.93187475731</v>
          </cell>
          <cell r="K685">
            <v>8714.122145048</v>
          </cell>
          <cell r="L685">
            <v>8949.82776474777</v>
          </cell>
          <cell r="M685">
            <v>9913.16443156488</v>
          </cell>
          <cell r="N685">
            <v>10525.4007906396</v>
          </cell>
          <cell r="O685">
            <v>10676.3036456925</v>
          </cell>
        </row>
        <row r="685">
          <cell r="Z685">
            <v>7462.68780958057</v>
          </cell>
          <cell r="AA685">
            <v>6684.53843802172</v>
          </cell>
          <cell r="AB685">
            <v>6341.36758513712</v>
          </cell>
          <cell r="AC685">
            <v>5800.19318761442</v>
          </cell>
          <cell r="AD685">
            <v>6295.29306432465</v>
          </cell>
          <cell r="AE685">
            <v>5947.51509440629</v>
          </cell>
          <cell r="AF685">
            <v>5850.71107582626</v>
          </cell>
          <cell r="AG685">
            <v>6493.96527547502</v>
          </cell>
          <cell r="AH685">
            <v>6931.92933275076</v>
          </cell>
          <cell r="AI685">
            <v>6760.77590610471</v>
          </cell>
          <cell r="AJ685">
            <v>6653.26711423273</v>
          </cell>
          <cell r="AK685">
            <v>6833.22929769598</v>
          </cell>
          <cell r="AL685">
            <v>7568.74069615751</v>
          </cell>
          <cell r="AM685">
            <v>8036.18560525653</v>
          </cell>
          <cell r="AN685">
            <v>8151.4005387008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A686">
            <v>9962.53369115154</v>
          </cell>
          <cell r="B686">
            <v>7679.057263309</v>
          </cell>
          <cell r="C686">
            <v>8534.61617079602</v>
          </cell>
          <cell r="D686">
            <v>8674.37395273708</v>
          </cell>
          <cell r="E686">
            <v>7648.33466167535</v>
          </cell>
          <cell r="F686">
            <v>7778.39529702729</v>
          </cell>
          <cell r="G686">
            <v>7306.19296880631</v>
          </cell>
          <cell r="H686">
            <v>7022.52237391587</v>
          </cell>
          <cell r="I686">
            <v>9772.7486283024</v>
          </cell>
          <cell r="J686">
            <v>8425.72254452044</v>
          </cell>
          <cell r="K686">
            <v>9368.4378000705</v>
          </cell>
          <cell r="L686">
            <v>7404.10094452948</v>
          </cell>
          <cell r="M686">
            <v>8881.13520279558</v>
          </cell>
          <cell r="N686">
            <v>10572.1516941901</v>
          </cell>
          <cell r="O686">
            <v>9106.33839571078</v>
          </cell>
        </row>
        <row r="686">
          <cell r="Z686">
            <v>7606.43432332897</v>
          </cell>
          <cell r="AA686">
            <v>5862.99093676548</v>
          </cell>
          <cell r="AB686">
            <v>6516.21358486744</v>
          </cell>
          <cell r="AC686">
            <v>6622.91921041057</v>
          </cell>
          <cell r="AD686">
            <v>5839.53410752778</v>
          </cell>
          <cell r="AE686">
            <v>5938.83592286152</v>
          </cell>
          <cell r="AF686">
            <v>5578.30755645549</v>
          </cell>
          <cell r="AG686">
            <v>5361.72392257426</v>
          </cell>
          <cell r="AH686">
            <v>7461.53266870339</v>
          </cell>
          <cell r="AI686">
            <v>6433.07286563153</v>
          </cell>
          <cell r="AJ686">
            <v>7152.83973410503</v>
          </cell>
          <cell r="AK686">
            <v>5653.06068755203</v>
          </cell>
          <cell r="AL686">
            <v>6780.78225187523</v>
          </cell>
          <cell r="AM686">
            <v>8071.88010712094</v>
          </cell>
          <cell r="AN686">
            <v>6952.72579047877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A687">
            <v>9000.37130509629</v>
          </cell>
          <cell r="B687">
            <v>8300.05676308111</v>
          </cell>
          <cell r="C687">
            <v>8127.25571410988</v>
          </cell>
          <cell r="D687">
            <v>7244.15111453468</v>
          </cell>
          <cell r="E687">
            <v>7988.05655290122</v>
          </cell>
          <cell r="F687">
            <v>8159.23978433261</v>
          </cell>
          <cell r="G687">
            <v>6473.2688206792</v>
          </cell>
          <cell r="H687">
            <v>8029.06521165249</v>
          </cell>
          <cell r="I687">
            <v>8822.42752537381</v>
          </cell>
          <cell r="J687">
            <v>9744.78808047168</v>
          </cell>
          <cell r="K687">
            <v>8749.72619651912</v>
          </cell>
          <cell r="L687">
            <v>10067.7626110696</v>
          </cell>
          <cell r="M687">
            <v>8823.27438574779</v>
          </cell>
          <cell r="N687">
            <v>9266.36543650821</v>
          </cell>
          <cell r="O687">
            <v>10503.7016381261</v>
          </cell>
        </row>
        <row r="687">
          <cell r="Z687">
            <v>6871.81949292624</v>
          </cell>
          <cell r="AA687">
            <v>6337.12653883948</v>
          </cell>
          <cell r="AB687">
            <v>6205.19224674575</v>
          </cell>
          <cell r="AC687">
            <v>5530.93835255169</v>
          </cell>
          <cell r="AD687">
            <v>6098.9131303663</v>
          </cell>
          <cell r="AE687">
            <v>6229.61221229708</v>
          </cell>
          <cell r="AF687">
            <v>4942.36663766385</v>
          </cell>
          <cell r="AG687">
            <v>6130.22340535752</v>
          </cell>
          <cell r="AH687">
            <v>6735.958705333</v>
          </cell>
          <cell r="AI687">
            <v>7440.18467859245</v>
          </cell>
          <cell r="AJ687">
            <v>6680.45094994713</v>
          </cell>
          <cell r="AK687">
            <v>7686.77702460208</v>
          </cell>
          <cell r="AL687">
            <v>6736.60528661598</v>
          </cell>
          <cell r="AM687">
            <v>7074.90707623576</v>
          </cell>
          <cell r="AN687">
            <v>8019.61821551586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A688">
            <v>9386.96352260604</v>
          </cell>
          <cell r="B688">
            <v>9707.44202066481</v>
          </cell>
          <cell r="C688">
            <v>8845.03123820652</v>
          </cell>
          <cell r="D688">
            <v>7642.93366753609</v>
          </cell>
          <cell r="E688">
            <v>7297.96598929896</v>
          </cell>
          <cell r="F688">
            <v>6325.06498753789</v>
          </cell>
          <cell r="G688">
            <v>8055.8699920641</v>
          </cell>
          <cell r="H688">
            <v>8312.02655537489</v>
          </cell>
          <cell r="I688">
            <v>10112.9000642168</v>
          </cell>
          <cell r="J688">
            <v>8370.36342364916</v>
          </cell>
          <cell r="K688">
            <v>9913.43755509275</v>
          </cell>
          <cell r="L688">
            <v>9632.82862409968</v>
          </cell>
          <cell r="M688">
            <v>7979.29569039325</v>
          </cell>
          <cell r="N688">
            <v>10307.1769292222</v>
          </cell>
          <cell r="O688">
            <v>9885.6310648067</v>
          </cell>
        </row>
        <row r="688">
          <cell r="Z688">
            <v>7166.9841973638</v>
          </cell>
          <cell r="AA688">
            <v>7411.67081254567</v>
          </cell>
          <cell r="AB688">
            <v>6753.21673049563</v>
          </cell>
          <cell r="AC688">
            <v>5835.41042689847</v>
          </cell>
          <cell r="AD688">
            <v>5572.02622469371</v>
          </cell>
          <cell r="AE688">
            <v>4829.21241824513</v>
          </cell>
          <cell r="AF688">
            <v>6150.68896242091</v>
          </cell>
          <cell r="AG688">
            <v>6346.26552313495</v>
          </cell>
          <cell r="AH688">
            <v>7721.23965062981</v>
          </cell>
          <cell r="AI688">
            <v>6390.80595540983</v>
          </cell>
          <cell r="AJ688">
            <v>7568.94922706353</v>
          </cell>
          <cell r="AK688">
            <v>7354.7031858146</v>
          </cell>
          <cell r="AL688">
            <v>6092.22417679801</v>
          </cell>
          <cell r="AM688">
            <v>7869.57081416887</v>
          </cell>
          <cell r="AN688">
            <v>7547.71886050417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A689">
            <v>8996.82145344</v>
          </cell>
          <cell r="B689">
            <v>7715.5728970514</v>
          </cell>
          <cell r="C689">
            <v>7793.62865396663</v>
          </cell>
          <cell r="D689">
            <v>8025.75917484188</v>
          </cell>
          <cell r="E689">
            <v>8155.47950786249</v>
          </cell>
          <cell r="F689">
            <v>9051.34504827609</v>
          </cell>
          <cell r="G689">
            <v>9518.63745794096</v>
          </cell>
          <cell r="H689">
            <v>7599.68759527625</v>
          </cell>
          <cell r="I689">
            <v>8859.69559096015</v>
          </cell>
          <cell r="J689">
            <v>9327.11285274606</v>
          </cell>
          <cell r="K689">
            <v>8633.92391140966</v>
          </cell>
          <cell r="L689">
            <v>9505.45259550191</v>
          </cell>
          <cell r="M689">
            <v>9384.40485608074</v>
          </cell>
          <cell r="N689">
            <v>9359.70287612302</v>
          </cell>
          <cell r="O689">
            <v>11257.3553283445</v>
          </cell>
        </row>
        <row r="689">
          <cell r="Z689">
            <v>6869.10916698725</v>
          </cell>
          <cell r="AA689">
            <v>5890.87076919033</v>
          </cell>
          <cell r="AB689">
            <v>5950.46665181814</v>
          </cell>
          <cell r="AC689">
            <v>6127.69923302848</v>
          </cell>
          <cell r="AD689">
            <v>6226.74122617104</v>
          </cell>
          <cell r="AE689">
            <v>6910.73814973899</v>
          </cell>
          <cell r="AF689">
            <v>7267.51777368775</v>
          </cell>
          <cell r="AG689">
            <v>5802.3918777438</v>
          </cell>
          <cell r="AH689">
            <v>6764.41302248044</v>
          </cell>
          <cell r="AI689">
            <v>7121.28797152302</v>
          </cell>
          <cell r="AJ689">
            <v>6592.03544205692</v>
          </cell>
          <cell r="AK689">
            <v>7257.45107847609</v>
          </cell>
          <cell r="AL689">
            <v>7165.03064523707</v>
          </cell>
          <cell r="AM689">
            <v>7146.17058473143</v>
          </cell>
          <cell r="AN689">
            <v>8595.03582261234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A690">
            <v>10814.8503217178</v>
          </cell>
          <cell r="B690">
            <v>9295.40257995232</v>
          </cell>
          <cell r="C690">
            <v>7381.73097273645</v>
          </cell>
          <cell r="D690">
            <v>7610.44838879848</v>
          </cell>
          <cell r="E690">
            <v>8698.30393410996</v>
          </cell>
          <cell r="F690">
            <v>7814.12091404494</v>
          </cell>
          <cell r="G690">
            <v>7124.21158260032</v>
          </cell>
          <cell r="H690">
            <v>9087.91242331162</v>
          </cell>
          <cell r="I690">
            <v>8399.15954726378</v>
          </cell>
          <cell r="J690">
            <v>7372.51799766287</v>
          </cell>
          <cell r="K690">
            <v>9209.07499304717</v>
          </cell>
          <cell r="L690">
            <v>8479.05973781677</v>
          </cell>
          <cell r="M690">
            <v>8607.54075883558</v>
          </cell>
          <cell r="N690">
            <v>9410.34114427713</v>
          </cell>
          <cell r="O690">
            <v>10691.1909634364</v>
          </cell>
        </row>
        <row r="690">
          <cell r="Z690">
            <v>8257.18148003281</v>
          </cell>
          <cell r="AA690">
            <v>7097.07705140392</v>
          </cell>
          <cell r="AB690">
            <v>5635.98112460817</v>
          </cell>
          <cell r="AC690">
            <v>5810.60778664119</v>
          </cell>
          <cell r="AD690">
            <v>6641.18984690869</v>
          </cell>
          <cell r="AE690">
            <v>5966.11257435697</v>
          </cell>
          <cell r="AF690">
            <v>5439.36404016167</v>
          </cell>
          <cell r="AG690">
            <v>6938.65748684812</v>
          </cell>
          <cell r="AH690">
            <v>6412.79191097408</v>
          </cell>
          <cell r="AI690">
            <v>5628.94698128759</v>
          </cell>
          <cell r="AJ690">
            <v>7031.16559349148</v>
          </cell>
          <cell r="AK690">
            <v>6473.79602606205</v>
          </cell>
          <cell r="AL690">
            <v>6571.891799534</v>
          </cell>
          <cell r="AM690">
            <v>7184.83310502016</v>
          </cell>
          <cell r="AN690">
            <v>8162.76706534756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A691">
            <v>9341.1545206367</v>
          </cell>
          <cell r="B691">
            <v>7485.76148944122</v>
          </cell>
          <cell r="C691">
            <v>8407.36131532175</v>
          </cell>
          <cell r="D691">
            <v>8700.04036410377</v>
          </cell>
          <cell r="E691">
            <v>8953.10796056692</v>
          </cell>
          <cell r="F691">
            <v>7651.06039463695</v>
          </cell>
          <cell r="G691">
            <v>8236.44836708345</v>
          </cell>
          <cell r="H691">
            <v>8415.05818825011</v>
          </cell>
          <cell r="I691">
            <v>8762.85601309457</v>
          </cell>
          <cell r="J691">
            <v>8930.14117138578</v>
          </cell>
          <cell r="K691">
            <v>9688.79892408457</v>
          </cell>
          <cell r="L691">
            <v>8804.48102634001</v>
          </cell>
          <cell r="M691">
            <v>9360.61270867647</v>
          </cell>
          <cell r="N691">
            <v>9980.89916461607</v>
          </cell>
          <cell r="O691">
            <v>9926.38886504053</v>
          </cell>
        </row>
        <row r="691">
          <cell r="Z691">
            <v>7132.0088411242</v>
          </cell>
          <cell r="AA691">
            <v>5715.40884023433</v>
          </cell>
          <cell r="AB691">
            <v>6419.05399369342</v>
          </cell>
          <cell r="AC691">
            <v>6642.51561815469</v>
          </cell>
          <cell r="AD691">
            <v>6835.73374032468</v>
          </cell>
          <cell r="AE691">
            <v>5841.61521554689</v>
          </cell>
          <cell r="AF691">
            <v>6288.56127406168</v>
          </cell>
          <cell r="AG691">
            <v>6424.93058696171</v>
          </cell>
          <cell r="AH691">
            <v>6690.47561742176</v>
          </cell>
          <cell r="AI691">
            <v>6818.19850491773</v>
          </cell>
          <cell r="AJ691">
            <v>7397.43673373427</v>
          </cell>
          <cell r="AK691">
            <v>6722.2564815347</v>
          </cell>
          <cell r="AL691">
            <v>7146.86524552532</v>
          </cell>
          <cell r="AM691">
            <v>7620.45643578103</v>
          </cell>
          <cell r="AN691">
            <v>7578.8376040139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A692">
            <v>10338.5415581694</v>
          </cell>
          <cell r="B692">
            <v>8648.49376097514</v>
          </cell>
          <cell r="C692">
            <v>7939.57467005467</v>
          </cell>
          <cell r="D692">
            <v>9567.02137897501</v>
          </cell>
          <cell r="E692">
            <v>8884.68621674835</v>
          </cell>
          <cell r="F692">
            <v>7125.26731322017</v>
          </cell>
          <cell r="G692">
            <v>6808.62917848027</v>
          </cell>
          <cell r="H692">
            <v>8872.69429128838</v>
          </cell>
          <cell r="I692">
            <v>9477.06317146516</v>
          </cell>
          <cell r="J692">
            <v>9255.92328148018</v>
          </cell>
          <cell r="K692">
            <v>8551.08640183946</v>
          </cell>
          <cell r="L692">
            <v>8797.26234864056</v>
          </cell>
          <cell r="M692">
            <v>10402.9073546579</v>
          </cell>
          <cell r="N692">
            <v>9855.69889818274</v>
          </cell>
          <cell r="O692">
            <v>10044.0679814878</v>
          </cell>
        </row>
        <row r="692">
          <cell r="Z692">
            <v>7893.51783382854</v>
          </cell>
          <cell r="AA692">
            <v>6603.15958047956</v>
          </cell>
          <cell r="AB692">
            <v>6061.89701888542</v>
          </cell>
          <cell r="AC692">
            <v>7304.45909093294</v>
          </cell>
          <cell r="AD692">
            <v>6783.49346523223</v>
          </cell>
          <cell r="AE692">
            <v>5440.17009471285</v>
          </cell>
          <cell r="AF692">
            <v>5198.4156122864</v>
          </cell>
          <cell r="AG692">
            <v>6774.33758217585</v>
          </cell>
          <cell r="AH692">
            <v>7235.77563966633</v>
          </cell>
          <cell r="AI692">
            <v>7066.93444910324</v>
          </cell>
          <cell r="AJ692">
            <v>6528.78867215003</v>
          </cell>
          <cell r="AK692">
            <v>6716.74499223646</v>
          </cell>
          <cell r="AL692">
            <v>7942.66137691074</v>
          </cell>
          <cell r="AM692">
            <v>7524.86553155812</v>
          </cell>
          <cell r="AN692">
            <v>7668.68608013783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A693">
            <v>10684.1560643618</v>
          </cell>
          <cell r="B693">
            <v>8277.09299792848</v>
          </cell>
          <cell r="C693">
            <v>8131.27906127162</v>
          </cell>
          <cell r="D693">
            <v>8018.44191614501</v>
          </cell>
          <cell r="E693">
            <v>7800.61845072833</v>
          </cell>
          <cell r="F693">
            <v>7651.7495642924</v>
          </cell>
          <cell r="G693">
            <v>7490.89515564836</v>
          </cell>
          <cell r="H693">
            <v>8023.46100902955</v>
          </cell>
          <cell r="I693">
            <v>10239.0711055987</v>
          </cell>
          <cell r="J693">
            <v>9470.13515263008</v>
          </cell>
          <cell r="K693">
            <v>8647.72341677696</v>
          </cell>
          <cell r="L693">
            <v>8660.03767047615</v>
          </cell>
          <cell r="M693">
            <v>9184.97868353912</v>
          </cell>
          <cell r="N693">
            <v>8974.66587964439</v>
          </cell>
          <cell r="O693">
            <v>9719.51631172007</v>
          </cell>
        </row>
        <row r="693">
          <cell r="Z693">
            <v>8157.39589176453</v>
          </cell>
          <cell r="AA693">
            <v>6319.59361229039</v>
          </cell>
          <cell r="AB693">
            <v>6208.26408839712</v>
          </cell>
          <cell r="AC693">
            <v>6122.11247674438</v>
          </cell>
          <cell r="AD693">
            <v>5955.80338960489</v>
          </cell>
          <cell r="AE693">
            <v>5842.1413993355</v>
          </cell>
          <cell r="AF693">
            <v>5719.32841491814</v>
          </cell>
          <cell r="AG693">
            <v>6125.9445742381</v>
          </cell>
          <cell r="AH693">
            <v>7817.571745409</v>
          </cell>
          <cell r="AI693">
            <v>7230.48606957368</v>
          </cell>
          <cell r="AJ693">
            <v>6602.57141960288</v>
          </cell>
          <cell r="AK693">
            <v>6611.97340155922</v>
          </cell>
          <cell r="AL693">
            <v>7012.76796479685</v>
          </cell>
          <cell r="AM693">
            <v>6852.19329777201</v>
          </cell>
          <cell r="AN693">
            <v>7420.88958206352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A694">
            <v>9602.51225831168</v>
          </cell>
          <cell r="B694">
            <v>7541.24431287167</v>
          </cell>
          <cell r="C694">
            <v>7321.6566251021</v>
          </cell>
          <cell r="D694">
            <v>7811.01410036448</v>
          </cell>
          <cell r="E694">
            <v>8418.12005370183</v>
          </cell>
          <cell r="F694">
            <v>8654.37806843383</v>
          </cell>
          <cell r="G694">
            <v>7712.68296582719</v>
          </cell>
          <cell r="H694">
            <v>7718.13504633865</v>
          </cell>
          <cell r="I694">
            <v>9057.11251387084</v>
          </cell>
          <cell r="J694">
            <v>8333.04165039851</v>
          </cell>
          <cell r="K694">
            <v>8158.24088111622</v>
          </cell>
          <cell r="L694">
            <v>8944.12290219762</v>
          </cell>
          <cell r="M694">
            <v>10443.2035155941</v>
          </cell>
          <cell r="N694">
            <v>11361.4843903403</v>
          </cell>
          <cell r="O694">
            <v>9283.30970749598</v>
          </cell>
        </row>
        <row r="694">
          <cell r="Z694">
            <v>7331.55651927</v>
          </cell>
          <cell r="AA694">
            <v>5757.77019785477</v>
          </cell>
          <cell r="AB694">
            <v>5590.11411989196</v>
          </cell>
          <cell r="AC694">
            <v>5963.74050968468</v>
          </cell>
          <cell r="AD694">
            <v>6427.26833348156</v>
          </cell>
          <cell r="AE694">
            <v>6607.6522727615</v>
          </cell>
          <cell r="AF694">
            <v>5888.66429514092</v>
          </cell>
          <cell r="AG694">
            <v>5892.82698041975</v>
          </cell>
          <cell r="AH694">
            <v>6915.14163279044</v>
          </cell>
          <cell r="AI694">
            <v>6362.31063224586</v>
          </cell>
          <cell r="AJ694">
            <v>6228.84954569576</v>
          </cell>
          <cell r="AK694">
            <v>6828.87361231949</v>
          </cell>
          <cell r="AL694">
            <v>7973.42765697017</v>
          </cell>
          <cell r="AM694">
            <v>8674.53877796236</v>
          </cell>
          <cell r="AN694">
            <v>7087.84409491201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A695">
            <v>10176.113320416</v>
          </cell>
          <cell r="B695">
            <v>7666.0755695331</v>
          </cell>
          <cell r="C695">
            <v>6900.51601904834</v>
          </cell>
          <cell r="D695">
            <v>8221.38319386639</v>
          </cell>
          <cell r="E695">
            <v>9301.60242532922</v>
          </cell>
          <cell r="F695">
            <v>8983.86593102913</v>
          </cell>
          <cell r="G695">
            <v>7603.47522409818</v>
          </cell>
          <cell r="H695">
            <v>8381.38259735656</v>
          </cell>
          <cell r="I695">
            <v>9152.60936920879</v>
          </cell>
          <cell r="J695">
            <v>8600.67747299024</v>
          </cell>
          <cell r="K695">
            <v>7669.82520336023</v>
          </cell>
          <cell r="L695">
            <v>9021.89394670714</v>
          </cell>
          <cell r="M695">
            <v>10893.775406797</v>
          </cell>
          <cell r="N695">
            <v>10249.2900098029</v>
          </cell>
          <cell r="O695">
            <v>9983.66819291969</v>
          </cell>
        </row>
        <row r="695">
          <cell r="Z695">
            <v>7769.50322459091</v>
          </cell>
          <cell r="AA695">
            <v>5853.0793616408</v>
          </cell>
          <cell r="AB695">
            <v>5268.57158260748</v>
          </cell>
          <cell r="AC695">
            <v>6277.05895404977</v>
          </cell>
          <cell r="AD695">
            <v>7101.81065814856</v>
          </cell>
          <cell r="AE695">
            <v>6859.21757380447</v>
          </cell>
          <cell r="AF695">
            <v>5805.28374749985</v>
          </cell>
          <cell r="AG695">
            <v>6399.21913861212</v>
          </cell>
          <cell r="AH695">
            <v>6988.05386382838</v>
          </cell>
          <cell r="AI695">
            <v>6566.65165333794</v>
          </cell>
          <cell r="AJ695">
            <v>5855.94222206635</v>
          </cell>
          <cell r="AK695">
            <v>6888.25211588669</v>
          </cell>
          <cell r="AL695">
            <v>8317.44109819112</v>
          </cell>
          <cell r="AM695">
            <v>7825.37391964457</v>
          </cell>
          <cell r="AN695">
            <v>7622.57059996696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A696">
            <v>9262.23783909121</v>
          </cell>
          <cell r="B696">
            <v>7430.94123307775</v>
          </cell>
          <cell r="C696">
            <v>7841.04544896491</v>
          </cell>
          <cell r="D696">
            <v>6661.68779351618</v>
          </cell>
          <cell r="E696">
            <v>7452.89225199064</v>
          </cell>
          <cell r="F696">
            <v>8138.74188264806</v>
          </cell>
          <cell r="G696">
            <v>8813.9955496528</v>
          </cell>
          <cell r="H696">
            <v>8380.0508330095</v>
          </cell>
          <cell r="I696">
            <v>8795.38585721502</v>
          </cell>
          <cell r="J696">
            <v>7377.78558106839</v>
          </cell>
          <cell r="K696">
            <v>9806.67038544114</v>
          </cell>
          <cell r="L696">
            <v>8803.7410481994</v>
          </cell>
          <cell r="M696">
            <v>8854.92933425704</v>
          </cell>
          <cell r="N696">
            <v>9792.31278677838</v>
          </cell>
          <cell r="O696">
            <v>10870.6805750767</v>
          </cell>
        </row>
        <row r="696">
          <cell r="Z696">
            <v>7071.7556390975</v>
          </cell>
          <cell r="AA696">
            <v>5673.5533552198</v>
          </cell>
          <cell r="AB696">
            <v>5986.6695644665</v>
          </cell>
          <cell r="AC696">
            <v>5086.22527710077</v>
          </cell>
          <cell r="AD696">
            <v>5690.31304596386</v>
          </cell>
          <cell r="AE696">
            <v>6213.96198236933</v>
          </cell>
          <cell r="AF696">
            <v>6729.52085814211</v>
          </cell>
          <cell r="AG696">
            <v>6398.20233120609</v>
          </cell>
          <cell r="AH696">
            <v>6715.31228352709</v>
          </cell>
          <cell r="AI696">
            <v>5632.96880228804</v>
          </cell>
          <cell r="AJ696">
            <v>7487.43206596585</v>
          </cell>
          <cell r="AK696">
            <v>6721.69150526443</v>
          </cell>
          <cell r="AL696">
            <v>6760.77396642259</v>
          </cell>
          <cell r="AM696">
            <v>7476.46998195644</v>
          </cell>
          <cell r="AN696">
            <v>8299.80810179335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A697">
            <v>8091.65538369085</v>
          </cell>
          <cell r="B697">
            <v>7614.28926689549</v>
          </cell>
          <cell r="C697">
            <v>6964.19405812888</v>
          </cell>
          <cell r="D697">
            <v>8228.7274380871</v>
          </cell>
          <cell r="E697">
            <v>8127.44971027523</v>
          </cell>
          <cell r="F697">
            <v>9230.05541629071</v>
          </cell>
          <cell r="G697">
            <v>7167.62672882439</v>
          </cell>
          <cell r="H697">
            <v>8844.33916065867</v>
          </cell>
          <cell r="I697">
            <v>10566.6380993554</v>
          </cell>
          <cell r="J697">
            <v>9559.10038231597</v>
          </cell>
          <cell r="K697">
            <v>8337.2770204429</v>
          </cell>
          <cell r="L697">
            <v>7985.60868581402</v>
          </cell>
          <cell r="M697">
            <v>10025.9973658413</v>
          </cell>
          <cell r="N697">
            <v>8722.44458200102</v>
          </cell>
          <cell r="O697">
            <v>9288.79378379211</v>
          </cell>
        </row>
        <row r="697">
          <cell r="Z697">
            <v>6178.0112520695</v>
          </cell>
          <cell r="AA697">
            <v>5813.54031243177</v>
          </cell>
          <cell r="AB697">
            <v>5317.19002015763</v>
          </cell>
          <cell r="AC697">
            <v>6282.66631388926</v>
          </cell>
          <cell r="AD697">
            <v>6205.34036359397</v>
          </cell>
          <cell r="AE697">
            <v>7047.18423055962</v>
          </cell>
          <cell r="AF697">
            <v>5472.51167796433</v>
          </cell>
          <cell r="AG697">
            <v>6752.68832651953</v>
          </cell>
          <cell r="AH697">
            <v>8067.67045541024</v>
          </cell>
          <cell r="AI697">
            <v>7298.41137829977</v>
          </cell>
          <cell r="AJ697">
            <v>6365.54435421624</v>
          </cell>
          <cell r="AK697">
            <v>6097.04417405375</v>
          </cell>
          <cell r="AL697">
            <v>7654.8890928093</v>
          </cell>
          <cell r="AM697">
            <v>6659.62132813611</v>
          </cell>
          <cell r="AN697">
            <v>7092.03120910041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A698">
            <v>8663.77169093329</v>
          </cell>
          <cell r="B698">
            <v>7249.22133953787</v>
          </cell>
          <cell r="C698">
            <v>6994.35207750783</v>
          </cell>
          <cell r="D698">
            <v>9385.6880044754</v>
          </cell>
          <cell r="E698">
            <v>8305.2534989664</v>
          </cell>
          <cell r="F698">
            <v>7962.78311537196</v>
          </cell>
          <cell r="G698">
            <v>10012.7484158446</v>
          </cell>
          <cell r="H698">
            <v>8402.55937463982</v>
          </cell>
          <cell r="I698">
            <v>9524.30276408564</v>
          </cell>
          <cell r="J698">
            <v>8677.79934406379</v>
          </cell>
          <cell r="K698">
            <v>8739.92172389644</v>
          </cell>
          <cell r="L698">
            <v>9361.31081981304</v>
          </cell>
          <cell r="M698">
            <v>9411.41633605116</v>
          </cell>
          <cell r="N698">
            <v>10089.2608856183</v>
          </cell>
          <cell r="O698">
            <v>8739.1745184239</v>
          </cell>
        </row>
        <row r="698">
          <cell r="Z698">
            <v>6614.82434111433</v>
          </cell>
          <cell r="AA698">
            <v>5534.80948962252</v>
          </cell>
          <cell r="AB698">
            <v>5340.21578858554</v>
          </cell>
          <cell r="AC698">
            <v>7166.01033416898</v>
          </cell>
          <cell r="AD698">
            <v>6341.09426747484</v>
          </cell>
          <cell r="AE698">
            <v>6079.61675971895</v>
          </cell>
          <cell r="AF698">
            <v>7644.77346649103</v>
          </cell>
          <cell r="AG698">
            <v>6415.387692775</v>
          </cell>
          <cell r="AH698">
            <v>7271.84325759044</v>
          </cell>
          <cell r="AI698">
            <v>6625.53451039008</v>
          </cell>
          <cell r="AJ698">
            <v>6672.96519588182</v>
          </cell>
          <cell r="AK698">
            <v>7147.39825617053</v>
          </cell>
          <cell r="AL698">
            <v>7185.6540182404</v>
          </cell>
          <cell r="AM698">
            <v>7703.19104321312</v>
          </cell>
          <cell r="AN698">
            <v>6672.39470151473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A699">
            <v>8409.19970002515</v>
          </cell>
          <cell r="B699">
            <v>7976.7315608582</v>
          </cell>
          <cell r="C699">
            <v>6797.46508569164</v>
          </cell>
          <cell r="D699">
            <v>7494.57354436833</v>
          </cell>
          <cell r="E699">
            <v>6657.19743595763</v>
          </cell>
          <cell r="F699">
            <v>8882.74240115869</v>
          </cell>
          <cell r="G699">
            <v>9308.05548836884</v>
          </cell>
          <cell r="H699">
            <v>8627.91478605604</v>
          </cell>
          <cell r="I699">
            <v>8213.35082989362</v>
          </cell>
          <cell r="J699">
            <v>8353.13438262857</v>
          </cell>
          <cell r="K699">
            <v>9278.20946062439</v>
          </cell>
          <cell r="L699">
            <v>8240.41859888759</v>
          </cell>
          <cell r="M699">
            <v>9407.86657443932</v>
          </cell>
          <cell r="N699">
            <v>8120.35643759281</v>
          </cell>
          <cell r="O699">
            <v>10609.4764965121</v>
          </cell>
        </row>
        <row r="699">
          <cell r="Z699">
            <v>6420.457607768</v>
          </cell>
          <cell r="AA699">
            <v>6090.26645364148</v>
          </cell>
          <cell r="AB699">
            <v>5189.89178278591</v>
          </cell>
          <cell r="AC699">
            <v>5722.1368794194</v>
          </cell>
          <cell r="AD699">
            <v>5082.7968711434</v>
          </cell>
          <cell r="AE699">
            <v>6782.00935425426</v>
          </cell>
          <cell r="AF699">
            <v>7106.73759759156</v>
          </cell>
          <cell r="AG699">
            <v>6587.44745081293</v>
          </cell>
          <cell r="AH699">
            <v>6270.9262120271</v>
          </cell>
          <cell r="AI699">
            <v>6377.65151367444</v>
          </cell>
          <cell r="AJ699">
            <v>7083.95003602457</v>
          </cell>
          <cell r="AK699">
            <v>6291.59256192507</v>
          </cell>
          <cell r="AL699">
            <v>7182.94376105071</v>
          </cell>
          <cell r="AM699">
            <v>6199.92462152786</v>
          </cell>
          <cell r="AN699">
            <v>8100.37774299296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A700">
            <v>9495.60902162388</v>
          </cell>
          <cell r="B700">
            <v>8356.0709192384</v>
          </cell>
          <cell r="C700">
            <v>7099.9946937124</v>
          </cell>
          <cell r="D700">
            <v>8441.87110985051</v>
          </cell>
          <cell r="E700">
            <v>8236.59095512674</v>
          </cell>
          <cell r="F700">
            <v>7969.59100416613</v>
          </cell>
          <cell r="G700">
            <v>9054.6807061268</v>
          </cell>
          <cell r="H700">
            <v>9443.20896652448</v>
          </cell>
          <cell r="I700">
            <v>7323.0705517552</v>
          </cell>
          <cell r="J700">
            <v>8419.20865505937</v>
          </cell>
          <cell r="K700">
            <v>8635.26432208144</v>
          </cell>
          <cell r="L700">
            <v>9832.3009698395</v>
          </cell>
          <cell r="M700">
            <v>9149.01993181409</v>
          </cell>
          <cell r="N700">
            <v>9000.1366379151</v>
          </cell>
          <cell r="O700">
            <v>9672.79361795987</v>
          </cell>
        </row>
        <row r="700">
          <cell r="Z700">
            <v>7249.93547044592</v>
          </cell>
          <cell r="AA700">
            <v>6379.8935711222</v>
          </cell>
          <cell r="AB700">
            <v>5420.87434862819</v>
          </cell>
          <cell r="AC700">
            <v>6445.40235985531</v>
          </cell>
          <cell r="AD700">
            <v>6288.67014060309</v>
          </cell>
          <cell r="AE700">
            <v>6084.81461004486</v>
          </cell>
          <cell r="AF700">
            <v>6913.28493785064</v>
          </cell>
          <cell r="AG700">
            <v>7209.92781877731</v>
          </cell>
          <cell r="AH700">
            <v>5591.1936585473</v>
          </cell>
          <cell r="AI700">
            <v>6428.09948497245</v>
          </cell>
          <cell r="AJ700">
            <v>6593.05885096647</v>
          </cell>
          <cell r="AK700">
            <v>7507.00111967633</v>
          </cell>
          <cell r="AL700">
            <v>6985.31331401978</v>
          </cell>
          <cell r="AM700">
            <v>6871.64032359473</v>
          </cell>
          <cell r="AN700">
            <v>7385.21661848683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A701">
            <v>8898.5579391934</v>
          </cell>
          <cell r="B701">
            <v>8686.18380954884</v>
          </cell>
          <cell r="C701">
            <v>9068.11834690682</v>
          </cell>
          <cell r="D701">
            <v>7403.7696024264</v>
          </cell>
          <cell r="E701">
            <v>8789.32125202566</v>
          </cell>
          <cell r="F701">
            <v>6942.5680245594</v>
          </cell>
          <cell r="G701">
            <v>7453.56288401014</v>
          </cell>
          <cell r="H701">
            <v>7384.69670696756</v>
          </cell>
          <cell r="I701">
            <v>7898.66080415894</v>
          </cell>
          <cell r="J701">
            <v>9404.41737568095</v>
          </cell>
          <cell r="K701">
            <v>9708.55555914049</v>
          </cell>
          <cell r="L701">
            <v>8147.33944903301</v>
          </cell>
          <cell r="M701">
            <v>7169.92123959308</v>
          </cell>
          <cell r="N701">
            <v>9047.37019775908</v>
          </cell>
          <cell r="O701">
            <v>7948.76613048197</v>
          </cell>
        </row>
        <row r="701">
          <cell r="Z701">
            <v>6794.08458080591</v>
          </cell>
          <cell r="AA701">
            <v>6631.93608332578</v>
          </cell>
          <cell r="AB701">
            <v>6923.54463033674</v>
          </cell>
          <cell r="AC701">
            <v>5652.80770653096</v>
          </cell>
          <cell r="AD701">
            <v>6710.6819332066</v>
          </cell>
          <cell r="AE701">
            <v>5300.6784570232</v>
          </cell>
          <cell r="AF701">
            <v>5690.82507619328</v>
          </cell>
          <cell r="AG701">
            <v>5638.24547455656</v>
          </cell>
          <cell r="AH701">
            <v>6030.65911861856</v>
          </cell>
          <cell r="AI701">
            <v>7180.31028400191</v>
          </cell>
          <cell r="AJ701">
            <v>7412.521003626</v>
          </cell>
          <cell r="AK701">
            <v>6220.5262586945</v>
          </cell>
          <cell r="AL701">
            <v>5474.26354611427</v>
          </cell>
          <cell r="AM701">
            <v>6907.70333546985</v>
          </cell>
          <cell r="AN701">
            <v>6068.9147356875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A702">
            <v>11149.7930249497</v>
          </cell>
          <cell r="B702">
            <v>7746.7346837035</v>
          </cell>
          <cell r="C702">
            <v>8540.87380664891</v>
          </cell>
          <cell r="D702">
            <v>9009.33464686648</v>
          </cell>
          <cell r="E702">
            <v>8235.71847141109</v>
          </cell>
          <cell r="F702">
            <v>7246.16766739388</v>
          </cell>
          <cell r="G702">
            <v>7632.36449599534</v>
          </cell>
          <cell r="H702">
            <v>8787.82945453631</v>
          </cell>
          <cell r="I702">
            <v>8493.26339603794</v>
          </cell>
          <cell r="J702">
            <v>9180.00984181639</v>
          </cell>
          <cell r="K702">
            <v>8467.07323625917</v>
          </cell>
          <cell r="L702">
            <v>9143.92765687681</v>
          </cell>
          <cell r="M702">
            <v>11245.0809407602</v>
          </cell>
          <cell r="N702">
            <v>10341.5433935044</v>
          </cell>
          <cell r="O702">
            <v>9539.08542126995</v>
          </cell>
        </row>
        <row r="702">
          <cell r="Z702">
            <v>8512.91157372119</v>
          </cell>
          <cell r="AA702">
            <v>5914.66291794636</v>
          </cell>
          <cell r="AB702">
            <v>6520.99131487167</v>
          </cell>
          <cell r="AC702">
            <v>6878.66304022115</v>
          </cell>
          <cell r="AD702">
            <v>6288.00399579625</v>
          </cell>
          <cell r="AE702">
            <v>5532.4779987259</v>
          </cell>
          <cell r="AF702">
            <v>5827.34082215043</v>
          </cell>
          <cell r="AG702">
            <v>6709.54293985629</v>
          </cell>
          <cell r="AH702">
            <v>6484.64057592855</v>
          </cell>
          <cell r="AI702">
            <v>7008.97423426618</v>
          </cell>
          <cell r="AJ702">
            <v>6464.64428417682</v>
          </cell>
          <cell r="AK702">
            <v>6981.42534173607</v>
          </cell>
          <cell r="AL702">
            <v>8585.66427859419</v>
          </cell>
          <cell r="AM702">
            <v>7895.80974711418</v>
          </cell>
          <cell r="AN702">
            <v>7283.12987548129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A703">
            <v>8835.84230861583</v>
          </cell>
          <cell r="B703">
            <v>8068.93314929107</v>
          </cell>
          <cell r="C703">
            <v>7520.87219748423</v>
          </cell>
          <cell r="D703">
            <v>7254.16147186461</v>
          </cell>
          <cell r="E703">
            <v>8101.01392623575</v>
          </cell>
          <cell r="F703">
            <v>7926.37225681072</v>
          </cell>
          <cell r="G703">
            <v>7941.44427254188</v>
          </cell>
          <cell r="H703">
            <v>6675.94639527072</v>
          </cell>
          <cell r="I703">
            <v>8221.11152173066</v>
          </cell>
          <cell r="J703">
            <v>9551.91120941566</v>
          </cell>
          <cell r="K703">
            <v>9240.55832602564</v>
          </cell>
          <cell r="L703">
            <v>9441.08948002261</v>
          </cell>
          <cell r="M703">
            <v>9151.61796596067</v>
          </cell>
          <cell r="N703">
            <v>10579.7865061221</v>
          </cell>
          <cell r="O703">
            <v>10390.1436609757</v>
          </cell>
        </row>
        <row r="703">
          <cell r="Z703">
            <v>6746.20094599742</v>
          </cell>
          <cell r="AA703">
            <v>6160.66273521633</v>
          </cell>
          <cell r="AB703">
            <v>5742.216006268</v>
          </cell>
          <cell r="AC703">
            <v>5538.58130041452</v>
          </cell>
          <cell r="AD703">
            <v>6185.1565367367</v>
          </cell>
          <cell r="AE703">
            <v>6051.81692356401</v>
          </cell>
          <cell r="AF703">
            <v>6063.32446786281</v>
          </cell>
          <cell r="AG703">
            <v>5097.11177657477</v>
          </cell>
          <cell r="AH703">
            <v>6276.85153128745</v>
          </cell>
          <cell r="AI703">
            <v>7292.92241603369</v>
          </cell>
          <cell r="AJ703">
            <v>7055.20324415388</v>
          </cell>
          <cell r="AK703">
            <v>7208.30958235518</v>
          </cell>
          <cell r="AL703">
            <v>6987.29692348283</v>
          </cell>
          <cell r="AM703">
            <v>8077.70931657025</v>
          </cell>
          <cell r="AN703">
            <v>7932.91624572961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A704">
            <v>9564.56380206666</v>
          </cell>
          <cell r="B704">
            <v>8087.38915331069</v>
          </cell>
          <cell r="C704">
            <v>7281.14729930974</v>
          </cell>
          <cell r="D704">
            <v>7640.92794050356</v>
          </cell>
          <cell r="E704">
            <v>7969.17720857067</v>
          </cell>
          <cell r="F704">
            <v>8655.33428004935</v>
          </cell>
          <cell r="G704">
            <v>8060.54311234514</v>
          </cell>
          <cell r="H704">
            <v>9700.28542258827</v>
          </cell>
          <cell r="I704">
            <v>8859.13353302794</v>
          </cell>
          <cell r="J704">
            <v>8312.31163864855</v>
          </cell>
          <cell r="K704">
            <v>9534.6964845458</v>
          </cell>
          <cell r="L704">
            <v>9664.4427082987</v>
          </cell>
          <cell r="M704">
            <v>9985.04026145151</v>
          </cell>
          <cell r="N704">
            <v>8449.75286912115</v>
          </cell>
          <cell r="O704">
            <v>9282.76990166262</v>
          </cell>
        </row>
        <row r="704">
          <cell r="Z704">
            <v>7302.5827211331</v>
          </cell>
          <cell r="AA704">
            <v>6174.75396810932</v>
          </cell>
          <cell r="AB704">
            <v>5559.18508761218</v>
          </cell>
          <cell r="AC704">
            <v>5833.87904628623</v>
          </cell>
          <cell r="AD704">
            <v>6084.49867545254</v>
          </cell>
          <cell r="AE704">
            <v>6608.3823441548</v>
          </cell>
          <cell r="AF704">
            <v>6154.25690844797</v>
          </cell>
          <cell r="AG704">
            <v>7406.20672128783</v>
          </cell>
          <cell r="AH704">
            <v>6763.98388900096</v>
          </cell>
          <cell r="AI704">
            <v>6346.48318535472</v>
          </cell>
          <cell r="AJ704">
            <v>7279.77890473665</v>
          </cell>
          <cell r="AK704">
            <v>7378.84066555689</v>
          </cell>
          <cell r="AL704">
            <v>7623.61817977927</v>
          </cell>
          <cell r="AM704">
            <v>6451.42011458548</v>
          </cell>
          <cell r="AN704">
            <v>7087.43195099902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A705">
            <v>9338.626948685</v>
          </cell>
          <cell r="B705">
            <v>8522.48911708081</v>
          </cell>
          <cell r="C705">
            <v>7564.70873674405</v>
          </cell>
          <cell r="D705">
            <v>7228.94780395212</v>
          </cell>
          <cell r="E705">
            <v>7966.62746177387</v>
          </cell>
          <cell r="F705">
            <v>8385.66998388052</v>
          </cell>
          <cell r="G705">
            <v>8307.13355334981</v>
          </cell>
          <cell r="H705">
            <v>9555.12751013507</v>
          </cell>
          <cell r="I705">
            <v>9687.39046798309</v>
          </cell>
          <cell r="J705">
            <v>8113.43368615912</v>
          </cell>
          <cell r="K705">
            <v>9385.88430878693</v>
          </cell>
          <cell r="L705">
            <v>8184.18437218522</v>
          </cell>
          <cell r="M705">
            <v>7793.36481862991</v>
          </cell>
          <cell r="N705">
            <v>8186.99952867162</v>
          </cell>
          <cell r="O705">
            <v>9579.02500999755</v>
          </cell>
        </row>
        <row r="705">
          <cell r="Z705">
            <v>7130.07902982879</v>
          </cell>
          <cell r="AA705">
            <v>6506.95453084766</v>
          </cell>
          <cell r="AB705">
            <v>5775.68537933903</v>
          </cell>
          <cell r="AC705">
            <v>5519.33056410866</v>
          </cell>
          <cell r="AD705">
            <v>6082.55193357419</v>
          </cell>
          <cell r="AE705">
            <v>6402.49257537271</v>
          </cell>
          <cell r="AF705">
            <v>6342.52969651679</v>
          </cell>
          <cell r="AG705">
            <v>7295.37807449816</v>
          </cell>
          <cell r="AH705">
            <v>7396.36137186696</v>
          </cell>
          <cell r="AI705">
            <v>6194.63907311723</v>
          </cell>
          <cell r="AJ705">
            <v>7166.16021329606</v>
          </cell>
          <cell r="AK705">
            <v>6248.6575049009</v>
          </cell>
          <cell r="AL705">
            <v>5950.26521248321</v>
          </cell>
          <cell r="AM705">
            <v>6250.8068881389</v>
          </cell>
          <cell r="AN705">
            <v>7313.62391123317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A706">
            <v>9403.23803344826</v>
          </cell>
          <cell r="B706">
            <v>8025.57237965409</v>
          </cell>
          <cell r="C706">
            <v>8502.7779344992</v>
          </cell>
          <cell r="D706">
            <v>7860.91526182977</v>
          </cell>
          <cell r="E706">
            <v>8573.38022214944</v>
          </cell>
          <cell r="F706">
            <v>10588.0343811142</v>
          </cell>
          <cell r="G706">
            <v>7721.37478305483</v>
          </cell>
          <cell r="H706">
            <v>8394.44358594844</v>
          </cell>
          <cell r="I706">
            <v>7924.05043367728</v>
          </cell>
          <cell r="J706">
            <v>7857.077668237</v>
          </cell>
          <cell r="K706">
            <v>8501.98773385854</v>
          </cell>
          <cell r="L706">
            <v>8905.75520312225</v>
          </cell>
          <cell r="M706">
            <v>8463.39038498611</v>
          </cell>
          <cell r="N706">
            <v>10042.2215438949</v>
          </cell>
          <cell r="O706">
            <v>9568.14271078943</v>
          </cell>
        </row>
        <row r="706">
          <cell r="Z706">
            <v>7179.40985148988</v>
          </cell>
          <cell r="AA706">
            <v>6127.55661415542</v>
          </cell>
          <cell r="AB706">
            <v>6491.90496410188</v>
          </cell>
          <cell r="AC706">
            <v>6001.84024606808</v>
          </cell>
          <cell r="AD706">
            <v>6545.81009313199</v>
          </cell>
          <cell r="AE706">
            <v>8084.00660211822</v>
          </cell>
          <cell r="AF706">
            <v>5895.3005323615</v>
          </cell>
          <cell r="AG706">
            <v>6409.19125564598</v>
          </cell>
          <cell r="AH706">
            <v>6050.04420231434</v>
          </cell>
          <cell r="AI706">
            <v>5998.91022800962</v>
          </cell>
          <cell r="AJ706">
            <v>6491.30164275193</v>
          </cell>
          <cell r="AK706">
            <v>6799.57972060465</v>
          </cell>
          <cell r="AL706">
            <v>6461.83241249844</v>
          </cell>
          <cell r="AM706">
            <v>7667.27631764994</v>
          </cell>
          <cell r="AN706">
            <v>7305.31523225858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A707">
            <v>8915.40011736663</v>
          </cell>
          <cell r="B707">
            <v>7858.43335330925</v>
          </cell>
          <cell r="C707">
            <v>8449.68678530391</v>
          </cell>
          <cell r="D707">
            <v>7953.62963082073</v>
          </cell>
          <cell r="E707">
            <v>8472.82426119743</v>
          </cell>
          <cell r="F707">
            <v>7057.2945145716</v>
          </cell>
          <cell r="G707">
            <v>9267.11441401842</v>
          </cell>
          <cell r="H707">
            <v>9204.01497309676</v>
          </cell>
          <cell r="I707">
            <v>8004.06814858646</v>
          </cell>
          <cell r="J707">
            <v>8609.73623550681</v>
          </cell>
          <cell r="K707">
            <v>7964.40366405089</v>
          </cell>
          <cell r="L707">
            <v>9484.76535056515</v>
          </cell>
          <cell r="M707">
            <v>9848.52712754981</v>
          </cell>
          <cell r="N707">
            <v>10395.1506384553</v>
          </cell>
          <cell r="O707">
            <v>10041.6498325659</v>
          </cell>
        </row>
        <row r="707">
          <cell r="Z707">
            <v>6806.94365120989</v>
          </cell>
          <cell r="AA707">
            <v>5999.94529898502</v>
          </cell>
          <cell r="AB707">
            <v>6451.36965932668</v>
          </cell>
          <cell r="AC707">
            <v>6072.62803765015</v>
          </cell>
          <cell r="AD707">
            <v>6469.03521472128</v>
          </cell>
          <cell r="AE707">
            <v>5388.27259105347</v>
          </cell>
          <cell r="AF707">
            <v>7075.47892356072</v>
          </cell>
          <cell r="AG707">
            <v>7027.30224801927</v>
          </cell>
          <cell r="AH707">
            <v>6111.13804771836</v>
          </cell>
          <cell r="AI707">
            <v>6573.56805475439</v>
          </cell>
          <cell r="AJ707">
            <v>6080.85405511751</v>
          </cell>
          <cell r="AK707">
            <v>7241.65628421789</v>
          </cell>
          <cell r="AL707">
            <v>7519.38985599279</v>
          </cell>
          <cell r="AM707">
            <v>7936.73909306318</v>
          </cell>
          <cell r="AN707">
            <v>7666.83981376339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A708">
            <v>9322.50537507968</v>
          </cell>
          <cell r="B708">
            <v>8606.05671865003</v>
          </cell>
          <cell r="C708">
            <v>9055.97787011155</v>
          </cell>
          <cell r="D708">
            <v>7221.57030214823</v>
          </cell>
          <cell r="E708">
            <v>6886.2800016064</v>
          </cell>
          <cell r="F708">
            <v>7899.4501503784</v>
          </cell>
          <cell r="G708">
            <v>9759.70910096284</v>
          </cell>
          <cell r="H708">
            <v>8317.60898293493</v>
          </cell>
          <cell r="I708">
            <v>7467.77832834176</v>
          </cell>
          <cell r="J708">
            <v>10110.346573168</v>
          </cell>
          <cell r="K708">
            <v>8102.75948575658</v>
          </cell>
          <cell r="L708">
            <v>9652.64248614227</v>
          </cell>
          <cell r="M708">
            <v>9919.89883633765</v>
          </cell>
          <cell r="N708">
            <v>9344.80355353483</v>
          </cell>
          <cell r="O708">
            <v>8340.78088326597</v>
          </cell>
        </row>
        <row r="708">
          <cell r="Z708">
            <v>7117.77014389483</v>
          </cell>
          <cell r="AA708">
            <v>6570.75872891618</v>
          </cell>
          <cell r="AB708">
            <v>6914.27532774165</v>
          </cell>
          <cell r="AC708">
            <v>5513.69781197138</v>
          </cell>
          <cell r="AD708">
            <v>5257.7023263465</v>
          </cell>
          <cell r="AE708">
            <v>6031.26178761451</v>
          </cell>
          <cell r="AF708">
            <v>7451.57693742154</v>
          </cell>
          <cell r="AG708">
            <v>6350.52772890675</v>
          </cell>
          <cell r="AH708">
            <v>5701.67862480225</v>
          </cell>
          <cell r="AI708">
            <v>7719.29005000008</v>
          </cell>
          <cell r="AJ708">
            <v>6186.48927841309</v>
          </cell>
          <cell r="AK708">
            <v>7369.83114873957</v>
          </cell>
          <cell r="AL708">
            <v>7573.88244113914</v>
          </cell>
          <cell r="AM708">
            <v>7134.79489233806</v>
          </cell>
          <cell r="AN708">
            <v>6368.2195674971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A709">
            <v>9331.25451963387</v>
          </cell>
          <cell r="B709">
            <v>7620.67609323308</v>
          </cell>
          <cell r="C709">
            <v>7814.45932074995</v>
          </cell>
          <cell r="D709">
            <v>8016.83721744727</v>
          </cell>
          <cell r="E709">
            <v>7925.66557377378</v>
          </cell>
          <cell r="F709">
            <v>7191.22645221582</v>
          </cell>
          <cell r="G709">
            <v>8894.73452065127</v>
          </cell>
          <cell r="H709">
            <v>7839.51209365975</v>
          </cell>
          <cell r="I709">
            <v>8373.95368853833</v>
          </cell>
          <cell r="J709">
            <v>8374.75220116572</v>
          </cell>
          <cell r="K709">
            <v>8091.90862369577</v>
          </cell>
          <cell r="L709">
            <v>8395.32899681851</v>
          </cell>
          <cell r="M709">
            <v>10407.2399839226</v>
          </cell>
          <cell r="N709">
            <v>9169.94114663539</v>
          </cell>
          <cell r="O709">
            <v>9760.38812221868</v>
          </cell>
        </row>
        <row r="709">
          <cell r="Z709">
            <v>7124.45015075854</v>
          </cell>
          <cell r="AA709">
            <v>5818.41667988783</v>
          </cell>
          <cell r="AB709">
            <v>5966.37094922987</v>
          </cell>
          <cell r="AC709">
            <v>6120.88728286986</v>
          </cell>
          <cell r="AD709">
            <v>6051.27736823858</v>
          </cell>
          <cell r="AE709">
            <v>5490.53016117259</v>
          </cell>
          <cell r="AF709">
            <v>6791.16538545533</v>
          </cell>
          <cell r="AG709">
            <v>5985.49884155759</v>
          </cell>
          <cell r="AH709">
            <v>6393.54713701377</v>
          </cell>
          <cell r="AI709">
            <v>6394.15680459883</v>
          </cell>
          <cell r="AJ709">
            <v>6178.20460182621</v>
          </cell>
          <cell r="AK709">
            <v>6409.86727038692</v>
          </cell>
          <cell r="AL709">
            <v>7945.96935668483</v>
          </cell>
          <cell r="AM709">
            <v>7001.2867452207</v>
          </cell>
          <cell r="AN709">
            <v>7452.09537286645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A710">
            <v>8517.67366245245</v>
          </cell>
          <cell r="B710">
            <v>8115.74600967977</v>
          </cell>
          <cell r="C710">
            <v>8096.00601341524</v>
          </cell>
          <cell r="D710">
            <v>8554.0078603253</v>
          </cell>
          <cell r="E710">
            <v>8231.60788703893</v>
          </cell>
          <cell r="F710">
            <v>8292.67020487516</v>
          </cell>
          <cell r="G710">
            <v>8052.28827918258</v>
          </cell>
          <cell r="H710">
            <v>9511.07487045678</v>
          </cell>
          <cell r="I710">
            <v>10142.5755661574</v>
          </cell>
          <cell r="J710">
            <v>8666.97199816263</v>
          </cell>
          <cell r="K710">
            <v>9575.12849723557</v>
          </cell>
          <cell r="L710">
            <v>10474.5106555632</v>
          </cell>
          <cell r="M710">
            <v>9368.63780266091</v>
          </cell>
          <cell r="N710">
            <v>9771.10389396863</v>
          </cell>
          <cell r="O710">
            <v>9256.81347635348</v>
          </cell>
        </row>
        <row r="710">
          <cell r="Z710">
            <v>6503.27791197709</v>
          </cell>
          <cell r="AA710">
            <v>6196.40454137454</v>
          </cell>
          <cell r="AB710">
            <v>6181.33297526659</v>
          </cell>
          <cell r="AC710">
            <v>6531.01921738981</v>
          </cell>
          <cell r="AD710">
            <v>6284.86554818577</v>
          </cell>
          <cell r="AE710">
            <v>6331.486872103</v>
          </cell>
          <cell r="AF710">
            <v>6147.95431030901</v>
          </cell>
          <cell r="AG710">
            <v>7261.74370789323</v>
          </cell>
          <cell r="AH710">
            <v>7743.89701506342</v>
          </cell>
          <cell r="AI710">
            <v>6617.26778848516</v>
          </cell>
          <cell r="AJ710">
            <v>7310.64890815334</v>
          </cell>
          <cell r="AK710">
            <v>7997.33078356515</v>
          </cell>
          <cell r="AL710">
            <v>7152.99243688281</v>
          </cell>
          <cell r="AM710">
            <v>7460.27690746062</v>
          </cell>
          <cell r="AN710">
            <v>7067.61411644978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A711">
            <v>8139.00353188399</v>
          </cell>
          <cell r="B711">
            <v>7682.01939537619</v>
          </cell>
          <cell r="C711">
            <v>7491.46330976557</v>
          </cell>
          <cell r="D711">
            <v>8092.72795467974</v>
          </cell>
          <cell r="E711">
            <v>6961.10496811266</v>
          </cell>
          <cell r="F711">
            <v>6905.92968256984</v>
          </cell>
          <cell r="G711">
            <v>9744.65892061451</v>
          </cell>
          <cell r="H711">
            <v>9091.40232231388</v>
          </cell>
          <cell r="I711">
            <v>8227.20730693844</v>
          </cell>
          <cell r="J711">
            <v>9299.94896242246</v>
          </cell>
          <cell r="K711">
            <v>9186.63851947781</v>
          </cell>
          <cell r="L711">
            <v>9222.51198641405</v>
          </cell>
          <cell r="M711">
            <v>8212.84846481366</v>
          </cell>
          <cell r="N711">
            <v>8914.68443538286</v>
          </cell>
          <cell r="O711">
            <v>9827.79675770813</v>
          </cell>
        </row>
        <row r="711">
          <cell r="Z711">
            <v>6214.16175260755</v>
          </cell>
          <cell r="AA711">
            <v>5865.2525364473</v>
          </cell>
          <cell r="AB711">
            <v>5719.76220285925</v>
          </cell>
          <cell r="AC711">
            <v>6178.8301643098</v>
          </cell>
          <cell r="AD711">
            <v>5314.83148757389</v>
          </cell>
          <cell r="AE711">
            <v>5272.7049363608</v>
          </cell>
          <cell r="AF711">
            <v>7440.08606452486</v>
          </cell>
          <cell r="AG711">
            <v>6941.32203869594</v>
          </cell>
          <cell r="AH711">
            <v>6281.50568767673</v>
          </cell>
          <cell r="AI711">
            <v>7100.5482326054</v>
          </cell>
          <cell r="AJ711">
            <v>7014.03525617539</v>
          </cell>
          <cell r="AK711">
            <v>7041.42479167507</v>
          </cell>
          <cell r="AL711">
            <v>6270.54265427908</v>
          </cell>
          <cell r="AM711">
            <v>6806.39722515256</v>
          </cell>
          <cell r="AN711">
            <v>7503.56213569719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A712">
            <v>10396.323682619</v>
          </cell>
          <cell r="B712">
            <v>7023.33954190616</v>
          </cell>
          <cell r="C712">
            <v>7437.32426515327</v>
          </cell>
          <cell r="D712">
            <v>6531.28610924256</v>
          </cell>
          <cell r="E712">
            <v>8235.95656580257</v>
          </cell>
          <cell r="F712">
            <v>8517.79659803394</v>
          </cell>
          <cell r="G712">
            <v>8050.62198867298</v>
          </cell>
          <cell r="H712">
            <v>8493.93045998852</v>
          </cell>
          <cell r="I712">
            <v>9426.03930688519</v>
          </cell>
          <cell r="J712">
            <v>8597.73411539868</v>
          </cell>
          <cell r="K712">
            <v>8792.31454429751</v>
          </cell>
          <cell r="L712">
            <v>9327.34001537409</v>
          </cell>
          <cell r="M712">
            <v>9132.06540997913</v>
          </cell>
          <cell r="N712">
            <v>9036.32356880083</v>
          </cell>
          <cell r="O712">
            <v>9655.58935092208</v>
          </cell>
        </row>
        <row r="712">
          <cell r="Z712">
            <v>7937.63471697436</v>
          </cell>
          <cell r="AA712">
            <v>5362.34783360352</v>
          </cell>
          <cell r="AB712">
            <v>5678.42682574158</v>
          </cell>
          <cell r="AC712">
            <v>4986.66306955113</v>
          </cell>
          <cell r="AD712">
            <v>6288.18578181653</v>
          </cell>
          <cell r="AE712">
            <v>6503.3717737853</v>
          </cell>
          <cell r="AF712">
            <v>6146.68209083977</v>
          </cell>
          <cell r="AG712">
            <v>6485.14988192308</v>
          </cell>
          <cell r="AH712">
            <v>7196.81871496407</v>
          </cell>
          <cell r="AI712">
            <v>6564.40438804335</v>
          </cell>
          <cell r="AJ712">
            <v>6712.96732382933</v>
          </cell>
          <cell r="AK712">
            <v>7121.46141109818</v>
          </cell>
          <cell r="AL712">
            <v>6972.36846878071</v>
          </cell>
          <cell r="AM712">
            <v>6899.26919007371</v>
          </cell>
          <cell r="AN712">
            <v>7372.08109178641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A713">
            <v>10695.7373659246</v>
          </cell>
          <cell r="B713">
            <v>9139.67071053763</v>
          </cell>
          <cell r="C713">
            <v>8548.0035476794</v>
          </cell>
          <cell r="D713">
            <v>8290.0171214824</v>
          </cell>
          <cell r="E713">
            <v>8626.7020421087</v>
          </cell>
          <cell r="F713">
            <v>8094.33971700589</v>
          </cell>
          <cell r="G713">
            <v>8164.88496786653</v>
          </cell>
          <cell r="H713">
            <v>7884.88563411623</v>
          </cell>
          <cell r="I713">
            <v>8627.56331110008</v>
          </cell>
          <cell r="J713">
            <v>8791.10057268667</v>
          </cell>
          <cell r="K713">
            <v>8565.5086780224</v>
          </cell>
          <cell r="L713">
            <v>8013.29860991176</v>
          </cell>
          <cell r="M713">
            <v>9820.59329838851</v>
          </cell>
          <cell r="N713">
            <v>9977.57415150602</v>
          </cell>
          <cell r="O713">
            <v>9391.95940610571</v>
          </cell>
        </row>
        <row r="713">
          <cell r="Z713">
            <v>8166.23826183291</v>
          </cell>
          <cell r="AA713">
            <v>6978.17514617832</v>
          </cell>
          <cell r="AB713">
            <v>6526.43490066741</v>
          </cell>
          <cell r="AC713">
            <v>6329.46123232029</v>
          </cell>
          <cell r="AD713">
            <v>6586.52151595816</v>
          </cell>
          <cell r="AE713">
            <v>6180.06075129286</v>
          </cell>
          <cell r="AF713">
            <v>6233.92233250596</v>
          </cell>
          <cell r="AG713">
            <v>6020.14172119028</v>
          </cell>
          <cell r="AH713">
            <v>6587.17909827816</v>
          </cell>
          <cell r="AI713">
            <v>6712.04045164856</v>
          </cell>
          <cell r="AJ713">
            <v>6539.80013770482</v>
          </cell>
          <cell r="AK713">
            <v>6118.18554186207</v>
          </cell>
          <cell r="AL713">
            <v>7498.06226569282</v>
          </cell>
          <cell r="AM713">
            <v>7617.91777497145</v>
          </cell>
          <cell r="AN713">
            <v>7170.79857439933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A714">
            <v>9376.11327988519</v>
          </cell>
          <cell r="B714">
            <v>7713.27993233816</v>
          </cell>
          <cell r="C714">
            <v>8530.68813462135</v>
          </cell>
          <cell r="D714">
            <v>8062.71287926055</v>
          </cell>
          <cell r="E714">
            <v>7362.41426398053</v>
          </cell>
          <cell r="F714">
            <v>9346.59574517384</v>
          </cell>
          <cell r="G714">
            <v>7924.48103702896</v>
          </cell>
          <cell r="H714">
            <v>8470.17606719685</v>
          </cell>
          <cell r="I714">
            <v>7375.6922815166</v>
          </cell>
          <cell r="J714">
            <v>9152.95303758251</v>
          </cell>
          <cell r="K714">
            <v>8283.75069331265</v>
          </cell>
          <cell r="L714">
            <v>9637.97836443734</v>
          </cell>
          <cell r="M714">
            <v>9001.1495719651</v>
          </cell>
          <cell r="N714">
            <v>9171.52504635405</v>
          </cell>
          <cell r="O714">
            <v>8047.73760939433</v>
          </cell>
        </row>
        <row r="714">
          <cell r="Z714">
            <v>7158.69999364546</v>
          </cell>
          <cell r="AA714">
            <v>5889.12008145992</v>
          </cell>
          <cell r="AB714">
            <v>6513.21451353594</v>
          </cell>
          <cell r="AC714">
            <v>6155.91353416695</v>
          </cell>
          <cell r="AD714">
            <v>5621.23274020619</v>
          </cell>
          <cell r="AE714">
            <v>7136.1632378232</v>
          </cell>
          <cell r="AF714">
            <v>6050.37296969576</v>
          </cell>
          <cell r="AG714">
            <v>6467.01330800906</v>
          </cell>
          <cell r="AH714">
            <v>5631.37055970705</v>
          </cell>
          <cell r="AI714">
            <v>6988.3162560064</v>
          </cell>
          <cell r="AJ714">
            <v>6324.67678934698</v>
          </cell>
          <cell r="AK714">
            <v>7358.63503316136</v>
          </cell>
          <cell r="AL714">
            <v>6872.41370279364</v>
          </cell>
          <cell r="AM714">
            <v>7002.4960589915</v>
          </cell>
          <cell r="AN714">
            <v>6144.479855723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A715">
            <v>10913.6289960467</v>
          </cell>
          <cell r="B715">
            <v>9370.50442360661</v>
          </cell>
          <cell r="C715">
            <v>8038.47577252396</v>
          </cell>
          <cell r="D715">
            <v>6682.37949676194</v>
          </cell>
          <cell r="E715">
            <v>8039.62515699271</v>
          </cell>
          <cell r="F715">
            <v>8070.8657578849</v>
          </cell>
          <cell r="G715">
            <v>8012.59159854056</v>
          </cell>
          <cell r="H715">
            <v>7599.86828013768</v>
          </cell>
          <cell r="I715">
            <v>8365.40589126603</v>
          </cell>
          <cell r="J715">
            <v>7431.21222077072</v>
          </cell>
          <cell r="K715">
            <v>7718.43040817782</v>
          </cell>
          <cell r="L715">
            <v>8535.86363220857</v>
          </cell>
          <cell r="M715">
            <v>8012.84062386797</v>
          </cell>
          <cell r="N715">
            <v>9178.84678294648</v>
          </cell>
          <cell r="O715">
            <v>9186.55936926862</v>
          </cell>
        </row>
        <row r="715">
          <cell r="Z715">
            <v>8332.59939299764</v>
          </cell>
          <cell r="AA715">
            <v>7154.41760944134</v>
          </cell>
          <cell r="AB715">
            <v>6137.40840622513</v>
          </cell>
          <cell r="AC715">
            <v>5102.02347529573</v>
          </cell>
          <cell r="AD715">
            <v>6138.28596586456</v>
          </cell>
          <cell r="AE715">
            <v>6162.13828960815</v>
          </cell>
          <cell r="AF715">
            <v>6117.64573585211</v>
          </cell>
          <cell r="AG715">
            <v>5802.52983135824</v>
          </cell>
          <cell r="AH715">
            <v>6387.02085960518</v>
          </cell>
          <cell r="AI715">
            <v>5673.76025540732</v>
          </cell>
          <cell r="AJ715">
            <v>5893.0524903654</v>
          </cell>
          <cell r="AK715">
            <v>6517.16602664577</v>
          </cell>
          <cell r="AL715">
            <v>6117.83586768569</v>
          </cell>
          <cell r="AM715">
            <v>7008.08623416677</v>
          </cell>
          <cell r="AN715">
            <v>7013.97482467407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A716">
            <v>8637.73152499238</v>
          </cell>
          <cell r="B716">
            <v>9270.25736327044</v>
          </cell>
          <cell r="C716">
            <v>7373.66382204216</v>
          </cell>
          <cell r="D716">
            <v>7909.0860828709</v>
          </cell>
          <cell r="E716">
            <v>8287.1802049094</v>
          </cell>
          <cell r="F716">
            <v>7696.73405160398</v>
          </cell>
          <cell r="G716">
            <v>7563.20006735927</v>
          </cell>
          <cell r="H716">
            <v>8451.06072615415</v>
          </cell>
          <cell r="I716">
            <v>7066.57984966027</v>
          </cell>
          <cell r="J716">
            <v>8091.65718077328</v>
          </cell>
          <cell r="K716">
            <v>7300.08818449103</v>
          </cell>
          <cell r="L716">
            <v>8790.62501815874</v>
          </cell>
          <cell r="M716">
            <v>9399.55867065384</v>
          </cell>
          <cell r="N716">
            <v>10113.1080944749</v>
          </cell>
          <cell r="O716">
            <v>10557.0933488031</v>
          </cell>
        </row>
        <row r="716">
          <cell r="Z716">
            <v>6594.94257025779</v>
          </cell>
          <cell r="AA716">
            <v>7077.87857788644</v>
          </cell>
          <cell r="AB716">
            <v>5629.82182278448</v>
          </cell>
          <cell r="AC716">
            <v>6038.61886061626</v>
          </cell>
          <cell r="AD716">
            <v>6327.29523516915</v>
          </cell>
          <cell r="AE716">
            <v>5876.48723533584</v>
          </cell>
          <cell r="AF716">
            <v>5774.53350422907</v>
          </cell>
          <cell r="AG716">
            <v>6452.4186686616</v>
          </cell>
          <cell r="AH716">
            <v>5395.36198153501</v>
          </cell>
          <cell r="AI716">
            <v>6178.01262414912</v>
          </cell>
          <cell r="AJ716">
            <v>5573.64652921164</v>
          </cell>
          <cell r="AK716">
            <v>6711.67736386427</v>
          </cell>
          <cell r="AL716">
            <v>7176.60064327889</v>
          </cell>
          <cell r="AM716">
            <v>7721.39848256396</v>
          </cell>
          <cell r="AN716">
            <v>8060.38300018458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A717">
            <v>9104.84399035435</v>
          </cell>
          <cell r="B717">
            <v>8220.80124269447</v>
          </cell>
          <cell r="C717">
            <v>6635.65849972454</v>
          </cell>
          <cell r="D717">
            <v>8418.48291727719</v>
          </cell>
          <cell r="E717">
            <v>8564.65111739105</v>
          </cell>
          <cell r="F717">
            <v>6985.58803550975</v>
          </cell>
          <cell r="G717">
            <v>7383.6152418092</v>
          </cell>
          <cell r="H717">
            <v>8934.932792699</v>
          </cell>
          <cell r="I717">
            <v>8656.53835029804</v>
          </cell>
          <cell r="J717">
            <v>9279.18417448405</v>
          </cell>
          <cell r="K717">
            <v>9806.33977344414</v>
          </cell>
          <cell r="L717">
            <v>9073.62910223129</v>
          </cell>
          <cell r="M717">
            <v>8648.25474026817</v>
          </cell>
          <cell r="N717">
            <v>10512.9734791755</v>
          </cell>
          <cell r="O717">
            <v>8675.47192470243</v>
          </cell>
        </row>
        <row r="717">
          <cell r="Z717">
            <v>6951.58480601151</v>
          </cell>
          <cell r="AA717">
            <v>6276.6146320022</v>
          </cell>
          <cell r="AB717">
            <v>5066.35180717369</v>
          </cell>
          <cell r="AC717">
            <v>6427.5453812728</v>
          </cell>
          <cell r="AD717">
            <v>6539.14538673253</v>
          </cell>
          <cell r="AE717">
            <v>5333.52440746384</v>
          </cell>
          <cell r="AF717">
            <v>5637.41977158229</v>
          </cell>
          <cell r="AG717">
            <v>6821.85692695686</v>
          </cell>
          <cell r="AH717">
            <v>6609.30165660595</v>
          </cell>
          <cell r="AI717">
            <v>7084.69423395527</v>
          </cell>
          <cell r="AJ717">
            <v>7487.17964238369</v>
          </cell>
          <cell r="AK717">
            <v>6927.75211407</v>
          </cell>
          <cell r="AL717">
            <v>6602.97708721371</v>
          </cell>
          <cell r="AM717">
            <v>8026.69730324444</v>
          </cell>
          <cell r="AN717">
            <v>6623.757516398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A718">
            <v>9914.29481866111</v>
          </cell>
          <cell r="B718">
            <v>8996.97476023462</v>
          </cell>
          <cell r="C718">
            <v>8392.4733247937</v>
          </cell>
          <cell r="D718">
            <v>7632.43518225577</v>
          </cell>
          <cell r="E718">
            <v>8321.82715261864</v>
          </cell>
          <cell r="F718">
            <v>8550.69081371513</v>
          </cell>
          <cell r="G718">
            <v>8053.46914377166</v>
          </cell>
          <cell r="H718">
            <v>7634.13919033419</v>
          </cell>
          <cell r="I718">
            <v>9035.81427119186</v>
          </cell>
          <cell r="J718">
            <v>8601.00247436614</v>
          </cell>
          <cell r="K718">
            <v>9532.66835972291</v>
          </cell>
          <cell r="L718">
            <v>10736.0420847737</v>
          </cell>
          <cell r="M718">
            <v>9740.59645052894</v>
          </cell>
          <cell r="N718">
            <v>10075.5284878238</v>
          </cell>
          <cell r="O718">
            <v>11240.6687503713</v>
          </cell>
        </row>
        <row r="718">
          <cell r="Z718">
            <v>7569.60375122703</v>
          </cell>
          <cell r="AA718">
            <v>6869.22621733817</v>
          </cell>
          <cell r="AB718">
            <v>6407.68695337329</v>
          </cell>
          <cell r="AC718">
            <v>5827.39479139301</v>
          </cell>
          <cell r="AD718">
            <v>6353.74831833294</v>
          </cell>
          <cell r="AE718">
            <v>6528.48663903475</v>
          </cell>
          <cell r="AF718">
            <v>6148.85590514623</v>
          </cell>
          <cell r="AG718">
            <v>5828.69580837691</v>
          </cell>
          <cell r="AH718">
            <v>6898.88033931207</v>
          </cell>
          <cell r="AI718">
            <v>6566.89979318844</v>
          </cell>
          <cell r="AJ718">
            <v>7278.23042332188</v>
          </cell>
          <cell r="AK718">
            <v>8197.01107589307</v>
          </cell>
          <cell r="AL718">
            <v>7436.98435236465</v>
          </cell>
          <cell r="AM718">
            <v>7692.70630256741</v>
          </cell>
          <cell r="AN718">
            <v>8582.29555358345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A719">
            <v>10233.2259830241</v>
          </cell>
          <cell r="B719">
            <v>8436.26324405307</v>
          </cell>
          <cell r="C719">
            <v>8363.29808390381</v>
          </cell>
          <cell r="D719">
            <v>8292.35758574728</v>
          </cell>
          <cell r="E719">
            <v>7683.56347722236</v>
          </cell>
          <cell r="F719">
            <v>9605.96377357496</v>
          </cell>
          <cell r="G719">
            <v>8500.67270037742</v>
          </cell>
          <cell r="H719">
            <v>8889.30883262581</v>
          </cell>
          <cell r="I719">
            <v>8361.72399632172</v>
          </cell>
          <cell r="J719">
            <v>8256.47679186171</v>
          </cell>
          <cell r="K719">
            <v>9716.85618297101</v>
          </cell>
          <cell r="L719">
            <v>8447.31069954773</v>
          </cell>
          <cell r="M719">
            <v>8840.7788403889</v>
          </cell>
          <cell r="N719">
            <v>9825.46335393829</v>
          </cell>
          <cell r="O719">
            <v>10577.6015820413</v>
          </cell>
        </row>
        <row r="719">
          <cell r="Z719">
            <v>7813.10897094284</v>
          </cell>
          <cell r="AA719">
            <v>6441.12073188749</v>
          </cell>
          <cell r="AB719">
            <v>6385.41154025289</v>
          </cell>
          <cell r="AC719">
            <v>6331.24818614839</v>
          </cell>
          <cell r="AD719">
            <v>5866.43144911318</v>
          </cell>
          <cell r="AE719">
            <v>7334.19176497957</v>
          </cell>
          <cell r="AF719">
            <v>6490.29760942896</v>
          </cell>
          <cell r="AG719">
            <v>6787.02285094513</v>
          </cell>
          <cell r="AH719">
            <v>6384.20971808762</v>
          </cell>
          <cell r="AI719">
            <v>6303.85305649358</v>
          </cell>
          <cell r="AJ719">
            <v>7418.8585631231</v>
          </cell>
          <cell r="AK719">
            <v>6449.55550834749</v>
          </cell>
          <cell r="AL719">
            <v>6749.97000775229</v>
          </cell>
          <cell r="AM719">
            <v>7501.7805725853</v>
          </cell>
          <cell r="AN719">
            <v>8076.04111829486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A720">
            <v>7358.34940941775</v>
          </cell>
          <cell r="B720">
            <v>7618.46726608777</v>
          </cell>
          <cell r="C720">
            <v>7156.82246846979</v>
          </cell>
          <cell r="D720">
            <v>8067.2290800532</v>
          </cell>
          <cell r="E720">
            <v>7832.28191846855</v>
          </cell>
          <cell r="F720">
            <v>8502.62330419226</v>
          </cell>
          <cell r="G720">
            <v>7391.93111953821</v>
          </cell>
          <cell r="H720">
            <v>7991.74589083891</v>
          </cell>
          <cell r="I720">
            <v>9331.09586963939</v>
          </cell>
          <cell r="J720">
            <v>8636.81880422696</v>
          </cell>
          <cell r="K720">
            <v>9635.34590511335</v>
          </cell>
          <cell r="L720">
            <v>9669.01021803875</v>
          </cell>
          <cell r="M720">
            <v>9074.44249426591</v>
          </cell>
          <cell r="N720">
            <v>9776.36815759426</v>
          </cell>
          <cell r="O720">
            <v>9603.02245340318</v>
          </cell>
        </row>
        <row r="720">
          <cell r="Z720">
            <v>5618.12920748809</v>
          </cell>
          <cell r="AA720">
            <v>5816.73023152707</v>
          </cell>
          <cell r="AB720">
            <v>5464.26258196656</v>
          </cell>
          <cell r="AC720">
            <v>6159.36167153694</v>
          </cell>
          <cell r="AD720">
            <v>5979.97857387841</v>
          </cell>
          <cell r="AE720">
            <v>6491.78690324401</v>
          </cell>
          <cell r="AF720">
            <v>5643.7689774919</v>
          </cell>
          <cell r="AG720">
            <v>6101.72995463907</v>
          </cell>
          <cell r="AH720">
            <v>7124.32902085315</v>
          </cell>
          <cell r="AI720">
            <v>6594.2457043025</v>
          </cell>
          <cell r="AJ720">
            <v>7356.62513993766</v>
          </cell>
          <cell r="AK720">
            <v>7382.32797751346</v>
          </cell>
          <cell r="AL720">
            <v>6928.373142142</v>
          </cell>
          <cell r="AM720">
            <v>7464.29619379584</v>
          </cell>
          <cell r="AN720">
            <v>7331.94605526314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A721">
            <v>9855.7226968155</v>
          </cell>
          <cell r="B721">
            <v>8799.26123690448</v>
          </cell>
          <cell r="C721">
            <v>6896.47339627587</v>
          </cell>
          <cell r="D721">
            <v>8690.90584878585</v>
          </cell>
          <cell r="E721">
            <v>7773.2901539152</v>
          </cell>
          <cell r="F721">
            <v>8316.10810240939</v>
          </cell>
          <cell r="G721">
            <v>7318.99691943004</v>
          </cell>
          <cell r="H721">
            <v>6918.6193187102</v>
          </cell>
          <cell r="I721">
            <v>9967.46337156081</v>
          </cell>
          <cell r="J721">
            <v>9431.01972621329</v>
          </cell>
          <cell r="K721">
            <v>8644.08310320856</v>
          </cell>
          <cell r="L721">
            <v>8674.25017842616</v>
          </cell>
          <cell r="M721">
            <v>8746.64204379767</v>
          </cell>
          <cell r="N721">
            <v>10628.9778303564</v>
          </cell>
          <cell r="O721">
            <v>9802.24137102876</v>
          </cell>
        </row>
        <row r="721">
          <cell r="Z721">
            <v>7524.88370190942</v>
          </cell>
          <cell r="AA721">
            <v>6718.27115142152</v>
          </cell>
          <cell r="AB721">
            <v>5265.48502395021</v>
          </cell>
          <cell r="AC721">
            <v>6635.54137917139</v>
          </cell>
          <cell r="AD721">
            <v>5934.93812567487</v>
          </cell>
          <cell r="AE721">
            <v>6349.38180062198</v>
          </cell>
          <cell r="AF721">
            <v>5588.08342397251</v>
          </cell>
          <cell r="AG721">
            <v>5282.39352431251</v>
          </cell>
          <cell r="AH721">
            <v>7610.19815404017</v>
          </cell>
          <cell r="AI721">
            <v>7200.62128504275</v>
          </cell>
          <cell r="AJ721">
            <v>6599.79202563215</v>
          </cell>
          <cell r="AK721">
            <v>6622.82470822909</v>
          </cell>
          <cell r="AL721">
            <v>6678.09618700769</v>
          </cell>
          <cell r="AM721">
            <v>8115.2670893884</v>
          </cell>
          <cell r="AN721">
            <v>7484.05049574594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A722">
            <v>9386.60621439512</v>
          </cell>
          <cell r="B722">
            <v>9277.35603597902</v>
          </cell>
          <cell r="C722">
            <v>8912.99594398682</v>
          </cell>
          <cell r="D722">
            <v>8647.05541725253</v>
          </cell>
          <cell r="E722">
            <v>8967.59747153607</v>
          </cell>
          <cell r="F722">
            <v>9047.73422764214</v>
          </cell>
          <cell r="G722">
            <v>8187.32385517754</v>
          </cell>
          <cell r="H722">
            <v>8436.59748125921</v>
          </cell>
          <cell r="I722">
            <v>8849.42508039424</v>
          </cell>
          <cell r="J722">
            <v>8528.63492777466</v>
          </cell>
          <cell r="K722">
            <v>8181.12235907105</v>
          </cell>
          <cell r="L722">
            <v>9076.63670153592</v>
          </cell>
          <cell r="M722">
            <v>9375.38580622001</v>
          </cell>
          <cell r="N722">
            <v>8503.80503106347</v>
          </cell>
          <cell r="O722">
            <v>9363.51455792066</v>
          </cell>
        </row>
        <row r="722">
          <cell r="Z722">
            <v>7166.71139111553</v>
          </cell>
          <cell r="AA722">
            <v>7083.29844289412</v>
          </cell>
          <cell r="AB722">
            <v>6805.10805521771</v>
          </cell>
          <cell r="AC722">
            <v>6602.06139929398</v>
          </cell>
          <cell r="AD722">
            <v>6846.79653990768</v>
          </cell>
          <cell r="AE722">
            <v>6907.98127374169</v>
          </cell>
          <cell r="AF722">
            <v>6251.05451272347</v>
          </cell>
          <cell r="AG722">
            <v>6441.37592333133</v>
          </cell>
          <cell r="AH722">
            <v>6756.57144658133</v>
          </cell>
          <cell r="AI722">
            <v>6511.64688189566</v>
          </cell>
          <cell r="AJ722">
            <v>6246.31964564018</v>
          </cell>
          <cell r="AK722">
            <v>6930.04842816948</v>
          </cell>
          <cell r="AL722">
            <v>7158.1445645922</v>
          </cell>
          <cell r="AM722">
            <v>6492.68915643708</v>
          </cell>
          <cell r="AN722">
            <v>7149.08081903065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A723">
            <v>11024.431642209</v>
          </cell>
          <cell r="B723">
            <v>9795.44602740113</v>
          </cell>
          <cell r="C723">
            <v>9560.23792689022</v>
          </cell>
          <cell r="D723">
            <v>8985.39503690538</v>
          </cell>
          <cell r="E723">
            <v>8157.95734942764</v>
          </cell>
          <cell r="F723">
            <v>7631.93672118291</v>
          </cell>
          <cell r="G723">
            <v>7774.51147892286</v>
          </cell>
          <cell r="H723">
            <v>8670.45211273469</v>
          </cell>
          <cell r="I723">
            <v>9410.40166329752</v>
          </cell>
          <cell r="J723">
            <v>9799.50544517164</v>
          </cell>
          <cell r="K723">
            <v>11035.5369554671</v>
          </cell>
          <cell r="L723">
            <v>8850.21668637618</v>
          </cell>
          <cell r="M723">
            <v>8236.94640014453</v>
          </cell>
          <cell r="N723">
            <v>9719.2834945555</v>
          </cell>
          <cell r="O723">
            <v>9866.68679434937</v>
          </cell>
        </row>
        <row r="723">
          <cell r="Z723">
            <v>8417.19765655315</v>
          </cell>
          <cell r="AA723">
            <v>7478.86222370487</v>
          </cell>
          <cell r="AB723">
            <v>7299.27989813239</v>
          </cell>
          <cell r="AC723">
            <v>6860.3850522574</v>
          </cell>
          <cell r="AD723">
            <v>6228.6330681174</v>
          </cell>
          <cell r="AE723">
            <v>5827.01421437003</v>
          </cell>
          <cell r="AF723">
            <v>5935.87061220352</v>
          </cell>
          <cell r="AG723">
            <v>6619.92486988138</v>
          </cell>
          <cell r="AH723">
            <v>7184.87931153431</v>
          </cell>
          <cell r="AI723">
            <v>7481.96160541033</v>
          </cell>
          <cell r="AJ723">
            <v>8425.67660764699</v>
          </cell>
          <cell r="AK723">
            <v>6757.17584091496</v>
          </cell>
          <cell r="AL723">
            <v>6288.94152429595</v>
          </cell>
          <cell r="AM723">
            <v>7420.7118252271</v>
          </cell>
          <cell r="AN723">
            <v>7533.25483423292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A724">
            <v>7633.29490064364</v>
          </cell>
          <cell r="B724">
            <v>8970.42231940565</v>
          </cell>
          <cell r="C724">
            <v>7633.62329738372</v>
          </cell>
          <cell r="D724">
            <v>6958.11813348735</v>
          </cell>
          <cell r="E724">
            <v>7065.28402578386</v>
          </cell>
          <cell r="F724">
            <v>7486.78338616124</v>
          </cell>
          <cell r="G724">
            <v>7531.44260678443</v>
          </cell>
          <cell r="H724">
            <v>7668.92666927363</v>
          </cell>
          <cell r="I724">
            <v>8050.1222423424</v>
          </cell>
          <cell r="J724">
            <v>9727.46380837766</v>
          </cell>
          <cell r="K724">
            <v>8132.06047338891</v>
          </cell>
          <cell r="L724">
            <v>8600.1153529951</v>
          </cell>
          <cell r="M724">
            <v>8583.85781371031</v>
          </cell>
          <cell r="N724">
            <v>10283.3643754146</v>
          </cell>
          <cell r="O724">
            <v>10135.2264844832</v>
          </cell>
        </row>
        <row r="724">
          <cell r="Z724">
            <v>5828.05118982102</v>
          </cell>
          <cell r="AA724">
            <v>6848.95332255549</v>
          </cell>
          <cell r="AB724">
            <v>5828.30192204566</v>
          </cell>
          <cell r="AC724">
            <v>5312.55102739013</v>
          </cell>
          <cell r="AD724">
            <v>5394.37261482208</v>
          </cell>
          <cell r="AE724">
            <v>5716.18906246765</v>
          </cell>
          <cell r="AF724">
            <v>5750.28655605034</v>
          </cell>
          <cell r="AG724">
            <v>5855.25618769709</v>
          </cell>
          <cell r="AH724">
            <v>6146.30053251739</v>
          </cell>
          <cell r="AI724">
            <v>7426.95752755157</v>
          </cell>
          <cell r="AJ724">
            <v>6208.86069967433</v>
          </cell>
          <cell r="AK724">
            <v>6566.22247247317</v>
          </cell>
          <cell r="AL724">
            <v>6553.80977619908</v>
          </cell>
          <cell r="AM724">
            <v>7851.38983408656</v>
          </cell>
          <cell r="AN724">
            <v>7738.28596180884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A725">
            <v>9008.09746308282</v>
          </cell>
          <cell r="B725">
            <v>8286.84811966273</v>
          </cell>
          <cell r="C725">
            <v>6695.07999907383</v>
          </cell>
          <cell r="D725">
            <v>7400.95464716477</v>
          </cell>
          <cell r="E725">
            <v>7939.08364039729</v>
          </cell>
          <cell r="F725">
            <v>8621.95600626496</v>
          </cell>
          <cell r="G725">
            <v>7787.32805705999</v>
          </cell>
          <cell r="H725">
            <v>7882.6156592858</v>
          </cell>
          <cell r="I725">
            <v>8442.5315029404</v>
          </cell>
          <cell r="J725">
            <v>8841.4605342973</v>
          </cell>
          <cell r="K725">
            <v>8730.90149609836</v>
          </cell>
          <cell r="L725">
            <v>10739.86528858</v>
          </cell>
          <cell r="M725">
            <v>10600.2679441214</v>
          </cell>
          <cell r="N725">
            <v>9737.10032687905</v>
          </cell>
          <cell r="O725">
            <v>9050.00916659924</v>
          </cell>
        </row>
        <row r="725">
          <cell r="Z725">
            <v>6877.71844545358</v>
          </cell>
          <cell r="AA725">
            <v>6327.04168675497</v>
          </cell>
          <cell r="AB725">
            <v>5111.72035961286</v>
          </cell>
          <cell r="AC725">
            <v>5650.65847692889</v>
          </cell>
          <cell r="AD725">
            <v>6061.52211577789</v>
          </cell>
          <cell r="AE725">
            <v>6582.89789860732</v>
          </cell>
          <cell r="AF725">
            <v>5945.65612087753</v>
          </cell>
          <cell r="AG725">
            <v>6018.40858632734</v>
          </cell>
          <cell r="AH725">
            <v>6445.90657262101</v>
          </cell>
          <cell r="AI725">
            <v>6750.49048377813</v>
          </cell>
          <cell r="AJ725">
            <v>6666.07821587708</v>
          </cell>
          <cell r="AK725">
            <v>8199.93010729197</v>
          </cell>
          <cell r="AL725">
            <v>8093.34697640844</v>
          </cell>
          <cell r="AM725">
            <v>7434.31504797346</v>
          </cell>
          <cell r="AN725">
            <v>6909.71819873518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A726">
            <v>8311.70423495283</v>
          </cell>
          <cell r="B726">
            <v>8485.05969011863</v>
          </cell>
          <cell r="C726">
            <v>8010.51938359269</v>
          </cell>
          <cell r="D726">
            <v>7886.7432589148</v>
          </cell>
          <cell r="E726">
            <v>8358.52853212151</v>
          </cell>
          <cell r="F726">
            <v>8445.9946673015</v>
          </cell>
          <cell r="G726">
            <v>8284.45882524225</v>
          </cell>
          <cell r="H726">
            <v>7889.52920958898</v>
          </cell>
          <cell r="I726">
            <v>9395.84769968602</v>
          </cell>
          <cell r="J726">
            <v>8045.18650109245</v>
          </cell>
          <cell r="K726">
            <v>8926.70369050189</v>
          </cell>
          <cell r="L726">
            <v>8301.28645183057</v>
          </cell>
          <cell r="M726">
            <v>10117.9419430726</v>
          </cell>
          <cell r="N726">
            <v>9036.30034724988</v>
          </cell>
          <cell r="O726">
            <v>9287.25481602761</v>
          </cell>
        </row>
        <row r="726">
          <cell r="Z726">
            <v>6346.01943020342</v>
          </cell>
          <cell r="AA726">
            <v>6478.37701364433</v>
          </cell>
          <cell r="AB726">
            <v>6116.06359145055</v>
          </cell>
          <cell r="AC726">
            <v>6021.56002515449</v>
          </cell>
          <cell r="AD726">
            <v>6381.7699683889</v>
          </cell>
          <cell r="AE726">
            <v>6448.55071246337</v>
          </cell>
          <cell r="AF726">
            <v>6325.21745090776</v>
          </cell>
          <cell r="AG726">
            <v>6023.68710963803</v>
          </cell>
          <cell r="AH726">
            <v>7173.76730210108</v>
          </cell>
          <cell r="AI726">
            <v>6142.53207433009</v>
          </cell>
          <cell r="AJ726">
            <v>6815.57397451295</v>
          </cell>
          <cell r="AK726">
            <v>6338.06541111845</v>
          </cell>
          <cell r="AL726">
            <v>7725.08914530371</v>
          </cell>
          <cell r="AM726">
            <v>6899.25146032668</v>
          </cell>
          <cell r="AN726">
            <v>7090.85620105634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A727">
            <v>9616.99900175579</v>
          </cell>
          <cell r="B727">
            <v>7967.86991799611</v>
          </cell>
          <cell r="C727">
            <v>8063.54597040923</v>
          </cell>
          <cell r="D727">
            <v>7958.63189588831</v>
          </cell>
          <cell r="E727">
            <v>8496.48876155956</v>
          </cell>
          <cell r="F727">
            <v>7620.75863600171</v>
          </cell>
          <cell r="G727">
            <v>7199.14851706777</v>
          </cell>
          <cell r="H727">
            <v>7727.15604142276</v>
          </cell>
          <cell r="I727">
            <v>7815.65332722166</v>
          </cell>
          <cell r="J727">
            <v>9113.90832665029</v>
          </cell>
          <cell r="K727">
            <v>10058.8961116461</v>
          </cell>
          <cell r="L727">
            <v>10699.0739156607</v>
          </cell>
          <cell r="M727">
            <v>9958.59106382898</v>
          </cell>
          <cell r="N727">
            <v>8629.45939871765</v>
          </cell>
          <cell r="O727">
            <v>8986.8598562767</v>
          </cell>
        </row>
        <row r="727">
          <cell r="Z727">
            <v>7342.61720583656</v>
          </cell>
          <cell r="AA727">
            <v>6083.5005538697</v>
          </cell>
          <cell r="AB727">
            <v>6156.54960259133</v>
          </cell>
          <cell r="AC727">
            <v>6076.44728703831</v>
          </cell>
          <cell r="AD727">
            <v>6487.10315540577</v>
          </cell>
          <cell r="AE727">
            <v>5818.47970162184</v>
          </cell>
          <cell r="AF727">
            <v>5496.57868937531</v>
          </cell>
          <cell r="AG727">
            <v>5899.71454625044</v>
          </cell>
          <cell r="AH727">
            <v>5967.28257794704</v>
          </cell>
          <cell r="AI727">
            <v>6958.5054630308</v>
          </cell>
          <cell r="AJ727">
            <v>7680.00741682627</v>
          </cell>
          <cell r="AK727">
            <v>8168.7857309026</v>
          </cell>
          <cell r="AL727">
            <v>7603.42411159768</v>
          </cell>
          <cell r="AM727">
            <v>6588.62676875852</v>
          </cell>
          <cell r="AN727">
            <v>6861.50344770668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8">
          <cell r="A728">
            <v>8881.61550721242</v>
          </cell>
          <cell r="B728">
            <v>8531.48496499738</v>
          </cell>
          <cell r="C728">
            <v>7586.71634129952</v>
          </cell>
          <cell r="D728">
            <v>8141.26542351336</v>
          </cell>
          <cell r="E728">
            <v>7527.29262181479</v>
          </cell>
          <cell r="F728">
            <v>7993.86222584147</v>
          </cell>
          <cell r="G728">
            <v>9095.53611035296</v>
          </cell>
          <cell r="H728">
            <v>9079.94454786133</v>
          </cell>
          <cell r="I728">
            <v>8427.3260416639</v>
          </cell>
          <cell r="J728">
            <v>8522.24061839928</v>
          </cell>
          <cell r="K728">
            <v>8217.78127017865</v>
          </cell>
          <cell r="L728">
            <v>10161.0317118265</v>
          </cell>
          <cell r="M728">
            <v>8551.46023147714</v>
          </cell>
          <cell r="N728">
            <v>9661.15482127231</v>
          </cell>
          <cell r="O728">
            <v>9263.87916169093</v>
          </cell>
        </row>
        <row r="728">
          <cell r="Z728">
            <v>6781.14896621871</v>
          </cell>
          <cell r="AA728">
            <v>6513.82289671536</v>
          </cell>
          <cell r="AB728">
            <v>5792.48827344754</v>
          </cell>
          <cell r="AC728">
            <v>6215.88871591414</v>
          </cell>
          <cell r="AD728">
            <v>5747.11802592608</v>
          </cell>
          <cell r="AE728">
            <v>6103.34578487886</v>
          </cell>
          <cell r="AF728">
            <v>6944.47820239893</v>
          </cell>
          <cell r="AG728">
            <v>6932.57398207032</v>
          </cell>
          <cell r="AH728">
            <v>6434.29714211455</v>
          </cell>
          <cell r="AI728">
            <v>6506.76480111032</v>
          </cell>
          <cell r="AJ728">
            <v>6274.30887090648</v>
          </cell>
          <cell r="AK728">
            <v>7757.98835610636</v>
          </cell>
          <cell r="AL728">
            <v>6529.07409257372</v>
          </cell>
          <cell r="AM728">
            <v>7376.33035066069</v>
          </cell>
          <cell r="AN728">
            <v>7073.00879546767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9">
          <cell r="A729">
            <v>8957.12313212753</v>
          </cell>
          <cell r="B729">
            <v>8596.47518359674</v>
          </cell>
          <cell r="C729">
            <v>9125.51465148767</v>
          </cell>
          <cell r="D729">
            <v>9133.91061027693</v>
          </cell>
          <cell r="E729">
            <v>7108.83829552125</v>
          </cell>
          <cell r="F729">
            <v>7076.29040512109</v>
          </cell>
          <cell r="G729">
            <v>8421.49966836474</v>
          </cell>
          <cell r="H729">
            <v>7210.41370265359</v>
          </cell>
          <cell r="I729">
            <v>7850.22983734589</v>
          </cell>
          <cell r="J729">
            <v>8279.60632728743</v>
          </cell>
          <cell r="K729">
            <v>8862.42993434501</v>
          </cell>
          <cell r="L729">
            <v>8145.80424072294</v>
          </cell>
          <cell r="M729">
            <v>8650.81781307543</v>
          </cell>
          <cell r="N729">
            <v>8690.17705696558</v>
          </cell>
          <cell r="O729">
            <v>10152.2561067351</v>
          </cell>
        </row>
        <row r="729">
          <cell r="Z729">
            <v>6838.7993398719</v>
          </cell>
          <cell r="AA729">
            <v>6563.44318857685</v>
          </cell>
          <cell r="AB729">
            <v>6967.36693846944</v>
          </cell>
          <cell r="AC729">
            <v>6973.77728658888</v>
          </cell>
          <cell r="AD729">
            <v>5427.62647398365</v>
          </cell>
          <cell r="AE729">
            <v>5402.77602947157</v>
          </cell>
          <cell r="AF729">
            <v>6429.84868279515</v>
          </cell>
          <cell r="AG729">
            <v>5505.17970363083</v>
          </cell>
          <cell r="AH729">
            <v>5993.68188173293</v>
          </cell>
          <cell r="AI729">
            <v>6321.51254930926</v>
          </cell>
          <cell r="AJ729">
            <v>6766.50070459215</v>
          </cell>
          <cell r="AK729">
            <v>6219.35412100893</v>
          </cell>
          <cell r="AL729">
            <v>6604.93400355434</v>
          </cell>
          <cell r="AM729">
            <v>6634.98494370145</v>
          </cell>
          <cell r="AN729">
            <v>7751.28814651671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30">
          <cell r="A730">
            <v>10488.3540140514</v>
          </cell>
          <cell r="B730">
            <v>8802.82371048985</v>
          </cell>
          <cell r="C730">
            <v>7592.5328776676</v>
          </cell>
          <cell r="D730">
            <v>7954.20559740924</v>
          </cell>
          <cell r="E730">
            <v>7458.57927117474</v>
          </cell>
          <cell r="F730">
            <v>8469.65302475375</v>
          </cell>
          <cell r="G730">
            <v>8134.11420640096</v>
          </cell>
          <cell r="H730">
            <v>7546.3932330095</v>
          </cell>
          <cell r="I730">
            <v>8315.81361694645</v>
          </cell>
          <cell r="J730">
            <v>7677.87019547556</v>
          </cell>
          <cell r="K730">
            <v>8527.73806527789</v>
          </cell>
          <cell r="L730">
            <v>8733.0850417312</v>
          </cell>
          <cell r="M730">
            <v>9135.57545874926</v>
          </cell>
          <cell r="N730">
            <v>8523.20908321512</v>
          </cell>
          <cell r="O730">
            <v>9631.48434901787</v>
          </cell>
        </row>
        <row r="730">
          <cell r="Z730">
            <v>8007.90024314428</v>
          </cell>
          <cell r="AA730">
            <v>6720.99111425385</v>
          </cell>
          <cell r="AB730">
            <v>5796.92922223072</v>
          </cell>
          <cell r="AC730">
            <v>6073.06779044434</v>
          </cell>
          <cell r="AD730">
            <v>5694.655107859</v>
          </cell>
          <cell r="AE730">
            <v>6466.61396301158</v>
          </cell>
          <cell r="AF730">
            <v>6210.42873304396</v>
          </cell>
          <cell r="AG730">
            <v>5761.70141897568</v>
          </cell>
          <cell r="AH730">
            <v>6349.15695979308</v>
          </cell>
          <cell r="AI730">
            <v>5862.08460572637</v>
          </cell>
          <cell r="AJ730">
            <v>6510.96212379193</v>
          </cell>
          <cell r="AK730">
            <v>6667.74536170194</v>
          </cell>
          <cell r="AL730">
            <v>6975.04840505689</v>
          </cell>
          <cell r="AM730">
            <v>6507.50422787108</v>
          </cell>
          <cell r="AN730">
            <v>7353.67682641254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1">
          <cell r="A731">
            <v>10910.7626183895</v>
          </cell>
          <cell r="B731">
            <v>8661.03820020992</v>
          </cell>
          <cell r="C731">
            <v>7771.91842253253</v>
          </cell>
          <cell r="D731">
            <v>8701.68046241875</v>
          </cell>
          <cell r="E731">
            <v>8336.58795587952</v>
          </cell>
          <cell r="F731">
            <v>8078.48927174004</v>
          </cell>
          <cell r="G731">
            <v>8737.77251622394</v>
          </cell>
          <cell r="H731">
            <v>8354.2904610738</v>
          </cell>
          <cell r="I731">
            <v>9943.13701622627</v>
          </cell>
          <cell r="J731">
            <v>8425.12971243887</v>
          </cell>
          <cell r="K731">
            <v>8032.9584602568</v>
          </cell>
          <cell r="L731">
            <v>8336.09940530403</v>
          </cell>
          <cell r="M731">
            <v>8974.90980105764</v>
          </cell>
          <cell r="N731">
            <v>10039.0855454432</v>
          </cell>
          <cell r="O731">
            <v>8879.0861719507</v>
          </cell>
        </row>
        <row r="731">
          <cell r="Z731">
            <v>8330.41090219085</v>
          </cell>
          <cell r="AA731">
            <v>6612.73731001307</v>
          </cell>
          <cell r="AB731">
            <v>5933.89080327728</v>
          </cell>
          <cell r="AC731">
            <v>6643.76783977856</v>
          </cell>
          <cell r="AD731">
            <v>6365.01825066584</v>
          </cell>
          <cell r="AE731">
            <v>6167.9588729306</v>
          </cell>
          <cell r="AF731">
            <v>6671.32426722704</v>
          </cell>
          <cell r="AG731">
            <v>6378.53418419169</v>
          </cell>
          <cell r="AH731">
            <v>7591.62488443682</v>
          </cell>
          <cell r="AI731">
            <v>6432.62023596592</v>
          </cell>
          <cell r="AJ731">
            <v>6133.1959162399</v>
          </cell>
          <cell r="AK731">
            <v>6364.64524034725</v>
          </cell>
          <cell r="AL731">
            <v>6852.37953274672</v>
          </cell>
          <cell r="AM731">
            <v>7664.88197028809</v>
          </cell>
          <cell r="AN731">
            <v>6779.21780862904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2">
          <cell r="A732">
            <v>9224.97135313902</v>
          </cell>
          <cell r="B732">
            <v>9075.4445961014</v>
          </cell>
          <cell r="C732">
            <v>8010.63303987222</v>
          </cell>
          <cell r="D732">
            <v>7515.49720652974</v>
          </cell>
          <cell r="E732">
            <v>6538.81624028237</v>
          </cell>
          <cell r="F732">
            <v>8906.61419202629</v>
          </cell>
          <cell r="G732">
            <v>8462.45159816559</v>
          </cell>
          <cell r="H732">
            <v>8507.56462754696</v>
          </cell>
          <cell r="I732">
            <v>7750.52499918074</v>
          </cell>
          <cell r="J732">
            <v>9777.76153931829</v>
          </cell>
          <cell r="K732">
            <v>8318.3130346928</v>
          </cell>
          <cell r="L732">
            <v>8932.85126733389</v>
          </cell>
          <cell r="M732">
            <v>9379.21390175893</v>
          </cell>
          <cell r="N732">
            <v>10607.9092341201</v>
          </cell>
          <cell r="O732">
            <v>9464.89288137992</v>
          </cell>
        </row>
        <row r="732">
          <cell r="Z732">
            <v>7043.30252800705</v>
          </cell>
          <cell r="AA732">
            <v>6929.1382509018</v>
          </cell>
          <cell r="AB732">
            <v>6116.1503684746</v>
          </cell>
          <cell r="AC732">
            <v>5738.11217917428</v>
          </cell>
          <cell r="AD732">
            <v>4992.41235472055</v>
          </cell>
          <cell r="AE732">
            <v>6800.23556206884</v>
          </cell>
          <cell r="AF732">
            <v>6461.11564500582</v>
          </cell>
          <cell r="AG732">
            <v>6495.55962339061</v>
          </cell>
          <cell r="AH732">
            <v>5917.55683897449</v>
          </cell>
          <cell r="AI732">
            <v>7465.36004631567</v>
          </cell>
          <cell r="AJ732">
            <v>6351.06527524009</v>
          </cell>
          <cell r="AK732">
            <v>6820.26767401449</v>
          </cell>
          <cell r="AL732">
            <v>7161.06733084855</v>
          </cell>
          <cell r="AM732">
            <v>8099.18113188765</v>
          </cell>
          <cell r="AN732">
            <v>7226.48357450509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3">
          <cell r="A733">
            <v>8405.53397220243</v>
          </cell>
          <cell r="B733">
            <v>9141.68438901459</v>
          </cell>
          <cell r="C733">
            <v>7301.29599322366</v>
          </cell>
          <cell r="D733">
            <v>8122.28810200443</v>
          </cell>
          <cell r="E733">
            <v>7936.73207143915</v>
          </cell>
          <cell r="F733">
            <v>9035.96309180011</v>
          </cell>
          <cell r="G733">
            <v>9879.07686291285</v>
          </cell>
          <cell r="H733">
            <v>8266.22406355182</v>
          </cell>
          <cell r="I733">
            <v>8190.12196323154</v>
          </cell>
          <cell r="J733">
            <v>8785.12543098255</v>
          </cell>
          <cell r="K733">
            <v>8487.92066393532</v>
          </cell>
          <cell r="L733">
            <v>10481.9130717706</v>
          </cell>
          <cell r="M733">
            <v>9850.1470603068</v>
          </cell>
          <cell r="N733">
            <v>9004.07025533534</v>
          </cell>
          <cell r="O733">
            <v>9791.30297963211</v>
          </cell>
        </row>
        <row r="733">
          <cell r="Z733">
            <v>6417.65880991244</v>
          </cell>
          <cell r="AA733">
            <v>6979.71259775019</v>
          </cell>
          <cell r="AB733">
            <v>5574.56869601023</v>
          </cell>
          <cell r="AC733">
            <v>6201.39945503279</v>
          </cell>
          <cell r="AD733">
            <v>6059.72668347208</v>
          </cell>
          <cell r="AE733">
            <v>6898.99396444175</v>
          </cell>
          <cell r="AF733">
            <v>7542.71470114141</v>
          </cell>
          <cell r="AG733">
            <v>6311.29513741807</v>
          </cell>
          <cell r="AH733">
            <v>6253.19087941514</v>
          </cell>
          <cell r="AI733">
            <v>6707.4784070569</v>
          </cell>
          <cell r="AJ733">
            <v>6480.56137859727</v>
          </cell>
          <cell r="AK733">
            <v>8002.98255794915</v>
          </cell>
          <cell r="AL733">
            <v>7520.62668113248</v>
          </cell>
          <cell r="AM733">
            <v>6874.64365622955</v>
          </cell>
          <cell r="AN733">
            <v>7475.69899016103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4">
          <cell r="A734">
            <v>9680.88813062068</v>
          </cell>
          <cell r="B734">
            <v>9104.93726015153</v>
          </cell>
          <cell r="C734">
            <v>7219.52199868751</v>
          </cell>
          <cell r="D734">
            <v>9229.80009036488</v>
          </cell>
          <cell r="E734">
            <v>8953.24086243804</v>
          </cell>
          <cell r="F734">
            <v>8435.86338270972</v>
          </cell>
          <cell r="G734">
            <v>8150.52533578018</v>
          </cell>
          <cell r="H734">
            <v>8622.17981923603</v>
          </cell>
          <cell r="I734">
            <v>9574.39989273477</v>
          </cell>
          <cell r="J734">
            <v>8728.28759063644</v>
          </cell>
          <cell r="K734">
            <v>9778.27665085995</v>
          </cell>
          <cell r="L734">
            <v>10084.8407324161</v>
          </cell>
          <cell r="M734">
            <v>8179.92123994958</v>
          </cell>
          <cell r="N734">
            <v>10046.9387881392</v>
          </cell>
          <cell r="O734">
            <v>10522.9585654437</v>
          </cell>
        </row>
        <row r="734">
          <cell r="Z734">
            <v>7391.39681128141</v>
          </cell>
          <cell r="AA734">
            <v>6951.65601787474</v>
          </cell>
          <cell r="AB734">
            <v>5512.13392408591</v>
          </cell>
          <cell r="AC734">
            <v>7046.98928819394</v>
          </cell>
          <cell r="AD734">
            <v>6835.8352114349</v>
          </cell>
          <cell r="AE734">
            <v>6440.8154361524</v>
          </cell>
          <cell r="AF734">
            <v>6222.95869596951</v>
          </cell>
          <cell r="AG734">
            <v>6583.06878070599</v>
          </cell>
          <cell r="AH734">
            <v>7310.09261570256</v>
          </cell>
          <cell r="AI734">
            <v>6664.08248860129</v>
          </cell>
          <cell r="AJ734">
            <v>7465.75333603817</v>
          </cell>
          <cell r="AK734">
            <v>7699.81623856263</v>
          </cell>
          <cell r="AL734">
            <v>6245.40258638647</v>
          </cell>
          <cell r="AM734">
            <v>7670.8779524994</v>
          </cell>
          <cell r="AN734">
            <v>8034.32095655056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5">
          <cell r="A735">
            <v>9749.26726041089</v>
          </cell>
          <cell r="B735">
            <v>8455.08771912206</v>
          </cell>
          <cell r="C735">
            <v>7111.88315009016</v>
          </cell>
          <cell r="D735">
            <v>8132.10591861958</v>
          </cell>
          <cell r="E735">
            <v>7880.81712915046</v>
          </cell>
          <cell r="F735">
            <v>6920.11908503527</v>
          </cell>
          <cell r="G735">
            <v>8149.62397360919</v>
          </cell>
          <cell r="H735">
            <v>8599.32134013588</v>
          </cell>
          <cell r="I735">
            <v>8208.81610687163</v>
          </cell>
          <cell r="J735">
            <v>8337.30651604232</v>
          </cell>
          <cell r="K735">
            <v>8632.18002479</v>
          </cell>
          <cell r="L735">
            <v>7706.76701864104</v>
          </cell>
          <cell r="M735">
            <v>9374.58035739189</v>
          </cell>
          <cell r="N735">
            <v>8577.26413127074</v>
          </cell>
          <cell r="O735">
            <v>10476.6444779763</v>
          </cell>
        </row>
        <row r="735">
          <cell r="Z735">
            <v>7443.60455039275</v>
          </cell>
          <cell r="AA735">
            <v>6455.49329390057</v>
          </cell>
          <cell r="AB735">
            <v>5429.95123262644</v>
          </cell>
          <cell r="AC735">
            <v>6208.89539728973</v>
          </cell>
          <cell r="AD735">
            <v>6017.03540137489</v>
          </cell>
          <cell r="AE735">
            <v>5283.53860190077</v>
          </cell>
          <cell r="AF735">
            <v>6222.27050234651</v>
          </cell>
          <cell r="AG735">
            <v>6565.6162404791</v>
          </cell>
          <cell r="AH735">
            <v>6267.46393286092</v>
          </cell>
          <cell r="AI735">
            <v>6365.56687422437</v>
          </cell>
          <cell r="AJ735">
            <v>6590.70397764726</v>
          </cell>
          <cell r="AK735">
            <v>5884.14744580051</v>
          </cell>
          <cell r="AL735">
            <v>7157.52960119014</v>
          </cell>
          <cell r="AM735">
            <v>6548.77547328173</v>
          </cell>
          <cell r="AN735">
            <v>7998.9599655128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6">
          <cell r="A736">
            <v>9534.52149105683</v>
          </cell>
          <cell r="B736">
            <v>8510.93647982558</v>
          </cell>
          <cell r="C736">
            <v>7990.78267834965</v>
          </cell>
          <cell r="D736">
            <v>7089.7540889313</v>
          </cell>
          <cell r="E736">
            <v>7794.38342701217</v>
          </cell>
          <cell r="F736">
            <v>8755.78970137926</v>
          </cell>
          <cell r="G736">
            <v>8674.13242896122</v>
          </cell>
          <cell r="H736">
            <v>8930.24343855987</v>
          </cell>
          <cell r="I736">
            <v>9526.62495837114</v>
          </cell>
          <cell r="J736">
            <v>9482.10265914312</v>
          </cell>
          <cell r="K736">
            <v>9094.01874090143</v>
          </cell>
          <cell r="L736">
            <v>8037.20935326142</v>
          </cell>
          <cell r="M736">
            <v>8730.79073035853</v>
          </cell>
          <cell r="N736">
            <v>9383.08514165521</v>
          </cell>
          <cell r="O736">
            <v>10331.0232226421</v>
          </cell>
        </row>
        <row r="736">
          <cell r="Z736">
            <v>7279.64529650786</v>
          </cell>
          <cell r="AA736">
            <v>6498.13404609275</v>
          </cell>
          <cell r="AB736">
            <v>6100.99453805067</v>
          </cell>
          <cell r="AC736">
            <v>5413.0556059154</v>
          </cell>
          <cell r="AD736">
            <v>5951.0429240575</v>
          </cell>
          <cell r="AE736">
            <v>6685.08046016187</v>
          </cell>
          <cell r="AF736">
            <v>6622.73480604161</v>
          </cell>
          <cell r="AG736">
            <v>6818.27658631422</v>
          </cell>
          <cell r="AH736">
            <v>7273.6162622162</v>
          </cell>
          <cell r="AI736">
            <v>7239.62330866641</v>
          </cell>
          <cell r="AJ736">
            <v>6943.31968475321</v>
          </cell>
          <cell r="AK736">
            <v>6136.44149005251</v>
          </cell>
          <cell r="AL736">
            <v>6665.99364579166</v>
          </cell>
          <cell r="AM736">
            <v>7164.02303799432</v>
          </cell>
          <cell r="AN736">
            <v>7887.77755458013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7">
          <cell r="A737">
            <v>7806.94176286493</v>
          </cell>
          <cell r="B737">
            <v>7557.60500236274</v>
          </cell>
          <cell r="C737">
            <v>6856.29848646541</v>
          </cell>
          <cell r="D737">
            <v>7565.32137828741</v>
          </cell>
          <cell r="E737">
            <v>9601.29965121451</v>
          </cell>
          <cell r="F737">
            <v>9030.69263556956</v>
          </cell>
          <cell r="G737">
            <v>8186.7489427848</v>
          </cell>
          <cell r="H737">
            <v>8386.61300646029</v>
          </cell>
          <cell r="I737">
            <v>9082.84820305178</v>
          </cell>
          <cell r="J737">
            <v>7880.43319447742</v>
          </cell>
          <cell r="K737">
            <v>8292.46494752278</v>
          </cell>
          <cell r="L737">
            <v>9682.9717991064</v>
          </cell>
          <cell r="M737">
            <v>8809.19854425461</v>
          </cell>
          <cell r="N737">
            <v>8913.96621519877</v>
          </cell>
          <cell r="O737">
            <v>10595.4878766261</v>
          </cell>
        </row>
        <row r="737">
          <cell r="Z737">
            <v>5960.63126371443</v>
          </cell>
          <cell r="AA737">
            <v>5770.26164972396</v>
          </cell>
          <cell r="AB737">
            <v>5234.81131961028</v>
          </cell>
          <cell r="AC737">
            <v>5776.15313360795</v>
          </cell>
          <cell r="AD737">
            <v>7330.63068890088</v>
          </cell>
          <cell r="AE737">
            <v>6894.9699500279</v>
          </cell>
          <cell r="AF737">
            <v>6250.61556481197</v>
          </cell>
          <cell r="AG737">
            <v>6403.21257688446</v>
          </cell>
          <cell r="AH737">
            <v>6934.79093442284</v>
          </cell>
          <cell r="AI737">
            <v>6016.74226571629</v>
          </cell>
          <cell r="AJ737">
            <v>6331.33015729343</v>
          </cell>
          <cell r="AK737">
            <v>7392.98770050494</v>
          </cell>
          <cell r="AL737">
            <v>6725.85832533258</v>
          </cell>
          <cell r="AM737">
            <v>6805.84886116912</v>
          </cell>
          <cell r="AN737">
            <v>8089.69737575552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8">
          <cell r="A738">
            <v>8348.09844164572</v>
          </cell>
          <cell r="B738">
            <v>8178.07723847892</v>
          </cell>
          <cell r="C738">
            <v>7593.80479484864</v>
          </cell>
          <cell r="D738">
            <v>8001.07031230937</v>
          </cell>
          <cell r="E738">
            <v>7240.87148436828</v>
          </cell>
          <cell r="F738">
            <v>7985.49750384038</v>
          </cell>
          <cell r="G738">
            <v>6919.12430515682</v>
          </cell>
          <cell r="H738">
            <v>8254.57580397218</v>
          </cell>
          <cell r="I738">
            <v>9340.41277924465</v>
          </cell>
          <cell r="J738">
            <v>8593.25804679872</v>
          </cell>
          <cell r="K738">
            <v>8839.14848796571</v>
          </cell>
          <cell r="L738">
            <v>8225.19688900622</v>
          </cell>
          <cell r="M738">
            <v>8806.31323743254</v>
          </cell>
          <cell r="N738">
            <v>10504.8364475432</v>
          </cell>
          <cell r="O738">
            <v>11138.1184747576</v>
          </cell>
        </row>
        <row r="738">
          <cell r="Z738">
            <v>6373.80655259027</v>
          </cell>
          <cell r="AA738">
            <v>6243.99468388761</v>
          </cell>
          <cell r="AB738">
            <v>5797.90033608611</v>
          </cell>
          <cell r="AC738">
            <v>6108.84918772946</v>
          </cell>
          <cell r="AD738">
            <v>5528.43434180112</v>
          </cell>
          <cell r="AE738">
            <v>6096.95928617215</v>
          </cell>
          <cell r="AF738">
            <v>5282.77908348445</v>
          </cell>
          <cell r="AG738">
            <v>6302.40164463598</v>
          </cell>
          <cell r="AH738">
            <v>7131.44251860441</v>
          </cell>
          <cell r="AI738">
            <v>6560.98689176301</v>
          </cell>
          <cell r="AJ738">
            <v>6748.72522715577</v>
          </cell>
          <cell r="AK738">
            <v>6279.9707255438</v>
          </cell>
          <cell r="AL738">
            <v>6723.65538203269</v>
          </cell>
          <cell r="AM738">
            <v>8020.484647045</v>
          </cell>
          <cell r="AN738">
            <v>8503.99800795135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9">
          <cell r="A739">
            <v>7751.82416066707</v>
          </cell>
          <cell r="B739">
            <v>8748.97402036794</v>
          </cell>
          <cell r="C739">
            <v>7810.81055890692</v>
          </cell>
          <cell r="D739">
            <v>8404.00698814925</v>
          </cell>
          <cell r="E739">
            <v>6812.29086310361</v>
          </cell>
          <cell r="F739">
            <v>8253.72458200885</v>
          </cell>
          <cell r="G739">
            <v>8233.95797044108</v>
          </cell>
          <cell r="H739">
            <v>8462.78338007088</v>
          </cell>
          <cell r="I739">
            <v>10104.581165103</v>
          </cell>
          <cell r="J739">
            <v>9482.27459350121</v>
          </cell>
          <cell r="K739">
            <v>8957.23690972325</v>
          </cell>
          <cell r="L739">
            <v>8756.69937049292</v>
          </cell>
          <cell r="M739">
            <v>9881.3103797723</v>
          </cell>
          <cell r="N739">
            <v>10053.648747367</v>
          </cell>
          <cell r="O739">
            <v>9492.79313180973</v>
          </cell>
        </row>
        <row r="739">
          <cell r="Z739">
            <v>5918.54875396595</v>
          </cell>
          <cell r="AA739">
            <v>6679.876660447</v>
          </cell>
          <cell r="AB739">
            <v>5963.58510496767</v>
          </cell>
          <cell r="AC739">
            <v>6416.4929514799</v>
          </cell>
          <cell r="AD739">
            <v>5201.21132314306</v>
          </cell>
          <cell r="AE739">
            <v>6301.75173326208</v>
          </cell>
          <cell r="AF739">
            <v>6286.65984626364</v>
          </cell>
          <cell r="AG739">
            <v>6461.36896181763</v>
          </cell>
          <cell r="AH739">
            <v>7714.8881378808</v>
          </cell>
          <cell r="AI739">
            <v>7239.75458123655</v>
          </cell>
          <cell r="AJ739">
            <v>6838.88620952134</v>
          </cell>
          <cell r="AK739">
            <v>6685.77499616883</v>
          </cell>
          <cell r="AL739">
            <v>7544.42000019767</v>
          </cell>
          <cell r="AM739">
            <v>7676.00103320971</v>
          </cell>
          <cell r="AN739">
            <v>7247.78552730925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40">
          <cell r="A740">
            <v>9016.26485261807</v>
          </cell>
          <cell r="B740">
            <v>8515.12676400787</v>
          </cell>
          <cell r="C740">
            <v>6837.89378342842</v>
          </cell>
          <cell r="D740">
            <v>8345.98912989855</v>
          </cell>
          <cell r="E740">
            <v>7742.54211459205</v>
          </cell>
          <cell r="F740">
            <v>8691.63816100495</v>
          </cell>
          <cell r="G740">
            <v>7800.58233302926</v>
          </cell>
          <cell r="H740">
            <v>8765.25877572474</v>
          </cell>
          <cell r="I740">
            <v>8875.59907416986</v>
          </cell>
          <cell r="J740">
            <v>8645.29032986746</v>
          </cell>
          <cell r="K740">
            <v>8640.33278973238</v>
          </cell>
          <cell r="L740">
            <v>9683.34880315196</v>
          </cell>
          <cell r="M740">
            <v>10394.201625537</v>
          </cell>
          <cell r="N740">
            <v>9980.77830270235</v>
          </cell>
          <cell r="O740">
            <v>10854.3203514496</v>
          </cell>
        </row>
        <row r="740">
          <cell r="Z740">
            <v>6883.95428003331</v>
          </cell>
          <cell r="AA740">
            <v>6501.33334482707</v>
          </cell>
          <cell r="AB740">
            <v>5220.75925522273</v>
          </cell>
          <cell r="AC740">
            <v>6372.19608463406</v>
          </cell>
          <cell r="AD740">
            <v>5911.46187465949</v>
          </cell>
          <cell r="AE740">
            <v>6636.10050247993</v>
          </cell>
          <cell r="AF740">
            <v>5955.77581359717</v>
          </cell>
          <cell r="AG740">
            <v>6692.31013630094</v>
          </cell>
          <cell r="AH740">
            <v>6776.55539552498</v>
          </cell>
          <cell r="AI740">
            <v>6600.71374801512</v>
          </cell>
          <cell r="AJ740">
            <v>6596.92864629183</v>
          </cell>
          <cell r="AK740">
            <v>7393.27554460173</v>
          </cell>
          <cell r="AL740">
            <v>7936.01451790401</v>
          </cell>
          <cell r="AM740">
            <v>7620.36415722646</v>
          </cell>
          <cell r="AN740">
            <v>8287.31700561318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1">
          <cell r="A741">
            <v>10436.284753308</v>
          </cell>
          <cell r="B741">
            <v>8068.9567688752</v>
          </cell>
          <cell r="C741">
            <v>8499.18313476093</v>
          </cell>
          <cell r="D741">
            <v>8577.77282698231</v>
          </cell>
          <cell r="E741">
            <v>8108.96560069642</v>
          </cell>
          <cell r="F741">
            <v>7902.36649323553</v>
          </cell>
          <cell r="G741">
            <v>8334.25929804497</v>
          </cell>
          <cell r="H741">
            <v>9907.82885967899</v>
          </cell>
          <cell r="I741">
            <v>9250.59103941454</v>
          </cell>
          <cell r="J741">
            <v>9579.83148756628</v>
          </cell>
          <cell r="K741">
            <v>8810.66154016844</v>
          </cell>
          <cell r="L741">
            <v>9229.7051522794</v>
          </cell>
          <cell r="M741">
            <v>8541.99210698103</v>
          </cell>
          <cell r="N741">
            <v>8559.56476383294</v>
          </cell>
          <cell r="O741">
            <v>10388.3560715209</v>
          </cell>
        </row>
        <row r="741">
          <cell r="Z741">
            <v>7968.14515428966</v>
          </cell>
          <cell r="AA741">
            <v>6160.68076886329</v>
          </cell>
          <cell r="AB741">
            <v>6489.16032012251</v>
          </cell>
          <cell r="AC741">
            <v>6549.1638644923</v>
          </cell>
          <cell r="AD741">
            <v>6191.22767199412</v>
          </cell>
          <cell r="AE741">
            <v>6033.4884270513</v>
          </cell>
          <cell r="AF741">
            <v>6363.24031109453</v>
          </cell>
          <cell r="AG741">
            <v>7564.66696568034</v>
          </cell>
          <cell r="AH741">
            <v>7062.86326095716</v>
          </cell>
          <cell r="AI741">
            <v>7314.2396600828</v>
          </cell>
          <cell r="AJ741">
            <v>6726.97532856476</v>
          </cell>
          <cell r="AK741">
            <v>7046.91680258593</v>
          </cell>
          <cell r="AL741">
            <v>6521.84514164845</v>
          </cell>
          <cell r="AM741">
            <v>6535.26193544551</v>
          </cell>
          <cell r="AN741">
            <v>7931.5514140305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2">
          <cell r="A742">
            <v>9866.65105152606</v>
          </cell>
          <cell r="B742">
            <v>8320.20322172781</v>
          </cell>
          <cell r="C742">
            <v>8910.78827191502</v>
          </cell>
          <cell r="D742">
            <v>6850.50469092923</v>
          </cell>
          <cell r="E742">
            <v>7775.93590305736</v>
          </cell>
          <cell r="F742">
            <v>7509.23298508308</v>
          </cell>
          <cell r="G742">
            <v>7240.30699522076</v>
          </cell>
          <cell r="H742">
            <v>8520.6323087029</v>
          </cell>
          <cell r="I742">
            <v>7335.48944363769</v>
          </cell>
          <cell r="J742">
            <v>8258.52027013168</v>
          </cell>
          <cell r="K742">
            <v>8986.48047863389</v>
          </cell>
          <cell r="L742">
            <v>8461.85371051557</v>
          </cell>
          <cell r="M742">
            <v>9348.78830558603</v>
          </cell>
          <cell r="N742">
            <v>9215.74132427687</v>
          </cell>
          <cell r="O742">
            <v>10075.7840940077</v>
          </cell>
        </row>
        <row r="742">
          <cell r="Z742">
            <v>7533.22754444435</v>
          </cell>
          <cell r="AA742">
            <v>6352.50844060206</v>
          </cell>
          <cell r="AB742">
            <v>6803.4224887602</v>
          </cell>
          <cell r="AC742">
            <v>5230.38773354323</v>
          </cell>
          <cell r="AD742">
            <v>5936.95816572791</v>
          </cell>
          <cell r="AE742">
            <v>5733.32942104287</v>
          </cell>
          <cell r="AF742">
            <v>5528.00335207903</v>
          </cell>
          <cell r="AG742">
            <v>6505.5368502239</v>
          </cell>
          <cell r="AH742">
            <v>5600.67553217515</v>
          </cell>
          <cell r="AI742">
            <v>6305.41326032662</v>
          </cell>
          <cell r="AJ742">
            <v>6861.21379135889</v>
          </cell>
          <cell r="AK742">
            <v>6460.65915539348</v>
          </cell>
          <cell r="AL742">
            <v>7137.83726646816</v>
          </cell>
          <cell r="AM742">
            <v>7036.25536405069</v>
          </cell>
          <cell r="AN742">
            <v>7692.90145891128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3">
          <cell r="A743">
            <v>10486.8023052175</v>
          </cell>
          <cell r="B743">
            <v>8800.12122255761</v>
          </cell>
          <cell r="C743">
            <v>8484.34995714131</v>
          </cell>
          <cell r="D743">
            <v>7463.91577992787</v>
          </cell>
          <cell r="E743">
            <v>7957.69408932353</v>
          </cell>
          <cell r="F743">
            <v>9116.85658484046</v>
          </cell>
          <cell r="G743">
            <v>8788.07747108239</v>
          </cell>
          <cell r="H743">
            <v>8797.85103692161</v>
          </cell>
          <cell r="I743">
            <v>8713.09355797395</v>
          </cell>
          <cell r="J743">
            <v>9326.96439084592</v>
          </cell>
          <cell r="K743">
            <v>9038.73616591138</v>
          </cell>
          <cell r="L743">
            <v>9154.62988552358</v>
          </cell>
          <cell r="M743">
            <v>9712.2217320404</v>
          </cell>
          <cell r="N743">
            <v>9817.33273839455</v>
          </cell>
          <cell r="O743">
            <v>9389.99776354954</v>
          </cell>
        </row>
        <row r="743">
          <cell r="Z743">
            <v>8006.71550724278</v>
          </cell>
          <cell r="AA743">
            <v>6718.92775390762</v>
          </cell>
          <cell r="AB743">
            <v>6477.83512967722</v>
          </cell>
          <cell r="AC743">
            <v>5698.72955363805</v>
          </cell>
          <cell r="AD743">
            <v>6075.73126797487</v>
          </cell>
          <cell r="AE743">
            <v>6960.75646995203</v>
          </cell>
          <cell r="AF743">
            <v>6709.73230148129</v>
          </cell>
          <cell r="AG743">
            <v>6717.1944580938</v>
          </cell>
          <cell r="AH743">
            <v>6652.48178388734</v>
          </cell>
          <cell r="AI743">
            <v>7121.17462026842</v>
          </cell>
          <cell r="AJ743">
            <v>6901.111217618</v>
          </cell>
          <cell r="AK743">
            <v>6989.5965361168</v>
          </cell>
          <cell r="AL743">
            <v>7415.32014129977</v>
          </cell>
          <cell r="AM743">
            <v>7495.57281509519</v>
          </cell>
          <cell r="AN743">
            <v>7169.30085246112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4">
          <cell r="A744">
            <v>10008.9951820771</v>
          </cell>
          <cell r="B744">
            <v>8354.71752251971</v>
          </cell>
          <cell r="C744">
            <v>7672.18076148205</v>
          </cell>
          <cell r="D744">
            <v>7787.32864505152</v>
          </cell>
          <cell r="E744">
            <v>7601.84086192702</v>
          </cell>
          <cell r="F744">
            <v>8001.43474849722</v>
          </cell>
          <cell r="G744">
            <v>7895.8427998911</v>
          </cell>
          <cell r="H744">
            <v>9578.90461287729</v>
          </cell>
          <cell r="I744">
            <v>7847.64324183975</v>
          </cell>
          <cell r="J744">
            <v>8092.8032735703</v>
          </cell>
          <cell r="K744">
            <v>9716.36574605627</v>
          </cell>
          <cell r="L744">
            <v>8749.7182427513</v>
          </cell>
          <cell r="M744">
            <v>8981.62567502345</v>
          </cell>
          <cell r="N744">
            <v>8312.58027838858</v>
          </cell>
          <cell r="O744">
            <v>8198.34929901823</v>
          </cell>
        </row>
        <row r="744">
          <cell r="Z744">
            <v>7641.9078574966</v>
          </cell>
          <cell r="AA744">
            <v>6378.86024731389</v>
          </cell>
          <cell r="AB744">
            <v>5857.74070011459</v>
          </cell>
          <cell r="AC744">
            <v>5945.65656981142</v>
          </cell>
          <cell r="AD744">
            <v>5804.03590544472</v>
          </cell>
          <cell r="AE744">
            <v>6109.12743621662</v>
          </cell>
          <cell r="AF744">
            <v>6028.50756108805</v>
          </cell>
          <cell r="AG744">
            <v>7313.53198755026</v>
          </cell>
          <cell r="AH744">
            <v>5991.70700571762</v>
          </cell>
          <cell r="AI744">
            <v>6178.88767058402</v>
          </cell>
          <cell r="AJ744">
            <v>7418.48411257695</v>
          </cell>
          <cell r="AK744">
            <v>6680.44487721359</v>
          </cell>
          <cell r="AL744">
            <v>6857.5071293831</v>
          </cell>
          <cell r="AM744">
            <v>6346.68829287079</v>
          </cell>
          <cell r="AN744">
            <v>6259.47248319761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5">
          <cell r="A745">
            <v>8615.59858296026</v>
          </cell>
          <cell r="B745">
            <v>8551.97145029586</v>
          </cell>
          <cell r="C745">
            <v>8094.6987369491</v>
          </cell>
          <cell r="D745">
            <v>8863.0328628498</v>
          </cell>
          <cell r="E745">
            <v>9216.59080416753</v>
          </cell>
          <cell r="F745">
            <v>9037.69242212651</v>
          </cell>
          <cell r="G745">
            <v>8076.01826398809</v>
          </cell>
          <cell r="H745">
            <v>7590.90869293689</v>
          </cell>
          <cell r="I745">
            <v>9482.31249215753</v>
          </cell>
          <cell r="J745">
            <v>9802.43863700477</v>
          </cell>
          <cell r="K745">
            <v>8954.16673275568</v>
          </cell>
          <cell r="L745">
            <v>10152.6546954827</v>
          </cell>
          <cell r="M745">
            <v>9128.40432805305</v>
          </cell>
          <cell r="N745">
            <v>9013.06641623709</v>
          </cell>
          <cell r="O745">
            <v>9833.86120158923</v>
          </cell>
        </row>
        <row r="745">
          <cell r="Z745">
            <v>6578.04398048449</v>
          </cell>
          <cell r="AA745">
            <v>6529.46441018669</v>
          </cell>
          <cell r="AB745">
            <v>6180.33486445559</v>
          </cell>
          <cell r="AC745">
            <v>6766.96104291727</v>
          </cell>
          <cell r="AD745">
            <v>7036.90394534512</v>
          </cell>
          <cell r="AE745">
            <v>6900.31431506328</v>
          </cell>
          <cell r="AF745">
            <v>6166.07224862797</v>
          </cell>
          <cell r="AG745">
            <v>5795.68915069209</v>
          </cell>
          <cell r="AH745">
            <v>7239.78351701224</v>
          </cell>
          <cell r="AI745">
            <v>7484.20110910769</v>
          </cell>
          <cell r="AJ745">
            <v>6836.54211712589</v>
          </cell>
          <cell r="AK745">
            <v>7751.5924706198</v>
          </cell>
          <cell r="AL745">
            <v>6969.57321808582</v>
          </cell>
          <cell r="AM745">
            <v>6881.51226106269</v>
          </cell>
          <cell r="AN745">
            <v>7508.19236285818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6">
          <cell r="A746">
            <v>9046.67906734801</v>
          </cell>
          <cell r="B746">
            <v>8277.01341689334</v>
          </cell>
          <cell r="C746">
            <v>7997.0307339574</v>
          </cell>
          <cell r="D746">
            <v>7930.85402733212</v>
          </cell>
          <cell r="E746">
            <v>7806.37498616326</v>
          </cell>
          <cell r="F746">
            <v>7450.66754837402</v>
          </cell>
          <cell r="G746">
            <v>6953.19570528914</v>
          </cell>
          <cell r="H746">
            <v>7612.58202376978</v>
          </cell>
          <cell r="I746">
            <v>8048.49729846868</v>
          </cell>
          <cell r="J746">
            <v>7877.00558237669</v>
          </cell>
          <cell r="K746">
            <v>7658.05392065584</v>
          </cell>
          <cell r="L746">
            <v>9447.98231244089</v>
          </cell>
          <cell r="M746">
            <v>9433.83197518034</v>
          </cell>
          <cell r="N746">
            <v>8426.53437206385</v>
          </cell>
          <cell r="O746">
            <v>9011.47771925076</v>
          </cell>
        </row>
        <row r="746">
          <cell r="Z746">
            <v>6907.17565463647</v>
          </cell>
          <cell r="AA746">
            <v>6319.53285185173</v>
          </cell>
          <cell r="AB746">
            <v>6105.76495349941</v>
          </cell>
          <cell r="AC746">
            <v>6055.23877328418</v>
          </cell>
          <cell r="AD746">
            <v>5960.19852743559</v>
          </cell>
          <cell r="AE746">
            <v>5688.61447585376</v>
          </cell>
          <cell r="AF746">
            <v>5308.79273377108</v>
          </cell>
          <cell r="AG746">
            <v>5812.23682547632</v>
          </cell>
          <cell r="AH746">
            <v>6145.05988137003</v>
          </cell>
          <cell r="AI746">
            <v>6014.12527016693</v>
          </cell>
          <cell r="AJ746">
            <v>5846.95480063642</v>
          </cell>
          <cell r="AK746">
            <v>7213.57228747787</v>
          </cell>
          <cell r="AL746">
            <v>7202.76844837809</v>
          </cell>
          <cell r="AM746">
            <v>6433.69269920824</v>
          </cell>
          <cell r="AN746">
            <v>6880.29928455883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7">
          <cell r="A747">
            <v>9837.26164424263</v>
          </cell>
          <cell r="B747">
            <v>7665.48930531771</v>
          </cell>
          <cell r="C747">
            <v>7702.06101789197</v>
          </cell>
          <cell r="D747">
            <v>8216.741526793</v>
          </cell>
          <cell r="E747">
            <v>8057.69366202441</v>
          </cell>
          <cell r="F747">
            <v>7238.80827949833</v>
          </cell>
          <cell r="G747">
            <v>8101.13913143571</v>
          </cell>
          <cell r="H747">
            <v>8649.12640876862</v>
          </cell>
          <cell r="I747">
            <v>9446.44261893209</v>
          </cell>
          <cell r="J747">
            <v>8655.37654764928</v>
          </cell>
          <cell r="K747">
            <v>7980.91981290427</v>
          </cell>
          <cell r="L747">
            <v>8460.19730898224</v>
          </cell>
          <cell r="M747">
            <v>8724.84997754766</v>
          </cell>
          <cell r="N747">
            <v>9289.25492533418</v>
          </cell>
          <cell r="O747">
            <v>8914.32525862155</v>
          </cell>
        </row>
        <row r="747">
          <cell r="Z747">
            <v>7510.78861442582</v>
          </cell>
          <cell r="AA747">
            <v>5852.63174656729</v>
          </cell>
          <cell r="AB747">
            <v>5880.55439540459</v>
          </cell>
          <cell r="AC747">
            <v>6273.51502267256</v>
          </cell>
          <cell r="AD747">
            <v>6152.08134173029</v>
          </cell>
          <cell r="AE747">
            <v>5526.85907663009</v>
          </cell>
          <cell r="AF747">
            <v>6185.25213140769</v>
          </cell>
          <cell r="AG747">
            <v>6603.64260960048</v>
          </cell>
          <cell r="AH747">
            <v>7212.39672532513</v>
          </cell>
          <cell r="AI747">
            <v>6608.41461563641</v>
          </cell>
          <cell r="AJ747">
            <v>6093.46420083166</v>
          </cell>
          <cell r="AK747">
            <v>6459.39448619718</v>
          </cell>
          <cell r="AL747">
            <v>6661.45785725755</v>
          </cell>
          <cell r="AM747">
            <v>7092.38329251234</v>
          </cell>
          <cell r="AN747">
            <v>6806.12299225859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8">
          <cell r="A748">
            <v>9561.36982328864</v>
          </cell>
          <cell r="B748">
            <v>8470.40878480092</v>
          </cell>
          <cell r="C748">
            <v>7797.04270202398</v>
          </cell>
          <cell r="D748">
            <v>6948.35055275502</v>
          </cell>
          <cell r="E748">
            <v>8784.36884946861</v>
          </cell>
          <cell r="F748">
            <v>7812.83475034285</v>
          </cell>
          <cell r="G748">
            <v>8632.55228588307</v>
          </cell>
          <cell r="H748">
            <v>9347.05626654002</v>
          </cell>
          <cell r="I748">
            <v>8687.29035375949</v>
          </cell>
          <cell r="J748">
            <v>8492.42507701748</v>
          </cell>
          <cell r="K748">
            <v>8689.26483799155</v>
          </cell>
          <cell r="L748">
            <v>9090.67501106837</v>
          </cell>
          <cell r="M748">
            <v>8524.41323545745</v>
          </cell>
          <cell r="N748">
            <v>8763.38692678044</v>
          </cell>
          <cell r="O748">
            <v>11297.6520520585</v>
          </cell>
        </row>
        <row r="748">
          <cell r="Z748">
            <v>7300.14410556016</v>
          </cell>
          <cell r="AA748">
            <v>6467.19098883064</v>
          </cell>
          <cell r="AB748">
            <v>5953.07329116611</v>
          </cell>
          <cell r="AC748">
            <v>5305.09344043067</v>
          </cell>
          <cell r="AD748">
            <v>6706.90075404468</v>
          </cell>
          <cell r="AE748">
            <v>5965.13058322577</v>
          </cell>
          <cell r="AF748">
            <v>6590.98820048086</v>
          </cell>
          <cell r="AG748">
            <v>7136.51484772837</v>
          </cell>
          <cell r="AH748">
            <v>6632.78093425678</v>
          </cell>
          <cell r="AI748">
            <v>6484.00051600316</v>
          </cell>
          <cell r="AJ748">
            <v>6634.2884608659</v>
          </cell>
          <cell r="AK748">
            <v>6940.76673365075</v>
          </cell>
          <cell r="AL748">
            <v>6508.4236029247</v>
          </cell>
          <cell r="AM748">
            <v>6690.88097214457</v>
          </cell>
          <cell r="AN748">
            <v>8625.80253235489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9">
          <cell r="A749">
            <v>11162.3970322947</v>
          </cell>
          <cell r="B749">
            <v>8459.19947420231</v>
          </cell>
          <cell r="C749">
            <v>8459.2219141057</v>
          </cell>
          <cell r="D749">
            <v>7273.48033044286</v>
          </cell>
          <cell r="E749">
            <v>6390.12635966608</v>
          </cell>
          <cell r="F749">
            <v>7500.90705584093</v>
          </cell>
          <cell r="G749">
            <v>8091.49915201316</v>
          </cell>
          <cell r="H749">
            <v>7660.85652509358</v>
          </cell>
          <cell r="I749">
            <v>7638.75482137841</v>
          </cell>
          <cell r="J749">
            <v>9686.58083102691</v>
          </cell>
          <cell r="K749">
            <v>7884.65257524346</v>
          </cell>
          <cell r="L749">
            <v>8723.16458396958</v>
          </cell>
          <cell r="M749">
            <v>9524.36173630288</v>
          </cell>
          <cell r="N749">
            <v>9870.46722566886</v>
          </cell>
          <cell r="O749">
            <v>9426.72912612482</v>
          </cell>
        </row>
        <row r="749">
          <cell r="Z749">
            <v>8522.53478374515</v>
          </cell>
          <cell r="AA749">
            <v>6458.63263535136</v>
          </cell>
          <cell r="AB749">
            <v>6458.64976830735</v>
          </cell>
          <cell r="AC749">
            <v>5553.33132621444</v>
          </cell>
          <cell r="AD749">
            <v>4878.88703611049</v>
          </cell>
          <cell r="AE749">
            <v>5726.97254076277</v>
          </cell>
          <cell r="AF749">
            <v>6177.89196855866</v>
          </cell>
          <cell r="AG749">
            <v>5849.09460033505</v>
          </cell>
          <cell r="AH749">
            <v>5832.2198611417</v>
          </cell>
          <cell r="AI749">
            <v>7395.74321081237</v>
          </cell>
          <cell r="AJ749">
            <v>6019.96377980868</v>
          </cell>
          <cell r="AK749">
            <v>6660.17105251911</v>
          </cell>
          <cell r="AL749">
            <v>7271.8882831142</v>
          </cell>
          <cell r="AM749">
            <v>7536.14120866708</v>
          </cell>
          <cell r="AN749">
            <v>7197.3453947128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50">
          <cell r="A750">
            <v>10723.9951429593</v>
          </cell>
          <cell r="B750">
            <v>8970.99422070156</v>
          </cell>
          <cell r="C750">
            <v>7695.25589124085</v>
          </cell>
          <cell r="D750">
            <v>8193.08814277134</v>
          </cell>
          <cell r="E750">
            <v>9049.56673400331</v>
          </cell>
          <cell r="F750">
            <v>8218.55733793488</v>
          </cell>
          <cell r="G750">
            <v>7740.4257557479</v>
          </cell>
          <cell r="H750">
            <v>8517.9286361118</v>
          </cell>
          <cell r="I750">
            <v>9505.26120623124</v>
          </cell>
          <cell r="J750">
            <v>7932.81983847989</v>
          </cell>
          <cell r="K750">
            <v>9561.71156934043</v>
          </cell>
          <cell r="L750">
            <v>8731.77907656157</v>
          </cell>
          <cell r="M750">
            <v>9484.13431788663</v>
          </cell>
          <cell r="N750">
            <v>10314.1197461745</v>
          </cell>
          <cell r="O750">
            <v>9397.15926778823</v>
          </cell>
        </row>
        <row r="750">
          <cell r="Z750">
            <v>8187.81318763002</v>
          </cell>
          <cell r="AA750">
            <v>6849.38997148253</v>
          </cell>
          <cell r="AB750">
            <v>5875.35865398596</v>
          </cell>
          <cell r="AC750">
            <v>6255.45556935849</v>
          </cell>
          <cell r="AD750">
            <v>6909.38039967846</v>
          </cell>
          <cell r="AE750">
            <v>6274.90140174263</v>
          </cell>
          <cell r="AF750">
            <v>5909.84602621654</v>
          </cell>
          <cell r="AG750">
            <v>6503.4725853859</v>
          </cell>
          <cell r="AH750">
            <v>7257.30495200237</v>
          </cell>
          <cell r="AI750">
            <v>6056.73967795875</v>
          </cell>
          <cell r="AJ750">
            <v>7300.40503003769</v>
          </cell>
          <cell r="AK750">
            <v>6666.74825207106</v>
          </cell>
          <cell r="AL750">
            <v>7241.17448824371</v>
          </cell>
          <cell r="AM750">
            <v>7874.87168268321</v>
          </cell>
          <cell r="AN750">
            <v>7174.76868959338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1">
          <cell r="A751">
            <v>8697.45221337916</v>
          </cell>
          <cell r="B751">
            <v>8747.51622128203</v>
          </cell>
          <cell r="C751">
            <v>7759.98069525598</v>
          </cell>
          <cell r="D751">
            <v>8680.58951366539</v>
          </cell>
          <cell r="E751">
            <v>7537.39016732507</v>
          </cell>
          <cell r="F751">
            <v>8386.93542610025</v>
          </cell>
          <cell r="G751">
            <v>8519.48803893061</v>
          </cell>
          <cell r="H751">
            <v>7140.0858644144</v>
          </cell>
          <cell r="I751">
            <v>8231.55740726835</v>
          </cell>
          <cell r="J751">
            <v>7935.83039887179</v>
          </cell>
          <cell r="K751">
            <v>8564.16239107642</v>
          </cell>
          <cell r="L751">
            <v>9723.23955900733</v>
          </cell>
          <cell r="M751">
            <v>10154.9743316575</v>
          </cell>
          <cell r="N751">
            <v>9715.68614471054</v>
          </cell>
          <cell r="O751">
            <v>9346.08993024766</v>
          </cell>
        </row>
        <row r="751">
          <cell r="Z751">
            <v>6640.53955472384</v>
          </cell>
          <cell r="AA751">
            <v>6678.76362501371</v>
          </cell>
          <cell r="AB751">
            <v>5924.77630075072</v>
          </cell>
          <cell r="AC751">
            <v>6627.66481604158</v>
          </cell>
          <cell r="AD751">
            <v>5754.82754231336</v>
          </cell>
          <cell r="AE751">
            <v>6403.45874556924</v>
          </cell>
          <cell r="AF751">
            <v>6504.66319567568</v>
          </cell>
          <cell r="AG751">
            <v>5451.48411782385</v>
          </cell>
          <cell r="AH751">
            <v>6284.82700667901</v>
          </cell>
          <cell r="AI751">
            <v>6059.03825286021</v>
          </cell>
          <cell r="AJ751">
            <v>6538.77224223641</v>
          </cell>
          <cell r="AK751">
            <v>7423.73229626033</v>
          </cell>
          <cell r="AL751">
            <v>7753.36352211783</v>
          </cell>
          <cell r="AM751">
            <v>7417.96523423108</v>
          </cell>
          <cell r="AN751">
            <v>7135.77704610381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2">
          <cell r="A752">
            <v>8615.63800519246</v>
          </cell>
          <cell r="B752">
            <v>8501.12509518468</v>
          </cell>
          <cell r="C752">
            <v>7554.21703587906</v>
          </cell>
          <cell r="D752">
            <v>8530.28261855267</v>
          </cell>
          <cell r="E752">
            <v>8945.72755142589</v>
          </cell>
          <cell r="F752">
            <v>8205.32470939681</v>
          </cell>
          <cell r="G752">
            <v>8226.88309177586</v>
          </cell>
          <cell r="H752">
            <v>8128.0004654591</v>
          </cell>
          <cell r="I752">
            <v>8733.77230373217</v>
          </cell>
          <cell r="J752">
            <v>8125.05752754239</v>
          </cell>
          <cell r="K752">
            <v>9082.40314295956</v>
          </cell>
          <cell r="L752">
            <v>8785.56870562883</v>
          </cell>
          <cell r="M752">
            <v>8213.05463819009</v>
          </cell>
          <cell r="N752">
            <v>9414.19753060866</v>
          </cell>
          <cell r="O752">
            <v>12434.5670294312</v>
          </cell>
        </row>
        <row r="752">
          <cell r="Z752">
            <v>6578.07407951646</v>
          </cell>
          <cell r="AA752">
            <v>6490.64301467389</v>
          </cell>
          <cell r="AB752">
            <v>5767.6749237618</v>
          </cell>
          <cell r="AC752">
            <v>6512.90490039544</v>
          </cell>
          <cell r="AD752">
            <v>6830.09876842387</v>
          </cell>
          <cell r="AE752">
            <v>6264.7982369233</v>
          </cell>
          <cell r="AF752">
            <v>6281.25814810323</v>
          </cell>
          <cell r="AG752">
            <v>6205.76086737989</v>
          </cell>
          <cell r="AH752">
            <v>6668.27008898873</v>
          </cell>
          <cell r="AI752">
            <v>6203.51392250872</v>
          </cell>
          <cell r="AJ752">
            <v>6934.4511292622</v>
          </cell>
          <cell r="AK752">
            <v>6707.81684902243</v>
          </cell>
          <cell r="AL752">
            <v>6270.70006847669</v>
          </cell>
          <cell r="AM752">
            <v>7187.77747140983</v>
          </cell>
          <cell r="AN752">
            <v>9493.84166523887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3">
          <cell r="A753">
            <v>9656.25482469945</v>
          </cell>
          <cell r="B753">
            <v>7648.91921151219</v>
          </cell>
          <cell r="C753">
            <v>8952.69181858659</v>
          </cell>
          <cell r="D753">
            <v>7376.27333707053</v>
          </cell>
          <cell r="E753">
            <v>8334.98566462554</v>
          </cell>
          <cell r="F753">
            <v>8162.2644307813</v>
          </cell>
          <cell r="G753">
            <v>7852.13804121071</v>
          </cell>
          <cell r="H753">
            <v>8037.8880286313</v>
          </cell>
          <cell r="I753">
            <v>7843.25991172173</v>
          </cell>
          <cell r="J753">
            <v>7450.1061228226</v>
          </cell>
          <cell r="K753">
            <v>8961.44300815964</v>
          </cell>
          <cell r="L753">
            <v>9818.74904380005</v>
          </cell>
          <cell r="M753">
            <v>8635.95133351088</v>
          </cell>
          <cell r="N753">
            <v>11014.3414229013</v>
          </cell>
          <cell r="O753">
            <v>10422.4513758623</v>
          </cell>
        </row>
        <row r="753">
          <cell r="Z753">
            <v>7372.58918367733</v>
          </cell>
          <cell r="AA753">
            <v>5839.9804136664</v>
          </cell>
          <cell r="AB753">
            <v>6835.41601425814</v>
          </cell>
          <cell r="AC753">
            <v>5631.8141979467</v>
          </cell>
          <cell r="AD753">
            <v>6363.79489488426</v>
          </cell>
          <cell r="AE753">
            <v>6231.92154195924</v>
          </cell>
          <cell r="AF753">
            <v>5995.13880301654</v>
          </cell>
          <cell r="AG753">
            <v>6136.95966141211</v>
          </cell>
          <cell r="AH753">
            <v>5988.36031563918</v>
          </cell>
          <cell r="AI753">
            <v>5688.18582519954</v>
          </cell>
          <cell r="AJ753">
            <v>6842.09758250192</v>
          </cell>
          <cell r="AK753">
            <v>7496.65416993751</v>
          </cell>
          <cell r="AL753">
            <v>6593.58338694089</v>
          </cell>
          <cell r="AM753">
            <v>8409.49373375082</v>
          </cell>
          <cell r="AN753">
            <v>7957.58331527636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4">
          <cell r="A754">
            <v>9327.67054128433</v>
          </cell>
          <cell r="B754">
            <v>8108.77160550404</v>
          </cell>
          <cell r="C754">
            <v>7811.14632997626</v>
          </cell>
          <cell r="D754">
            <v>8080.29567327456</v>
          </cell>
          <cell r="E754">
            <v>8316.46233695503</v>
          </cell>
          <cell r="F754">
            <v>7960.39420025504</v>
          </cell>
          <cell r="G754">
            <v>7722.05200485631</v>
          </cell>
          <cell r="H754">
            <v>7487.79100991075</v>
          </cell>
          <cell r="I754">
            <v>8233.07525308026</v>
          </cell>
          <cell r="J754">
            <v>7649.61367932807</v>
          </cell>
          <cell r="K754">
            <v>10094.9666341265</v>
          </cell>
          <cell r="L754">
            <v>9074.19892104485</v>
          </cell>
          <cell r="M754">
            <v>9545.64385169169</v>
          </cell>
          <cell r="N754">
            <v>8407.761676888</v>
          </cell>
          <cell r="O754">
            <v>9233.82961207565</v>
          </cell>
        </row>
        <row r="754">
          <cell r="Z754">
            <v>7121.71376895275</v>
          </cell>
          <cell r="AA754">
            <v>6191.07955588876</v>
          </cell>
          <cell r="AB754">
            <v>5963.8414675222</v>
          </cell>
          <cell r="AC754">
            <v>6169.33806772782</v>
          </cell>
          <cell r="AD754">
            <v>6349.65226011451</v>
          </cell>
          <cell r="AE754">
            <v>6077.79281347152</v>
          </cell>
          <cell r="AF754">
            <v>5895.81759391581</v>
          </cell>
          <cell r="AG754">
            <v>5716.9583872309</v>
          </cell>
          <cell r="AH754">
            <v>6285.98588802779</v>
          </cell>
          <cell r="AI754">
            <v>5840.5106426217</v>
          </cell>
          <cell r="AJ754">
            <v>7707.54740502211</v>
          </cell>
          <cell r="AK754">
            <v>6928.18717301342</v>
          </cell>
          <cell r="AL754">
            <v>7288.13726334201</v>
          </cell>
          <cell r="AM754">
            <v>6419.35967135069</v>
          </cell>
          <cell r="AN754">
            <v>7050.06584413821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5">
          <cell r="A755">
            <v>10463.0208216501</v>
          </cell>
          <cell r="B755">
            <v>9149.80089160639</v>
          </cell>
          <cell r="C755">
            <v>8811.1616635715</v>
          </cell>
          <cell r="D755">
            <v>7963.66873169796</v>
          </cell>
          <cell r="E755">
            <v>7974.95305882218</v>
          </cell>
          <cell r="F755">
            <v>8405.88604548242</v>
          </cell>
          <cell r="G755">
            <v>7511.26414739012</v>
          </cell>
          <cell r="H755">
            <v>9982.7852869113</v>
          </cell>
          <cell r="I755">
            <v>7795.41037387892</v>
          </cell>
          <cell r="J755">
            <v>9238.68058407691</v>
          </cell>
          <cell r="K755">
            <v>9868.86974387356</v>
          </cell>
          <cell r="L755">
            <v>8715.89819910275</v>
          </cell>
          <cell r="M755">
            <v>8664.06089436603</v>
          </cell>
          <cell r="N755">
            <v>11329.42878365</v>
          </cell>
          <cell r="O755">
            <v>9742.40796010812</v>
          </cell>
        </row>
        <row r="755">
          <cell r="Z755">
            <v>7988.5582494131</v>
          </cell>
          <cell r="AA755">
            <v>6985.90957994505</v>
          </cell>
          <cell r="AB755">
            <v>6727.35717478349</v>
          </cell>
          <cell r="AC755">
            <v>6080.29293132632</v>
          </cell>
          <cell r="AD755">
            <v>6088.90856022297</v>
          </cell>
          <cell r="AE755">
            <v>6417.92761927</v>
          </cell>
          <cell r="AF755">
            <v>5734.88022158894</v>
          </cell>
          <cell r="AG755">
            <v>7621.89649769792</v>
          </cell>
          <cell r="AH755">
            <v>5951.82700209805</v>
          </cell>
          <cell r="AI755">
            <v>7053.76958066505</v>
          </cell>
          <cell r="AJ755">
            <v>7534.92152492643</v>
          </cell>
          <cell r="AK755">
            <v>6654.62313860774</v>
          </cell>
          <cell r="AL755">
            <v>6615.04514909204</v>
          </cell>
          <cell r="AM755">
            <v>8650.06419403193</v>
          </cell>
          <cell r="AN755">
            <v>7438.36744717439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6">
          <cell r="A756">
            <v>9586.83679208411</v>
          </cell>
          <cell r="B756">
            <v>7622.34703235314</v>
          </cell>
          <cell r="C756">
            <v>7905.91375383891</v>
          </cell>
          <cell r="D756">
            <v>9413.0475114947</v>
          </cell>
          <cell r="E756">
            <v>8257.00846687944</v>
          </cell>
          <cell r="F756">
            <v>9707.12104615794</v>
          </cell>
          <cell r="G756">
            <v>10555.1693908439</v>
          </cell>
          <cell r="H756">
            <v>8109.65605361854</v>
          </cell>
          <cell r="I756">
            <v>7913.57910611334</v>
          </cell>
          <cell r="J756">
            <v>8533.66845594622</v>
          </cell>
          <cell r="K756">
            <v>7776.19343052498</v>
          </cell>
          <cell r="L756">
            <v>8555.06125206917</v>
          </cell>
          <cell r="M756">
            <v>8626.12484393516</v>
          </cell>
          <cell r="N756">
            <v>9438.24126770647</v>
          </cell>
          <cell r="O756">
            <v>10216.2280671383</v>
          </cell>
        </row>
        <row r="756">
          <cell r="Z756">
            <v>7319.58823810338</v>
          </cell>
          <cell r="AA756">
            <v>5819.69244858975</v>
          </cell>
          <cell r="AB756">
            <v>6036.19677471103</v>
          </cell>
          <cell r="AC756">
            <v>7186.89942721625</v>
          </cell>
          <cell r="AD756">
            <v>6304.25899249632</v>
          </cell>
          <cell r="AE756">
            <v>7411.42574722577</v>
          </cell>
          <cell r="AF756">
            <v>8058.91405058685</v>
          </cell>
          <cell r="AG756">
            <v>6191.75483556197</v>
          </cell>
          <cell r="AH756">
            <v>6042.04930183396</v>
          </cell>
          <cell r="AI756">
            <v>6515.49000078876</v>
          </cell>
          <cell r="AJ756">
            <v>5937.15478897954</v>
          </cell>
          <cell r="AK756">
            <v>6531.82348619982</v>
          </cell>
          <cell r="AL756">
            <v>6586.08082284387</v>
          </cell>
          <cell r="AM756">
            <v>7206.13496085896</v>
          </cell>
          <cell r="AN756">
            <v>7800.13099417235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7">
          <cell r="A757">
            <v>10219.331063379</v>
          </cell>
          <cell r="B757">
            <v>8847.30251090582</v>
          </cell>
          <cell r="C757">
            <v>7625.75671062875</v>
          </cell>
          <cell r="D757">
            <v>8157.7624743946</v>
          </cell>
          <cell r="E757">
            <v>7534.01669434144</v>
          </cell>
          <cell r="F757">
            <v>8049.53876416599</v>
          </cell>
          <cell r="G757">
            <v>8177.16787515012</v>
          </cell>
          <cell r="H757">
            <v>8678.2492289791</v>
          </cell>
          <cell r="I757">
            <v>8997.38503797701</v>
          </cell>
          <cell r="J757">
            <v>8826.07768280459</v>
          </cell>
          <cell r="K757">
            <v>9543.40132551702</v>
          </cell>
          <cell r="L757">
            <v>10027.4612494676</v>
          </cell>
          <cell r="M757">
            <v>8249.79415504553</v>
          </cell>
          <cell r="N757">
            <v>8895.39589351632</v>
          </cell>
          <cell r="O757">
            <v>11225.1245950437</v>
          </cell>
        </row>
        <row r="757">
          <cell r="Z757">
            <v>7802.50014421414</v>
          </cell>
          <cell r="AA757">
            <v>6754.95085628664</v>
          </cell>
          <cell r="AB757">
            <v>5822.29575159189</v>
          </cell>
          <cell r="AC757">
            <v>6228.48428025017</v>
          </cell>
          <cell r="AD757">
            <v>5752.25188219647</v>
          </cell>
          <cell r="AE757">
            <v>6145.85504459579</v>
          </cell>
          <cell r="AF757">
            <v>6243.30038134862</v>
          </cell>
          <cell r="AG757">
            <v>6625.87799932246</v>
          </cell>
          <cell r="AH757">
            <v>6869.5394660356</v>
          </cell>
          <cell r="AI757">
            <v>6738.74561513203</v>
          </cell>
          <cell r="AJ757">
            <v>7286.42508563754</v>
          </cell>
          <cell r="AK757">
            <v>7656.00677381354</v>
          </cell>
          <cell r="AL757">
            <v>6298.75083655388</v>
          </cell>
          <cell r="AM757">
            <v>6791.67034628329</v>
          </cell>
          <cell r="AN757">
            <v>8570.42752881427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8">
          <cell r="A758">
            <v>9069.60795622424</v>
          </cell>
          <cell r="B758">
            <v>8030.18528160934</v>
          </cell>
          <cell r="C758">
            <v>8031.94640064604</v>
          </cell>
          <cell r="D758">
            <v>7716.36184019866</v>
          </cell>
          <cell r="E758">
            <v>7301.44372760244</v>
          </cell>
          <cell r="F758">
            <v>7549.23244259316</v>
          </cell>
          <cell r="G758">
            <v>8618.62119912646</v>
          </cell>
          <cell r="H758">
            <v>9308.25921775991</v>
          </cell>
          <cell r="I758">
            <v>9398.35326570898</v>
          </cell>
          <cell r="J758">
            <v>9648.58692984792</v>
          </cell>
          <cell r="K758">
            <v>8883.78756210311</v>
          </cell>
          <cell r="L758">
            <v>8570.22933854728</v>
          </cell>
          <cell r="M758">
            <v>8526.42077184377</v>
          </cell>
          <cell r="N758">
            <v>9815.45096962894</v>
          </cell>
          <cell r="O758">
            <v>10996.2467089445</v>
          </cell>
        </row>
        <row r="758">
          <cell r="Z758">
            <v>6924.68195300903</v>
          </cell>
          <cell r="AA758">
            <v>6131.07858324985</v>
          </cell>
          <cell r="AB758">
            <v>6132.42320467886</v>
          </cell>
          <cell r="AC758">
            <v>5891.47313043903</v>
          </cell>
          <cell r="AD758">
            <v>5574.68149179937</v>
          </cell>
          <cell r="AE758">
            <v>5763.86916684965</v>
          </cell>
          <cell r="AF758">
            <v>6580.35176001784</v>
          </cell>
          <cell r="AG758">
            <v>7106.89314579656</v>
          </cell>
          <cell r="AH758">
            <v>7175.68031178186</v>
          </cell>
          <cell r="AI758">
            <v>7366.73471528661</v>
          </cell>
          <cell r="AJ758">
            <v>6782.80733881597</v>
          </cell>
          <cell r="AK758">
            <v>6543.40438089821</v>
          </cell>
          <cell r="AL758">
            <v>6509.95636498581</v>
          </cell>
          <cell r="AM758">
            <v>7494.13607711558</v>
          </cell>
          <cell r="AN758">
            <v>8395.67834726599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9">
          <cell r="A759">
            <v>9663.54625826191</v>
          </cell>
          <cell r="B759">
            <v>9323.28374920692</v>
          </cell>
          <cell r="C759">
            <v>8325.39330401412</v>
          </cell>
          <cell r="D759">
            <v>7675.67829594249</v>
          </cell>
          <cell r="E759">
            <v>7296.62848672218</v>
          </cell>
          <cell r="F759">
            <v>8142.89935058855</v>
          </cell>
          <cell r="G759">
            <v>7963.79078963943</v>
          </cell>
          <cell r="H759">
            <v>7964.15479836059</v>
          </cell>
          <cell r="I759">
            <v>8556.32809743684</v>
          </cell>
          <cell r="J759">
            <v>9144.36260875182</v>
          </cell>
          <cell r="K759">
            <v>8668.07603317793</v>
          </cell>
          <cell r="L759">
            <v>8896.59508624071</v>
          </cell>
          <cell r="M759">
            <v>8584.08932018481</v>
          </cell>
          <cell r="N759">
            <v>10306.0134246311</v>
          </cell>
          <cell r="O759">
            <v>10882.4405455479</v>
          </cell>
        </row>
        <row r="759">
          <cell r="Z759">
            <v>7378.156222368</v>
          </cell>
          <cell r="AA759">
            <v>7118.36443565448</v>
          </cell>
          <cell r="AB759">
            <v>6356.471089188</v>
          </cell>
          <cell r="AC759">
            <v>5860.41108166528</v>
          </cell>
          <cell r="AD759">
            <v>5571.00503612633</v>
          </cell>
          <cell r="AE759">
            <v>6217.13622577176</v>
          </cell>
          <cell r="AF759">
            <v>6080.38612305286</v>
          </cell>
          <cell r="AG759">
            <v>6080.6640451675</v>
          </cell>
          <cell r="AH759">
            <v>6532.79072770542</v>
          </cell>
          <cell r="AI759">
            <v>6981.75742923245</v>
          </cell>
          <cell r="AJ759">
            <v>6618.11072363548</v>
          </cell>
          <cell r="AK759">
            <v>6792.58593472512</v>
          </cell>
          <cell r="AL759">
            <v>6553.98653231838</v>
          </cell>
          <cell r="AM759">
            <v>7868.68247375957</v>
          </cell>
          <cell r="AN759">
            <v>8308.78688628798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60">
          <cell r="A760">
            <v>9861.11523195341</v>
          </cell>
          <cell r="B760">
            <v>9038.51865395281</v>
          </cell>
          <cell r="C760">
            <v>7956.76039396207</v>
          </cell>
          <cell r="D760">
            <v>8112.71440460423</v>
          </cell>
          <cell r="E760">
            <v>8077.00977067658</v>
          </cell>
          <cell r="F760">
            <v>7991.40263457614</v>
          </cell>
          <cell r="G760">
            <v>7952.05529995041</v>
          </cell>
          <cell r="H760">
            <v>9393.32437436445</v>
          </cell>
          <cell r="I760">
            <v>8759.20459667738</v>
          </cell>
          <cell r="J760">
            <v>8965.23897396199</v>
          </cell>
          <cell r="K760">
            <v>7884.1870853621</v>
          </cell>
          <cell r="L760">
            <v>8660.69747104657</v>
          </cell>
          <cell r="M760">
            <v>8885.10189589984</v>
          </cell>
          <cell r="N760">
            <v>9127.73554512048</v>
          </cell>
          <cell r="O760">
            <v>8527.26269716831</v>
          </cell>
        </row>
        <row r="760">
          <cell r="Z760">
            <v>7529.00092405735</v>
          </cell>
          <cell r="AA760">
            <v>6900.94514636758</v>
          </cell>
          <cell r="AB760">
            <v>6075.01838783161</v>
          </cell>
          <cell r="AC760">
            <v>6194.08989877295</v>
          </cell>
          <cell r="AD760">
            <v>6166.82926795065</v>
          </cell>
          <cell r="AE760">
            <v>6101.46787710942</v>
          </cell>
          <cell r="AF760">
            <v>6071.42602973334</v>
          </cell>
          <cell r="AG760">
            <v>7171.84073312476</v>
          </cell>
          <cell r="AH760">
            <v>6687.68774638157</v>
          </cell>
          <cell r="AI760">
            <v>6844.99581757587</v>
          </cell>
          <cell r="AJ760">
            <v>6019.6083764223</v>
          </cell>
          <cell r="AK760">
            <v>6612.47716193394</v>
          </cell>
          <cell r="AL760">
            <v>6783.81083792711</v>
          </cell>
          <cell r="AM760">
            <v>6969.06259964167</v>
          </cell>
          <cell r="AN760">
            <v>6510.59917833879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1">
          <cell r="A761">
            <v>8309.40947582352</v>
          </cell>
          <cell r="B761">
            <v>6823.14282254399</v>
          </cell>
          <cell r="C761">
            <v>7612.0974849701</v>
          </cell>
          <cell r="D761">
            <v>8592.57294271111</v>
          </cell>
          <cell r="E761">
            <v>8189.75378691231</v>
          </cell>
          <cell r="F761">
            <v>7819.70474100183</v>
          </cell>
          <cell r="G761">
            <v>8277.33403339895</v>
          </cell>
          <cell r="H761">
            <v>9231.87735195106</v>
          </cell>
          <cell r="I761">
            <v>8123.15687449597</v>
          </cell>
          <cell r="J761">
            <v>8599.51792095222</v>
          </cell>
          <cell r="K761">
            <v>7415.37413626332</v>
          </cell>
          <cell r="L761">
            <v>8854.92503074557</v>
          </cell>
          <cell r="M761">
            <v>8746.91714065766</v>
          </cell>
          <cell r="N761">
            <v>9217.27086807335</v>
          </cell>
          <cell r="O761">
            <v>7656.98943442201</v>
          </cell>
        </row>
        <row r="761">
          <cell r="Z761">
            <v>6344.26737242916</v>
          </cell>
          <cell r="AA761">
            <v>5209.49683758363</v>
          </cell>
          <cell r="AB761">
            <v>5811.86687816461</v>
          </cell>
          <cell r="AC761">
            <v>6560.4638120517</v>
          </cell>
          <cell r="AD761">
            <v>6252.90977532269</v>
          </cell>
          <cell r="AE761">
            <v>5970.37584857386</v>
          </cell>
          <cell r="AF761">
            <v>6319.77764383623</v>
          </cell>
          <cell r="AG761">
            <v>7048.57528572404</v>
          </cell>
          <cell r="AH761">
            <v>6202.06276630517</v>
          </cell>
          <cell r="AI761">
            <v>6565.7663307187</v>
          </cell>
          <cell r="AJ761">
            <v>5661.66781453359</v>
          </cell>
          <cell r="AK761">
            <v>6760.77068067437</v>
          </cell>
          <cell r="AL761">
            <v>6678.30622456069</v>
          </cell>
          <cell r="AM761">
            <v>7037.42317685747</v>
          </cell>
          <cell r="AN761">
            <v>5846.14206113894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2">
          <cell r="A762">
            <v>9752.69626473551</v>
          </cell>
          <cell r="B762">
            <v>8040.75229076434</v>
          </cell>
          <cell r="C762">
            <v>8058.75894214037</v>
          </cell>
          <cell r="D762">
            <v>7146.18477164128</v>
          </cell>
          <cell r="E762">
            <v>8435.95395601116</v>
          </cell>
          <cell r="F762">
            <v>7909.09713561813</v>
          </cell>
          <cell r="G762">
            <v>8956.34378777921</v>
          </cell>
          <cell r="H762">
            <v>7478.51599099952</v>
          </cell>
          <cell r="I762">
            <v>7439.37531793417</v>
          </cell>
          <cell r="J762">
            <v>8864.07509629677</v>
          </cell>
          <cell r="K762">
            <v>9331.68587077501</v>
          </cell>
          <cell r="L762">
            <v>9706.07249920263</v>
          </cell>
          <cell r="M762">
            <v>8370.68700096455</v>
          </cell>
          <cell r="N762">
            <v>7830.46734833206</v>
          </cell>
          <cell r="O762">
            <v>9430.34907426866</v>
          </cell>
        </row>
        <row r="762">
          <cell r="Z762">
            <v>7446.22260891062</v>
          </cell>
          <cell r="AA762">
            <v>6139.14653700773</v>
          </cell>
          <cell r="AB762">
            <v>6152.89468735994</v>
          </cell>
          <cell r="AC762">
            <v>5456.1406578872</v>
          </cell>
          <cell r="AD762">
            <v>6440.88458923034</v>
          </cell>
          <cell r="AE762">
            <v>6038.62729943299</v>
          </cell>
          <cell r="AF762">
            <v>6838.20430734457</v>
          </cell>
          <cell r="AG762">
            <v>5709.8768731921</v>
          </cell>
          <cell r="AH762">
            <v>5679.99281274401</v>
          </cell>
          <cell r="AI762">
            <v>6767.75679232297</v>
          </cell>
          <cell r="AJ762">
            <v>7124.7794890802</v>
          </cell>
          <cell r="AK762">
            <v>7410.6251774312</v>
          </cell>
          <cell r="AL762">
            <v>6391.05300798444</v>
          </cell>
          <cell r="AM762">
            <v>5978.59314232092</v>
          </cell>
          <cell r="AN762">
            <v>7200.10923960042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3">
          <cell r="A763">
            <v>9417.08266343399</v>
          </cell>
          <cell r="B763">
            <v>8256.80066259172</v>
          </cell>
          <cell r="C763">
            <v>7788.15073177388</v>
          </cell>
          <cell r="D763">
            <v>7908.20983640907</v>
          </cell>
          <cell r="E763">
            <v>8813.22693002864</v>
          </cell>
          <cell r="F763">
            <v>7811.58752523736</v>
          </cell>
          <cell r="G763">
            <v>8382.87297901662</v>
          </cell>
          <cell r="H763">
            <v>8827.72958417952</v>
          </cell>
          <cell r="I763">
            <v>9268.10668050897</v>
          </cell>
          <cell r="J763">
            <v>8719.22615156565</v>
          </cell>
          <cell r="K763">
            <v>8088.89087166456</v>
          </cell>
          <cell r="L763">
            <v>9412.27884135295</v>
          </cell>
          <cell r="M763">
            <v>10022.3672939075</v>
          </cell>
          <cell r="N763">
            <v>9750.84004063153</v>
          </cell>
          <cell r="O763">
            <v>10856.8809290098</v>
          </cell>
        </row>
        <row r="763">
          <cell r="Z763">
            <v>7189.98028186251</v>
          </cell>
          <cell r="AA763">
            <v>6304.10033309143</v>
          </cell>
          <cell r="AB763">
            <v>5946.28423631229</v>
          </cell>
          <cell r="AC763">
            <v>6037.94984293767</v>
          </cell>
          <cell r="AD763">
            <v>6728.93401398458</v>
          </cell>
          <cell r="AE763">
            <v>5964.17832186883</v>
          </cell>
          <cell r="AF763">
            <v>6400.35705097111</v>
          </cell>
          <cell r="AG763">
            <v>6740.0068484394</v>
          </cell>
          <cell r="AH763">
            <v>7076.23652299532</v>
          </cell>
          <cell r="AI763">
            <v>6657.16404362498</v>
          </cell>
          <cell r="AJ763">
            <v>6175.90053607937</v>
          </cell>
          <cell r="AK763">
            <v>7186.31254448834</v>
          </cell>
          <cell r="AL763">
            <v>7652.11751836753</v>
          </cell>
          <cell r="AM763">
            <v>7444.80537438233</v>
          </cell>
          <cell r="AN763">
            <v>8289.27201682273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4">
          <cell r="A764">
            <v>9803.12236896115</v>
          </cell>
          <cell r="B764">
            <v>7486.06133162701</v>
          </cell>
          <cell r="C764">
            <v>7642.50887592597</v>
          </cell>
          <cell r="D764">
            <v>9648.9484052301</v>
          </cell>
          <cell r="E764">
            <v>7841.72689030189</v>
          </cell>
          <cell r="F764">
            <v>7398.16730510924</v>
          </cell>
          <cell r="G764">
            <v>8710.21163192059</v>
          </cell>
          <cell r="H764">
            <v>8422.26935054239</v>
          </cell>
          <cell r="I764">
            <v>8630.48755824201</v>
          </cell>
          <cell r="J764">
            <v>8905.68331803261</v>
          </cell>
          <cell r="K764">
            <v>9044.48746713434</v>
          </cell>
          <cell r="L764">
            <v>8725.2375034569</v>
          </cell>
          <cell r="M764">
            <v>9530.19001448842</v>
          </cell>
          <cell r="N764">
            <v>10582.1757814885</v>
          </cell>
          <cell r="O764">
            <v>9981.72319141876</v>
          </cell>
        </row>
        <row r="764">
          <cell r="Z764">
            <v>7484.72314119131</v>
          </cell>
          <cell r="AA764">
            <v>5715.63777094255</v>
          </cell>
          <cell r="AB764">
            <v>5835.08609680498</v>
          </cell>
          <cell r="AC764">
            <v>7367.0107031868</v>
          </cell>
          <cell r="AD764">
            <v>5987.18984765305</v>
          </cell>
          <cell r="AE764">
            <v>5648.53033012012</v>
          </cell>
          <cell r="AF764">
            <v>6650.2814218179</v>
          </cell>
          <cell r="AG764">
            <v>6430.43633821652</v>
          </cell>
          <cell r="AH764">
            <v>6589.41177266801</v>
          </cell>
          <cell r="AI764">
            <v>6799.52483605116</v>
          </cell>
          <cell r="AJ764">
            <v>6905.50235910694</v>
          </cell>
          <cell r="AK764">
            <v>6661.75373483936</v>
          </cell>
          <cell r="AL764">
            <v>7276.33819682196</v>
          </cell>
          <cell r="AM764">
            <v>8079.53353786962</v>
          </cell>
          <cell r="AN764">
            <v>7621.08558354099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5">
          <cell r="A765">
            <v>9927.35771416389</v>
          </cell>
          <cell r="B765">
            <v>6985.2182488507</v>
          </cell>
          <cell r="C765">
            <v>7668.61660223795</v>
          </cell>
          <cell r="D765">
            <v>7468.69706314833</v>
          </cell>
          <cell r="E765">
            <v>8102.31405574606</v>
          </cell>
          <cell r="F765">
            <v>7086.05179101374</v>
          </cell>
          <cell r="G765">
            <v>9203.99640895809</v>
          </cell>
          <cell r="H765">
            <v>9760.82672458825</v>
          </cell>
          <cell r="I765">
            <v>8932.48471681084</v>
          </cell>
          <cell r="J765">
            <v>9789.6036444016</v>
          </cell>
          <cell r="K765">
            <v>8741.27972033531</v>
          </cell>
          <cell r="L765">
            <v>8438.37167431966</v>
          </cell>
          <cell r="M765">
            <v>9219.73524382308</v>
          </cell>
          <cell r="N765">
            <v>10056.1856720444</v>
          </cell>
          <cell r="O765">
            <v>8993.74778883822</v>
          </cell>
        </row>
        <row r="765">
          <cell r="Z765">
            <v>7579.57732419498</v>
          </cell>
          <cell r="AA765">
            <v>5333.2420738705</v>
          </cell>
          <cell r="AB765">
            <v>5855.01945027509</v>
          </cell>
          <cell r="AC765">
            <v>5702.380082502</v>
          </cell>
          <cell r="AD765">
            <v>6186.14919081834</v>
          </cell>
          <cell r="AE765">
            <v>5410.22888664616</v>
          </cell>
          <cell r="AF765">
            <v>7027.28807422514</v>
          </cell>
          <cell r="AG765">
            <v>7452.43024753003</v>
          </cell>
          <cell r="AH765">
            <v>6819.98781122394</v>
          </cell>
          <cell r="AI765">
            <v>7474.4015409152</v>
          </cell>
          <cell r="AJ765">
            <v>6674.00203159489</v>
          </cell>
          <cell r="AK765">
            <v>6442.73052682975</v>
          </cell>
          <cell r="AL765">
            <v>7039.30473759989</v>
          </cell>
          <cell r="AM765">
            <v>7677.9379853486</v>
          </cell>
          <cell r="AN765">
            <v>6866.76241176913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6">
          <cell r="A766">
            <v>8342.75994850926</v>
          </cell>
          <cell r="B766">
            <v>7044.12969504892</v>
          </cell>
          <cell r="C766">
            <v>7925.78276528508</v>
          </cell>
          <cell r="D766">
            <v>7878.76184192916</v>
          </cell>
          <cell r="E766">
            <v>8312.57725650819</v>
          </cell>
          <cell r="F766">
            <v>7972.55514435355</v>
          </cell>
          <cell r="G766">
            <v>8246.18681267344</v>
          </cell>
          <cell r="H766">
            <v>8691.05966671195</v>
          </cell>
          <cell r="I766">
            <v>8315.60136940393</v>
          </cell>
          <cell r="J766">
            <v>8443.05930112434</v>
          </cell>
          <cell r="K766">
            <v>8180.22665163261</v>
          </cell>
          <cell r="L766">
            <v>9020.69177739431</v>
          </cell>
          <cell r="M766">
            <v>9197.17362589341</v>
          </cell>
          <cell r="N766">
            <v>8961.77827865608</v>
          </cell>
          <cell r="O766">
            <v>10113.446367156</v>
          </cell>
        </row>
        <row r="766">
          <cell r="Z766">
            <v>6369.73059172661</v>
          </cell>
          <cell r="AA766">
            <v>5378.22119868863</v>
          </cell>
          <cell r="AB766">
            <v>6051.36684442622</v>
          </cell>
          <cell r="AC766">
            <v>6015.46618136028</v>
          </cell>
          <cell r="AD766">
            <v>6346.68598565303</v>
          </cell>
          <cell r="AE766">
            <v>6087.07774293451</v>
          </cell>
          <cell r="AF766">
            <v>6295.99661622342</v>
          </cell>
          <cell r="AG766">
            <v>6635.65881977324</v>
          </cell>
          <cell r="AH766">
            <v>6348.99490794537</v>
          </cell>
          <cell r="AI766">
            <v>6446.30954864564</v>
          </cell>
          <cell r="AJ766">
            <v>6245.6357694281</v>
          </cell>
          <cell r="AK766">
            <v>6887.33425480766</v>
          </cell>
          <cell r="AL766">
            <v>7022.07885206412</v>
          </cell>
          <cell r="AM766">
            <v>6842.35356286703</v>
          </cell>
          <cell r="AN766">
            <v>7721.65675510904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7">
          <cell r="A767">
            <v>10154.0652595651</v>
          </cell>
          <cell r="B767">
            <v>8424.2912111018</v>
          </cell>
          <cell r="C767">
            <v>8664.85731935356</v>
          </cell>
          <cell r="D767">
            <v>7187.23010923689</v>
          </cell>
          <cell r="E767">
            <v>7226.37855625057</v>
          </cell>
          <cell r="F767">
            <v>8391.88992145864</v>
          </cell>
          <cell r="G767">
            <v>8992.01943927042</v>
          </cell>
          <cell r="H767">
            <v>9125.2948573306</v>
          </cell>
          <cell r="I767">
            <v>8678.92288325732</v>
          </cell>
          <cell r="J767">
            <v>9079.52752554473</v>
          </cell>
          <cell r="K767">
            <v>9595.37871976763</v>
          </cell>
          <cell r="L767">
            <v>8429.40505819996</v>
          </cell>
          <cell r="M767">
            <v>8866.77587197234</v>
          </cell>
          <cell r="N767">
            <v>9151.89995258104</v>
          </cell>
          <cell r="O767">
            <v>9102.96977727079</v>
          </cell>
        </row>
        <row r="767">
          <cell r="Z767">
            <v>7752.66944193901</v>
          </cell>
          <cell r="AA767">
            <v>6431.98003684107</v>
          </cell>
          <cell r="AB767">
            <v>6615.65322275572</v>
          </cell>
          <cell r="AC767">
            <v>5487.47893732281</v>
          </cell>
          <cell r="AD767">
            <v>5517.36893321153</v>
          </cell>
          <cell r="AE767">
            <v>6407.24152259335</v>
          </cell>
          <cell r="AF767">
            <v>6865.44280996072</v>
          </cell>
          <cell r="AG767">
            <v>6967.19912475134</v>
          </cell>
          <cell r="AH767">
            <v>6626.39233705849</v>
          </cell>
          <cell r="AI767">
            <v>6932.2555838635</v>
          </cell>
          <cell r="AJ767">
            <v>7326.11003405746</v>
          </cell>
          <cell r="AK767">
            <v>6435.8844795559</v>
          </cell>
          <cell r="AL767">
            <v>6769.81884535437</v>
          </cell>
          <cell r="AM767">
            <v>6987.51222139544</v>
          </cell>
          <cell r="AN767">
            <v>6950.15383682536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8">
          <cell r="A768">
            <v>8390.87571899098</v>
          </cell>
          <cell r="B768">
            <v>7185.26815486016</v>
          </cell>
          <cell r="C768">
            <v>8337.00766271873</v>
          </cell>
          <cell r="D768">
            <v>8123.97073596747</v>
          </cell>
          <cell r="E768">
            <v>7472.13199841133</v>
          </cell>
          <cell r="F768">
            <v>7599.39565125769</v>
          </cell>
          <cell r="G768">
            <v>6926.30836451825</v>
          </cell>
          <cell r="H768">
            <v>7728.07537352927</v>
          </cell>
          <cell r="I768">
            <v>9473.2772971912</v>
          </cell>
          <cell r="J768">
            <v>9471.05559246038</v>
          </cell>
          <cell r="K768">
            <v>8834.40076703924</v>
          </cell>
          <cell r="L768">
            <v>10514.5759170244</v>
          </cell>
          <cell r="M768">
            <v>9112.69264093694</v>
          </cell>
          <cell r="N768">
            <v>9344.00302657723</v>
          </cell>
          <cell r="O768">
            <v>9679.98121697433</v>
          </cell>
        </row>
        <row r="768">
          <cell r="Z768">
            <v>6406.46717495249</v>
          </cell>
          <cell r="AA768">
            <v>5485.98097730835</v>
          </cell>
          <cell r="AB768">
            <v>6365.3386985164</v>
          </cell>
          <cell r="AC768">
            <v>6202.68415279411</v>
          </cell>
          <cell r="AD768">
            <v>5705.00266931504</v>
          </cell>
          <cell r="AE768">
            <v>5802.16897731785</v>
          </cell>
          <cell r="AF768">
            <v>5288.26414154314</v>
          </cell>
          <cell r="AG768">
            <v>5900.41645999109</v>
          </cell>
          <cell r="AH768">
            <v>7232.88510951467</v>
          </cell>
          <cell r="AI768">
            <v>7231.18882906587</v>
          </cell>
          <cell r="AJ768">
            <v>6745.10032323753</v>
          </cell>
          <cell r="AK768">
            <v>8027.92077095178</v>
          </cell>
          <cell r="AL768">
            <v>6957.57728212592</v>
          </cell>
          <cell r="AM768">
            <v>7134.18368680382</v>
          </cell>
          <cell r="AN768">
            <v>7390.70437908477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9">
          <cell r="A769">
            <v>11294.0299646312</v>
          </cell>
          <cell r="B769">
            <v>9336.36576635534</v>
          </cell>
          <cell r="C769">
            <v>8554.78301805407</v>
          </cell>
          <cell r="D769">
            <v>8099.67629261409</v>
          </cell>
          <cell r="E769">
            <v>7390.2705676235</v>
          </cell>
          <cell r="F769">
            <v>8493.77100900184</v>
          </cell>
          <cell r="G769">
            <v>9580.89869410397</v>
          </cell>
          <cell r="H769">
            <v>8013.40002541457</v>
          </cell>
          <cell r="I769">
            <v>8646.71407482257</v>
          </cell>
          <cell r="J769">
            <v>8886.13496803244</v>
          </cell>
          <cell r="K769">
            <v>9521.55719692279</v>
          </cell>
          <cell r="L769">
            <v>8613.19223238015</v>
          </cell>
          <cell r="M769">
            <v>9096.71607694594</v>
          </cell>
          <cell r="N769">
            <v>9753.90959180476</v>
          </cell>
          <cell r="O769">
            <v>10097.9785279821</v>
          </cell>
        </row>
        <row r="769">
          <cell r="Z769">
            <v>8623.03705411581</v>
          </cell>
          <cell r="AA769">
            <v>7128.35260807536</v>
          </cell>
          <cell r="AB769">
            <v>6531.61105341635</v>
          </cell>
          <cell r="AC769">
            <v>6184.13524811603</v>
          </cell>
          <cell r="AD769">
            <v>5642.50113946281</v>
          </cell>
          <cell r="AE769">
            <v>6485.02814045694</v>
          </cell>
          <cell r="AF769">
            <v>7315.05447654316</v>
          </cell>
          <cell r="AG769">
            <v>6118.26297300412</v>
          </cell>
          <cell r="AH769">
            <v>6601.80078298333</v>
          </cell>
          <cell r="AI769">
            <v>6784.59959263264</v>
          </cell>
          <cell r="AJ769">
            <v>7269.74700607933</v>
          </cell>
          <cell r="AK769">
            <v>6576.20672219117</v>
          </cell>
          <cell r="AL769">
            <v>6945.37911161253</v>
          </cell>
          <cell r="AM769">
            <v>7447.1489889813</v>
          </cell>
          <cell r="AN769">
            <v>7709.84699802847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70">
          <cell r="A770">
            <v>9233.23593962327</v>
          </cell>
          <cell r="B770">
            <v>9143.11845658726</v>
          </cell>
          <cell r="C770">
            <v>8522.63753684331</v>
          </cell>
          <cell r="D770">
            <v>8749.65710383437</v>
          </cell>
          <cell r="E770">
            <v>6652.05403666662</v>
          </cell>
          <cell r="F770">
            <v>9045.15619046074</v>
          </cell>
          <cell r="G770">
            <v>8354.26451359325</v>
          </cell>
          <cell r="H770">
            <v>8014.34113290178</v>
          </cell>
          <cell r="I770">
            <v>9147.07205701888</v>
          </cell>
          <cell r="J770">
            <v>8074.91119322446</v>
          </cell>
          <cell r="K770">
            <v>8074.71868248545</v>
          </cell>
          <cell r="L770">
            <v>8450.50953288994</v>
          </cell>
          <cell r="M770">
            <v>8801.44009347262</v>
          </cell>
          <cell r="N770">
            <v>8887.7178929305</v>
          </cell>
          <cell r="O770">
            <v>9449.36669465338</v>
          </cell>
        </row>
        <row r="770">
          <cell r="Z770">
            <v>7049.61257284612</v>
          </cell>
          <cell r="AA770">
            <v>6980.8075140782</v>
          </cell>
          <cell r="AB770">
            <v>6507.06784993001</v>
          </cell>
          <cell r="AC770">
            <v>6680.39819740596</v>
          </cell>
          <cell r="AD770">
            <v>5078.86986521111</v>
          </cell>
          <cell r="AE770">
            <v>6906.01293204153</v>
          </cell>
          <cell r="AF770">
            <v>6378.5143731865</v>
          </cell>
          <cell r="AG770">
            <v>6118.98151233504</v>
          </cell>
          <cell r="AH770">
            <v>6983.82610382214</v>
          </cell>
          <cell r="AI770">
            <v>6165.22699567165</v>
          </cell>
          <cell r="AJ770">
            <v>6165.08001295237</v>
          </cell>
          <cell r="AK770">
            <v>6451.9978303996</v>
          </cell>
          <cell r="AL770">
            <v>6719.93471712672</v>
          </cell>
          <cell r="AM770">
            <v>6785.80816212401</v>
          </cell>
          <cell r="AN770">
            <v>7214.62926883464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1">
          <cell r="A771">
            <v>9671.46205828216</v>
          </cell>
          <cell r="B771">
            <v>8965.97130254433</v>
          </cell>
          <cell r="C771">
            <v>8562.16002496509</v>
          </cell>
          <cell r="D771">
            <v>8317.600104171</v>
          </cell>
          <cell r="E771">
            <v>7813.49427817691</v>
          </cell>
          <cell r="F771">
            <v>8851.76748180577</v>
          </cell>
          <cell r="G771">
            <v>8110.31008569911</v>
          </cell>
          <cell r="H771">
            <v>8926.92573472586</v>
          </cell>
          <cell r="I771">
            <v>10163.8717822648</v>
          </cell>
          <cell r="J771">
            <v>10145.7486334238</v>
          </cell>
          <cell r="K771">
            <v>10090.4573253999</v>
          </cell>
          <cell r="L771">
            <v>10049.6434175333</v>
          </cell>
          <cell r="M771">
            <v>11159.0691590241</v>
          </cell>
          <cell r="N771">
            <v>9635.13368602975</v>
          </cell>
          <cell r="O771">
            <v>8192.05012954607</v>
          </cell>
        </row>
        <row r="771">
          <cell r="Z771">
            <v>7384.19996734666</v>
          </cell>
          <cell r="AA771">
            <v>6845.55495337781</v>
          </cell>
          <cell r="AB771">
            <v>6537.24342770094</v>
          </cell>
          <cell r="AC771">
            <v>6350.52094993497</v>
          </cell>
          <cell r="AD771">
            <v>5965.63413536518</v>
          </cell>
          <cell r="AE771">
            <v>6758.35987942863</v>
          </cell>
          <cell r="AF771">
            <v>6192.25419167162</v>
          </cell>
          <cell r="AG771">
            <v>6815.74350616613</v>
          </cell>
          <cell r="AH771">
            <v>7760.15676124631</v>
          </cell>
          <cell r="AI771">
            <v>7746.31966461363</v>
          </cell>
          <cell r="AJ771">
            <v>7704.10452977212</v>
          </cell>
          <cell r="AK771">
            <v>7672.94294786038</v>
          </cell>
          <cell r="AL771">
            <v>8519.99393919151</v>
          </cell>
          <cell r="AM771">
            <v>7356.46310981846</v>
          </cell>
          <cell r="AN771">
            <v>6254.66304210894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2">
          <cell r="A772">
            <v>10901.8532162357</v>
          </cell>
          <cell r="B772">
            <v>8308.86707072944</v>
          </cell>
          <cell r="C772">
            <v>7705.20187828119</v>
          </cell>
          <cell r="D772">
            <v>8831.89192746965</v>
          </cell>
          <cell r="E772">
            <v>7671.70429129994</v>
          </cell>
          <cell r="F772">
            <v>7883.52965541031</v>
          </cell>
          <cell r="G772">
            <v>8244.70299318607</v>
          </cell>
          <cell r="H772">
            <v>6948.84924477371</v>
          </cell>
          <cell r="I772">
            <v>8888.51560420651</v>
          </cell>
          <cell r="J772">
            <v>9128.23283038958</v>
          </cell>
          <cell r="K772">
            <v>8495.90877393011</v>
          </cell>
          <cell r="L772">
            <v>9781.64441799703</v>
          </cell>
          <cell r="M772">
            <v>8949.57394874643</v>
          </cell>
          <cell r="N772">
            <v>9900.32059314826</v>
          </cell>
          <cell r="O772">
            <v>10736.1000478294</v>
          </cell>
        </row>
        <row r="772">
          <cell r="Z772">
            <v>8323.60853800885</v>
          </cell>
          <cell r="AA772">
            <v>6343.85324397021</v>
          </cell>
          <cell r="AB772">
            <v>5882.9524548752</v>
          </cell>
          <cell r="AC772">
            <v>6743.18481419079</v>
          </cell>
          <cell r="AD772">
            <v>5857.37691322467</v>
          </cell>
          <cell r="AE772">
            <v>6019.10642602439</v>
          </cell>
          <cell r="AF772">
            <v>6294.86371410954</v>
          </cell>
          <cell r="AG772">
            <v>5305.47419378171</v>
          </cell>
          <cell r="AH772">
            <v>6786.41721787409</v>
          </cell>
          <cell r="AI772">
            <v>6969.44227893377</v>
          </cell>
          <cell r="AJ772">
            <v>6486.66033253074</v>
          </cell>
          <cell r="AK772">
            <v>7468.32463971841</v>
          </cell>
          <cell r="AL772">
            <v>6833.03550816369</v>
          </cell>
          <cell r="AM772">
            <v>7558.93437415107</v>
          </cell>
          <cell r="AN772">
            <v>8197.05533091795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3">
          <cell r="A773">
            <v>8356.39547886223</v>
          </cell>
          <cell r="B773">
            <v>7685.48308265266</v>
          </cell>
          <cell r="C773">
            <v>8018.34459873023</v>
          </cell>
          <cell r="D773">
            <v>8333.6102469465</v>
          </cell>
          <cell r="E773">
            <v>7653.01645515969</v>
          </cell>
          <cell r="F773">
            <v>7964.95466673432</v>
          </cell>
          <cell r="G773">
            <v>7974.00218646422</v>
          </cell>
          <cell r="H773">
            <v>8730.56131289059</v>
          </cell>
          <cell r="I773">
            <v>7476.53193429118</v>
          </cell>
          <cell r="J773">
            <v>7510.07884550578</v>
          </cell>
          <cell r="K773">
            <v>7489.93822186514</v>
          </cell>
          <cell r="L773">
            <v>9549.86285329256</v>
          </cell>
          <cell r="M773">
            <v>9978.78806121338</v>
          </cell>
          <cell r="N773">
            <v>9397.70508272333</v>
          </cell>
          <cell r="O773">
            <v>10313.984244617</v>
          </cell>
        </row>
        <row r="773">
          <cell r="Z773">
            <v>6380.14137369323</v>
          </cell>
          <cell r="AA773">
            <v>5867.89707553763</v>
          </cell>
          <cell r="AB773">
            <v>6122.03817450892</v>
          </cell>
          <cell r="AC773">
            <v>6362.74475798464</v>
          </cell>
          <cell r="AD773">
            <v>5843.10867558025</v>
          </cell>
          <cell r="AE773">
            <v>6081.27474787032</v>
          </cell>
          <cell r="AF773">
            <v>6088.18256537418</v>
          </cell>
          <cell r="AG773">
            <v>6665.81848463721</v>
          </cell>
          <cell r="AH773">
            <v>5708.36203795905</v>
          </cell>
          <cell r="AI773">
            <v>5733.97523885904</v>
          </cell>
          <cell r="AJ773">
            <v>5718.59779214692</v>
          </cell>
          <cell r="AK773">
            <v>7291.35848794028</v>
          </cell>
          <cell r="AL773">
            <v>7618.84459988866</v>
          </cell>
          <cell r="AM773">
            <v>7175.18542147959</v>
          </cell>
          <cell r="AN773">
            <v>7874.76822670207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4">
          <cell r="A774">
            <v>9432.78203958742</v>
          </cell>
          <cell r="B774">
            <v>7612.13607099081</v>
          </cell>
          <cell r="C774">
            <v>6995.14761684617</v>
          </cell>
          <cell r="D774">
            <v>8254.96063911559</v>
          </cell>
          <cell r="E774">
            <v>9116.86626180679</v>
          </cell>
          <cell r="F774">
            <v>7997.57890673962</v>
          </cell>
          <cell r="G774">
            <v>8459.45375679636</v>
          </cell>
          <cell r="H774">
            <v>7685.61863536055</v>
          </cell>
          <cell r="I774">
            <v>9434.92707638582</v>
          </cell>
          <cell r="J774">
            <v>8460.78308072643</v>
          </cell>
          <cell r="K774">
            <v>8730.30484723725</v>
          </cell>
          <cell r="L774">
            <v>9418.12990382357</v>
          </cell>
          <cell r="M774">
            <v>8091.68918931185</v>
          </cell>
          <cell r="N774">
            <v>8658.77120186555</v>
          </cell>
          <cell r="O774">
            <v>10186.4307976424</v>
          </cell>
        </row>
        <row r="774">
          <cell r="Z774">
            <v>7201.96681835315</v>
          </cell>
          <cell r="AA774">
            <v>5811.89633874576</v>
          </cell>
          <cell r="AB774">
            <v>5340.82318605252</v>
          </cell>
          <cell r="AC774">
            <v>6302.69546780731</v>
          </cell>
          <cell r="AD774">
            <v>6960.76385835453</v>
          </cell>
          <cell r="AE774">
            <v>6106.18348561133</v>
          </cell>
          <cell r="AF774">
            <v>6458.82678112905</v>
          </cell>
          <cell r="AG774">
            <v>5868.00057057232</v>
          </cell>
          <cell r="AH774">
            <v>7203.60456252888</v>
          </cell>
          <cell r="AI774">
            <v>6459.84172526695</v>
          </cell>
          <cell r="AJ774">
            <v>6665.62267208503</v>
          </cell>
          <cell r="AK774">
            <v>7190.77985408891</v>
          </cell>
          <cell r="AL774">
            <v>6178.03706279635</v>
          </cell>
          <cell r="AM774">
            <v>6611.00644770915</v>
          </cell>
          <cell r="AN774">
            <v>7777.38065972317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5">
          <cell r="A775">
            <v>10365.3593484447</v>
          </cell>
          <cell r="B775">
            <v>8407.98244627252</v>
          </cell>
          <cell r="C775">
            <v>9064.15729502676</v>
          </cell>
          <cell r="D775">
            <v>8765.44977689696</v>
          </cell>
          <cell r="E775">
            <v>7351.14510246294</v>
          </cell>
          <cell r="F775">
            <v>9230.83691963207</v>
          </cell>
          <cell r="G775">
            <v>8898.95030258395</v>
          </cell>
          <cell r="H775">
            <v>8876.6088804218</v>
          </cell>
          <cell r="I775">
            <v>7559.48895498125</v>
          </cell>
          <cell r="J775">
            <v>8214.73605435301</v>
          </cell>
          <cell r="K775">
            <v>8234.36457048742</v>
          </cell>
          <cell r="L775">
            <v>8635.45389405135</v>
          </cell>
          <cell r="M775">
            <v>9201.88358919125</v>
          </cell>
          <cell r="N775">
            <v>9970.00636673642</v>
          </cell>
          <cell r="O775">
            <v>9411.34564558434</v>
          </cell>
        </row>
        <row r="775">
          <cell r="Z775">
            <v>7913.99332397491</v>
          </cell>
          <cell r="AA775">
            <v>6419.52822965885</v>
          </cell>
          <cell r="AB775">
            <v>6920.52035138211</v>
          </cell>
          <cell r="AC775">
            <v>6692.45596645994</v>
          </cell>
          <cell r="AD775">
            <v>5612.62869031086</v>
          </cell>
          <cell r="AE775">
            <v>7047.78091148676</v>
          </cell>
          <cell r="AF775">
            <v>6794.38415182406</v>
          </cell>
          <cell r="AG775">
            <v>6777.32638663756</v>
          </cell>
          <cell r="AH775">
            <v>5771.70005508401</v>
          </cell>
          <cell r="AI775">
            <v>6271.98383644274</v>
          </cell>
          <cell r="AJ775">
            <v>6286.97028702543</v>
          </cell>
          <cell r="AK775">
            <v>6593.20358992378</v>
          </cell>
          <cell r="AL775">
            <v>7025.67492788187</v>
          </cell>
          <cell r="AM775">
            <v>7612.13974102872</v>
          </cell>
          <cell r="AN775">
            <v>7185.60004578623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6">
          <cell r="A776">
            <v>7782.33051378813</v>
          </cell>
          <cell r="B776">
            <v>6969.83576989</v>
          </cell>
          <cell r="C776">
            <v>8549.81317090295</v>
          </cell>
          <cell r="D776">
            <v>8580.28343359983</v>
          </cell>
          <cell r="E776">
            <v>8699.75351010118</v>
          </cell>
          <cell r="F776">
            <v>9598.6749927866</v>
          </cell>
          <cell r="G776">
            <v>9244.60415758742</v>
          </cell>
          <cell r="H776">
            <v>7692.84486728988</v>
          </cell>
          <cell r="I776">
            <v>8453.64943778155</v>
          </cell>
          <cell r="J776">
            <v>7803.84424676353</v>
          </cell>
          <cell r="K776">
            <v>10094.5064342846</v>
          </cell>
          <cell r="L776">
            <v>7813.62772673877</v>
          </cell>
          <cell r="M776">
            <v>7324.57322094593</v>
          </cell>
          <cell r="N776">
            <v>9209.4565583337</v>
          </cell>
          <cell r="O776">
            <v>10220.493460128</v>
          </cell>
        </row>
        <row r="776">
          <cell r="Z776">
            <v>5941.84047659929</v>
          </cell>
          <cell r="AA776">
            <v>5321.49748965409</v>
          </cell>
          <cell r="AB776">
            <v>6527.81655523708</v>
          </cell>
          <cell r="AC776">
            <v>6551.08072268721</v>
          </cell>
          <cell r="AD776">
            <v>6642.29660397629</v>
          </cell>
          <cell r="AE776">
            <v>7328.62675169253</v>
          </cell>
          <cell r="AF776">
            <v>7058.29225273462</v>
          </cell>
          <cell r="AG776">
            <v>5873.51782755529</v>
          </cell>
          <cell r="AH776">
            <v>6454.39516034396</v>
          </cell>
          <cell r="AI776">
            <v>5958.26629778094</v>
          </cell>
          <cell r="AJ776">
            <v>7707.19604060202</v>
          </cell>
          <cell r="AK776">
            <v>5965.73602387595</v>
          </cell>
          <cell r="AL776">
            <v>5592.3409524851</v>
          </cell>
          <cell r="AM776">
            <v>7031.45692011401</v>
          </cell>
          <cell r="AN776">
            <v>7803.3876387816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7">
          <cell r="A777">
            <v>10294.8929683304</v>
          </cell>
          <cell r="B777">
            <v>9597.92787409455</v>
          </cell>
          <cell r="C777">
            <v>7311.36957198431</v>
          </cell>
          <cell r="D777">
            <v>8303.58751692091</v>
          </cell>
          <cell r="E777">
            <v>9688.99921979324</v>
          </cell>
          <cell r="F777">
            <v>7218.04219614401</v>
          </cell>
          <cell r="G777">
            <v>8168.92400573265</v>
          </cell>
          <cell r="H777">
            <v>9063.80663564645</v>
          </cell>
          <cell r="I777">
            <v>10510.4063693745</v>
          </cell>
          <cell r="J777">
            <v>8213.18857692705</v>
          </cell>
          <cell r="K777">
            <v>9442.35443708931</v>
          </cell>
          <cell r="L777">
            <v>8446.60992157607</v>
          </cell>
          <cell r="M777">
            <v>8936.59677530574</v>
          </cell>
          <cell r="N777">
            <v>8888.92571313192</v>
          </cell>
          <cell r="O777">
            <v>9227.36608417681</v>
          </cell>
        </row>
        <row r="777">
          <cell r="Z777">
            <v>7860.19196089214</v>
          </cell>
          <cell r="AA777">
            <v>7328.05632358268</v>
          </cell>
          <cell r="AB777">
            <v>5582.25991368831</v>
          </cell>
          <cell r="AC777">
            <v>6339.82228351918</v>
          </cell>
          <cell r="AD777">
            <v>7397.58966030902</v>
          </cell>
          <cell r="AE777">
            <v>5511.00408892474</v>
          </cell>
          <cell r="AF777">
            <v>6237.0061540729</v>
          </cell>
          <cell r="AG777">
            <v>6920.2526215426</v>
          </cell>
          <cell r="AH777">
            <v>8024.7373046429</v>
          </cell>
          <cell r="AI777">
            <v>6270.80233123811</v>
          </cell>
          <cell r="AJ777">
            <v>7209.27538213543</v>
          </cell>
          <cell r="AK777">
            <v>6449.02046156302</v>
          </cell>
          <cell r="AL777">
            <v>6823.12738433304</v>
          </cell>
          <cell r="AM777">
            <v>6786.73033767907</v>
          </cell>
          <cell r="AN777">
            <v>7045.13091473333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8">
          <cell r="A778">
            <v>9152.86265379101</v>
          </cell>
          <cell r="B778">
            <v>9638.82460314832</v>
          </cell>
          <cell r="C778">
            <v>8310.13991063196</v>
          </cell>
          <cell r="D778">
            <v>8884.14703161981</v>
          </cell>
          <cell r="E778">
            <v>8579.60614726514</v>
          </cell>
          <cell r="F778">
            <v>7886.23615060187</v>
          </cell>
          <cell r="G778">
            <v>7192.82862233777</v>
          </cell>
          <cell r="H778">
            <v>8358.40992470931</v>
          </cell>
          <cell r="I778">
            <v>8285.47651342308</v>
          </cell>
          <cell r="J778">
            <v>7746.67460322335</v>
          </cell>
          <cell r="K778">
            <v>8665.35893742543</v>
          </cell>
          <cell r="L778">
            <v>8331.56118880303</v>
          </cell>
          <cell r="M778">
            <v>8196.62454609048</v>
          </cell>
          <cell r="N778">
            <v>8975.04849515577</v>
          </cell>
          <cell r="O778">
            <v>8415.41782329651</v>
          </cell>
        </row>
        <row r="778">
          <cell r="Z778">
            <v>6988.24724762005</v>
          </cell>
          <cell r="AA778">
            <v>7359.28113980216</v>
          </cell>
          <cell r="AB778">
            <v>6344.82506232714</v>
          </cell>
          <cell r="AC778">
            <v>6783.08179522985</v>
          </cell>
          <cell r="AD778">
            <v>6550.56361186153</v>
          </cell>
          <cell r="AE778">
            <v>6021.17284592913</v>
          </cell>
          <cell r="AF778">
            <v>5491.75342446938</v>
          </cell>
          <cell r="AG778">
            <v>6381.67941115526</v>
          </cell>
          <cell r="AH778">
            <v>6325.99445990457</v>
          </cell>
          <cell r="AI778">
            <v>5914.61704625944</v>
          </cell>
          <cell r="AJ778">
            <v>6616.03621016006</v>
          </cell>
          <cell r="AK778">
            <v>6361.18029389586</v>
          </cell>
          <cell r="AL778">
            <v>6258.15562743826</v>
          </cell>
          <cell r="AM778">
            <v>6852.48542624541</v>
          </cell>
          <cell r="AN778">
            <v>6425.20516975818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9">
          <cell r="A779">
            <v>9197.4388456343</v>
          </cell>
          <cell r="B779">
            <v>9680.98905829136</v>
          </cell>
          <cell r="C779">
            <v>8898.68908040766</v>
          </cell>
          <cell r="D779">
            <v>8381.69585796158</v>
          </cell>
          <cell r="E779">
            <v>8503.27900179591</v>
          </cell>
          <cell r="F779">
            <v>8373.42689258352</v>
          </cell>
          <cell r="G779">
            <v>8840.28584006985</v>
          </cell>
          <cell r="H779">
            <v>8683.86920122308</v>
          </cell>
          <cell r="I779">
            <v>9452.58471965176</v>
          </cell>
          <cell r="J779">
            <v>7993.13730306415</v>
          </cell>
          <cell r="K779">
            <v>8017.73270676992</v>
          </cell>
          <cell r="L779">
            <v>9445.1624250496</v>
          </cell>
          <cell r="M779">
            <v>10386.9661980641</v>
          </cell>
          <cell r="N779">
            <v>8910.10444221226</v>
          </cell>
          <cell r="O779">
            <v>8786.46079703155</v>
          </cell>
        </row>
        <row r="779">
          <cell r="Z779">
            <v>7022.28134839717</v>
          </cell>
          <cell r="AA779">
            <v>7391.47386996169</v>
          </cell>
          <cell r="AB779">
            <v>6794.18470764757</v>
          </cell>
          <cell r="AC779">
            <v>6399.4583143371</v>
          </cell>
          <cell r="AD779">
            <v>6492.28753098718</v>
          </cell>
          <cell r="AE779">
            <v>6393.14492619509</v>
          </cell>
          <cell r="AF779">
            <v>6749.59360003669</v>
          </cell>
          <cell r="AG779">
            <v>6630.16887061062</v>
          </cell>
          <cell r="AH779">
            <v>7217.086243793</v>
          </cell>
          <cell r="AI779">
            <v>6102.79230343869</v>
          </cell>
          <cell r="AJ779">
            <v>6121.57099254966</v>
          </cell>
          <cell r="AK779">
            <v>7211.41929217507</v>
          </cell>
          <cell r="AL779">
            <v>7930.49024008672</v>
          </cell>
          <cell r="AM779">
            <v>6802.90038204683</v>
          </cell>
          <cell r="AN779">
            <v>6708.49796437678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80">
          <cell r="A780">
            <v>9639.27677173055</v>
          </cell>
          <cell r="B780">
            <v>7952.60856805027</v>
          </cell>
          <cell r="C780">
            <v>7091.62489307447</v>
          </cell>
          <cell r="D780">
            <v>7527.12828908911</v>
          </cell>
          <cell r="E780">
            <v>7118.54597435158</v>
          </cell>
          <cell r="F780">
            <v>7512.5885218207</v>
          </cell>
          <cell r="G780">
            <v>7754.04862175834</v>
          </cell>
          <cell r="H780">
            <v>8739.95832455934</v>
          </cell>
          <cell r="I780">
            <v>8024.48735299955</v>
          </cell>
          <cell r="J780">
            <v>7935.14813373671</v>
          </cell>
          <cell r="K780">
            <v>7672.64766588043</v>
          </cell>
          <cell r="L780">
            <v>9466.61607396681</v>
          </cell>
          <cell r="M780">
            <v>10081.1984561804</v>
          </cell>
          <cell r="N780">
            <v>9127.74105886924</v>
          </cell>
          <cell r="O780">
            <v>10336.0619107232</v>
          </cell>
        </row>
        <row r="780">
          <cell r="Z780">
            <v>7359.62637232336</v>
          </cell>
          <cell r="AA780">
            <v>6071.84845214065</v>
          </cell>
          <cell r="AB780">
            <v>5414.48397236193</v>
          </cell>
          <cell r="AC780">
            <v>5746.99255723269</v>
          </cell>
          <cell r="AD780">
            <v>5435.03832560133</v>
          </cell>
          <cell r="AE780">
            <v>5735.89138676419</v>
          </cell>
          <cell r="AF780">
            <v>5920.24713890698</v>
          </cell>
          <cell r="AG780">
            <v>6672.99314063435</v>
          </cell>
          <cell r="AH780">
            <v>6126.72819196456</v>
          </cell>
          <cell r="AI780">
            <v>6058.51734070051</v>
          </cell>
          <cell r="AJ780">
            <v>5858.09718349037</v>
          </cell>
          <cell r="AK780">
            <v>7227.79923893796</v>
          </cell>
          <cell r="AL780">
            <v>7697.03534608752</v>
          </cell>
          <cell r="AM780">
            <v>6969.0668094109</v>
          </cell>
          <cell r="AN780">
            <v>7891.62461308479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1">
          <cell r="A781">
            <v>10110.2615906825</v>
          </cell>
          <cell r="B781">
            <v>8997.10555366285</v>
          </cell>
          <cell r="C781">
            <v>8979.09342864795</v>
          </cell>
          <cell r="D781">
            <v>8262.85391758759</v>
          </cell>
          <cell r="E781">
            <v>7146.97729998864</v>
          </cell>
          <cell r="F781">
            <v>7503.80550839342</v>
          </cell>
          <cell r="G781">
            <v>8291.01115885957</v>
          </cell>
          <cell r="H781">
            <v>8063.03780064408</v>
          </cell>
          <cell r="I781">
            <v>9953.42683718896</v>
          </cell>
          <cell r="J781">
            <v>8533.12259471534</v>
          </cell>
          <cell r="K781">
            <v>9593.90744207088</v>
          </cell>
          <cell r="L781">
            <v>7900.27256229456</v>
          </cell>
          <cell r="M781">
            <v>8972.64940176156</v>
          </cell>
          <cell r="N781">
            <v>8817.85699476029</v>
          </cell>
          <cell r="O781">
            <v>10099.7211155392</v>
          </cell>
        </row>
        <row r="781">
          <cell r="Z781">
            <v>7719.22516553241</v>
          </cell>
          <cell r="AA781">
            <v>6869.3260786438</v>
          </cell>
          <cell r="AB781">
            <v>6855.57374914642</v>
          </cell>
          <cell r="AC781">
            <v>6308.72201749379</v>
          </cell>
          <cell r="AD781">
            <v>5456.74575645053</v>
          </cell>
          <cell r="AE781">
            <v>5729.18552088041</v>
          </cell>
          <cell r="AF781">
            <v>6330.22018383391</v>
          </cell>
          <cell r="AG781">
            <v>6156.16161294295</v>
          </cell>
          <cell r="AH781">
            <v>7599.48120390112</v>
          </cell>
          <cell r="AI781">
            <v>6515.07323355554</v>
          </cell>
          <cell r="AJ781">
            <v>7324.98670765088</v>
          </cell>
          <cell r="AK781">
            <v>6031.88970240214</v>
          </cell>
          <cell r="AL781">
            <v>6850.65370884256</v>
          </cell>
          <cell r="AM781">
            <v>6732.46908692746</v>
          </cell>
          <cell r="AN781">
            <v>7711.17747059863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2">
          <cell r="A782">
            <v>9491.12606363779</v>
          </cell>
          <cell r="B782">
            <v>7282.99461162399</v>
          </cell>
          <cell r="C782">
            <v>7215.21778640667</v>
          </cell>
          <cell r="D782">
            <v>8634.86703149123</v>
          </cell>
          <cell r="E782">
            <v>7688.9206884146</v>
          </cell>
          <cell r="F782">
            <v>9037.10543807364</v>
          </cell>
          <cell r="G782">
            <v>8338.34601336539</v>
          </cell>
          <cell r="H782">
            <v>7925.06166965473</v>
          </cell>
          <cell r="I782">
            <v>8148.04135972389</v>
          </cell>
          <cell r="J782">
            <v>8789.8453995621</v>
          </cell>
          <cell r="K782">
            <v>8972.88772307803</v>
          </cell>
          <cell r="L782">
            <v>9294.61934503566</v>
          </cell>
          <cell r="M782">
            <v>9231.92891776615</v>
          </cell>
          <cell r="N782">
            <v>9500.34838169819</v>
          </cell>
          <cell r="O782">
            <v>9171.5877079732</v>
          </cell>
        </row>
        <row r="782">
          <cell r="Z782">
            <v>7246.51271409171</v>
          </cell>
          <cell r="AA782">
            <v>5560.59551795336</v>
          </cell>
          <cell r="AB782">
            <v>5508.84764079264</v>
          </cell>
          <cell r="AC782">
            <v>6592.75551801168</v>
          </cell>
          <cell r="AD782">
            <v>5870.5217012873</v>
          </cell>
          <cell r="AE782">
            <v>6899.86615039098</v>
          </cell>
          <cell r="AF782">
            <v>6366.36053458853</v>
          </cell>
          <cell r="AG782">
            <v>6050.81628502807</v>
          </cell>
          <cell r="AH782">
            <v>6221.06217031463</v>
          </cell>
          <cell r="AI782">
            <v>6711.08212194726</v>
          </cell>
          <cell r="AJ782">
            <v>6850.83566812097</v>
          </cell>
          <cell r="AK782">
            <v>7096.4790484121</v>
          </cell>
          <cell r="AL782">
            <v>7048.61465643013</v>
          </cell>
          <cell r="AM782">
            <v>7253.55399082009</v>
          </cell>
          <cell r="AN782">
            <v>7002.54390138837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3">
          <cell r="A783">
            <v>8021.79908448469</v>
          </cell>
          <cell r="B783">
            <v>9772.60442748297</v>
          </cell>
          <cell r="C783">
            <v>8421.58777351741</v>
          </cell>
          <cell r="D783">
            <v>7535.52886887499</v>
          </cell>
          <cell r="E783">
            <v>7966.42332427315</v>
          </cell>
          <cell r="F783">
            <v>8280.38892153844</v>
          </cell>
          <cell r="G783">
            <v>8155.7994675069</v>
          </cell>
          <cell r="H783">
            <v>8998.23594981904</v>
          </cell>
          <cell r="I783">
            <v>7548.35904404201</v>
          </cell>
          <cell r="J783">
            <v>9299.24143961402</v>
          </cell>
          <cell r="K783">
            <v>8491.40813546826</v>
          </cell>
          <cell r="L783">
            <v>9027.75676550417</v>
          </cell>
          <cell r="M783">
            <v>9203.49174914101</v>
          </cell>
          <cell r="N783">
            <v>7983.55892442174</v>
          </cell>
          <cell r="O783">
            <v>10571.4014304867</v>
          </cell>
        </row>
        <row r="783">
          <cell r="Z783">
            <v>6124.6756882004</v>
          </cell>
          <cell r="AA783">
            <v>7461.42257080096</v>
          </cell>
          <cell r="AB783">
            <v>6429.91595143163</v>
          </cell>
          <cell r="AC783">
            <v>5753.40643350153</v>
          </cell>
          <cell r="AD783">
            <v>6082.39607377584</v>
          </cell>
          <cell r="AE783">
            <v>6322.11006315029</v>
          </cell>
          <cell r="AF783">
            <v>6226.98551663939</v>
          </cell>
          <cell r="AG783">
            <v>6870.18914063063</v>
          </cell>
          <cell r="AH783">
            <v>5763.20232356225</v>
          </cell>
          <cell r="AI783">
            <v>7100.00803611106</v>
          </cell>
          <cell r="AJ783">
            <v>6483.22407706255</v>
          </cell>
          <cell r="AK783">
            <v>6892.72840148949</v>
          </cell>
          <cell r="AL783">
            <v>7026.90276443616</v>
          </cell>
          <cell r="AM783">
            <v>6095.4791730317</v>
          </cell>
          <cell r="AN783">
            <v>8071.30727778233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4">
          <cell r="A784">
            <v>9291.80002884705</v>
          </cell>
          <cell r="B784">
            <v>8099.12053897734</v>
          </cell>
          <cell r="C784">
            <v>7316.78912959928</v>
          </cell>
          <cell r="D784">
            <v>8397.97414235352</v>
          </cell>
          <cell r="E784">
            <v>8250.94120101228</v>
          </cell>
          <cell r="F784">
            <v>8733.55468089083</v>
          </cell>
          <cell r="G784">
            <v>8868.36278484647</v>
          </cell>
          <cell r="H784">
            <v>8294.16423226052</v>
          </cell>
          <cell r="I784">
            <v>9328.61166502239</v>
          </cell>
          <cell r="J784">
            <v>9134.44219964746</v>
          </cell>
          <cell r="K784">
            <v>9169.24881931279</v>
          </cell>
          <cell r="L784">
            <v>8756.51197625122</v>
          </cell>
          <cell r="M784">
            <v>9016.96077439086</v>
          </cell>
          <cell r="N784">
            <v>9219.52830842455</v>
          </cell>
          <cell r="O784">
            <v>9712.14847878016</v>
          </cell>
        </row>
        <row r="784">
          <cell r="Z784">
            <v>7094.32648922484</v>
          </cell>
          <cell r="AA784">
            <v>6183.71092799135</v>
          </cell>
          <cell r="AB784">
            <v>5586.39776760557</v>
          </cell>
          <cell r="AC784">
            <v>6411.88684958348</v>
          </cell>
          <cell r="AD784">
            <v>6299.62661073768</v>
          </cell>
          <cell r="AE784">
            <v>6668.10393307887</v>
          </cell>
          <cell r="AF784">
            <v>6771.03045968142</v>
          </cell>
          <cell r="AG784">
            <v>6332.62756798783</v>
          </cell>
          <cell r="AH784">
            <v>7122.43232069125</v>
          </cell>
          <cell r="AI784">
            <v>6974.18315719963</v>
          </cell>
          <cell r="AJ784">
            <v>7000.75815054059</v>
          </cell>
          <cell r="AK784">
            <v>6685.63191991571</v>
          </cell>
          <cell r="AL784">
            <v>6884.48561909052</v>
          </cell>
          <cell r="AM784">
            <v>7039.14674159538</v>
          </cell>
          <cell r="AN784">
            <v>7415.26421214257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5">
          <cell r="A785">
            <v>8662.65261112748</v>
          </cell>
          <cell r="B785">
            <v>8456.94441587798</v>
          </cell>
          <cell r="C785">
            <v>8868.34165517817</v>
          </cell>
          <cell r="D785">
            <v>8379.64241846542</v>
          </cell>
          <cell r="E785">
            <v>7930.64117467857</v>
          </cell>
          <cell r="F785">
            <v>8940.51941499319</v>
          </cell>
          <cell r="G785">
            <v>8383.12325408293</v>
          </cell>
          <cell r="H785">
            <v>8991.02523561576</v>
          </cell>
          <cell r="I785">
            <v>8858.42361426925</v>
          </cell>
          <cell r="J785">
            <v>9695.33276404007</v>
          </cell>
          <cell r="K785">
            <v>9200.17526018034</v>
          </cell>
          <cell r="L785">
            <v>9514.30612101732</v>
          </cell>
          <cell r="M785">
            <v>7688.23677521996</v>
          </cell>
          <cell r="N785">
            <v>8987.81344908422</v>
          </cell>
          <cell r="O785">
            <v>9729.15452393724</v>
          </cell>
        </row>
        <row r="785">
          <cell r="Z785">
            <v>6613.96991920627</v>
          </cell>
          <cell r="AA785">
            <v>6456.9108893005</v>
          </cell>
          <cell r="AB785">
            <v>6771.01432709515</v>
          </cell>
          <cell r="AC785">
            <v>6397.89050506802</v>
          </cell>
          <cell r="AD785">
            <v>6055.07625943179</v>
          </cell>
          <cell r="AE785">
            <v>6826.12233542496</v>
          </cell>
          <cell r="AF785">
            <v>6400.54813698533</v>
          </cell>
          <cell r="AG785">
            <v>6864.68373149358</v>
          </cell>
          <cell r="AH785">
            <v>6763.44186318903</v>
          </cell>
          <cell r="AI785">
            <v>7402.42534667565</v>
          </cell>
          <cell r="AJ785">
            <v>7024.37061184873</v>
          </cell>
          <cell r="AK785">
            <v>7264.21078062121</v>
          </cell>
          <cell r="AL785">
            <v>5869.99953082754</v>
          </cell>
          <cell r="AM785">
            <v>6862.2315196296</v>
          </cell>
          <cell r="AN785">
            <v>7428.24839564418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6">
          <cell r="A786">
            <v>9679.95071288433</v>
          </cell>
          <cell r="B786">
            <v>8950.22837866592</v>
          </cell>
          <cell r="C786">
            <v>7184.46880414354</v>
          </cell>
          <cell r="D786">
            <v>7882.53848726312</v>
          </cell>
          <cell r="E786">
            <v>6934.00506486618</v>
          </cell>
          <cell r="F786">
            <v>7623.49139100874</v>
          </cell>
          <cell r="G786">
            <v>7586.08179169081</v>
          </cell>
          <cell r="H786">
            <v>8533.17293231318</v>
          </cell>
          <cell r="I786">
            <v>9307.1598665346</v>
          </cell>
          <cell r="J786">
            <v>10177.2284777192</v>
          </cell>
          <cell r="K786">
            <v>7795.08584181088</v>
          </cell>
          <cell r="L786">
            <v>8867.99636740831</v>
          </cell>
          <cell r="M786">
            <v>9998.3758655417</v>
          </cell>
          <cell r="N786">
            <v>8596.60766726831</v>
          </cell>
          <cell r="O786">
            <v>8884.13776476169</v>
          </cell>
        </row>
        <row r="786">
          <cell r="Z786">
            <v>7390.68108909004</v>
          </cell>
          <cell r="AA786">
            <v>6833.53516802494</v>
          </cell>
          <cell r="AB786">
            <v>5485.37066983881</v>
          </cell>
          <cell r="AC786">
            <v>6018.34966517934</v>
          </cell>
          <cell r="AD786">
            <v>5294.14060304559</v>
          </cell>
          <cell r="AE786">
            <v>5820.56617100074</v>
          </cell>
          <cell r="AF786">
            <v>5792.0037922831</v>
          </cell>
          <cell r="AG786">
            <v>6515.11166651284</v>
          </cell>
          <cell r="AH786">
            <v>7106.05378673863</v>
          </cell>
          <cell r="AI786">
            <v>7770.35465165253</v>
          </cell>
          <cell r="AJ786">
            <v>5951.57922056598</v>
          </cell>
          <cell r="AK786">
            <v>6770.75069850171</v>
          </cell>
          <cell r="AL786">
            <v>7633.79996684455</v>
          </cell>
          <cell r="AM786">
            <v>6563.54434039002</v>
          </cell>
          <cell r="AN786">
            <v>6783.07471994661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7">
          <cell r="A787">
            <v>10899.6269453868</v>
          </cell>
          <cell r="B787">
            <v>8143.49951749251</v>
          </cell>
          <cell r="C787">
            <v>7301.10478966153</v>
          </cell>
          <cell r="D787">
            <v>7446.30650694043</v>
          </cell>
          <cell r="E787">
            <v>8548.32294583412</v>
          </cell>
          <cell r="F787">
            <v>7837.51839980339</v>
          </cell>
          <cell r="G787">
            <v>8360.37513201623</v>
          </cell>
          <cell r="H787">
            <v>8035.4155221015</v>
          </cell>
          <cell r="I787">
            <v>7285.47282972101</v>
          </cell>
          <cell r="J787">
            <v>8318.44918819756</v>
          </cell>
          <cell r="K787">
            <v>8415.56476261918</v>
          </cell>
          <cell r="L787">
            <v>9834.99447364859</v>
          </cell>
          <cell r="M787">
            <v>9920.82414146556</v>
          </cell>
          <cell r="N787">
            <v>10020.5887604677</v>
          </cell>
          <cell r="O787">
            <v>8427.66132497836</v>
          </cell>
        </row>
        <row r="787">
          <cell r="Z787">
            <v>8321.90877131059</v>
          </cell>
          <cell r="AA787">
            <v>6217.5944556036</v>
          </cell>
          <cell r="AB787">
            <v>5574.42271132573</v>
          </cell>
          <cell r="AC787">
            <v>5685.28480327505</v>
          </cell>
          <cell r="AD787">
            <v>6526.67876243614</v>
          </cell>
          <cell r="AE787">
            <v>5983.97664832348</v>
          </cell>
          <cell r="AF787">
            <v>6383.17985479492</v>
          </cell>
          <cell r="AG787">
            <v>6135.07189278658</v>
          </cell>
          <cell r="AH787">
            <v>5562.48764738331</v>
          </cell>
          <cell r="AI787">
            <v>6351.16922898559</v>
          </cell>
          <cell r="AJ787">
            <v>6425.31735851879</v>
          </cell>
          <cell r="AK787">
            <v>7509.05762060859</v>
          </cell>
          <cell r="AL787">
            <v>7574.58891530552</v>
          </cell>
          <cell r="AM787">
            <v>7650.75960097216</v>
          </cell>
          <cell r="AN787">
            <v>6434.55313226628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8">
          <cell r="A788">
            <v>10885.7736336608</v>
          </cell>
          <cell r="B788">
            <v>7287.9277086659</v>
          </cell>
          <cell r="C788">
            <v>6991.37150842444</v>
          </cell>
          <cell r="D788">
            <v>7072.49768091965</v>
          </cell>
          <cell r="E788">
            <v>7793.01504133642</v>
          </cell>
          <cell r="F788">
            <v>9059.85672972599</v>
          </cell>
          <cell r="G788">
            <v>8769.94274455084</v>
          </cell>
          <cell r="H788">
            <v>8786.66691729676</v>
          </cell>
          <cell r="I788">
            <v>7413.1363386824</v>
          </cell>
          <cell r="J788">
            <v>8533.47753710184</v>
          </cell>
          <cell r="K788">
            <v>8793.35116153149</v>
          </cell>
          <cell r="L788">
            <v>8418.98387345221</v>
          </cell>
          <cell r="M788">
            <v>7895.654566226</v>
          </cell>
          <cell r="N788">
            <v>8600.33616912833</v>
          </cell>
          <cell r="O788">
            <v>9953.95705460561</v>
          </cell>
        </row>
        <row r="788">
          <cell r="Z788">
            <v>8311.33171239455</v>
          </cell>
          <cell r="AA788">
            <v>5564.36195727725</v>
          </cell>
          <cell r="AB788">
            <v>5337.94011216809</v>
          </cell>
          <cell r="AC788">
            <v>5399.88026937288</v>
          </cell>
          <cell r="AD788">
            <v>5949.99815612052</v>
          </cell>
          <cell r="AE788">
            <v>6917.23685257272</v>
          </cell>
          <cell r="AF788">
            <v>6695.88636523554</v>
          </cell>
          <cell r="AG788">
            <v>6708.65533802374</v>
          </cell>
          <cell r="AH788">
            <v>5659.95924712936</v>
          </cell>
          <cell r="AI788">
            <v>6515.3442334874</v>
          </cell>
          <cell r="AJ788">
            <v>6713.75878523394</v>
          </cell>
          <cell r="AK788">
            <v>6427.92786331625</v>
          </cell>
          <cell r="AL788">
            <v>6028.36384393182</v>
          </cell>
          <cell r="AM788">
            <v>6566.39106647415</v>
          </cell>
          <cell r="AN788">
            <v>7599.8860270196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9">
          <cell r="A789">
            <v>9174.67889800476</v>
          </cell>
          <cell r="B789">
            <v>7630.09896299916</v>
          </cell>
          <cell r="C789">
            <v>9183.97648586628</v>
          </cell>
          <cell r="D789">
            <v>9214.94269195629</v>
          </cell>
          <cell r="E789">
            <v>7349.08853076927</v>
          </cell>
          <cell r="F789">
            <v>6449.27681176528</v>
          </cell>
          <cell r="G789">
            <v>8309.47241843994</v>
          </cell>
          <cell r="H789">
            <v>8319.71241716666</v>
          </cell>
          <cell r="I789">
            <v>9176.5014425095</v>
          </cell>
          <cell r="J789">
            <v>9440.67502671118</v>
          </cell>
          <cell r="K789">
            <v>8658.81768107325</v>
          </cell>
          <cell r="L789">
            <v>7954.36146405401</v>
          </cell>
          <cell r="M789">
            <v>8921.27056680546</v>
          </cell>
          <cell r="N789">
            <v>9087.56054273145</v>
          </cell>
          <cell r="O789">
            <v>9418.69968452187</v>
          </cell>
        </row>
        <row r="789">
          <cell r="Z789">
            <v>7004.90403734223</v>
          </cell>
          <cell r="AA789">
            <v>5825.61107864571</v>
          </cell>
          <cell r="AB789">
            <v>7012.00278286484</v>
          </cell>
          <cell r="AC789">
            <v>7035.6456050794</v>
          </cell>
          <cell r="AD789">
            <v>5611.05848959646</v>
          </cell>
          <cell r="AE789">
            <v>4924.04864289004</v>
          </cell>
          <cell r="AF789">
            <v>6344.31542936856</v>
          </cell>
          <cell r="AG789">
            <v>6352.13370935642</v>
          </cell>
          <cell r="AH789">
            <v>7006.29555736177</v>
          </cell>
          <cell r="AI789">
            <v>7207.99314559409</v>
          </cell>
          <cell r="AJ789">
            <v>6611.04193477015</v>
          </cell>
          <cell r="AK789">
            <v>6073.18679525109</v>
          </cell>
          <cell r="AL789">
            <v>6811.42576283823</v>
          </cell>
          <cell r="AM789">
            <v>6938.38882461763</v>
          </cell>
          <cell r="AN789">
            <v>7191.21488393118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90">
          <cell r="A790">
            <v>10353.3263925074</v>
          </cell>
          <cell r="B790">
            <v>6894.68175539838</v>
          </cell>
          <cell r="C790">
            <v>7991.71889631939</v>
          </cell>
          <cell r="D790">
            <v>7213.3238482132</v>
          </cell>
          <cell r="E790">
            <v>6229.42765496687</v>
          </cell>
          <cell r="F790">
            <v>8004.68014008488</v>
          </cell>
          <cell r="G790">
            <v>8768.96344211253</v>
          </cell>
          <cell r="H790">
            <v>8689.77978830527</v>
          </cell>
          <cell r="I790">
            <v>8187.92114976493</v>
          </cell>
          <cell r="J790">
            <v>8851.0301605737</v>
          </cell>
          <cell r="K790">
            <v>8437.39503358955</v>
          </cell>
          <cell r="L790">
            <v>9856.93071975868</v>
          </cell>
          <cell r="M790">
            <v>9594.93550936933</v>
          </cell>
          <cell r="N790">
            <v>9876.63249392699</v>
          </cell>
          <cell r="O790">
            <v>9176.13049708732</v>
          </cell>
        </row>
        <row r="790">
          <cell r="Z790">
            <v>7904.80611398496</v>
          </cell>
          <cell r="AA790">
            <v>5264.11709897368</v>
          </cell>
          <cell r="AB790">
            <v>6101.70934421544</v>
          </cell>
          <cell r="AC790">
            <v>5507.40161140617</v>
          </cell>
          <cell r="AD790">
            <v>4756.19293227782</v>
          </cell>
          <cell r="AE790">
            <v>6111.60530567536</v>
          </cell>
          <cell r="AF790">
            <v>6695.13866390668</v>
          </cell>
          <cell r="AG790">
            <v>6634.68162749023</v>
          </cell>
          <cell r="AH790">
            <v>6251.51054953012</v>
          </cell>
          <cell r="AI790">
            <v>6757.79693171866</v>
          </cell>
          <cell r="AJ790">
            <v>6441.98485772575</v>
          </cell>
          <cell r="AK790">
            <v>7525.80603225863</v>
          </cell>
          <cell r="AL790">
            <v>7325.77164114552</v>
          </cell>
          <cell r="AM790">
            <v>7540.84841564324</v>
          </cell>
          <cell r="AN790">
            <v>7006.01233904816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1">
          <cell r="A791">
            <v>9304.51131806515</v>
          </cell>
          <cell r="B791">
            <v>7446.07822142181</v>
          </cell>
          <cell r="C791">
            <v>7023.62059905165</v>
          </cell>
          <cell r="D791">
            <v>9622.14668153974</v>
          </cell>
          <cell r="E791">
            <v>7646.81145604055</v>
          </cell>
          <cell r="F791">
            <v>8856.53133856107</v>
          </cell>
          <cell r="G791">
            <v>8941.78174340323</v>
          </cell>
          <cell r="H791">
            <v>8174.62198173363</v>
          </cell>
          <cell r="I791">
            <v>10289.5876194826</v>
          </cell>
          <cell r="J791">
            <v>10435.4873322745</v>
          </cell>
          <cell r="K791">
            <v>9152.70549512253</v>
          </cell>
          <cell r="L791">
            <v>10144.6107569576</v>
          </cell>
          <cell r="M791">
            <v>8139.50557248792</v>
          </cell>
          <cell r="N791">
            <v>8880.42673211078</v>
          </cell>
          <cell r="O791">
            <v>10071.3433979228</v>
          </cell>
        </row>
        <row r="791">
          <cell r="Z791">
            <v>7104.03160938801</v>
          </cell>
          <cell r="AA791">
            <v>5685.11050636844</v>
          </cell>
          <cell r="AB791">
            <v>5362.56242185833</v>
          </cell>
          <cell r="AC791">
            <v>7346.54747994232</v>
          </cell>
          <cell r="AD791">
            <v>5838.37113393278</v>
          </cell>
          <cell r="AE791">
            <v>6761.99710311673</v>
          </cell>
          <cell r="AF791">
            <v>6827.08612821534</v>
          </cell>
          <cell r="AG791">
            <v>6241.35658154155</v>
          </cell>
          <cell r="AH791">
            <v>7856.14130582546</v>
          </cell>
          <cell r="AI791">
            <v>7967.53632014092</v>
          </cell>
          <cell r="AJ791">
            <v>6988.12725634803</v>
          </cell>
          <cell r="AK791">
            <v>7745.45089138013</v>
          </cell>
          <cell r="AL791">
            <v>6214.54506261681</v>
          </cell>
          <cell r="AM791">
            <v>6780.24133167351</v>
          </cell>
          <cell r="AN791">
            <v>7689.51096968768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2">
          <cell r="A792">
            <v>10245.6865613815</v>
          </cell>
          <cell r="B792">
            <v>9189.7149990582</v>
          </cell>
          <cell r="C792">
            <v>7984.04329923509</v>
          </cell>
          <cell r="D792">
            <v>8148.10752173002</v>
          </cell>
          <cell r="E792">
            <v>8257.18792223614</v>
          </cell>
          <cell r="F792">
            <v>7844.17311361064</v>
          </cell>
          <cell r="G792">
            <v>7409.87122885392</v>
          </cell>
          <cell r="H792">
            <v>8230.0761945103</v>
          </cell>
          <cell r="I792">
            <v>7696.27470206256</v>
          </cell>
          <cell r="J792">
            <v>8344.99514960396</v>
          </cell>
          <cell r="K792">
            <v>8689.42499097273</v>
          </cell>
          <cell r="L792">
            <v>9130.72316336103</v>
          </cell>
          <cell r="M792">
            <v>10027.8897434607</v>
          </cell>
          <cell r="N792">
            <v>10494.9946499167</v>
          </cell>
          <cell r="O792">
            <v>11107.9093219212</v>
          </cell>
        </row>
        <row r="792">
          <cell r="Z792">
            <v>7822.622672361</v>
          </cell>
          <cell r="AA792">
            <v>7016.38416064093</v>
          </cell>
          <cell r="AB792">
            <v>6095.84899513918</v>
          </cell>
          <cell r="AC792">
            <v>6221.11268527096</v>
          </cell>
          <cell r="AD792">
            <v>6304.39600737898</v>
          </cell>
          <cell r="AE792">
            <v>5989.05754893418</v>
          </cell>
          <cell r="AF792">
            <v>5657.46632271488</v>
          </cell>
          <cell r="AG792">
            <v>6283.69609481339</v>
          </cell>
          <cell r="AH792">
            <v>5876.13652012358</v>
          </cell>
          <cell r="AI792">
            <v>6371.43717670322</v>
          </cell>
          <cell r="AJ792">
            <v>6634.41073830764</v>
          </cell>
          <cell r="AK792">
            <v>6971.3436581188</v>
          </cell>
          <cell r="AL792">
            <v>7656.33393069123</v>
          </cell>
          <cell r="AM792">
            <v>8012.97039519002</v>
          </cell>
          <cell r="AN792">
            <v>8480.93319892416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3">
          <cell r="A793">
            <v>11352.837061727</v>
          </cell>
          <cell r="B793">
            <v>8447.67169753227</v>
          </cell>
          <cell r="C793">
            <v>8952.9590704423</v>
          </cell>
          <cell r="D793">
            <v>8321.13228387383</v>
          </cell>
          <cell r="E793">
            <v>7679.64852019063</v>
          </cell>
          <cell r="F793">
            <v>7300.95150034748</v>
          </cell>
          <cell r="G793">
            <v>8224.49597711845</v>
          </cell>
          <cell r="H793">
            <v>8535.05846675467</v>
          </cell>
          <cell r="I793">
            <v>8125.73579812726</v>
          </cell>
          <cell r="J793">
            <v>9523.60474343976</v>
          </cell>
          <cell r="K793">
            <v>9292.43316043534</v>
          </cell>
          <cell r="L793">
            <v>9809.59142636806</v>
          </cell>
          <cell r="M793">
            <v>9978.11092656836</v>
          </cell>
          <cell r="N793">
            <v>8495.03795230145</v>
          </cell>
          <cell r="O793">
            <v>8814.08251835866</v>
          </cell>
        </row>
        <row r="793">
          <cell r="Z793">
            <v>8667.93650797684</v>
          </cell>
          <cell r="AA793">
            <v>6449.83113175268</v>
          </cell>
          <cell r="AB793">
            <v>6835.62006211898</v>
          </cell>
          <cell r="AC793">
            <v>6353.2177832668</v>
          </cell>
          <cell r="AD793">
            <v>5863.44236375962</v>
          </cell>
          <cell r="AE793">
            <v>5574.3056743213</v>
          </cell>
          <cell r="AF793">
            <v>6279.43557651385</v>
          </cell>
          <cell r="AG793">
            <v>6516.55127960106</v>
          </cell>
          <cell r="AH793">
            <v>6204.03178481335</v>
          </cell>
          <cell r="AI793">
            <v>7271.31031603523</v>
          </cell>
          <cell r="AJ793">
            <v>7094.80988772502</v>
          </cell>
          <cell r="AK793">
            <v>7489.66229239772</v>
          </cell>
          <cell r="AL793">
            <v>7618.32760487865</v>
          </cell>
          <cell r="AM793">
            <v>6485.99545673396</v>
          </cell>
          <cell r="AN793">
            <v>6729.58725909691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4">
          <cell r="A794">
            <v>9580.58674507071</v>
          </cell>
          <cell r="B794">
            <v>8062.68796577405</v>
          </cell>
          <cell r="C794">
            <v>8385.43730366539</v>
          </cell>
          <cell r="D794">
            <v>7812.73750014547</v>
          </cell>
          <cell r="E794">
            <v>8018.83841877841</v>
          </cell>
          <cell r="F794">
            <v>8503.02769557374</v>
          </cell>
          <cell r="G794">
            <v>8353.96865799951</v>
          </cell>
          <cell r="H794">
            <v>9266.81805106996</v>
          </cell>
          <cell r="I794">
            <v>7038.14042260606</v>
          </cell>
          <cell r="J794">
            <v>9235.16189389878</v>
          </cell>
          <cell r="K794">
            <v>9525.11611841659</v>
          </cell>
          <cell r="L794">
            <v>9199.40623922699</v>
          </cell>
          <cell r="M794">
            <v>9984.05000065657</v>
          </cell>
          <cell r="N794">
            <v>10243.4487484008</v>
          </cell>
          <cell r="O794">
            <v>11449.541883686</v>
          </cell>
        </row>
        <row r="794">
          <cell r="Z794">
            <v>7314.81630220847</v>
          </cell>
          <cell r="AA794">
            <v>6155.89451262035</v>
          </cell>
          <cell r="AB794">
            <v>6402.31492309774</v>
          </cell>
          <cell r="AC794">
            <v>5965.05633231106</v>
          </cell>
          <cell r="AD794">
            <v>6122.41520809099</v>
          </cell>
          <cell r="AE794">
            <v>6492.09565768133</v>
          </cell>
          <cell r="AF794">
            <v>6378.28848625725</v>
          </cell>
          <cell r="AG794">
            <v>7075.25264926412</v>
          </cell>
          <cell r="AH794">
            <v>5373.64836522142</v>
          </cell>
          <cell r="AI794">
            <v>7051.08304663929</v>
          </cell>
          <cell r="AJ794">
            <v>7272.46425687554</v>
          </cell>
          <cell r="AK794">
            <v>7023.78346127476</v>
          </cell>
          <cell r="AL794">
            <v>7622.86211170129</v>
          </cell>
          <cell r="AM794">
            <v>7820.91409319902</v>
          </cell>
          <cell r="AN794">
            <v>8741.77102636178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5">
          <cell r="A795">
            <v>10469.8516985187</v>
          </cell>
          <cell r="B795">
            <v>8751.20883160426</v>
          </cell>
          <cell r="C795">
            <v>9033.31615337129</v>
          </cell>
          <cell r="D795">
            <v>7274.79020127557</v>
          </cell>
          <cell r="E795">
            <v>7912.02073996379</v>
          </cell>
          <cell r="F795">
            <v>7386.95740023956</v>
          </cell>
          <cell r="G795">
            <v>8251.59096648415</v>
          </cell>
          <cell r="H795">
            <v>7919.77531255989</v>
          </cell>
          <cell r="I795">
            <v>9715.40712208058</v>
          </cell>
          <cell r="J795">
            <v>10193.0018274212</v>
          </cell>
          <cell r="K795">
            <v>10052.0304337406</v>
          </cell>
          <cell r="L795">
            <v>9576.60525529387</v>
          </cell>
          <cell r="M795">
            <v>8876.90216958418</v>
          </cell>
          <cell r="N795">
            <v>9906.2504428482</v>
          </cell>
          <cell r="O795">
            <v>11701.8225740197</v>
          </cell>
        </row>
        <row r="795">
          <cell r="Z795">
            <v>7993.77365122581</v>
          </cell>
          <cell r="AA795">
            <v>6681.58294776517</v>
          </cell>
          <cell r="AB795">
            <v>6896.97301636359</v>
          </cell>
          <cell r="AC795">
            <v>5554.3314178347</v>
          </cell>
          <cell r="AD795">
            <v>6040.85948304532</v>
          </cell>
          <cell r="AE795">
            <v>5639.97152291251</v>
          </cell>
          <cell r="AF795">
            <v>6300.12270927451</v>
          </cell>
          <cell r="AG795">
            <v>6046.78013024073</v>
          </cell>
          <cell r="AH795">
            <v>7417.75219933701</v>
          </cell>
          <cell r="AI795">
            <v>7782.39766724337</v>
          </cell>
          <cell r="AJ795">
            <v>7674.76544428265</v>
          </cell>
          <cell r="AK795">
            <v>7311.77641883789</v>
          </cell>
          <cell r="AL795">
            <v>6777.5503140862</v>
          </cell>
          <cell r="AM795">
            <v>7563.46183811637</v>
          </cell>
          <cell r="AN795">
            <v>8934.38834255434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6">
          <cell r="A796">
            <v>9933.86127239748</v>
          </cell>
          <cell r="B796">
            <v>8276.03489958136</v>
          </cell>
          <cell r="C796">
            <v>8370.57805488989</v>
          </cell>
          <cell r="D796">
            <v>9405.83283693389</v>
          </cell>
          <cell r="E796">
            <v>8064.25260546941</v>
          </cell>
          <cell r="F796">
            <v>6742.77936735732</v>
          </cell>
          <cell r="G796">
            <v>8132.68945787676</v>
          </cell>
          <cell r="H796">
            <v>7879.23660909964</v>
          </cell>
          <cell r="I796">
            <v>8547.82429911158</v>
          </cell>
          <cell r="J796">
            <v>7163.41823606048</v>
          </cell>
          <cell r="K796">
            <v>7836.94057715947</v>
          </cell>
          <cell r="L796">
            <v>8144.25000914921</v>
          </cell>
          <cell r="M796">
            <v>8779.82764726446</v>
          </cell>
          <cell r="N796">
            <v>9693.00809899329</v>
          </cell>
          <cell r="O796">
            <v>10331.6327288394</v>
          </cell>
        </row>
        <row r="796">
          <cell r="Z796">
            <v>7584.54281692056</v>
          </cell>
          <cell r="AA796">
            <v>6318.78574996996</v>
          </cell>
          <cell r="AB796">
            <v>6390.96982722065</v>
          </cell>
          <cell r="AC796">
            <v>7181.39099433037</v>
          </cell>
          <cell r="AD796">
            <v>6157.08912128632</v>
          </cell>
          <cell r="AE796">
            <v>5148.13901809478</v>
          </cell>
          <cell r="AF796">
            <v>6209.34093184674</v>
          </cell>
          <cell r="AG796">
            <v>6015.82866799401</v>
          </cell>
          <cell r="AH796">
            <v>6526.29804366889</v>
          </cell>
          <cell r="AI796">
            <v>5469.29847690512</v>
          </cell>
          <cell r="AJ796">
            <v>5983.53547842357</v>
          </cell>
          <cell r="AK796">
            <v>6218.16745898546</v>
          </cell>
          <cell r="AL796">
            <v>6703.433527997</v>
          </cell>
          <cell r="AM796">
            <v>7400.65045561377</v>
          </cell>
          <cell r="AN796">
            <v>7888.24291499978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7">
          <cell r="A797">
            <v>8431.41228316918</v>
          </cell>
          <cell r="B797">
            <v>6975.77412312361</v>
          </cell>
          <cell r="C797">
            <v>8610.96085623613</v>
          </cell>
          <cell r="D797">
            <v>8262.73361577891</v>
          </cell>
          <cell r="E797">
            <v>8168.54199508123</v>
          </cell>
          <cell r="F797">
            <v>8732.14940283924</v>
          </cell>
          <cell r="G797">
            <v>9591.01707375194</v>
          </cell>
          <cell r="H797">
            <v>8066.94516583304</v>
          </cell>
          <cell r="I797">
            <v>7731.81635960458</v>
          </cell>
          <cell r="J797">
            <v>8662.93799059737</v>
          </cell>
          <cell r="K797">
            <v>7588.23786972946</v>
          </cell>
          <cell r="L797">
            <v>8649.11390452979</v>
          </cell>
          <cell r="M797">
            <v>9902.12776713751</v>
          </cell>
          <cell r="N797">
            <v>9818.97463081904</v>
          </cell>
          <cell r="O797">
            <v>9309.46515746258</v>
          </cell>
        </row>
        <row r="797">
          <cell r="Z797">
            <v>6437.4170038488</v>
          </cell>
          <cell r="AA797">
            <v>5326.03144610137</v>
          </cell>
          <cell r="AB797">
            <v>6574.50305757971</v>
          </cell>
          <cell r="AC797">
            <v>6308.63016658166</v>
          </cell>
          <cell r="AD797">
            <v>6236.7144874125</v>
          </cell>
          <cell r="AE797">
            <v>6667.03099766537</v>
          </cell>
          <cell r="AF797">
            <v>7322.7798998779</v>
          </cell>
          <cell r="AG797">
            <v>6159.14490189419</v>
          </cell>
          <cell r="AH797">
            <v>5903.27271782354</v>
          </cell>
          <cell r="AI797">
            <v>6614.18780757306</v>
          </cell>
          <cell r="AJ797">
            <v>5793.64996648992</v>
          </cell>
          <cell r="AK797">
            <v>6603.63306256411</v>
          </cell>
          <cell r="AL797">
            <v>7560.31415872056</v>
          </cell>
          <cell r="AM797">
            <v>7496.82640652886</v>
          </cell>
          <cell r="AN797">
            <v>7107.81388558331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8">
          <cell r="A798">
            <v>8576.29132729023</v>
          </cell>
          <cell r="B798">
            <v>8497.54078347983</v>
          </cell>
          <cell r="C798">
            <v>8953.75406238737</v>
          </cell>
          <cell r="D798">
            <v>8268.46786478025</v>
          </cell>
          <cell r="E798">
            <v>6807.21273597723</v>
          </cell>
          <cell r="F798">
            <v>8375.69626108128</v>
          </cell>
          <cell r="G798">
            <v>8148.1334799258</v>
          </cell>
          <cell r="H798">
            <v>6086.03534590352</v>
          </cell>
          <cell r="I798">
            <v>7992.63345303003</v>
          </cell>
          <cell r="J798">
            <v>8125.01558855501</v>
          </cell>
          <cell r="K798">
            <v>9839.76330302682</v>
          </cell>
          <cell r="L798">
            <v>9482.33177010353</v>
          </cell>
          <cell r="M798">
            <v>10241.203316173</v>
          </cell>
          <cell r="N798">
            <v>9865.62009029146</v>
          </cell>
          <cell r="O798">
            <v>9786.30560479534</v>
          </cell>
        </row>
        <row r="798">
          <cell r="Z798">
            <v>6548.0327335514</v>
          </cell>
          <cell r="AA798">
            <v>6487.90637834999</v>
          </cell>
          <cell r="AB798">
            <v>6836.227041649</v>
          </cell>
          <cell r="AC798">
            <v>6313.00828863118</v>
          </cell>
          <cell r="AD798">
            <v>5197.33415276956</v>
          </cell>
          <cell r="AE798">
            <v>6394.8775981206</v>
          </cell>
          <cell r="AF798">
            <v>6221.13250445726</v>
          </cell>
          <cell r="AG798">
            <v>4646.71233073872</v>
          </cell>
          <cell r="AH798">
            <v>6102.40761192224</v>
          </cell>
          <cell r="AI798">
            <v>6203.4819019241</v>
          </cell>
          <cell r="AJ798">
            <v>7512.69864091419</v>
          </cell>
          <cell r="AK798">
            <v>7239.79823580113</v>
          </cell>
          <cell r="AL798">
            <v>7819.19969671135</v>
          </cell>
          <cell r="AM798">
            <v>7532.44040141789</v>
          </cell>
          <cell r="AN798">
            <v>7471.88347448366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9">
          <cell r="A799">
            <v>8410.28645284658</v>
          </cell>
          <cell r="B799">
            <v>8256.86277249723</v>
          </cell>
          <cell r="C799">
            <v>8747.21999721816</v>
          </cell>
          <cell r="D799">
            <v>7340.87704847722</v>
          </cell>
          <cell r="E799">
            <v>8055.76522761265</v>
          </cell>
          <cell r="F799">
            <v>8405.11802597658</v>
          </cell>
          <cell r="G799">
            <v>7287.46499637346</v>
          </cell>
          <cell r="H799">
            <v>8521.47804245811</v>
          </cell>
          <cell r="I799">
            <v>8550.90150021131</v>
          </cell>
          <cell r="J799">
            <v>7894.78194808828</v>
          </cell>
          <cell r="K799">
            <v>8294.36138698105</v>
          </cell>
          <cell r="L799">
            <v>11274.1224232289</v>
          </cell>
          <cell r="M799">
            <v>9372.13720843804</v>
          </cell>
          <cell r="N799">
            <v>10464.8679171121</v>
          </cell>
          <cell r="O799">
            <v>9742.41175765053</v>
          </cell>
        </row>
        <row r="799">
          <cell r="Z799">
            <v>6421.28734789418</v>
          </cell>
          <cell r="AA799">
            <v>6304.14775425272</v>
          </cell>
          <cell r="AB799">
            <v>6678.53745675606</v>
          </cell>
          <cell r="AC799">
            <v>5604.78899002055</v>
          </cell>
          <cell r="AD799">
            <v>6150.60897434317</v>
          </cell>
          <cell r="AE799">
            <v>6417.34123330522</v>
          </cell>
          <cell r="AF799">
            <v>5564.00867459112</v>
          </cell>
          <cell r="AG799">
            <v>6506.18257132894</v>
          </cell>
          <cell r="AH799">
            <v>6528.64749901733</v>
          </cell>
          <cell r="AI799">
            <v>6027.69759649319</v>
          </cell>
          <cell r="AJ799">
            <v>6332.77809640558</v>
          </cell>
          <cell r="AK799">
            <v>8607.83756662498</v>
          </cell>
          <cell r="AL799">
            <v>7155.66424719128</v>
          </cell>
          <cell r="AM799">
            <v>7989.96851418677</v>
          </cell>
          <cell r="AN799">
            <v>7438.37034661321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800">
          <cell r="A800">
            <v>10221.8501260825</v>
          </cell>
          <cell r="B800">
            <v>7409.8680020665</v>
          </cell>
          <cell r="C800">
            <v>7005.78491313277</v>
          </cell>
          <cell r="D800">
            <v>8698.23288658647</v>
          </cell>
          <cell r="E800">
            <v>8517.46020065228</v>
          </cell>
          <cell r="F800">
            <v>8434.45861782706</v>
          </cell>
          <cell r="G800">
            <v>8783.87649368619</v>
          </cell>
          <cell r="H800">
            <v>8413.64765509384</v>
          </cell>
          <cell r="I800">
            <v>7464.95099463039</v>
          </cell>
          <cell r="J800">
            <v>7772.63017069422</v>
          </cell>
          <cell r="K800">
            <v>7972.88859972301</v>
          </cell>
          <cell r="L800">
            <v>10654.9554310282</v>
          </cell>
          <cell r="M800">
            <v>11391.8036439294</v>
          </cell>
          <cell r="N800">
            <v>8954.32372840982</v>
          </cell>
          <cell r="O800">
            <v>10224.108202488</v>
          </cell>
        </row>
        <row r="800">
          <cell r="Z800">
            <v>7804.42345866447</v>
          </cell>
          <cell r="AA800">
            <v>5657.46385904978</v>
          </cell>
          <cell r="AB800">
            <v>5348.94480431652</v>
          </cell>
          <cell r="AC800">
            <v>6641.13560184032</v>
          </cell>
          <cell r="AD800">
            <v>6503.11493303882</v>
          </cell>
          <cell r="AE800">
            <v>6439.74289254543</v>
          </cell>
          <cell r="AF800">
            <v>6706.52483843538</v>
          </cell>
          <cell r="AG800">
            <v>6423.85363925476</v>
          </cell>
          <cell r="AH800">
            <v>5699.51994420428</v>
          </cell>
          <cell r="AI800">
            <v>5934.43422584572</v>
          </cell>
          <cell r="AJ800">
            <v>6087.33233744292</v>
          </cell>
          <cell r="AK800">
            <v>8135.10109141174</v>
          </cell>
          <cell r="AL800">
            <v>8697.68764935469</v>
          </cell>
          <cell r="AM800">
            <v>6836.66198393581</v>
          </cell>
          <cell r="AN800">
            <v>7806.14750903236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1">
          <cell r="A801">
            <v>7675.83614895011</v>
          </cell>
          <cell r="B801">
            <v>7558.34841457237</v>
          </cell>
          <cell r="C801">
            <v>8300.92305786493</v>
          </cell>
          <cell r="D801">
            <v>7364.17906718194</v>
          </cell>
          <cell r="E801">
            <v>7029.52304989753</v>
          </cell>
          <cell r="F801">
            <v>8048.20755995778</v>
          </cell>
          <cell r="G801">
            <v>7851.26629860725</v>
          </cell>
          <cell r="H801">
            <v>8858.98575909605</v>
          </cell>
          <cell r="I801">
            <v>9028.26002463009</v>
          </cell>
          <cell r="J801">
            <v>8295.73895401918</v>
          </cell>
          <cell r="K801">
            <v>8763.15504002751</v>
          </cell>
          <cell r="L801">
            <v>10238.3023740467</v>
          </cell>
          <cell r="M801">
            <v>10628.9503215273</v>
          </cell>
          <cell r="N801">
            <v>9130.64705016163</v>
          </cell>
          <cell r="O801">
            <v>11030.122383464</v>
          </cell>
        </row>
        <row r="801">
          <cell r="Z801">
            <v>5860.531603068</v>
          </cell>
          <cell r="AA801">
            <v>5770.82924791966</v>
          </cell>
          <cell r="AB801">
            <v>6337.7879583721</v>
          </cell>
          <cell r="AC801">
            <v>5622.58017450968</v>
          </cell>
          <cell r="AD801">
            <v>5367.06896668896</v>
          </cell>
          <cell r="AE801">
            <v>6144.83866485801</v>
          </cell>
          <cell r="AF801">
            <v>5994.47322405183</v>
          </cell>
          <cell r="AG801">
            <v>6763.87106301287</v>
          </cell>
          <cell r="AH801">
            <v>6893.11264184517</v>
          </cell>
          <cell r="AI801">
            <v>6333.82987434946</v>
          </cell>
          <cell r="AJ801">
            <v>6690.70392568116</v>
          </cell>
          <cell r="AK801">
            <v>7816.98481579412</v>
          </cell>
          <cell r="AL801">
            <v>8115.24608628736</v>
          </cell>
          <cell r="AM801">
            <v>6971.28554538661</v>
          </cell>
          <cell r="AN801">
            <v>8421.54256026426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2">
          <cell r="A802">
            <v>9988.92985376788</v>
          </cell>
          <cell r="B802">
            <v>7873.97365350888</v>
          </cell>
          <cell r="C802">
            <v>7519.80526314342</v>
          </cell>
          <cell r="D802">
            <v>7873.34101668622</v>
          </cell>
          <cell r="E802">
            <v>9742.5881758773</v>
          </cell>
          <cell r="F802">
            <v>8419.46656309703</v>
          </cell>
          <cell r="G802">
            <v>8511.93879971898</v>
          </cell>
          <cell r="H802">
            <v>7502.32821774376</v>
          </cell>
          <cell r="I802">
            <v>8686.73741446878</v>
          </cell>
          <cell r="J802">
            <v>9953.60434127964</v>
          </cell>
          <cell r="K802">
            <v>8762.62750652305</v>
          </cell>
          <cell r="L802">
            <v>8357.96555804193</v>
          </cell>
          <cell r="M802">
            <v>8882.69929752265</v>
          </cell>
          <cell r="N802">
            <v>7793.92537641031</v>
          </cell>
          <cell r="O802">
            <v>9619.35544400408</v>
          </cell>
        </row>
        <row r="802">
          <cell r="Z802">
            <v>7626.58789907119</v>
          </cell>
          <cell r="AA802">
            <v>6011.81038034864</v>
          </cell>
          <cell r="AB802">
            <v>5741.40139763106</v>
          </cell>
          <cell r="AC802">
            <v>6011.327359604</v>
          </cell>
          <cell r="AD802">
            <v>7438.50504263502</v>
          </cell>
          <cell r="AE802">
            <v>6428.29639879083</v>
          </cell>
          <cell r="AF802">
            <v>6498.89932134064</v>
          </cell>
          <cell r="AG802">
            <v>5728.05760356023</v>
          </cell>
          <cell r="AH802">
            <v>6632.35876289657</v>
          </cell>
          <cell r="AI802">
            <v>7599.61672898437</v>
          </cell>
          <cell r="AJ802">
            <v>6690.30115174037</v>
          </cell>
          <cell r="AK802">
            <v>6381.34013542724</v>
          </cell>
          <cell r="AL802">
            <v>6781.97644445574</v>
          </cell>
          <cell r="AM802">
            <v>5950.69320059077</v>
          </cell>
          <cell r="AN802">
            <v>7344.41635891889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3">
          <cell r="A803">
            <v>9194.51207047765</v>
          </cell>
          <cell r="B803">
            <v>7444.99892034548</v>
          </cell>
          <cell r="C803">
            <v>8858.78776289308</v>
          </cell>
          <cell r="D803">
            <v>8566.30725220925</v>
          </cell>
          <cell r="E803">
            <v>7728.50415673676</v>
          </cell>
          <cell r="F803">
            <v>7746.40669418522</v>
          </cell>
          <cell r="G803">
            <v>7191.02375397443</v>
          </cell>
          <cell r="H803">
            <v>7396.4351090967</v>
          </cell>
          <cell r="I803">
            <v>9645.59101966747</v>
          </cell>
          <cell r="J803">
            <v>8437.15085225261</v>
          </cell>
          <cell r="K803">
            <v>8184.14365402125</v>
          </cell>
          <cell r="L803">
            <v>9372.58931384139</v>
          </cell>
          <cell r="M803">
            <v>9244.08268980094</v>
          </cell>
          <cell r="N803">
            <v>10022.7220517153</v>
          </cell>
          <cell r="O803">
            <v>9317.07895719409</v>
          </cell>
        </row>
        <row r="803">
          <cell r="Z803">
            <v>7020.04674385797</v>
          </cell>
          <cell r="AA803">
            <v>5684.28645567946</v>
          </cell>
          <cell r="AB803">
            <v>6763.71989211992</v>
          </cell>
          <cell r="AC803">
            <v>6540.40985229077</v>
          </cell>
          <cell r="AD803">
            <v>5900.74383768514</v>
          </cell>
          <cell r="AE803">
            <v>5914.41249663719</v>
          </cell>
          <cell r="AF803">
            <v>5490.37540025449</v>
          </cell>
          <cell r="AG803">
            <v>5647.20779153577</v>
          </cell>
          <cell r="AH803">
            <v>7364.44732588019</v>
          </cell>
          <cell r="AI803">
            <v>6441.79842429827</v>
          </cell>
          <cell r="AJ803">
            <v>6248.62641641984</v>
          </cell>
          <cell r="AK803">
            <v>7156.00943147515</v>
          </cell>
          <cell r="AL803">
            <v>7057.89410999378</v>
          </cell>
          <cell r="AM803">
            <v>7652.38837737286</v>
          </cell>
          <cell r="AN803">
            <v>7113.62705213351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4">
          <cell r="A804">
            <v>9612.41271775064</v>
          </cell>
          <cell r="B804">
            <v>8989.62591448936</v>
          </cell>
          <cell r="C804">
            <v>8203.05212809597</v>
          </cell>
          <cell r="D804">
            <v>7319.38892274489</v>
          </cell>
          <cell r="E804">
            <v>8318.63618215585</v>
          </cell>
          <cell r="F804">
            <v>8961.4093980968</v>
          </cell>
          <cell r="G804">
            <v>9255.28836041302</v>
          </cell>
          <cell r="H804">
            <v>6336.2006744352</v>
          </cell>
          <cell r="I804">
            <v>7984.34500231033</v>
          </cell>
          <cell r="J804">
            <v>8160.00531086415</v>
          </cell>
          <cell r="K804">
            <v>9877.35523717339</v>
          </cell>
          <cell r="L804">
            <v>9035.91217091146</v>
          </cell>
          <cell r="M804">
            <v>9679.17940769477</v>
          </cell>
          <cell r="N804">
            <v>8907.64771337035</v>
          </cell>
          <cell r="O804">
            <v>11081.6094073564</v>
          </cell>
        </row>
        <row r="804">
          <cell r="Z804">
            <v>7339.11555965348</v>
          </cell>
          <cell r="AA804">
            <v>6863.61534421629</v>
          </cell>
          <cell r="AB804">
            <v>6263.06311200978</v>
          </cell>
          <cell r="AC804">
            <v>5588.38272007142</v>
          </cell>
          <cell r="AD804">
            <v>6351.31199962072</v>
          </cell>
          <cell r="AE804">
            <v>6842.0719210845</v>
          </cell>
          <cell r="AF804">
            <v>7066.44968432878</v>
          </cell>
          <cell r="AG804">
            <v>4837.71455973397</v>
          </cell>
          <cell r="AH804">
            <v>6096.07934664395</v>
          </cell>
          <cell r="AI804">
            <v>6230.19669486602</v>
          </cell>
          <cell r="AJ804">
            <v>7541.40023300283</v>
          </cell>
          <cell r="AK804">
            <v>6898.95508613959</v>
          </cell>
          <cell r="AL804">
            <v>7390.09219449259</v>
          </cell>
          <cell r="AM804">
            <v>6801.02465974912</v>
          </cell>
          <cell r="AN804">
            <v>8460.85310895426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5">
          <cell r="A805">
            <v>10188.3088489995</v>
          </cell>
          <cell r="B805">
            <v>8080.47894675985</v>
          </cell>
          <cell r="C805">
            <v>8704.14851271791</v>
          </cell>
          <cell r="D805">
            <v>7428.56446182472</v>
          </cell>
          <cell r="E805">
            <v>8782.26154250255</v>
          </cell>
          <cell r="F805">
            <v>7704.43069653019</v>
          </cell>
          <cell r="G805">
            <v>7508.47053102102</v>
          </cell>
          <cell r="H805">
            <v>7979.72346710097</v>
          </cell>
          <cell r="I805">
            <v>8978.82098706569</v>
          </cell>
          <cell r="J805">
            <v>6690.04043502458</v>
          </cell>
          <cell r="K805">
            <v>8883.04880807896</v>
          </cell>
          <cell r="L805">
            <v>9791.05225553284</v>
          </cell>
          <cell r="M805">
            <v>9198.57693179873</v>
          </cell>
          <cell r="N805">
            <v>9583.87865842917</v>
          </cell>
          <cell r="O805">
            <v>9463.77069754241</v>
          </cell>
        </row>
        <row r="805">
          <cell r="Z805">
            <v>7778.81455944651</v>
          </cell>
          <cell r="AA805">
            <v>6169.47799776693</v>
          </cell>
          <cell r="AB805">
            <v>6645.65220605418</v>
          </cell>
          <cell r="AC805">
            <v>5671.73868086102</v>
          </cell>
          <cell r="AD805">
            <v>6705.29181674687</v>
          </cell>
          <cell r="AE805">
            <v>5882.36365452358</v>
          </cell>
          <cell r="AF805">
            <v>5732.74728431667</v>
          </cell>
          <cell r="AG805">
            <v>6092.55078602545</v>
          </cell>
          <cell r="AH805">
            <v>6855.3657389086</v>
          </cell>
          <cell r="AI805">
            <v>5107.87263230301</v>
          </cell>
          <cell r="AJ805">
            <v>6782.24329716352</v>
          </cell>
          <cell r="AK805">
            <v>7475.50756130835</v>
          </cell>
          <cell r="AL805">
            <v>7023.15028173605</v>
          </cell>
          <cell r="AM805">
            <v>7317.3296912253</v>
          </cell>
          <cell r="AN805">
            <v>7225.62678265642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6">
          <cell r="A806">
            <v>9928.51534036912</v>
          </cell>
          <cell r="B806">
            <v>8444.71868722963</v>
          </cell>
          <cell r="C806">
            <v>8127.48996007616</v>
          </cell>
          <cell r="D806">
            <v>7458.32477886135</v>
          </cell>
          <cell r="E806">
            <v>8256.86476314692</v>
          </cell>
          <cell r="F806">
            <v>8520.20162236691</v>
          </cell>
          <cell r="G806">
            <v>7683.5379987275</v>
          </cell>
          <cell r="H806">
            <v>8406.3831399935</v>
          </cell>
          <cell r="I806">
            <v>8785.23787906827</v>
          </cell>
          <cell r="J806">
            <v>10283.5983581228</v>
          </cell>
          <cell r="K806">
            <v>8932.72261697625</v>
          </cell>
          <cell r="L806">
            <v>9329.09691402009</v>
          </cell>
          <cell r="M806">
            <v>9114.85824488774</v>
          </cell>
          <cell r="N806">
            <v>10138.1392414221</v>
          </cell>
          <cell r="O806">
            <v>9406.85633788888</v>
          </cell>
        </row>
        <row r="806">
          <cell r="Z806">
            <v>7580.46117643318</v>
          </cell>
          <cell r="AA806">
            <v>6447.57649657457</v>
          </cell>
          <cell r="AB806">
            <v>6205.37109447799</v>
          </cell>
          <cell r="AC806">
            <v>5694.46080195975</v>
          </cell>
          <cell r="AD806">
            <v>6304.14927412173</v>
          </cell>
          <cell r="AE806">
            <v>6505.20801948363</v>
          </cell>
          <cell r="AF806">
            <v>5866.41199618044</v>
          </cell>
          <cell r="AG806">
            <v>6418.3071529176</v>
          </cell>
          <cell r="AH806">
            <v>6707.56426162014</v>
          </cell>
          <cell r="AI806">
            <v>7851.5684808202</v>
          </cell>
          <cell r="AJ806">
            <v>6820.16944895184</v>
          </cell>
          <cell r="AK806">
            <v>7122.80281024199</v>
          </cell>
          <cell r="AL806">
            <v>6959.23072940477</v>
          </cell>
          <cell r="AM806">
            <v>7740.50986338275</v>
          </cell>
          <cell r="AN806">
            <v>7182.17244140351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7">
          <cell r="A807">
            <v>9003.5140921497</v>
          </cell>
          <cell r="B807">
            <v>6919.42648107792</v>
          </cell>
          <cell r="C807">
            <v>7985.6222587902</v>
          </cell>
          <cell r="D807">
            <v>7236.04735025922</v>
          </cell>
          <cell r="E807">
            <v>7033.17557279059</v>
          </cell>
          <cell r="F807">
            <v>7808.08684400527</v>
          </cell>
          <cell r="G807">
            <v>8347.42097220676</v>
          </cell>
          <cell r="H807">
            <v>8237.82818788511</v>
          </cell>
          <cell r="I807">
            <v>8822.5087701912</v>
          </cell>
          <cell r="J807">
            <v>8725.17099550504</v>
          </cell>
          <cell r="K807">
            <v>8540.7478943923</v>
          </cell>
          <cell r="L807">
            <v>9152.02048036368</v>
          </cell>
          <cell r="M807">
            <v>10667.5633342737</v>
          </cell>
          <cell r="N807">
            <v>7489.71793818323</v>
          </cell>
          <cell r="O807">
            <v>10578.1532376711</v>
          </cell>
        </row>
        <row r="807">
          <cell r="Z807">
            <v>6874.21902341267</v>
          </cell>
          <cell r="AA807">
            <v>5283.00979600891</v>
          </cell>
          <cell r="AB807">
            <v>6097.05453707535</v>
          </cell>
          <cell r="AC807">
            <v>5524.75109611232</v>
          </cell>
          <cell r="AD807">
            <v>5369.8576825279</v>
          </cell>
          <cell r="AE807">
            <v>5961.5055377454</v>
          </cell>
          <cell r="AF807">
            <v>6373.28930196375</v>
          </cell>
          <cell r="AG807">
            <v>6289.61477276303</v>
          </cell>
          <cell r="AH807">
            <v>6736.02073607606</v>
          </cell>
          <cell r="AI807">
            <v>6661.70295575208</v>
          </cell>
          <cell r="AJ807">
            <v>6520.8951803601</v>
          </cell>
          <cell r="AK807">
            <v>6987.60424483959</v>
          </cell>
          <cell r="AL807">
            <v>8144.72727597133</v>
          </cell>
          <cell r="AM807">
            <v>5718.42960467465</v>
          </cell>
          <cell r="AN807">
            <v>8076.46230957482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8">
          <cell r="A808">
            <v>9336.59553229073</v>
          </cell>
          <cell r="B808">
            <v>8845.43394862272</v>
          </cell>
          <cell r="C808">
            <v>10246.3826414373</v>
          </cell>
          <cell r="D808">
            <v>10126.6226304395</v>
          </cell>
          <cell r="E808">
            <v>9770.78849065387</v>
          </cell>
          <cell r="F808">
            <v>7690.66293401476</v>
          </cell>
          <cell r="G808">
            <v>8574.69022099025</v>
          </cell>
          <cell r="H808">
            <v>9592.74621635872</v>
          </cell>
          <cell r="I808">
            <v>7816.23382547697</v>
          </cell>
          <cell r="J808">
            <v>8392.71212222871</v>
          </cell>
          <cell r="K808">
            <v>8791.50354725032</v>
          </cell>
          <cell r="L808">
            <v>10107.2800780841</v>
          </cell>
          <cell r="M808">
            <v>8769.71232985725</v>
          </cell>
          <cell r="N808">
            <v>9577.16777057485</v>
          </cell>
          <cell r="O808">
            <v>9659.27661879256</v>
          </cell>
        </row>
        <row r="808">
          <cell r="Z808">
            <v>7128.5280352861</v>
          </cell>
          <cell r="AA808">
            <v>6753.52420150924</v>
          </cell>
          <cell r="AB808">
            <v>7823.15413226793</v>
          </cell>
          <cell r="AC808">
            <v>7731.71688483106</v>
          </cell>
          <cell r="AD808">
            <v>7460.03609576819</v>
          </cell>
          <cell r="AE808">
            <v>5871.851912772</v>
          </cell>
          <cell r="AF808">
            <v>6546.81028248694</v>
          </cell>
          <cell r="AG808">
            <v>7324.10010717475</v>
          </cell>
          <cell r="AH808">
            <v>5967.72579068696</v>
          </cell>
          <cell r="AI808">
            <v>6407.86927617011</v>
          </cell>
          <cell r="AJ808">
            <v>6712.3481243398</v>
          </cell>
          <cell r="AK808">
            <v>7716.94876873751</v>
          </cell>
          <cell r="AL808">
            <v>6695.71044269533</v>
          </cell>
          <cell r="AM808">
            <v>7312.20590150498</v>
          </cell>
          <cell r="AN808">
            <v>7374.89633555459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9">
          <cell r="A809">
            <v>9712.46420542204</v>
          </cell>
          <cell r="B809">
            <v>7842.710371157</v>
          </cell>
          <cell r="C809">
            <v>8383.64602989178</v>
          </cell>
          <cell r="D809">
            <v>8565.66599172867</v>
          </cell>
          <cell r="E809">
            <v>8334.172686151</v>
          </cell>
          <cell r="F809">
            <v>7591.59162568377</v>
          </cell>
          <cell r="G809">
            <v>8332.28166505614</v>
          </cell>
          <cell r="H809">
            <v>9571.74769412442</v>
          </cell>
          <cell r="I809">
            <v>8155.82490301666</v>
          </cell>
          <cell r="J809">
            <v>8159.41870447505</v>
          </cell>
          <cell r="K809">
            <v>8861.63900540456</v>
          </cell>
          <cell r="L809">
            <v>8793.77079080169</v>
          </cell>
          <cell r="M809">
            <v>9192.53818702957</v>
          </cell>
          <cell r="N809">
            <v>11543.363824777</v>
          </cell>
          <cell r="O809">
            <v>9074.26331434924</v>
          </cell>
        </row>
        <row r="809">
          <cell r="Z809">
            <v>7415.50527069655</v>
          </cell>
          <cell r="AA809">
            <v>5987.94073921986</v>
          </cell>
          <cell r="AB809">
            <v>6400.9472784065</v>
          </cell>
          <cell r="AC809">
            <v>6539.92024734881</v>
          </cell>
          <cell r="AD809">
            <v>6363.17418256703</v>
          </cell>
          <cell r="AE809">
            <v>5796.21057257606</v>
          </cell>
          <cell r="AF809">
            <v>6361.73038039702</v>
          </cell>
          <cell r="AG809">
            <v>7308.06765145477</v>
          </cell>
          <cell r="AH809">
            <v>6227.00493675283</v>
          </cell>
          <cell r="AI809">
            <v>6229.74881854152</v>
          </cell>
          <cell r="AJ809">
            <v>6765.89682718241</v>
          </cell>
          <cell r="AK809">
            <v>6714.07917386025</v>
          </cell>
          <cell r="AL809">
            <v>7018.53967594983</v>
          </cell>
          <cell r="AM809">
            <v>8813.40445367252</v>
          </cell>
          <cell r="AN809">
            <v>6928.2363375589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10">
          <cell r="A810">
            <v>10036.9878221034</v>
          </cell>
          <cell r="B810">
            <v>8493.12418098212</v>
          </cell>
          <cell r="C810">
            <v>7865.04076867534</v>
          </cell>
          <cell r="D810">
            <v>7653.86763734616</v>
          </cell>
          <cell r="E810">
            <v>7815.1901291655</v>
          </cell>
          <cell r="F810">
            <v>7564.05115670522</v>
          </cell>
          <cell r="G810">
            <v>7009.96882790001</v>
          </cell>
          <cell r="H810">
            <v>7188.05458568876</v>
          </cell>
          <cell r="I810">
            <v>9580.79849784011</v>
          </cell>
          <cell r="J810">
            <v>8830.65099075501</v>
          </cell>
          <cell r="K810">
            <v>8659.85110982758</v>
          </cell>
          <cell r="L810">
            <v>8672.91771937928</v>
          </cell>
          <cell r="M810">
            <v>8869.74174336689</v>
          </cell>
          <cell r="N810">
            <v>9085.71051850228</v>
          </cell>
          <cell r="O810">
            <v>10677.4985590024</v>
          </cell>
        </row>
        <row r="810">
          <cell r="Z810">
            <v>7663.28035012721</v>
          </cell>
          <cell r="AA810">
            <v>6484.53428467657</v>
          </cell>
          <cell r="AB810">
            <v>6004.9900870467</v>
          </cell>
          <cell r="AC810">
            <v>5843.75855658434</v>
          </cell>
          <cell r="AD810">
            <v>5966.92892437837</v>
          </cell>
          <cell r="AE810">
            <v>5775.18331434906</v>
          </cell>
          <cell r="AF810">
            <v>5352.13923997697</v>
          </cell>
          <cell r="AG810">
            <v>5488.10842839171</v>
          </cell>
          <cell r="AH810">
            <v>7314.97797629492</v>
          </cell>
          <cell r="AI810">
            <v>6742.23735404541</v>
          </cell>
          <cell r="AJ810">
            <v>6611.83096175779</v>
          </cell>
          <cell r="AK810">
            <v>6621.80737041695</v>
          </cell>
          <cell r="AL810">
            <v>6772.08330002759</v>
          </cell>
          <cell r="AM810">
            <v>6936.97632371856</v>
          </cell>
          <cell r="AN810">
            <v>8152.31285979255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1">
          <cell r="A811">
            <v>9484.60934337943</v>
          </cell>
          <cell r="B811">
            <v>8545.02439047794</v>
          </cell>
          <cell r="C811">
            <v>7560.44672518576</v>
          </cell>
          <cell r="D811">
            <v>7265.28909637945</v>
          </cell>
          <cell r="E811">
            <v>7882.74045219674</v>
          </cell>
          <cell r="F811">
            <v>7156.97325084084</v>
          </cell>
          <cell r="G811">
            <v>8475.27493658474</v>
          </cell>
          <cell r="H811">
            <v>8044.12773543372</v>
          </cell>
          <cell r="I811">
            <v>9699.79426374997</v>
          </cell>
          <cell r="J811">
            <v>8911.50143392633</v>
          </cell>
          <cell r="K811">
            <v>8183.69219648847</v>
          </cell>
          <cell r="L811">
            <v>9120.9521180407</v>
          </cell>
          <cell r="M811">
            <v>9123.73179415268</v>
          </cell>
          <cell r="N811">
            <v>10024.9299901919</v>
          </cell>
          <cell r="O811">
            <v>10174.93306617</v>
          </cell>
        </row>
        <row r="811">
          <cell r="Z811">
            <v>7241.53717210757</v>
          </cell>
          <cell r="AA811">
            <v>6524.16030222747</v>
          </cell>
          <cell r="AB811">
            <v>5772.43131646622</v>
          </cell>
          <cell r="AC811">
            <v>5547.0772862421</v>
          </cell>
          <cell r="AD811">
            <v>6018.50386621402</v>
          </cell>
          <cell r="AE811">
            <v>5464.37770490999</v>
          </cell>
          <cell r="AF811">
            <v>6470.90631518219</v>
          </cell>
          <cell r="AG811">
            <v>6141.72370251459</v>
          </cell>
          <cell r="AH811">
            <v>7405.83171955016</v>
          </cell>
          <cell r="AI811">
            <v>6803.96699080849</v>
          </cell>
          <cell r="AJ811">
            <v>6248.28172678774</v>
          </cell>
          <cell r="AK811">
            <v>6963.88342593254</v>
          </cell>
          <cell r="AL811">
            <v>6966.00571976275</v>
          </cell>
          <cell r="AM811">
            <v>7654.07414723149</v>
          </cell>
          <cell r="AN811">
            <v>7768.60209575307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2">
          <cell r="A812">
            <v>9225.54285764374</v>
          </cell>
          <cell r="B812">
            <v>7884.22509613455</v>
          </cell>
          <cell r="C812">
            <v>7324.47908176831</v>
          </cell>
          <cell r="D812">
            <v>8689.04805675188</v>
          </cell>
          <cell r="E812">
            <v>8381.67914436829</v>
          </cell>
          <cell r="F812">
            <v>8180.01730358797</v>
          </cell>
          <cell r="G812">
            <v>6985.44546276891</v>
          </cell>
          <cell r="H812">
            <v>7333.88544969338</v>
          </cell>
          <cell r="I812">
            <v>8028.34313038699</v>
          </cell>
          <cell r="J812">
            <v>8231.85049621625</v>
          </cell>
          <cell r="K812">
            <v>9286.75339197632</v>
          </cell>
          <cell r="L812">
            <v>8890.61063924143</v>
          </cell>
          <cell r="M812">
            <v>9567.51947101999</v>
          </cell>
          <cell r="N812">
            <v>10092.0625499192</v>
          </cell>
          <cell r="O812">
            <v>11435.6443902747</v>
          </cell>
        </row>
        <row r="812">
          <cell r="Z812">
            <v>7043.73887398242</v>
          </cell>
          <cell r="AA812">
            <v>6019.63739779911</v>
          </cell>
          <cell r="AB812">
            <v>5592.26907684643</v>
          </cell>
          <cell r="AC812">
            <v>6634.12294752228</v>
          </cell>
          <cell r="AD812">
            <v>6399.44555344177</v>
          </cell>
          <cell r="AE812">
            <v>6245.47593135863</v>
          </cell>
          <cell r="AF812">
            <v>5333.41555260592</v>
          </cell>
          <cell r="AG812">
            <v>5599.45087638269</v>
          </cell>
          <cell r="AH812">
            <v>6129.67209342299</v>
          </cell>
          <cell r="AI812">
            <v>6285.05078126309</v>
          </cell>
          <cell r="AJ812">
            <v>7090.47336178748</v>
          </cell>
          <cell r="AK812">
            <v>6788.01678550339</v>
          </cell>
          <cell r="AL812">
            <v>7304.83938620164</v>
          </cell>
          <cell r="AM812">
            <v>7705.33012511354</v>
          </cell>
          <cell r="AN812">
            <v>8731.16023455228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3">
          <cell r="A813">
            <v>10909.8922444415</v>
          </cell>
          <cell r="B813">
            <v>7522.20584051215</v>
          </cell>
          <cell r="C813">
            <v>8903.53511886648</v>
          </cell>
          <cell r="D813">
            <v>9087.05917520479</v>
          </cell>
          <cell r="E813">
            <v>8077.88493090234</v>
          </cell>
          <cell r="F813">
            <v>9417.49275877657</v>
          </cell>
          <cell r="G813">
            <v>8311.08577577926</v>
          </cell>
          <cell r="H813">
            <v>8459.26223275644</v>
          </cell>
          <cell r="I813">
            <v>7868.10779949427</v>
          </cell>
          <cell r="J813">
            <v>9070.07919040546</v>
          </cell>
          <cell r="K813">
            <v>8210.35458300256</v>
          </cell>
          <cell r="L813">
            <v>9745.01939403043</v>
          </cell>
          <cell r="M813">
            <v>10233.8204099009</v>
          </cell>
          <cell r="N813">
            <v>9455.76408498458</v>
          </cell>
          <cell r="O813">
            <v>10028.380527802</v>
          </cell>
        </row>
        <row r="813">
          <cell r="Z813">
            <v>8329.74636820007</v>
          </cell>
          <cell r="AA813">
            <v>5743.23424805439</v>
          </cell>
          <cell r="AB813">
            <v>6797.88467739503</v>
          </cell>
          <cell r="AC813">
            <v>6938.00602850556</v>
          </cell>
          <cell r="AD813">
            <v>6167.49745628366</v>
          </cell>
          <cell r="AE813">
            <v>7190.29339129695</v>
          </cell>
          <cell r="AF813">
            <v>6345.54723415056</v>
          </cell>
          <cell r="AG813">
            <v>6458.68055175847</v>
          </cell>
          <cell r="AH813">
            <v>6007.33177734507</v>
          </cell>
          <cell r="AI813">
            <v>6925.04174219133</v>
          </cell>
          <cell r="AJ813">
            <v>6268.63856554079</v>
          </cell>
          <cell r="AK813">
            <v>7440.36128741981</v>
          </cell>
          <cell r="AL813">
            <v>7813.56281824097</v>
          </cell>
          <cell r="AM813">
            <v>7219.51370194207</v>
          </cell>
          <cell r="AN813">
            <v>7656.70864649897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4">
          <cell r="A814">
            <v>8258.11485787221</v>
          </cell>
          <cell r="B814">
            <v>8014.09127078608</v>
          </cell>
          <cell r="C814">
            <v>8127.98916857183</v>
          </cell>
          <cell r="D814">
            <v>6858.5601354414</v>
          </cell>
          <cell r="E814">
            <v>7718.91252819834</v>
          </cell>
          <cell r="F814">
            <v>8228.20189931791</v>
          </cell>
          <cell r="G814">
            <v>7418.05236708057</v>
          </cell>
          <cell r="H814">
            <v>8004.26755996543</v>
          </cell>
          <cell r="I814">
            <v>7570.86214445514</v>
          </cell>
          <cell r="J814">
            <v>8807.42817248237</v>
          </cell>
          <cell r="K814">
            <v>10027.9296805425</v>
          </cell>
          <cell r="L814">
            <v>9746.4135687097</v>
          </cell>
          <cell r="M814">
            <v>9227.69132126474</v>
          </cell>
          <cell r="N814">
            <v>9094.48379817676</v>
          </cell>
          <cell r="O814">
            <v>10831.7336128298</v>
          </cell>
        </row>
        <row r="814">
          <cell r="Z814">
            <v>6305.10372644487</v>
          </cell>
          <cell r="AA814">
            <v>6118.79074161025</v>
          </cell>
          <cell r="AB814">
            <v>6205.75224216126</v>
          </cell>
          <cell r="AC814">
            <v>5236.53809765005</v>
          </cell>
          <cell r="AD814">
            <v>5893.42059092954</v>
          </cell>
          <cell r="AE814">
            <v>6282.26506293682</v>
          </cell>
          <cell r="AF814">
            <v>5663.71265447549</v>
          </cell>
          <cell r="AG814">
            <v>6111.29029910385</v>
          </cell>
          <cell r="AH814">
            <v>5780.38353074008</v>
          </cell>
          <cell r="AI814">
            <v>6724.50663940298</v>
          </cell>
          <cell r="AJ814">
            <v>7656.36442281291</v>
          </cell>
          <cell r="AK814">
            <v>7441.42574536413</v>
          </cell>
          <cell r="AL814">
            <v>7045.37923455091</v>
          </cell>
          <cell r="AM814">
            <v>6943.67475784315</v>
          </cell>
          <cell r="AN814">
            <v>8270.07194032996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5">
          <cell r="A815">
            <v>10007.5719011389</v>
          </cell>
          <cell r="B815">
            <v>8843.79470512489</v>
          </cell>
          <cell r="C815">
            <v>7565.81374058185</v>
          </cell>
          <cell r="D815">
            <v>7911.47206344812</v>
          </cell>
          <cell r="E815">
            <v>6988.83364790116</v>
          </cell>
          <cell r="F815">
            <v>8410.87511763058</v>
          </cell>
          <cell r="G815">
            <v>8732.29332720898</v>
          </cell>
          <cell r="H815">
            <v>8391.87295706286</v>
          </cell>
          <cell r="I815">
            <v>9088.16132997857</v>
          </cell>
          <cell r="J815">
            <v>8279.97922523165</v>
          </cell>
          <cell r="K815">
            <v>8322.08835620978</v>
          </cell>
          <cell r="L815">
            <v>8228.13367369312</v>
          </cell>
          <cell r="M815">
            <v>11101.8784053023</v>
          </cell>
          <cell r="N815">
            <v>10328.8314552294</v>
          </cell>
          <cell r="O815">
            <v>10368.8895310516</v>
          </cell>
        </row>
        <row r="815">
          <cell r="Z815">
            <v>7640.82117680715</v>
          </cell>
          <cell r="AA815">
            <v>6752.27263254167</v>
          </cell>
          <cell r="AB815">
            <v>5776.52905418921</v>
          </cell>
          <cell r="AC815">
            <v>6040.44056633089</v>
          </cell>
          <cell r="AD815">
            <v>5336.00244550712</v>
          </cell>
          <cell r="AE815">
            <v>6421.73679581142</v>
          </cell>
          <cell r="AF815">
            <v>6667.14088449737</v>
          </cell>
          <cell r="AG815">
            <v>6407.22857020932</v>
          </cell>
          <cell r="AH815">
            <v>6938.84752808396</v>
          </cell>
          <cell r="AI815">
            <v>6321.79725838127</v>
          </cell>
          <cell r="AJ815">
            <v>6353.94774831959</v>
          </cell>
          <cell r="AK815">
            <v>6282.21297239939</v>
          </cell>
          <cell r="AL815">
            <v>8476.32856996191</v>
          </cell>
          <cell r="AM815">
            <v>7886.10413139344</v>
          </cell>
          <cell r="AN815">
            <v>7916.68863251602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6">
          <cell r="A816">
            <v>10160.0424751636</v>
          </cell>
          <cell r="B816">
            <v>9351.87576609223</v>
          </cell>
          <cell r="C816">
            <v>7800.86161670442</v>
          </cell>
          <cell r="D816">
            <v>7885.10356129286</v>
          </cell>
          <cell r="E816">
            <v>7156.21441439373</v>
          </cell>
          <cell r="F816">
            <v>8288.40460978962</v>
          </cell>
          <cell r="G816">
            <v>9081.56568768795</v>
          </cell>
          <cell r="H816">
            <v>8570.2785608157</v>
          </cell>
          <cell r="I816">
            <v>8095.47264491392</v>
          </cell>
          <cell r="J816">
            <v>8497.33771527365</v>
          </cell>
          <cell r="K816">
            <v>8020.46381046084</v>
          </cell>
          <cell r="L816">
            <v>8448.56643516652</v>
          </cell>
          <cell r="M816">
            <v>9552.2716536279</v>
          </cell>
          <cell r="N816">
            <v>9196.61130207172</v>
          </cell>
          <cell r="O816">
            <v>10240.6152793255</v>
          </cell>
        </row>
        <row r="816">
          <cell r="Z816">
            <v>7757.23306995734</v>
          </cell>
          <cell r="AA816">
            <v>7140.19455491448</v>
          </cell>
          <cell r="AB816">
            <v>5955.98904780029</v>
          </cell>
          <cell r="AC816">
            <v>6020.30810946134</v>
          </cell>
          <cell r="AD816">
            <v>5463.79833024727</v>
          </cell>
          <cell r="AE816">
            <v>6328.23007319281</v>
          </cell>
          <cell r="AF816">
            <v>6933.8117288125</v>
          </cell>
          <cell r="AG816">
            <v>6543.44196229703</v>
          </cell>
          <cell r="AH816">
            <v>6180.92574628236</v>
          </cell>
          <cell r="AI816">
            <v>6487.7513349623</v>
          </cell>
          <cell r="AJ816">
            <v>6123.65620114209</v>
          </cell>
          <cell r="AK816">
            <v>6450.51426751538</v>
          </cell>
          <cell r="AL816">
            <v>7293.19761663151</v>
          </cell>
          <cell r="AM816">
            <v>7021.64951557696</v>
          </cell>
          <cell r="AN816">
            <v>7818.75072822611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7">
          <cell r="A817">
            <v>9292.32949813505</v>
          </cell>
          <cell r="B817">
            <v>7867.24219120407</v>
          </cell>
          <cell r="C817">
            <v>8010.21819292105</v>
          </cell>
          <cell r="D817">
            <v>8041.45456926441</v>
          </cell>
          <cell r="E817">
            <v>7444.64786315783</v>
          </cell>
          <cell r="F817">
            <v>7789.66767448692</v>
          </cell>
          <cell r="G817">
            <v>6967.73413180408</v>
          </cell>
          <cell r="H817">
            <v>7153.99330031744</v>
          </cell>
          <cell r="I817">
            <v>9285.59807635111</v>
          </cell>
          <cell r="J817">
            <v>8128.58073669999</v>
          </cell>
          <cell r="K817">
            <v>8896.18937974547</v>
          </cell>
          <cell r="L817">
            <v>8988.74491696177</v>
          </cell>
          <cell r="M817">
            <v>9500.18124230031</v>
          </cell>
          <cell r="N817">
            <v>10311.9523189467</v>
          </cell>
          <cell r="O817">
            <v>11180.4221295391</v>
          </cell>
        </row>
        <row r="817">
          <cell r="Z817">
            <v>7094.7307411441</v>
          </cell>
          <cell r="AA817">
            <v>6006.67088195307</v>
          </cell>
          <cell r="AB817">
            <v>6115.83363116799</v>
          </cell>
          <cell r="AC817">
            <v>6139.68272945165</v>
          </cell>
          <cell r="AD817">
            <v>5684.01842211245</v>
          </cell>
          <cell r="AE817">
            <v>5947.44242814146</v>
          </cell>
          <cell r="AF817">
            <v>5319.89288056894</v>
          </cell>
          <cell r="AG817">
            <v>5462.10250076556</v>
          </cell>
          <cell r="AH817">
            <v>7089.59127368638</v>
          </cell>
          <cell r="AI817">
            <v>6206.20390679339</v>
          </cell>
          <cell r="AJ817">
            <v>6792.27617619318</v>
          </cell>
          <cell r="AK817">
            <v>6862.94269907998</v>
          </cell>
          <cell r="AL817">
            <v>7253.42637922125</v>
          </cell>
          <cell r="AM817">
            <v>7873.21684332505</v>
          </cell>
          <cell r="AN817">
            <v>8536.29701759165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8">
          <cell r="A818">
            <v>8461.60802773136</v>
          </cell>
          <cell r="B818">
            <v>7930.53481034278</v>
          </cell>
          <cell r="C818">
            <v>6897.80339070762</v>
          </cell>
          <cell r="D818">
            <v>8659.38814747652</v>
          </cell>
          <cell r="E818">
            <v>7670.31603863437</v>
          </cell>
          <cell r="F818">
            <v>8042.42198046142</v>
          </cell>
          <cell r="G818">
            <v>8027.57828226116</v>
          </cell>
          <cell r="H818">
            <v>8406.33111692122</v>
          </cell>
          <cell r="I818">
            <v>7397.97324973292</v>
          </cell>
          <cell r="J818">
            <v>8322.03074521808</v>
          </cell>
          <cell r="K818">
            <v>8936.08505939748</v>
          </cell>
          <cell r="L818">
            <v>9528.55858959101</v>
          </cell>
          <cell r="M818">
            <v>8646.23667530197</v>
          </cell>
          <cell r="N818">
            <v>9162.97486152311</v>
          </cell>
          <cell r="O818">
            <v>9905.92924985972</v>
          </cell>
        </row>
        <row r="818">
          <cell r="Z818">
            <v>6460.471575605</v>
          </cell>
          <cell r="AA818">
            <v>6054.99504983596</v>
          </cell>
          <cell r="AB818">
            <v>5266.50048001883</v>
          </cell>
          <cell r="AC818">
            <v>6611.47748815091</v>
          </cell>
          <cell r="AD818">
            <v>5856.3169767615</v>
          </cell>
          <cell r="AE818">
            <v>6140.42135177022</v>
          </cell>
          <cell r="AF818">
            <v>6129.08812881953</v>
          </cell>
          <cell r="AG818">
            <v>6418.26743309382</v>
          </cell>
          <cell r="AH818">
            <v>5648.38216806408</v>
          </cell>
          <cell r="AI818">
            <v>6353.90376209699</v>
          </cell>
          <cell r="AJ818">
            <v>6822.73668719021</v>
          </cell>
          <cell r="AK818">
            <v>7275.09259738709</v>
          </cell>
          <cell r="AL818">
            <v>6601.43628653976</v>
          </cell>
          <cell r="AM818">
            <v>6995.96795867234</v>
          </cell>
          <cell r="AN818">
            <v>7563.21660598489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9">
          <cell r="A819">
            <v>9189.81602291318</v>
          </cell>
          <cell r="B819">
            <v>7729.80726655745</v>
          </cell>
          <cell r="C819">
            <v>7767.97112347189</v>
          </cell>
          <cell r="D819">
            <v>7830.71762246844</v>
          </cell>
          <cell r="E819">
            <v>8402.14635417386</v>
          </cell>
          <cell r="F819">
            <v>9594.4796652309</v>
          </cell>
          <cell r="G819">
            <v>8980.63008454866</v>
          </cell>
          <cell r="H819">
            <v>7940.28536319058</v>
          </cell>
          <cell r="I819">
            <v>9170.89549918177</v>
          </cell>
          <cell r="J819">
            <v>8636.30361104848</v>
          </cell>
          <cell r="K819">
            <v>8877.29372324186</v>
          </cell>
          <cell r="L819">
            <v>9847.08710934392</v>
          </cell>
          <cell r="M819">
            <v>9329.50974215179</v>
          </cell>
          <cell r="N819">
            <v>9499.91422058085</v>
          </cell>
          <cell r="O819">
            <v>9086.93132468742</v>
          </cell>
        </row>
        <row r="819">
          <cell r="Z819">
            <v>7016.4612927583</v>
          </cell>
          <cell r="AA819">
            <v>5901.73876724568</v>
          </cell>
          <cell r="AB819">
            <v>5930.87702465528</v>
          </cell>
          <cell r="AC819">
            <v>5978.78422762514</v>
          </cell>
          <cell r="AD819">
            <v>6415.07234999716</v>
          </cell>
          <cell r="AE819">
            <v>7325.42360232245</v>
          </cell>
          <cell r="AF819">
            <v>6856.74699207324</v>
          </cell>
          <cell r="AG819">
            <v>6062.43963593746</v>
          </cell>
          <cell r="AH819">
            <v>7002.01539720728</v>
          </cell>
          <cell r="AI819">
            <v>6593.85235224996</v>
          </cell>
          <cell r="AJ819">
            <v>6777.84926687006</v>
          </cell>
          <cell r="AK819">
            <v>7518.29039633252</v>
          </cell>
          <cell r="AL819">
            <v>7123.11800617186</v>
          </cell>
          <cell r="AM819">
            <v>7253.22250707036</v>
          </cell>
          <cell r="AN819">
            <v>6937.90841412414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20">
          <cell r="A820">
            <v>10274.1470661194</v>
          </cell>
          <cell r="B820">
            <v>6948.7159592887</v>
          </cell>
          <cell r="C820">
            <v>7176.96357241516</v>
          </cell>
          <cell r="D820">
            <v>6545.46294288642</v>
          </cell>
          <cell r="E820">
            <v>7169.67042189267</v>
          </cell>
          <cell r="F820">
            <v>7761.0714315818</v>
          </cell>
          <cell r="G820">
            <v>9040.26161118908</v>
          </cell>
          <cell r="H820">
            <v>7497.98373662206</v>
          </cell>
          <cell r="I820">
            <v>8791.49476817475</v>
          </cell>
          <cell r="J820">
            <v>7640.75727160526</v>
          </cell>
          <cell r="K820">
            <v>9219.57688562704</v>
          </cell>
          <cell r="L820">
            <v>8939.01944502833</v>
          </cell>
          <cell r="M820">
            <v>9344.79451229906</v>
          </cell>
          <cell r="N820">
            <v>10680.4976422637</v>
          </cell>
          <cell r="O820">
            <v>9682.97882082668</v>
          </cell>
        </row>
        <row r="820">
          <cell r="Z820">
            <v>7844.35238157041</v>
          </cell>
          <cell r="AA820">
            <v>5305.37242978076</v>
          </cell>
          <cell r="AB820">
            <v>5479.64039539326</v>
          </cell>
          <cell r="AC820">
            <v>4997.48713874555</v>
          </cell>
          <cell r="AD820">
            <v>5474.07204579674</v>
          </cell>
          <cell r="AE820">
            <v>5925.60908229843</v>
          </cell>
          <cell r="AF820">
            <v>6902.27590118931</v>
          </cell>
          <cell r="AG820">
            <v>5724.74057484589</v>
          </cell>
          <cell r="AH820">
            <v>6712.34142148049</v>
          </cell>
          <cell r="AI820">
            <v>5833.7487398997</v>
          </cell>
          <cell r="AJ820">
            <v>7039.18383048379</v>
          </cell>
          <cell r="AK820">
            <v>6824.97710235691</v>
          </cell>
          <cell r="AL820">
            <v>7134.78798931838</v>
          </cell>
          <cell r="AM820">
            <v>8154.60267185893</v>
          </cell>
          <cell r="AN820">
            <v>7392.99306161645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1">
          <cell r="A821">
            <v>9675.32371359786</v>
          </cell>
          <cell r="B821">
            <v>7253.28778562798</v>
          </cell>
          <cell r="C821">
            <v>7597.84256648994</v>
          </cell>
          <cell r="D821">
            <v>7168.81355185537</v>
          </cell>
          <cell r="E821">
            <v>8170.99958859199</v>
          </cell>
          <cell r="F821">
            <v>7216.88861353341</v>
          </cell>
          <cell r="G821">
            <v>6817.11169053833</v>
          </cell>
          <cell r="H821">
            <v>8920.42759815157</v>
          </cell>
          <cell r="I821">
            <v>9577.62603907357</v>
          </cell>
          <cell r="J821">
            <v>9120.80388321191</v>
          </cell>
          <cell r="K821">
            <v>9764.08988018934</v>
          </cell>
          <cell r="L821">
            <v>8786.38326529947</v>
          </cell>
          <cell r="M821">
            <v>9610.27053941275</v>
          </cell>
          <cell r="N821">
            <v>10114.2504470618</v>
          </cell>
          <cell r="O821">
            <v>11020.1438771041</v>
          </cell>
        </row>
        <row r="821">
          <cell r="Z821">
            <v>7387.14835662682</v>
          </cell>
          <cell r="AA821">
            <v>5537.9142374781</v>
          </cell>
          <cell r="AB821">
            <v>5800.98319088533</v>
          </cell>
          <cell r="AC821">
            <v>5473.41782209578</v>
          </cell>
          <cell r="AD821">
            <v>6238.59086988834</v>
          </cell>
          <cell r="AE821">
            <v>5510.12332398721</v>
          </cell>
          <cell r="AF821">
            <v>5204.89204417278</v>
          </cell>
          <cell r="AG821">
            <v>6810.78215289912</v>
          </cell>
          <cell r="AH821">
            <v>7312.55579133683</v>
          </cell>
          <cell r="AI821">
            <v>6963.77024804783</v>
          </cell>
          <cell r="AJ821">
            <v>7454.92167988408</v>
          </cell>
          <cell r="AK821">
            <v>6708.43876858921</v>
          </cell>
          <cell r="AL821">
            <v>7337.47999792379</v>
          </cell>
          <cell r="AM821">
            <v>7722.2706733335</v>
          </cell>
          <cell r="AN821">
            <v>8413.92393074447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2">
          <cell r="A822">
            <v>8070.27738921293</v>
          </cell>
          <cell r="B822">
            <v>7000.86354521862</v>
          </cell>
          <cell r="C822">
            <v>7051.75733869331</v>
          </cell>
          <cell r="D822">
            <v>8447.77855592669</v>
          </cell>
          <cell r="E822">
            <v>7760.06916273782</v>
          </cell>
          <cell r="F822">
            <v>7221.30851934335</v>
          </cell>
          <cell r="G822">
            <v>8382.24105246548</v>
          </cell>
          <cell r="H822">
            <v>7702.30633986824</v>
          </cell>
          <cell r="I822">
            <v>9927.38346283884</v>
          </cell>
          <cell r="J822">
            <v>9127.53759711282</v>
          </cell>
          <cell r="K822">
            <v>8489.91313211054</v>
          </cell>
          <cell r="L822">
            <v>8382.54575681372</v>
          </cell>
          <cell r="M822">
            <v>8683.27779590508</v>
          </cell>
          <cell r="N822">
            <v>9571.27242703168</v>
          </cell>
          <cell r="O822">
            <v>10600.5604124671</v>
          </cell>
        </row>
        <row r="822">
          <cell r="Z822">
            <v>6161.68906777363</v>
          </cell>
          <cell r="AA822">
            <v>5345.1873202286</v>
          </cell>
          <cell r="AB822">
            <v>5384.0449351217</v>
          </cell>
          <cell r="AC822">
            <v>6449.91271856425</v>
          </cell>
          <cell r="AD822">
            <v>5924.84384602698</v>
          </cell>
          <cell r="AE822">
            <v>5513.49793975273</v>
          </cell>
          <cell r="AF822">
            <v>6399.8745725216</v>
          </cell>
          <cell r="AG822">
            <v>5880.74169971476</v>
          </cell>
          <cell r="AH822">
            <v>7579.5969834113</v>
          </cell>
          <cell r="AI822">
            <v>6968.91146554602</v>
          </cell>
          <cell r="AJ822">
            <v>6482.08263601892</v>
          </cell>
          <cell r="AK822">
            <v>6400.1072155103</v>
          </cell>
          <cell r="AL822">
            <v>6629.71733028471</v>
          </cell>
          <cell r="AM822">
            <v>7307.70478312839</v>
          </cell>
          <cell r="AN822">
            <v>8093.57027716031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3">
          <cell r="A823">
            <v>10477.5682138152</v>
          </cell>
          <cell r="B823">
            <v>7093.47010143898</v>
          </cell>
          <cell r="C823">
            <v>7293.30393539383</v>
          </cell>
          <cell r="D823">
            <v>7681.33698481677</v>
          </cell>
          <cell r="E823">
            <v>8379.63904007607</v>
          </cell>
          <cell r="F823">
            <v>7853.77705625149</v>
          </cell>
          <cell r="G823">
            <v>8499.09343713756</v>
          </cell>
          <cell r="H823">
            <v>7601.29078992491</v>
          </cell>
          <cell r="I823">
            <v>9363.82994404063</v>
          </cell>
          <cell r="J823">
            <v>7853.32454438258</v>
          </cell>
          <cell r="K823">
            <v>8444.93882403453</v>
          </cell>
          <cell r="L823">
            <v>8922.30569993036</v>
          </cell>
          <cell r="M823">
            <v>10746.5740745185</v>
          </cell>
          <cell r="N823">
            <v>9616.65249934558</v>
          </cell>
          <cell r="O823">
            <v>10821.9065464142</v>
          </cell>
        </row>
        <row r="823">
          <cell r="Z823">
            <v>7999.66524152079</v>
          </cell>
          <cell r="AA823">
            <v>5415.89279632906</v>
          </cell>
          <cell r="AB823">
            <v>5568.46672788893</v>
          </cell>
          <cell r="AC823">
            <v>5864.73151325554</v>
          </cell>
          <cell r="AD823">
            <v>6397.88792565424</v>
          </cell>
          <cell r="AE823">
            <v>5996.39019755624</v>
          </cell>
          <cell r="AF823">
            <v>6489.09183562828</v>
          </cell>
          <cell r="AG823">
            <v>5803.61592327083</v>
          </cell>
          <cell r="AH823">
            <v>7149.32161759479</v>
          </cell>
          <cell r="AI823">
            <v>5996.04470293428</v>
          </cell>
          <cell r="AJ823">
            <v>6447.74457190566</v>
          </cell>
          <cell r="AK823">
            <v>6812.21609111963</v>
          </cell>
          <cell r="AL823">
            <v>8205.05229219119</v>
          </cell>
          <cell r="AM823">
            <v>7342.35264986035</v>
          </cell>
          <cell r="AN823">
            <v>8262.5689358134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4">
          <cell r="A824">
            <v>8438.66290585772</v>
          </cell>
          <cell r="B824">
            <v>6348.70852864834</v>
          </cell>
          <cell r="C824">
            <v>8178.93775911458</v>
          </cell>
          <cell r="D824">
            <v>8370.60397609322</v>
          </cell>
          <cell r="E824">
            <v>7725.93646225879</v>
          </cell>
          <cell r="F824">
            <v>7805.92142738774</v>
          </cell>
          <cell r="G824">
            <v>9446.49083275498</v>
          </cell>
          <cell r="H824">
            <v>8391.0172986785</v>
          </cell>
          <cell r="I824">
            <v>9239.76571397727</v>
          </cell>
          <cell r="J824">
            <v>8281.7026732464</v>
          </cell>
          <cell r="K824">
            <v>8722.6383656179</v>
          </cell>
          <cell r="L824">
            <v>8616.4851172534</v>
          </cell>
          <cell r="M824">
            <v>9118.42740181762</v>
          </cell>
          <cell r="N824">
            <v>10070.7991370676</v>
          </cell>
          <cell r="O824">
            <v>9870.14869270763</v>
          </cell>
        </row>
        <row r="824">
          <cell r="Z824">
            <v>6442.95288327399</v>
          </cell>
          <cell r="AA824">
            <v>4847.26435645712</v>
          </cell>
          <cell r="AB824">
            <v>6244.65169483501</v>
          </cell>
          <cell r="AC824">
            <v>6390.98961816308</v>
          </cell>
          <cell r="AD824">
            <v>5898.78339268043</v>
          </cell>
          <cell r="AE824">
            <v>5959.85223349625</v>
          </cell>
          <cell r="AF824">
            <v>7212.43353677176</v>
          </cell>
          <cell r="AG824">
            <v>6406.57527161023</v>
          </cell>
          <cell r="AH824">
            <v>7054.5980816845</v>
          </cell>
          <cell r="AI824">
            <v>6323.11311783432</v>
          </cell>
          <cell r="AJ824">
            <v>6659.76928270273</v>
          </cell>
          <cell r="AK824">
            <v>6578.72085296344</v>
          </cell>
          <cell r="AL824">
            <v>6961.95579499736</v>
          </cell>
          <cell r="AM824">
            <v>7689.09542434763</v>
          </cell>
          <cell r="AN824">
            <v>7535.89800747704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5">
          <cell r="A825">
            <v>9717.00225935639</v>
          </cell>
          <cell r="B825">
            <v>8210.15895782399</v>
          </cell>
          <cell r="C825">
            <v>8686.66291620678</v>
          </cell>
          <cell r="D825">
            <v>7637.47521102049</v>
          </cell>
          <cell r="E825">
            <v>8308.06280529522</v>
          </cell>
          <cell r="F825">
            <v>7948.26266184694</v>
          </cell>
          <cell r="G825">
            <v>7901.12886966707</v>
          </cell>
          <cell r="H825">
            <v>7670.03748369231</v>
          </cell>
          <cell r="I825">
            <v>8671.25171770057</v>
          </cell>
          <cell r="J825">
            <v>9326.6077060431</v>
          </cell>
          <cell r="K825">
            <v>8504.12954752651</v>
          </cell>
          <cell r="L825">
            <v>9741.89213902347</v>
          </cell>
          <cell r="M825">
            <v>8502.52533501787</v>
          </cell>
          <cell r="N825">
            <v>9380.51386850992</v>
          </cell>
          <cell r="O825">
            <v>10066.2908589305</v>
          </cell>
        </row>
        <row r="825">
          <cell r="Z825">
            <v>7418.97009302764</v>
          </cell>
          <cell r="AA825">
            <v>6268.48920493445</v>
          </cell>
          <cell r="AB825">
            <v>6632.30188317554</v>
          </cell>
          <cell r="AC825">
            <v>5831.24287351499</v>
          </cell>
          <cell r="AD825">
            <v>6343.23918409412</v>
          </cell>
          <cell r="AE825">
            <v>6068.53033537078</v>
          </cell>
          <cell r="AF825">
            <v>6032.54349650628</v>
          </cell>
          <cell r="AG825">
            <v>5856.10429894901</v>
          </cell>
          <cell r="AH825">
            <v>6620.53537147126</v>
          </cell>
          <cell r="AI825">
            <v>7120.90228999473</v>
          </cell>
          <cell r="AJ825">
            <v>6492.93692605468</v>
          </cell>
          <cell r="AK825">
            <v>7437.97361571298</v>
          </cell>
          <cell r="AL825">
            <v>6491.71210338748</v>
          </cell>
          <cell r="AM825">
            <v>7162.0598606628</v>
          </cell>
          <cell r="AN825">
            <v>7685.65333595686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6">
          <cell r="A826">
            <v>9328.15485547919</v>
          </cell>
          <cell r="B826">
            <v>8295.01796213101</v>
          </cell>
          <cell r="C826">
            <v>9196.7714794244</v>
          </cell>
          <cell r="D826">
            <v>8975.76103684063</v>
          </cell>
          <cell r="E826">
            <v>8026.49812261957</v>
          </cell>
          <cell r="F826">
            <v>9345.12231009639</v>
          </cell>
          <cell r="G826">
            <v>8709.48073197383</v>
          </cell>
          <cell r="H826">
            <v>9180.65672736739</v>
          </cell>
          <cell r="I826">
            <v>8547.74301235632</v>
          </cell>
          <cell r="J826">
            <v>8759.74508478732</v>
          </cell>
          <cell r="K826">
            <v>8785.54753992959</v>
          </cell>
          <cell r="L826">
            <v>9226.76049626284</v>
          </cell>
          <cell r="M826">
            <v>9928.18737739742</v>
          </cell>
          <cell r="N826">
            <v>9537.30647951875</v>
          </cell>
          <cell r="O826">
            <v>9793.8357420716</v>
          </cell>
        </row>
        <row r="826">
          <cell r="Z826">
            <v>7122.08354477778</v>
          </cell>
          <cell r="AA826">
            <v>6333.27939415888</v>
          </cell>
          <cell r="AB826">
            <v>7021.77181162645</v>
          </cell>
          <cell r="AC826">
            <v>6853.02945467197</v>
          </cell>
          <cell r="AD826">
            <v>6128.26342261253</v>
          </cell>
          <cell r="AE826">
            <v>7135.03826424783</v>
          </cell>
          <cell r="AF826">
            <v>6649.72337678494</v>
          </cell>
          <cell r="AG826">
            <v>7009.46813397191</v>
          </cell>
          <cell r="AH826">
            <v>6526.2359809061</v>
          </cell>
          <cell r="AI826">
            <v>6688.10041121546</v>
          </cell>
          <cell r="AJ826">
            <v>6707.80068892641</v>
          </cell>
          <cell r="AK826">
            <v>7044.66854593866</v>
          </cell>
          <cell r="AL826">
            <v>7580.21077539244</v>
          </cell>
          <cell r="AM826">
            <v>7281.77164633849</v>
          </cell>
          <cell r="AN826">
            <v>7477.63276441463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7">
          <cell r="A827">
            <v>9872.18637032197</v>
          </cell>
          <cell r="B827">
            <v>7384.408604706</v>
          </cell>
          <cell r="C827">
            <v>7046.2103325998</v>
          </cell>
          <cell r="D827">
            <v>7509.53450921393</v>
          </cell>
          <cell r="E827">
            <v>8418.13970333418</v>
          </cell>
          <cell r="F827">
            <v>7964.79060765363</v>
          </cell>
          <cell r="G827">
            <v>7936.24331759345</v>
          </cell>
          <cell r="H827">
            <v>8580.98909724407</v>
          </cell>
          <cell r="I827">
            <v>9463.33718794331</v>
          </cell>
          <cell r="J827">
            <v>8311.22987385722</v>
          </cell>
          <cell r="K827">
            <v>8780.84255928493</v>
          </cell>
          <cell r="L827">
            <v>8782.78674981713</v>
          </cell>
          <cell r="M827">
            <v>9446.73057773924</v>
          </cell>
          <cell r="N827">
            <v>9403.60542930424</v>
          </cell>
          <cell r="O827">
            <v>9738.154521317</v>
          </cell>
        </row>
        <row r="827">
          <cell r="Z827">
            <v>7537.4537824863</v>
          </cell>
          <cell r="AA827">
            <v>5638.02550732744</v>
          </cell>
          <cell r="AB827">
            <v>5379.80977378128</v>
          </cell>
          <cell r="AC827">
            <v>5733.55963592287</v>
          </cell>
          <cell r="AD827">
            <v>6427.28333605446</v>
          </cell>
          <cell r="AE827">
            <v>6081.14948810597</v>
          </cell>
          <cell r="AF827">
            <v>6059.35351795587</v>
          </cell>
          <cell r="AG827">
            <v>6551.61949970224</v>
          </cell>
          <cell r="AH827">
            <v>7225.29579634346</v>
          </cell>
          <cell r="AI827">
            <v>6345.65725360948</v>
          </cell>
          <cell r="AJ827">
            <v>6704.20841738428</v>
          </cell>
          <cell r="AK827">
            <v>6705.69281463238</v>
          </cell>
          <cell r="AL827">
            <v>7212.61658302622</v>
          </cell>
          <cell r="AM827">
            <v>7179.6903596955</v>
          </cell>
          <cell r="AN827">
            <v>7435.11992964361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8">
          <cell r="A828">
            <v>9262.28549175492</v>
          </cell>
          <cell r="B828">
            <v>9135.05674266993</v>
          </cell>
          <cell r="C828">
            <v>7942.55256544116</v>
          </cell>
          <cell r="D828">
            <v>7514.42955189319</v>
          </cell>
          <cell r="E828">
            <v>7872.22457073723</v>
          </cell>
          <cell r="F828">
            <v>8685.22507114872</v>
          </cell>
          <cell r="G828">
            <v>7205.03572816477</v>
          </cell>
          <cell r="H828">
            <v>7425.50837957557</v>
          </cell>
          <cell r="I828">
            <v>8683.46846894844</v>
          </cell>
          <cell r="J828">
            <v>8313.02334420926</v>
          </cell>
          <cell r="K828">
            <v>9404.31537968512</v>
          </cell>
          <cell r="L828">
            <v>9207.79080975554</v>
          </cell>
          <cell r="M828">
            <v>9962.44005064232</v>
          </cell>
          <cell r="N828">
            <v>10426.7516386391</v>
          </cell>
          <cell r="O828">
            <v>9319.68779081605</v>
          </cell>
        </row>
        <row r="828">
          <cell r="Z828">
            <v>7071.79202209685</v>
          </cell>
          <cell r="AA828">
            <v>6974.65236325546</v>
          </cell>
          <cell r="AB828">
            <v>6064.17065392458</v>
          </cell>
          <cell r="AC828">
            <v>5737.29702058865</v>
          </cell>
          <cell r="AD828">
            <v>6010.47494865616</v>
          </cell>
          <cell r="AE828">
            <v>6631.20408272233</v>
          </cell>
          <cell r="AF828">
            <v>5501.07359859672</v>
          </cell>
          <cell r="AG828">
            <v>5669.40534983947</v>
          </cell>
          <cell r="AH828">
            <v>6629.86290991601</v>
          </cell>
          <cell r="AI828">
            <v>6347.02657539715</v>
          </cell>
          <cell r="AJ828">
            <v>7180.23240965111</v>
          </cell>
          <cell r="AK828">
            <v>7030.18511441159</v>
          </cell>
          <cell r="AL828">
            <v>7606.36282842561</v>
          </cell>
          <cell r="AM828">
            <v>7960.86658310751</v>
          </cell>
          <cell r="AN828">
            <v>7115.61890703922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9">
          <cell r="A829">
            <v>10095.06461418</v>
          </cell>
          <cell r="B829">
            <v>10438.8796976999</v>
          </cell>
          <cell r="C829">
            <v>8736.14215419735</v>
          </cell>
          <cell r="D829">
            <v>6803.71036119109</v>
          </cell>
          <cell r="E829">
            <v>7834.8061867921</v>
          </cell>
          <cell r="F829">
            <v>7636.48058468386</v>
          </cell>
          <cell r="G829">
            <v>9043.39959799108</v>
          </cell>
          <cell r="H829">
            <v>9092.49634362945</v>
          </cell>
          <cell r="I829">
            <v>9733.03995002906</v>
          </cell>
          <cell r="J829">
            <v>8899.91772655397</v>
          </cell>
          <cell r="K829">
            <v>8946.65223763571</v>
          </cell>
          <cell r="L829">
            <v>9609.25937952459</v>
          </cell>
          <cell r="M829">
            <v>10228.8762726123</v>
          </cell>
          <cell r="N829">
            <v>10475.6212028504</v>
          </cell>
          <cell r="O829">
            <v>9260.71047022441</v>
          </cell>
        </row>
        <row r="829">
          <cell r="Z829">
            <v>7707.62221318486</v>
          </cell>
          <cell r="AA829">
            <v>7970.12640471264</v>
          </cell>
          <cell r="AB829">
            <v>6670.07947929829</v>
          </cell>
          <cell r="AC829">
            <v>5194.66007561084</v>
          </cell>
          <cell r="AD829">
            <v>5981.90586284051</v>
          </cell>
          <cell r="AE829">
            <v>5830.48347232846</v>
          </cell>
          <cell r="AF829">
            <v>6904.67176666458</v>
          </cell>
          <cell r="AG829">
            <v>6942.15732834646</v>
          </cell>
          <cell r="AH829">
            <v>7431.21493400699</v>
          </cell>
          <cell r="AI829">
            <v>6795.12278389486</v>
          </cell>
          <cell r="AJ829">
            <v>6830.80477004381</v>
          </cell>
          <cell r="AK829">
            <v>7336.70797330454</v>
          </cell>
          <cell r="AL829">
            <v>7809.7879496446</v>
          </cell>
          <cell r="AM829">
            <v>7998.17869086107</v>
          </cell>
          <cell r="AN829">
            <v>7070.58948685822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30">
          <cell r="A830">
            <v>8848.79208262365</v>
          </cell>
          <cell r="B830">
            <v>7627.64173809659</v>
          </cell>
          <cell r="C830">
            <v>8374.15267798439</v>
          </cell>
          <cell r="D830">
            <v>7534.66271268248</v>
          </cell>
          <cell r="E830">
            <v>7745.68095273159</v>
          </cell>
          <cell r="F830">
            <v>7422.59792505437</v>
          </cell>
          <cell r="G830">
            <v>8129.74013879179</v>
          </cell>
          <cell r="H830">
            <v>7993.3017345933</v>
          </cell>
          <cell r="I830">
            <v>8763.23385397545</v>
          </cell>
          <cell r="J830">
            <v>8223.82798326477</v>
          </cell>
          <cell r="K830">
            <v>7803.07529454262</v>
          </cell>
          <cell r="L830">
            <v>9100.15826293034</v>
          </cell>
          <cell r="M830">
            <v>9051.27612937831</v>
          </cell>
          <cell r="N830">
            <v>8220.14015835611</v>
          </cell>
          <cell r="O830">
            <v>9238.69503383338</v>
          </cell>
        </row>
        <row r="830">
          <cell r="Z830">
            <v>6756.08815025149</v>
          </cell>
          <cell r="AA830">
            <v>5823.7349776037</v>
          </cell>
          <cell r="AB830">
            <v>6393.6990662518</v>
          </cell>
          <cell r="AC830">
            <v>5752.74511978392</v>
          </cell>
          <cell r="AD830">
            <v>5913.85839013438</v>
          </cell>
          <cell r="AE830">
            <v>5667.18320617072</v>
          </cell>
          <cell r="AF830">
            <v>6207.08911492809</v>
          </cell>
          <cell r="AG830">
            <v>6102.91784756892</v>
          </cell>
          <cell r="AH830">
            <v>6690.76410044567</v>
          </cell>
          <cell r="AI830">
            <v>6278.92556053459</v>
          </cell>
          <cell r="AJ830">
            <v>5957.67919968447</v>
          </cell>
          <cell r="AK830">
            <v>6948.00723438037</v>
          </cell>
          <cell r="AL830">
            <v>6910.68552988486</v>
          </cell>
          <cell r="AM830">
            <v>6276.10989146552</v>
          </cell>
          <cell r="AN830">
            <v>7053.78061311192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1">
          <cell r="A831">
            <v>9568.57735697534</v>
          </cell>
          <cell r="B831">
            <v>8803.67656292106</v>
          </cell>
          <cell r="C831">
            <v>8978.146549415</v>
          </cell>
          <cell r="D831">
            <v>7508.65118000495</v>
          </cell>
          <cell r="E831">
            <v>8444.81091804745</v>
          </cell>
          <cell r="F831">
            <v>7566.75484206009</v>
          </cell>
          <cell r="G831">
            <v>8444.12171574476</v>
          </cell>
          <cell r="H831">
            <v>7551.48875704363</v>
          </cell>
          <cell r="I831">
            <v>8823.19872573463</v>
          </cell>
          <cell r="J831">
            <v>9136.89717934794</v>
          </cell>
          <cell r="K831">
            <v>8950.1675422531</v>
          </cell>
          <cell r="L831">
            <v>7372.91416721731</v>
          </cell>
          <cell r="M831">
            <v>8097.02879282404</v>
          </cell>
          <cell r="N831">
            <v>8334.56759685909</v>
          </cell>
          <cell r="O831">
            <v>10117.5252258339</v>
          </cell>
        </row>
        <row r="831">
          <cell r="Z831">
            <v>7305.6470863601</v>
          </cell>
          <cell r="AA831">
            <v>6721.64227049648</v>
          </cell>
          <cell r="AB831">
            <v>6854.85080306455</v>
          </cell>
          <cell r="AC831">
            <v>5732.8852105385</v>
          </cell>
          <cell r="AD831">
            <v>6447.6469151729</v>
          </cell>
          <cell r="AE831">
            <v>5777.24758893224</v>
          </cell>
          <cell r="AF831">
            <v>6447.12070645799</v>
          </cell>
          <cell r="AG831">
            <v>5765.59187195784</v>
          </cell>
          <cell r="AH831">
            <v>6736.54751989329</v>
          </cell>
          <cell r="AI831">
            <v>6976.05754402087</v>
          </cell>
          <cell r="AJ831">
            <v>6833.48871918041</v>
          </cell>
          <cell r="AK831">
            <v>5629.24945832708</v>
          </cell>
          <cell r="AL831">
            <v>6182.11387143632</v>
          </cell>
          <cell r="AM831">
            <v>6363.4756984723</v>
          </cell>
          <cell r="AN831">
            <v>7724.77098002512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2">
          <cell r="A832">
            <v>9788.59816833158</v>
          </cell>
          <cell r="B832">
            <v>8891.7555324519</v>
          </cell>
          <cell r="C832">
            <v>8764.74260370399</v>
          </cell>
          <cell r="D832">
            <v>7787.32339440147</v>
          </cell>
          <cell r="E832">
            <v>7909.16682759403</v>
          </cell>
          <cell r="F832">
            <v>7826.93779954476</v>
          </cell>
          <cell r="G832">
            <v>8251.5394718574</v>
          </cell>
          <cell r="H832">
            <v>8176.86702014402</v>
          </cell>
          <cell r="I832">
            <v>7722.03531176272</v>
          </cell>
          <cell r="J832">
            <v>10089.6856009487</v>
          </cell>
          <cell r="K832">
            <v>9444.05778013352</v>
          </cell>
          <cell r="L832">
            <v>8752.6559725472</v>
          </cell>
          <cell r="M832">
            <v>8014.97806956328</v>
          </cell>
          <cell r="N832">
            <v>9686.90547253132</v>
          </cell>
          <cell r="O832">
            <v>9789.47798921008</v>
          </cell>
        </row>
        <row r="832">
          <cell r="Z832">
            <v>7473.63385591384</v>
          </cell>
          <cell r="AA832">
            <v>6788.89091604916</v>
          </cell>
          <cell r="AB832">
            <v>6691.91603689841</v>
          </cell>
          <cell r="AC832">
            <v>5945.6525609191</v>
          </cell>
          <cell r="AD832">
            <v>6038.68050953535</v>
          </cell>
          <cell r="AE832">
            <v>5975.89831770362</v>
          </cell>
          <cell r="AF832">
            <v>6300.08339292101</v>
          </cell>
          <cell r="AG832">
            <v>6243.07067734804</v>
          </cell>
          <cell r="AH832">
            <v>5895.80484867208</v>
          </cell>
          <cell r="AI832">
            <v>7703.51531506674</v>
          </cell>
          <cell r="AJ832">
            <v>7210.57589136306</v>
          </cell>
          <cell r="AK832">
            <v>6682.68784566368</v>
          </cell>
          <cell r="AL832">
            <v>6119.46781602385</v>
          </cell>
          <cell r="AM832">
            <v>7395.99107589955</v>
          </cell>
          <cell r="AN832">
            <v>7474.30560267385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3">
          <cell r="A833">
            <v>10042.7808417296</v>
          </cell>
          <cell r="B833">
            <v>9049.00049512084</v>
          </cell>
          <cell r="C833">
            <v>8897.47430313157</v>
          </cell>
          <cell r="D833">
            <v>8171.69360997466</v>
          </cell>
          <cell r="E833">
            <v>8129.98427656247</v>
          </cell>
          <cell r="F833">
            <v>7683.95890835927</v>
          </cell>
          <cell r="G833">
            <v>8051.36801647193</v>
          </cell>
          <cell r="H833">
            <v>8721.91335237744</v>
          </cell>
          <cell r="I833">
            <v>8027.05046719886</v>
          </cell>
          <cell r="J833">
            <v>8843.06140072417</v>
          </cell>
          <cell r="K833">
            <v>8893.81464387876</v>
          </cell>
          <cell r="L833">
            <v>8771.94304246085</v>
          </cell>
          <cell r="M833">
            <v>9074.10268415724</v>
          </cell>
          <cell r="N833">
            <v>8502.19332664691</v>
          </cell>
          <cell r="O833">
            <v>8454.95357012681</v>
          </cell>
        </row>
        <row r="833">
          <cell r="Z833">
            <v>7667.70334378389</v>
          </cell>
          <cell r="AA833">
            <v>6908.94807402674</v>
          </cell>
          <cell r="AB833">
            <v>6793.25722033817</v>
          </cell>
          <cell r="AC833">
            <v>6239.12075799009</v>
          </cell>
          <cell r="AD833">
            <v>6207.27551509255</v>
          </cell>
          <cell r="AE833">
            <v>5866.73336236794</v>
          </cell>
          <cell r="AF833">
            <v>6147.25168604838</v>
          </cell>
          <cell r="AG833">
            <v>6659.21573219359</v>
          </cell>
          <cell r="AH833">
            <v>6128.6851399082</v>
          </cell>
          <cell r="AI833">
            <v>6751.7127516985</v>
          </cell>
          <cell r="AJ833">
            <v>6790.46305586001</v>
          </cell>
          <cell r="AK833">
            <v>6697.41360069103</v>
          </cell>
          <cell r="AL833">
            <v>6928.11369576479</v>
          </cell>
          <cell r="AM833">
            <v>6491.45861366822</v>
          </cell>
          <cell r="AN833">
            <v>6455.3908706061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4">
          <cell r="A834">
            <v>10453.9907646182</v>
          </cell>
          <cell r="B834">
            <v>7382.36194037838</v>
          </cell>
          <cell r="C834">
            <v>8529.53882413307</v>
          </cell>
          <cell r="D834">
            <v>7556.25818307989</v>
          </cell>
          <cell r="E834">
            <v>7181.29513041989</v>
          </cell>
          <cell r="F834">
            <v>8040.04490948237</v>
          </cell>
          <cell r="G834">
            <v>8113.23222848667</v>
          </cell>
          <cell r="H834">
            <v>8035.40705805474</v>
          </cell>
          <cell r="I834">
            <v>8724.90659199329</v>
          </cell>
          <cell r="J834">
            <v>8927.17580056947</v>
          </cell>
          <cell r="K834">
            <v>7966.38815152423</v>
          </cell>
          <cell r="L834">
            <v>9481.02179477862</v>
          </cell>
          <cell r="M834">
            <v>8243.71714782911</v>
          </cell>
          <cell r="N834">
            <v>9964.05454348519</v>
          </cell>
          <cell r="O834">
            <v>9126.88996135573</v>
          </cell>
        </row>
        <row r="834">
          <cell r="Z834">
            <v>7981.66376474908</v>
          </cell>
          <cell r="AA834">
            <v>5636.46287092665</v>
          </cell>
          <cell r="AB834">
            <v>6512.33701038089</v>
          </cell>
          <cell r="AC834">
            <v>5769.23334781423</v>
          </cell>
          <cell r="AD834">
            <v>5482.94755725611</v>
          </cell>
          <cell r="AE834">
            <v>6138.60644856943</v>
          </cell>
          <cell r="AF834">
            <v>6194.48525937848</v>
          </cell>
          <cell r="AG834">
            <v>6135.06543045302</v>
          </cell>
          <cell r="AH834">
            <v>6661.50108261324</v>
          </cell>
          <cell r="AI834">
            <v>6815.93443243799</v>
          </cell>
          <cell r="AJ834">
            <v>6082.36921924135</v>
          </cell>
          <cell r="AK834">
            <v>7238.79806440065</v>
          </cell>
          <cell r="AL834">
            <v>6294.11101723611</v>
          </cell>
          <cell r="AM834">
            <v>7607.59550016911</v>
          </cell>
          <cell r="AN834">
            <v>6968.41699305495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5">
          <cell r="A835">
            <v>9979.4555702997</v>
          </cell>
          <cell r="B835">
            <v>9587.27625189362</v>
          </cell>
          <cell r="C835">
            <v>9959.20594848349</v>
          </cell>
          <cell r="D835">
            <v>8201.30504332327</v>
          </cell>
          <cell r="E835">
            <v>7567.86958685022</v>
          </cell>
          <cell r="F835">
            <v>8669.61375385359</v>
          </cell>
          <cell r="G835">
            <v>8267.03368994886</v>
          </cell>
          <cell r="H835">
            <v>6814.9629179187</v>
          </cell>
          <cell r="I835">
            <v>8895.23672244398</v>
          </cell>
          <cell r="J835">
            <v>8697.38481071665</v>
          </cell>
          <cell r="K835">
            <v>9345.76200675614</v>
          </cell>
          <cell r="L835">
            <v>9923.08511493322</v>
          </cell>
          <cell r="M835">
            <v>9825.01423679022</v>
          </cell>
          <cell r="N835">
            <v>9313.12391253105</v>
          </cell>
          <cell r="O835">
            <v>8804.6801456871</v>
          </cell>
        </row>
        <row r="835">
          <cell r="Z835">
            <v>7619.3542457461</v>
          </cell>
          <cell r="AA835">
            <v>7319.92376742578</v>
          </cell>
          <cell r="AB835">
            <v>7603.89357849093</v>
          </cell>
          <cell r="AC835">
            <v>6261.72920579749</v>
          </cell>
          <cell r="AD835">
            <v>5778.09870103849</v>
          </cell>
          <cell r="AE835">
            <v>6619.28477952223</v>
          </cell>
          <cell r="AF835">
            <v>6311.91329041071</v>
          </cell>
          <cell r="AG835">
            <v>5203.2514476826</v>
          </cell>
          <cell r="AH835">
            <v>6791.54881853287</v>
          </cell>
          <cell r="AI835">
            <v>6640.4880925214</v>
          </cell>
          <cell r="AJ835">
            <v>7135.52667520634</v>
          </cell>
          <cell r="AK835">
            <v>7576.31517759197</v>
          </cell>
          <cell r="AL835">
            <v>7501.43766984628</v>
          </cell>
          <cell r="AM835">
            <v>7110.60735971311</v>
          </cell>
          <cell r="AN835">
            <v>6722.40850995268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6">
          <cell r="A836">
            <v>11716.347221469</v>
          </cell>
          <cell r="B836">
            <v>9170.27206064353</v>
          </cell>
          <cell r="C836">
            <v>7871.18017381123</v>
          </cell>
          <cell r="D836">
            <v>7194.58582294145</v>
          </cell>
          <cell r="E836">
            <v>7720.05267842829</v>
          </cell>
          <cell r="F836">
            <v>8243.64412619667</v>
          </cell>
          <cell r="G836">
            <v>9044.85408702449</v>
          </cell>
          <cell r="H836">
            <v>8640.70623567081</v>
          </cell>
          <cell r="I836">
            <v>9627.08242146343</v>
          </cell>
          <cell r="J836">
            <v>10450.2550908548</v>
          </cell>
          <cell r="K836">
            <v>9061.83370854318</v>
          </cell>
          <cell r="L836">
            <v>8456.90123824858</v>
          </cell>
          <cell r="M836">
            <v>9069.30580054558</v>
          </cell>
          <cell r="N836">
            <v>9027.62976103423</v>
          </cell>
          <cell r="O836">
            <v>11141.3892715386</v>
          </cell>
        </row>
        <row r="836">
          <cell r="Z836">
            <v>8945.47796898046</v>
          </cell>
          <cell r="AA836">
            <v>7001.53939938958</v>
          </cell>
          <cell r="AB836">
            <v>6009.67754742557</v>
          </cell>
          <cell r="AC836">
            <v>5493.09505415909</v>
          </cell>
          <cell r="AD836">
            <v>5894.29110019071</v>
          </cell>
          <cell r="AE836">
            <v>6294.05526492766</v>
          </cell>
          <cell r="AF836">
            <v>6905.78227485954</v>
          </cell>
          <cell r="AG836">
            <v>6597.2137737596</v>
          </cell>
          <cell r="AH836">
            <v>7350.31593711701</v>
          </cell>
          <cell r="AI836">
            <v>7978.81156288802</v>
          </cell>
          <cell r="AJ836">
            <v>6918.74628380755</v>
          </cell>
          <cell r="AK836">
            <v>6456.87792300775</v>
          </cell>
          <cell r="AL836">
            <v>6924.45125593975</v>
          </cell>
          <cell r="AM836">
            <v>6892.63143306868</v>
          </cell>
          <cell r="AN836">
            <v>8506.49527437683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7">
          <cell r="A837">
            <v>9384.32571116955</v>
          </cell>
          <cell r="B837">
            <v>8025.30955892412</v>
          </cell>
          <cell r="C837">
            <v>7545.71841073832</v>
          </cell>
          <cell r="D837">
            <v>9275.8346665994</v>
          </cell>
          <cell r="E837">
            <v>7763.78943223551</v>
          </cell>
          <cell r="F837">
            <v>9081.36020545566</v>
          </cell>
          <cell r="G837">
            <v>8205.36611634465</v>
          </cell>
          <cell r="H837">
            <v>8253.6813241187</v>
          </cell>
          <cell r="I837">
            <v>8261.66799078769</v>
          </cell>
          <cell r="J837">
            <v>9110.59020596175</v>
          </cell>
          <cell r="K837">
            <v>9306.09987483849</v>
          </cell>
          <cell r="L837">
            <v>9601.20573560567</v>
          </cell>
          <cell r="M837">
            <v>9176.86070724489</v>
          </cell>
          <cell r="N837">
            <v>8671.9325806416</v>
          </cell>
          <cell r="O837">
            <v>9342.25284665483</v>
          </cell>
        </row>
        <row r="837">
          <cell r="Z837">
            <v>7164.97021778079</v>
          </cell>
          <cell r="AA837">
            <v>6127.3559494768</v>
          </cell>
          <cell r="AB837">
            <v>5761.18618947235</v>
          </cell>
          <cell r="AC837">
            <v>7082.13687128731</v>
          </cell>
          <cell r="AD837">
            <v>5927.68428666954</v>
          </cell>
          <cell r="AE837">
            <v>6933.65484230622</v>
          </cell>
          <cell r="AF837">
            <v>6264.8298512936</v>
          </cell>
          <cell r="AG837">
            <v>6301.71870568993</v>
          </cell>
          <cell r="AH837">
            <v>6307.81655763836</v>
          </cell>
          <cell r="AI837">
            <v>6955.97206461262</v>
          </cell>
          <cell r="AJ837">
            <v>7105.24447883868</v>
          </cell>
          <cell r="AK837">
            <v>7330.55898395787</v>
          </cell>
          <cell r="AL837">
            <v>7006.5698574243</v>
          </cell>
          <cell r="AM837">
            <v>6621.05521305019</v>
          </cell>
          <cell r="AN837">
            <v>7132.84741743235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8">
          <cell r="A838">
            <v>9886.25945625439</v>
          </cell>
          <cell r="B838">
            <v>8596.66329555462</v>
          </cell>
          <cell r="C838">
            <v>8325.12667238129</v>
          </cell>
          <cell r="D838">
            <v>8208.15098107913</v>
          </cell>
          <cell r="E838">
            <v>7736.78052698502</v>
          </cell>
          <cell r="F838">
            <v>7651.34779519159</v>
          </cell>
          <cell r="G838">
            <v>8780.98152267273</v>
          </cell>
          <cell r="H838">
            <v>8632.33947665821</v>
          </cell>
          <cell r="I838">
            <v>8404.99068485658</v>
          </cell>
          <cell r="J838">
            <v>8304.50528962385</v>
          </cell>
          <cell r="K838">
            <v>8213.25435733275</v>
          </cell>
          <cell r="L838">
            <v>9303.49991832372</v>
          </cell>
          <cell r="M838">
            <v>8938.73857910644</v>
          </cell>
          <cell r="N838">
            <v>9371.59204152825</v>
          </cell>
          <cell r="O838">
            <v>8850.00215714058</v>
          </cell>
        </row>
        <row r="838">
          <cell r="Z838">
            <v>7548.19863988805</v>
          </cell>
          <cell r="AA838">
            <v>6563.58681280913</v>
          </cell>
          <cell r="AB838">
            <v>6356.2675148698</v>
          </cell>
          <cell r="AC838">
            <v>6266.95610665783</v>
          </cell>
          <cell r="AD838">
            <v>5907.06287947517</v>
          </cell>
          <cell r="AE838">
            <v>5841.83464701996</v>
          </cell>
          <cell r="AF838">
            <v>6704.31451648672</v>
          </cell>
          <cell r="AG838">
            <v>6590.82571978645</v>
          </cell>
          <cell r="AH838">
            <v>6417.24400785074</v>
          </cell>
          <cell r="AI838">
            <v>6340.52300664897</v>
          </cell>
          <cell r="AJ838">
            <v>6270.85255484099</v>
          </cell>
          <cell r="AK838">
            <v>7103.25940163983</v>
          </cell>
          <cell r="AL838">
            <v>6824.76266010208</v>
          </cell>
          <cell r="AM838">
            <v>7155.24801007499</v>
          </cell>
          <cell r="AN838">
            <v>6757.01204698546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9">
          <cell r="A839">
            <v>10910.0743934779</v>
          </cell>
          <cell r="B839">
            <v>7915.73748922234</v>
          </cell>
          <cell r="C839">
            <v>6765.53382058413</v>
          </cell>
          <cell r="D839">
            <v>8547.07608367474</v>
          </cell>
          <cell r="E839">
            <v>8074.53373771951</v>
          </cell>
          <cell r="F839">
            <v>7529.24694617016</v>
          </cell>
          <cell r="G839">
            <v>7257.63991671605</v>
          </cell>
          <cell r="H839">
            <v>8029.85133066935</v>
          </cell>
          <cell r="I839">
            <v>9054.59395418915</v>
          </cell>
          <cell r="J839">
            <v>8017.63801705936</v>
          </cell>
          <cell r="K839">
            <v>9196.27836449012</v>
          </cell>
          <cell r="L839">
            <v>8214.24162278147</v>
          </cell>
          <cell r="M839">
            <v>10797.5617061926</v>
          </cell>
          <cell r="N839">
            <v>10875.3194449314</v>
          </cell>
          <cell r="O839">
            <v>9441.74485298088</v>
          </cell>
        </row>
        <row r="839">
          <cell r="Z839">
            <v>8329.88543971794</v>
          </cell>
          <cell r="AA839">
            <v>6043.69723597122</v>
          </cell>
          <cell r="AB839">
            <v>5165.51213415127</v>
          </cell>
          <cell r="AC839">
            <v>6525.72677819</v>
          </cell>
          <cell r="AD839">
            <v>6164.9388068838</v>
          </cell>
          <cell r="AE839">
            <v>5748.6101603887</v>
          </cell>
          <cell r="AF839">
            <v>5541.23710697237</v>
          </cell>
          <cell r="AG839">
            <v>6130.82361037137</v>
          </cell>
          <cell r="AH839">
            <v>6913.21870239923</v>
          </cell>
          <cell r="AI839">
            <v>6121.49869657689</v>
          </cell>
          <cell r="AJ839">
            <v>7021.39531640167</v>
          </cell>
          <cell r="AK839">
            <v>6271.60633596014</v>
          </cell>
          <cell r="AL839">
            <v>8243.98155292489</v>
          </cell>
          <cell r="AM839">
            <v>8303.34989748289</v>
          </cell>
          <cell r="AN839">
            <v>7208.80996223031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40">
          <cell r="A840">
            <v>9855.74075943563</v>
          </cell>
          <cell r="B840">
            <v>8183.09750195202</v>
          </cell>
          <cell r="C840">
            <v>7322.21791497016</v>
          </cell>
          <cell r="D840">
            <v>9044.3038536982</v>
          </cell>
          <cell r="E840">
            <v>7633.64646026697</v>
          </cell>
          <cell r="F840">
            <v>8676.24420771497</v>
          </cell>
          <cell r="G840">
            <v>10399.2220141104</v>
          </cell>
          <cell r="H840">
            <v>7481.06215995588</v>
          </cell>
          <cell r="I840">
            <v>7410.31983130806</v>
          </cell>
          <cell r="J840">
            <v>8824.38272681761</v>
          </cell>
          <cell r="K840">
            <v>8835.67477289996</v>
          </cell>
          <cell r="L840">
            <v>9169.67640124888</v>
          </cell>
          <cell r="M840">
            <v>9723.78506674914</v>
          </cell>
          <cell r="N840">
            <v>9453.05174045206</v>
          </cell>
          <cell r="O840">
            <v>10292.1724380256</v>
          </cell>
        </row>
        <row r="840">
          <cell r="Z840">
            <v>7524.89749279214</v>
          </cell>
          <cell r="AA840">
            <v>6247.82767513037</v>
          </cell>
          <cell r="AB840">
            <v>5590.54266695138</v>
          </cell>
          <cell r="AC840">
            <v>6905.36216951399</v>
          </cell>
          <cell r="AD840">
            <v>5828.31960699967</v>
          </cell>
          <cell r="AE840">
            <v>6624.34715756721</v>
          </cell>
          <cell r="AF840">
            <v>7939.84760466132</v>
          </cell>
          <cell r="AG840">
            <v>5711.82088337496</v>
          </cell>
          <cell r="AH840">
            <v>5657.80883248303</v>
          </cell>
          <cell r="AI840">
            <v>6737.45150945615</v>
          </cell>
          <cell r="AJ840">
            <v>6746.07303180821</v>
          </cell>
          <cell r="AK840">
            <v>7001.08461105912</v>
          </cell>
          <cell r="AL840">
            <v>7424.14879360323</v>
          </cell>
          <cell r="AM840">
            <v>7217.44281604211</v>
          </cell>
          <cell r="AN840">
            <v>7858.11482512231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1">
          <cell r="A841">
            <v>10226.0895003056</v>
          </cell>
          <cell r="B841">
            <v>7821.2291468664</v>
          </cell>
          <cell r="C841">
            <v>8502.62467640123</v>
          </cell>
          <cell r="D841">
            <v>8887.14855228234</v>
          </cell>
          <cell r="E841">
            <v>7976.477342306</v>
          </cell>
          <cell r="F841">
            <v>7909.28426549642</v>
          </cell>
          <cell r="G841">
            <v>6965.73669979607</v>
          </cell>
          <cell r="H841">
            <v>8348.48517053533</v>
          </cell>
          <cell r="I841">
            <v>7914.29623696374</v>
          </cell>
          <cell r="J841">
            <v>9261.12270504714</v>
          </cell>
          <cell r="K841">
            <v>9794.81622071983</v>
          </cell>
          <cell r="L841">
            <v>8752.73869621968</v>
          </cell>
          <cell r="M841">
            <v>9713.69415391716</v>
          </cell>
          <cell r="N841">
            <v>10159.126199665</v>
          </cell>
          <cell r="O841">
            <v>9628.8129128042</v>
          </cell>
        </row>
        <row r="841">
          <cell r="Z841">
            <v>7807.66023784129</v>
          </cell>
          <cell r="AA841">
            <v>5971.53973854908</v>
          </cell>
          <cell r="AB841">
            <v>6491.78795093104</v>
          </cell>
          <cell r="AC841">
            <v>6785.37346826178</v>
          </cell>
          <cell r="AD841">
            <v>6090.07235676</v>
          </cell>
          <cell r="AE841">
            <v>6038.77017384357</v>
          </cell>
          <cell r="AF841">
            <v>5318.3678332411</v>
          </cell>
          <cell r="AG841">
            <v>6374.10182164441</v>
          </cell>
          <cell r="AH841">
            <v>6042.59683410676</v>
          </cell>
          <cell r="AI841">
            <v>7070.90422979431</v>
          </cell>
          <cell r="AJ841">
            <v>7478.38136378447</v>
          </cell>
          <cell r="AK841">
            <v>6682.75100551851</v>
          </cell>
          <cell r="AL841">
            <v>7416.44434129237</v>
          </cell>
          <cell r="AM841">
            <v>7756.53348994901</v>
          </cell>
          <cell r="AN841">
            <v>7351.63717417765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2">
          <cell r="A842">
            <v>8466.65118430726</v>
          </cell>
          <cell r="B842">
            <v>8034.8844217209</v>
          </cell>
          <cell r="C842">
            <v>7901.66874598503</v>
          </cell>
          <cell r="D842">
            <v>7471.58755879227</v>
          </cell>
          <cell r="E842">
            <v>7947.66680979323</v>
          </cell>
          <cell r="F842">
            <v>7743.35478159488</v>
          </cell>
          <cell r="G842">
            <v>7217.99726089045</v>
          </cell>
          <cell r="H842">
            <v>6779.4029631439</v>
          </cell>
          <cell r="I842">
            <v>9773.44280787805</v>
          </cell>
          <cell r="J842">
            <v>8849.56845681223</v>
          </cell>
          <cell r="K842">
            <v>9437.15666866482</v>
          </cell>
          <cell r="L842">
            <v>8704.45785912772</v>
          </cell>
          <cell r="M842">
            <v>8156.20635895318</v>
          </cell>
          <cell r="N842">
            <v>8988.82991272302</v>
          </cell>
          <cell r="O842">
            <v>9572.86853307531</v>
          </cell>
        </row>
        <row r="842">
          <cell r="Z842">
            <v>6464.32204582333</v>
          </cell>
          <cell r="AA842">
            <v>6134.66639552159</v>
          </cell>
          <cell r="AB842">
            <v>6032.95569423455</v>
          </cell>
          <cell r="AC842">
            <v>5704.58698748813</v>
          </cell>
          <cell r="AD842">
            <v>6068.07539994437</v>
          </cell>
          <cell r="AE842">
            <v>5912.08234916682</v>
          </cell>
          <cell r="AF842">
            <v>5510.9697806789</v>
          </cell>
          <cell r="AG842">
            <v>5176.10127997222</v>
          </cell>
          <cell r="AH842">
            <v>7462.06267758612</v>
          </cell>
          <cell r="AI842">
            <v>6756.68091504996</v>
          </cell>
          <cell r="AJ842">
            <v>7205.30686515227</v>
          </cell>
          <cell r="AK842">
            <v>6645.88839327545</v>
          </cell>
          <cell r="AL842">
            <v>6227.29617988619</v>
          </cell>
          <cell r="AM842">
            <v>6863.00759368367</v>
          </cell>
          <cell r="AN842">
            <v>7308.92341647713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3">
          <cell r="A843">
            <v>10173.443670437</v>
          </cell>
          <cell r="B843">
            <v>8231.83089598416</v>
          </cell>
          <cell r="C843">
            <v>8778.97953659332</v>
          </cell>
          <cell r="D843">
            <v>8032.79213458541</v>
          </cell>
          <cell r="E843">
            <v>7233.90923876325</v>
          </cell>
          <cell r="F843">
            <v>8918.35164405071</v>
          </cell>
          <cell r="G843">
            <v>7522.64307022381</v>
          </cell>
          <cell r="H843">
            <v>9581.57055329995</v>
          </cell>
          <cell r="I843">
            <v>7706.87825372068</v>
          </cell>
          <cell r="J843">
            <v>8994.62233635058</v>
          </cell>
          <cell r="K843">
            <v>7834.17440818374</v>
          </cell>
          <cell r="L843">
            <v>8160.33282739242</v>
          </cell>
          <cell r="M843">
            <v>10067.4959773619</v>
          </cell>
          <cell r="N843">
            <v>9679.19015252156</v>
          </cell>
          <cell r="O843">
            <v>10344.7377143594</v>
          </cell>
        </row>
        <row r="843">
          <cell r="Z843">
            <v>7767.46493615333</v>
          </cell>
          <cell r="AA843">
            <v>6285.03581640749</v>
          </cell>
          <cell r="AB843">
            <v>6702.78599210714</v>
          </cell>
          <cell r="AC843">
            <v>6133.0689259245</v>
          </cell>
          <cell r="AD843">
            <v>5523.1186394327</v>
          </cell>
          <cell r="AE843">
            <v>6809.1971536393</v>
          </cell>
          <cell r="AF843">
            <v>5743.56807468816</v>
          </cell>
          <cell r="AG843">
            <v>7315.56744372672</v>
          </cell>
          <cell r="AH843">
            <v>5884.23237422875</v>
          </cell>
          <cell r="AI843">
            <v>6867.43013229301</v>
          </cell>
          <cell r="AJ843">
            <v>5981.42349734592</v>
          </cell>
          <cell r="AK843">
            <v>6230.44675504542</v>
          </cell>
          <cell r="AL843">
            <v>7686.5734486997</v>
          </cell>
          <cell r="AM843">
            <v>7390.10039821082</v>
          </cell>
          <cell r="AN843">
            <v>7898.24862386424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4">
          <cell r="A844">
            <v>8232.1280674051</v>
          </cell>
          <cell r="B844">
            <v>8407.56034721746</v>
          </cell>
          <cell r="C844">
            <v>7103.64194941336</v>
          </cell>
          <cell r="D844">
            <v>6779.84659783671</v>
          </cell>
          <cell r="E844">
            <v>6682.12929285732</v>
          </cell>
          <cell r="F844">
            <v>7982.99655034827</v>
          </cell>
          <cell r="G844">
            <v>9501.7889797069</v>
          </cell>
          <cell r="H844">
            <v>7575.84927079756</v>
          </cell>
          <cell r="I844">
            <v>9421.63286358442</v>
          </cell>
          <cell r="J844">
            <v>10611.5866412172</v>
          </cell>
          <cell r="K844">
            <v>8905.99634077232</v>
          </cell>
          <cell r="L844">
            <v>9399.18008056869</v>
          </cell>
          <cell r="M844">
            <v>9211.15192580606</v>
          </cell>
          <cell r="N844">
            <v>8714.50507229543</v>
          </cell>
          <cell r="O844">
            <v>9283.11690926793</v>
          </cell>
        </row>
        <row r="844">
          <cell r="Z844">
            <v>6285.26270797606</v>
          </cell>
          <cell r="AA844">
            <v>6419.20595534192</v>
          </cell>
          <cell r="AB844">
            <v>5423.65904294489</v>
          </cell>
          <cell r="AC844">
            <v>5176.43999683472</v>
          </cell>
          <cell r="AD844">
            <v>5101.83244361373</v>
          </cell>
          <cell r="AE844">
            <v>6095.0497981771</v>
          </cell>
          <cell r="AF844">
            <v>7254.65389316213</v>
          </cell>
          <cell r="AG844">
            <v>5784.19122165102</v>
          </cell>
          <cell r="AH844">
            <v>7193.45437787816</v>
          </cell>
          <cell r="AI844">
            <v>8101.98884691586</v>
          </cell>
          <cell r="AJ844">
            <v>6799.76383016503</v>
          </cell>
          <cell r="AK844">
            <v>7176.31158823452</v>
          </cell>
          <cell r="AL844">
            <v>7032.75133996063</v>
          </cell>
          <cell r="AM844">
            <v>6653.55948071785</v>
          </cell>
          <cell r="AN844">
            <v>7087.6968926937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5">
          <cell r="A845">
            <v>10708.0142704148</v>
          </cell>
          <cell r="B845">
            <v>8248.27207792435</v>
          </cell>
          <cell r="C845">
            <v>8339.08998663915</v>
          </cell>
          <cell r="D845">
            <v>8464.81775162522</v>
          </cell>
          <cell r="E845">
            <v>6758.48314067179</v>
          </cell>
          <cell r="F845">
            <v>7467.55236144611</v>
          </cell>
          <cell r="G845">
            <v>7277.78795810841</v>
          </cell>
          <cell r="H845">
            <v>8903.46782555324</v>
          </cell>
          <cell r="I845">
            <v>7525.79234110969</v>
          </cell>
          <cell r="J845">
            <v>10631.0838543805</v>
          </cell>
          <cell r="K845">
            <v>9217.50957921775</v>
          </cell>
          <cell r="L845">
            <v>10043.3602858132</v>
          </cell>
          <cell r="M845">
            <v>9669.44255373706</v>
          </cell>
          <cell r="N845">
            <v>9559.08040711878</v>
          </cell>
          <cell r="O845">
            <v>10971.8734935013</v>
          </cell>
        </row>
        <row r="845">
          <cell r="Z845">
            <v>8175.61172751879</v>
          </cell>
          <cell r="AA845">
            <v>6297.58872458355</v>
          </cell>
          <cell r="AB845">
            <v>6366.92856115893</v>
          </cell>
          <cell r="AC845">
            <v>6462.92221263686</v>
          </cell>
          <cell r="AD845">
            <v>5160.12891183547</v>
          </cell>
          <cell r="AE845">
            <v>5701.50609817355</v>
          </cell>
          <cell r="AF845">
            <v>5556.6202171676</v>
          </cell>
          <cell r="AG845">
            <v>6797.8332986812</v>
          </cell>
          <cell r="AH845">
            <v>5745.97255560661</v>
          </cell>
          <cell r="AI845">
            <v>8116.87504715495</v>
          </cell>
          <cell r="AJ845">
            <v>7037.60543377107</v>
          </cell>
          <cell r="AK845">
            <v>7668.14575165952</v>
          </cell>
          <cell r="AL845">
            <v>7382.65806754846</v>
          </cell>
          <cell r="AM845">
            <v>7298.39612715682</v>
          </cell>
          <cell r="AN845">
            <v>8377.06929978221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6">
          <cell r="A846">
            <v>8569.00218957929</v>
          </cell>
          <cell r="B846">
            <v>7736.10218467243</v>
          </cell>
          <cell r="C846">
            <v>6218.1216932206</v>
          </cell>
          <cell r="D846">
            <v>8944.40001571192</v>
          </cell>
          <cell r="E846">
            <v>8165.96411544025</v>
          </cell>
          <cell r="F846">
            <v>8489.07697261124</v>
          </cell>
          <cell r="G846">
            <v>8733.51762487375</v>
          </cell>
          <cell r="H846">
            <v>9176.80885584607</v>
          </cell>
          <cell r="I846">
            <v>8342.41501360444</v>
          </cell>
          <cell r="J846">
            <v>9421.19341666938</v>
          </cell>
          <cell r="K846">
            <v>8886.99946837452</v>
          </cell>
          <cell r="L846">
            <v>9689.00099743423</v>
          </cell>
          <cell r="M846">
            <v>9335.98961384844</v>
          </cell>
          <cell r="N846">
            <v>8955.51300032983</v>
          </cell>
          <cell r="O846">
            <v>10188.2753360882</v>
          </cell>
        </row>
        <row r="846">
          <cell r="Z846">
            <v>6542.46744775255</v>
          </cell>
          <cell r="AA846">
            <v>5906.54496240614</v>
          </cell>
          <cell r="AB846">
            <v>4747.5607852607</v>
          </cell>
          <cell r="AC846">
            <v>6829.08518959611</v>
          </cell>
          <cell r="AD846">
            <v>6234.74626599509</v>
          </cell>
          <cell r="AE846">
            <v>6481.44422489657</v>
          </cell>
          <cell r="AF846">
            <v>6668.07564066161</v>
          </cell>
          <cell r="AG846">
            <v>7006.5302686739</v>
          </cell>
          <cell r="AH846">
            <v>6369.46723254705</v>
          </cell>
          <cell r="AI846">
            <v>7193.11885840074</v>
          </cell>
          <cell r="AJ846">
            <v>6785.25964210182</v>
          </cell>
          <cell r="AK846">
            <v>7397.59101754502</v>
          </cell>
          <cell r="AL846">
            <v>7128.06541413174</v>
          </cell>
          <cell r="AM846">
            <v>6837.56999780383</v>
          </cell>
          <cell r="AN846">
            <v>7778.78897220469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7">
          <cell r="A847">
            <v>9483.03740373392</v>
          </cell>
          <cell r="B847">
            <v>7112.9994352164</v>
          </cell>
          <cell r="C847">
            <v>8247.68037890621</v>
          </cell>
          <cell r="D847">
            <v>8079.76685974432</v>
          </cell>
          <cell r="E847">
            <v>7211.41657887367</v>
          </cell>
          <cell r="F847">
            <v>8497.81863965614</v>
          </cell>
          <cell r="G847">
            <v>7854.11950571565</v>
          </cell>
          <cell r="H847">
            <v>8160.33114173956</v>
          </cell>
          <cell r="I847">
            <v>7692.83528102031</v>
          </cell>
          <cell r="J847">
            <v>7635.30845619518</v>
          </cell>
          <cell r="K847">
            <v>8932.15356383607</v>
          </cell>
          <cell r="L847">
            <v>10000.6233818988</v>
          </cell>
          <cell r="M847">
            <v>9045.1661369185</v>
          </cell>
          <cell r="N847">
            <v>8229.70240156238</v>
          </cell>
          <cell r="O847">
            <v>8979.05006496544</v>
          </cell>
        </row>
        <row r="847">
          <cell r="Z847">
            <v>7240.33698990046</v>
          </cell>
          <cell r="AA847">
            <v>5430.80352078546</v>
          </cell>
          <cell r="AB847">
            <v>6297.13696001641</v>
          </cell>
          <cell r="AC847">
            <v>6168.93431648222</v>
          </cell>
          <cell r="AD847">
            <v>5505.94540363636</v>
          </cell>
          <cell r="AE847">
            <v>6488.11852265202</v>
          </cell>
          <cell r="AF847">
            <v>5996.65165909192</v>
          </cell>
          <cell r="AG847">
            <v>6230.44546804272</v>
          </cell>
          <cell r="AH847">
            <v>5873.51050840013</v>
          </cell>
          <cell r="AI847">
            <v>5829.58854753885</v>
          </cell>
          <cell r="AJ847">
            <v>6819.73497460309</v>
          </cell>
          <cell r="AK847">
            <v>7635.51595457324</v>
          </cell>
          <cell r="AL847">
            <v>6906.02052620182</v>
          </cell>
          <cell r="AM847">
            <v>6283.41070240248</v>
          </cell>
          <cell r="AN847">
            <v>6855.54064080137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8">
          <cell r="A848">
            <v>9642.48712481043</v>
          </cell>
          <cell r="B848">
            <v>10891.6430828712</v>
          </cell>
          <cell r="C848">
            <v>9279.78379632428</v>
          </cell>
          <cell r="D848">
            <v>8073.86125608422</v>
          </cell>
          <cell r="E848">
            <v>6474.92887325392</v>
          </cell>
          <cell r="F848">
            <v>7595.92379929348</v>
          </cell>
          <cell r="G848">
            <v>8853.55777763791</v>
          </cell>
          <cell r="H848">
            <v>8154.79641163664</v>
          </cell>
          <cell r="I848">
            <v>9025.91826411894</v>
          </cell>
          <cell r="J848">
            <v>9090.75974997519</v>
          </cell>
          <cell r="K848">
            <v>8435.28809596859</v>
          </cell>
          <cell r="L848">
            <v>8849.19595972027</v>
          </cell>
          <cell r="M848">
            <v>8855.96312447672</v>
          </cell>
          <cell r="N848">
            <v>8830.17239832036</v>
          </cell>
          <cell r="O848">
            <v>10436.2492436738</v>
          </cell>
        </row>
        <row r="848">
          <cell r="Z848">
            <v>7362.07748974126</v>
          </cell>
          <cell r="AA848">
            <v>8315.81306034453</v>
          </cell>
          <cell r="AB848">
            <v>7085.15204762878</v>
          </cell>
          <cell r="AC848">
            <v>6164.42536446532</v>
          </cell>
          <cell r="AD848">
            <v>4943.63409444486</v>
          </cell>
          <cell r="AE848">
            <v>5799.51820445577</v>
          </cell>
          <cell r="AF848">
            <v>6759.72677745765</v>
          </cell>
          <cell r="AG848">
            <v>6226.21967947022</v>
          </cell>
          <cell r="AH848">
            <v>6891.32469832786</v>
          </cell>
          <cell r="AI848">
            <v>6940.83143214506</v>
          </cell>
          <cell r="AJ848">
            <v>6440.37620242441</v>
          </cell>
          <cell r="AK848">
            <v>6756.39651203027</v>
          </cell>
          <cell r="AL848">
            <v>6761.56326939047</v>
          </cell>
          <cell r="AM848">
            <v>6741.87194680719</v>
          </cell>
          <cell r="AN848">
            <v>7968.11804254193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9">
          <cell r="A849">
            <v>10124.4647763495</v>
          </cell>
          <cell r="B849">
            <v>8931.8508503115</v>
          </cell>
          <cell r="C849">
            <v>7554.05104841993</v>
          </cell>
          <cell r="D849">
            <v>7287.78726058099</v>
          </cell>
          <cell r="E849">
            <v>8356.20947345553</v>
          </cell>
          <cell r="F849">
            <v>8392.38601280891</v>
          </cell>
          <cell r="G849">
            <v>8415.72980568345</v>
          </cell>
          <cell r="H849">
            <v>7585.99151044701</v>
          </cell>
          <cell r="I849">
            <v>8340.50557279546</v>
          </cell>
          <cell r="J849">
            <v>7939.02908025699</v>
          </cell>
          <cell r="K849">
            <v>8031.19642180765</v>
          </cell>
          <cell r="L849">
            <v>8635.09623370565</v>
          </cell>
          <cell r="M849">
            <v>10096.0531852095</v>
          </cell>
          <cell r="N849">
            <v>8889.4674231023</v>
          </cell>
          <cell r="O849">
            <v>9232.30282684785</v>
          </cell>
        </row>
        <row r="849">
          <cell r="Z849">
            <v>7730.06935460194</v>
          </cell>
          <cell r="AA849">
            <v>6819.50385161623</v>
          </cell>
          <cell r="AB849">
            <v>5767.54819167281</v>
          </cell>
          <cell r="AC849">
            <v>5564.25472460263</v>
          </cell>
          <cell r="AD849">
            <v>6379.99935782119</v>
          </cell>
          <cell r="AE849">
            <v>6407.62029032366</v>
          </cell>
          <cell r="AF849">
            <v>6425.44336955854</v>
          </cell>
          <cell r="AG849">
            <v>5791.93486219234</v>
          </cell>
          <cell r="AH849">
            <v>6368.00936685162</v>
          </cell>
          <cell r="AI849">
            <v>6061.48045889253</v>
          </cell>
          <cell r="AJ849">
            <v>6131.85059283583</v>
          </cell>
          <cell r="AK849">
            <v>6592.9305148192</v>
          </cell>
          <cell r="AL849">
            <v>7708.37699112016</v>
          </cell>
          <cell r="AM849">
            <v>6787.1439354083</v>
          </cell>
          <cell r="AN849">
            <v>7048.90013750964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50">
          <cell r="A850">
            <v>8598.29406064161</v>
          </cell>
          <cell r="B850">
            <v>7763.13418710685</v>
          </cell>
          <cell r="C850">
            <v>7993.23293541258</v>
          </cell>
          <cell r="D850">
            <v>8297.60109705131</v>
          </cell>
          <cell r="E850">
            <v>8391.40449142203</v>
          </cell>
          <cell r="F850">
            <v>8353.81871796851</v>
          </cell>
          <cell r="G850">
            <v>7214.7821234546</v>
          </cell>
          <cell r="H850">
            <v>8297.58343737212</v>
          </cell>
          <cell r="I850">
            <v>7339.8104866002</v>
          </cell>
          <cell r="J850">
            <v>8522.25389709564</v>
          </cell>
          <cell r="K850">
            <v>9537.96476227865</v>
          </cell>
          <cell r="L850">
            <v>9305.69431030358</v>
          </cell>
          <cell r="M850">
            <v>8390.23435138353</v>
          </cell>
          <cell r="N850">
            <v>9286.4946859669</v>
          </cell>
          <cell r="O850">
            <v>8459.55193232157</v>
          </cell>
        </row>
        <row r="850">
          <cell r="Z850">
            <v>6564.83190847611</v>
          </cell>
          <cell r="AA850">
            <v>5927.18400439283</v>
          </cell>
          <cell r="AB850">
            <v>6102.86531911925</v>
          </cell>
          <cell r="AC850">
            <v>6335.25162800306</v>
          </cell>
          <cell r="AD850">
            <v>6406.87089481869</v>
          </cell>
          <cell r="AE850">
            <v>6378.17400644383</v>
          </cell>
          <cell r="AF850">
            <v>5508.51501038608</v>
          </cell>
          <cell r="AG850">
            <v>6335.23814476736</v>
          </cell>
          <cell r="AH850">
            <v>5603.9746657612</v>
          </cell>
          <cell r="AI850">
            <v>6506.77493944811</v>
          </cell>
          <cell r="AJ850">
            <v>7282.2742478588</v>
          </cell>
          <cell r="AK850">
            <v>7104.93482869402</v>
          </cell>
          <cell r="AL850">
            <v>6405.97748821873</v>
          </cell>
          <cell r="AM850">
            <v>7090.27583871447</v>
          </cell>
          <cell r="AN850">
            <v>6458.90173853525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1">
          <cell r="A851">
            <v>10060.3411875084</v>
          </cell>
          <cell r="B851">
            <v>7077.88275279909</v>
          </cell>
          <cell r="C851">
            <v>7376.01077351756</v>
          </cell>
          <cell r="D851">
            <v>7026.8892481444</v>
          </cell>
          <cell r="E851">
            <v>8911.64525658061</v>
          </cell>
          <cell r="F851">
            <v>7609.23387479221</v>
          </cell>
          <cell r="G851">
            <v>8102.63221893766</v>
          </cell>
          <cell r="H851">
            <v>7606.43671838293</v>
          </cell>
          <cell r="I851">
            <v>7797.97743337109</v>
          </cell>
          <cell r="J851">
            <v>7713.07063885356</v>
          </cell>
          <cell r="K851">
            <v>8853.79836131416</v>
          </cell>
          <cell r="L851">
            <v>7902.2252454437</v>
          </cell>
          <cell r="M851">
            <v>9538.15035236439</v>
          </cell>
          <cell r="N851">
            <v>8856.26968596821</v>
          </cell>
          <cell r="O851">
            <v>9427.40656610169</v>
          </cell>
        </row>
        <row r="851">
          <cell r="Z851">
            <v>7681.11073802741</v>
          </cell>
          <cell r="AA851">
            <v>5403.99179329312</v>
          </cell>
          <cell r="AB851">
            <v>5631.61372962375</v>
          </cell>
          <cell r="AC851">
            <v>5365.05804851525</v>
          </cell>
          <cell r="AD851">
            <v>6804.07679998032</v>
          </cell>
          <cell r="AE851">
            <v>5809.68050033935</v>
          </cell>
          <cell r="AF851">
            <v>6186.39210968778</v>
          </cell>
          <cell r="AG851">
            <v>5807.54486023224</v>
          </cell>
          <cell r="AH851">
            <v>5953.78696228856</v>
          </cell>
          <cell r="AI851">
            <v>5888.96028504724</v>
          </cell>
          <cell r="AJ851">
            <v>6759.91046405681</v>
          </cell>
          <cell r="AK851">
            <v>6033.38058379725</v>
          </cell>
          <cell r="AL851">
            <v>7282.41594663162</v>
          </cell>
          <cell r="AM851">
            <v>6761.79733031547</v>
          </cell>
          <cell r="AN851">
            <v>7197.8626228449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2">
          <cell r="A852">
            <v>8382.05116194135</v>
          </cell>
          <cell r="B852">
            <v>8521.79603881245</v>
          </cell>
          <cell r="C852">
            <v>7785.20642982887</v>
          </cell>
          <cell r="D852">
            <v>8014.50556755873</v>
          </cell>
          <cell r="E852">
            <v>9256.50274131489</v>
          </cell>
          <cell r="F852">
            <v>8157.59746670674</v>
          </cell>
          <cell r="G852">
            <v>7410.2752673174</v>
          </cell>
          <cell r="H852">
            <v>8958.24738455016</v>
          </cell>
          <cell r="I852">
            <v>8095.15821021337</v>
          </cell>
          <cell r="J852">
            <v>9181.87980260374</v>
          </cell>
          <cell r="K852">
            <v>7885.16013238569</v>
          </cell>
          <cell r="L852">
            <v>9524.57094821536</v>
          </cell>
          <cell r="M852">
            <v>8638.37095633173</v>
          </cell>
          <cell r="N852">
            <v>9448.72081559301</v>
          </cell>
          <cell r="O852">
            <v>10223.8902778274</v>
          </cell>
        </row>
        <row r="852">
          <cell r="Z852">
            <v>6399.72959034687</v>
          </cell>
          <cell r="AA852">
            <v>6506.42536281746</v>
          </cell>
          <cell r="AB852">
            <v>5944.03625000006</v>
          </cell>
          <cell r="AC852">
            <v>6119.10705885336</v>
          </cell>
          <cell r="AD852">
            <v>7067.37686900488</v>
          </cell>
          <cell r="AE852">
            <v>6228.35829622046</v>
          </cell>
          <cell r="AF852">
            <v>5657.7748076979</v>
          </cell>
          <cell r="AG852">
            <v>6839.65771109359</v>
          </cell>
          <cell r="AH852">
            <v>6180.68567413075</v>
          </cell>
          <cell r="AI852">
            <v>7010.40195680716</v>
          </cell>
          <cell r="AJ852">
            <v>6020.351301717</v>
          </cell>
          <cell r="AK852">
            <v>7272.04801724622</v>
          </cell>
          <cell r="AL852">
            <v>6595.4307786431</v>
          </cell>
          <cell r="AM852">
            <v>7214.13613758852</v>
          </cell>
          <cell r="AN852">
            <v>7805.98112268236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3">
          <cell r="A853">
            <v>10448.1655232958</v>
          </cell>
          <cell r="B853">
            <v>8458.32342766159</v>
          </cell>
          <cell r="C853">
            <v>7748.54222448272</v>
          </cell>
          <cell r="D853">
            <v>9793.44761853749</v>
          </cell>
          <cell r="E853">
            <v>9114.85207990597</v>
          </cell>
          <cell r="F853">
            <v>9248.00357991132</v>
          </cell>
          <cell r="G853">
            <v>8814.96285668064</v>
          </cell>
          <cell r="H853">
            <v>9059.41852660168</v>
          </cell>
          <cell r="I853">
            <v>8915.4371668954</v>
          </cell>
          <cell r="J853">
            <v>9448.02346994423</v>
          </cell>
          <cell r="K853">
            <v>9526.78697195266</v>
          </cell>
          <cell r="L853">
            <v>7835.10248893783</v>
          </cell>
          <cell r="M853">
            <v>8521.88739857924</v>
          </cell>
          <cell r="N853">
            <v>9037.04803500297</v>
          </cell>
          <cell r="O853">
            <v>8981.8202922261</v>
          </cell>
        </row>
        <row r="853">
          <cell r="Z853">
            <v>7977.21616969846</v>
          </cell>
          <cell r="AA853">
            <v>6457.96377031334</v>
          </cell>
          <cell r="AB853">
            <v>5916.04298256146</v>
          </cell>
          <cell r="AC853">
            <v>7477.33643054384</v>
          </cell>
          <cell r="AD853">
            <v>6959.22602241653</v>
          </cell>
          <cell r="AE853">
            <v>7060.88772527661</v>
          </cell>
          <cell r="AF853">
            <v>6730.2594009271</v>
          </cell>
          <cell r="AG853">
            <v>6916.90228273449</v>
          </cell>
          <cell r="AH853">
            <v>6806.9719386733</v>
          </cell>
          <cell r="AI853">
            <v>7213.6037113963</v>
          </cell>
          <cell r="AJ853">
            <v>7273.73996023374</v>
          </cell>
          <cell r="AK853">
            <v>5982.13209071399</v>
          </cell>
          <cell r="AL853">
            <v>6506.49511636485</v>
          </cell>
          <cell r="AM853">
            <v>6899.8223229169</v>
          </cell>
          <cell r="AN853">
            <v>6857.6557203958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4">
          <cell r="A854">
            <v>11134.6088072384</v>
          </cell>
          <cell r="B854">
            <v>9648.24613170478</v>
          </cell>
          <cell r="C854">
            <v>8085.027691713</v>
          </cell>
          <cell r="D854">
            <v>7834.71766861635</v>
          </cell>
          <cell r="E854">
            <v>8238.30433629772</v>
          </cell>
          <cell r="F854">
            <v>8164.10112748877</v>
          </cell>
          <cell r="G854">
            <v>7667.71880435178</v>
          </cell>
          <cell r="H854">
            <v>8405.30527061316</v>
          </cell>
          <cell r="I854">
            <v>6968.24224121142</v>
          </cell>
          <cell r="J854">
            <v>8457.11951458578</v>
          </cell>
          <cell r="K854">
            <v>10323.1326281851</v>
          </cell>
          <cell r="L854">
            <v>9760.94461494181</v>
          </cell>
          <cell r="M854">
            <v>10120.8427472211</v>
          </cell>
          <cell r="N854">
            <v>9287.61575813503</v>
          </cell>
          <cell r="O854">
            <v>9778.83418448487</v>
          </cell>
        </row>
        <row r="854">
          <cell r="Z854">
            <v>8501.31836276178</v>
          </cell>
          <cell r="AA854">
            <v>7366.47451454113</v>
          </cell>
          <cell r="AB854">
            <v>6172.95098273364</v>
          </cell>
          <cell r="AC854">
            <v>5981.83827885926</v>
          </cell>
          <cell r="AD854">
            <v>6289.97831398065</v>
          </cell>
          <cell r="AE854">
            <v>6233.32386724218</v>
          </cell>
          <cell r="AF854">
            <v>5854.3339779978</v>
          </cell>
          <cell r="AG854">
            <v>6417.48419533423</v>
          </cell>
          <cell r="AH854">
            <v>5320.28082413388</v>
          </cell>
          <cell r="AI854">
            <v>6457.0445778643</v>
          </cell>
          <cell r="AJ854">
            <v>7881.7530541498</v>
          </cell>
          <cell r="AK854">
            <v>7452.52025728653</v>
          </cell>
          <cell r="AL854">
            <v>7727.30392087427</v>
          </cell>
          <cell r="AM854">
            <v>7091.13178179913</v>
          </cell>
          <cell r="AN854">
            <v>7466.17901519093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5">
          <cell r="A855">
            <v>10393.5007510478</v>
          </cell>
          <cell r="B855">
            <v>8503.37585154113</v>
          </cell>
          <cell r="C855">
            <v>7733.62454218444</v>
          </cell>
          <cell r="D855">
            <v>8529.48738214785</v>
          </cell>
          <cell r="E855">
            <v>7432.95933037715</v>
          </cell>
          <cell r="F855">
            <v>8261.92037623923</v>
          </cell>
          <cell r="G855">
            <v>8538.33601572831</v>
          </cell>
          <cell r="H855">
            <v>8660.18972633467</v>
          </cell>
          <cell r="I855">
            <v>8542.57809446042</v>
          </cell>
          <cell r="J855">
            <v>8805.67879944351</v>
          </cell>
          <cell r="K855">
            <v>8940.65102751063</v>
          </cell>
          <cell r="L855">
            <v>9172.00556296009</v>
          </cell>
          <cell r="M855">
            <v>9792.35607714136</v>
          </cell>
          <cell r="N855">
            <v>8316.84376624161</v>
          </cell>
          <cell r="O855">
            <v>8701.64916392739</v>
          </cell>
        </row>
        <row r="855">
          <cell r="Z855">
            <v>7935.47939742798</v>
          </cell>
          <cell r="AA855">
            <v>6492.36147615505</v>
          </cell>
          <cell r="AB855">
            <v>5904.65327245599</v>
          </cell>
          <cell r="AC855">
            <v>6512.29773421941</v>
          </cell>
          <cell r="AD855">
            <v>5675.09418058028</v>
          </cell>
          <cell r="AE855">
            <v>6308.00925494015</v>
          </cell>
          <cell r="AF855">
            <v>6519.05370135263</v>
          </cell>
          <cell r="AG855">
            <v>6612.08949681543</v>
          </cell>
          <cell r="AH855">
            <v>6522.29254543291</v>
          </cell>
          <cell r="AI855">
            <v>6723.17098609032</v>
          </cell>
          <cell r="AJ855">
            <v>6826.22282210848</v>
          </cell>
          <cell r="AK855">
            <v>7002.86293534228</v>
          </cell>
          <cell r="AL855">
            <v>7476.50303432174</v>
          </cell>
          <cell r="AM855">
            <v>6349.94348290053</v>
          </cell>
          <cell r="AN855">
            <v>6643.74394325522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6">
          <cell r="A856">
            <v>10283.909308718</v>
          </cell>
          <cell r="B856">
            <v>7209.44109332077</v>
          </cell>
          <cell r="C856">
            <v>6856.85771065509</v>
          </cell>
          <cell r="D856">
            <v>7153.57391348212</v>
          </cell>
          <cell r="E856">
            <v>6843.06989502849</v>
          </cell>
          <cell r="F856">
            <v>7584.48341147723</v>
          </cell>
          <cell r="G856">
            <v>9997.11363178455</v>
          </cell>
          <cell r="H856">
            <v>8100.02378858408</v>
          </cell>
          <cell r="I856">
            <v>8337.98819740058</v>
          </cell>
          <cell r="J856">
            <v>8603.78673547433</v>
          </cell>
          <cell r="K856">
            <v>8720.61961937903</v>
          </cell>
          <cell r="L856">
            <v>8827.4345229238</v>
          </cell>
          <cell r="M856">
            <v>8262.694895043</v>
          </cell>
          <cell r="N856">
            <v>8727.7019568056</v>
          </cell>
          <cell r="O856">
            <v>10327.5086594669</v>
          </cell>
        </row>
        <row r="856">
          <cell r="Z856">
            <v>7851.80589284342</v>
          </cell>
          <cell r="AA856">
            <v>5504.43711251478</v>
          </cell>
          <cell r="AB856">
            <v>5235.23828951601</v>
          </cell>
          <cell r="AC856">
            <v>5461.78229723925</v>
          </cell>
          <cell r="AD856">
            <v>5224.71123713383</v>
          </cell>
          <cell r="AE856">
            <v>5790.78342259651</v>
          </cell>
          <cell r="AF856">
            <v>7632.83624632203</v>
          </cell>
          <cell r="AG856">
            <v>6184.4005626791</v>
          </cell>
          <cell r="AH856">
            <v>6366.08734066813</v>
          </cell>
          <cell r="AI856">
            <v>6569.02558768159</v>
          </cell>
          <cell r="AJ856">
            <v>6658.22796187436</v>
          </cell>
          <cell r="AK856">
            <v>6739.78156799041</v>
          </cell>
          <cell r="AL856">
            <v>6308.60060314491</v>
          </cell>
          <cell r="AM856">
            <v>6663.6353548289</v>
          </cell>
          <cell r="AN856">
            <v>7885.09417153765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7">
          <cell r="A857">
            <v>8044.16229294821</v>
          </cell>
          <cell r="B857">
            <v>8774.39275495664</v>
          </cell>
          <cell r="C857">
            <v>8338.0809844077</v>
          </cell>
          <cell r="D857">
            <v>7725.75456182757</v>
          </cell>
          <cell r="E857">
            <v>8765.58623537899</v>
          </cell>
          <cell r="F857">
            <v>8881.44599690858</v>
          </cell>
          <cell r="G857">
            <v>8034.77235862978</v>
          </cell>
          <cell r="H857">
            <v>9019.73488574079</v>
          </cell>
          <cell r="I857">
            <v>8335.522245231</v>
          </cell>
          <cell r="J857">
            <v>8630.73313832772</v>
          </cell>
          <cell r="K857">
            <v>9792.73686916318</v>
          </cell>
          <cell r="L857">
            <v>9184.43892026943</v>
          </cell>
          <cell r="M857">
            <v>9255.06607133569</v>
          </cell>
          <cell r="N857">
            <v>10136.1627679293</v>
          </cell>
          <cell r="O857">
            <v>8632.94254837452</v>
          </cell>
        </row>
        <row r="857">
          <cell r="Z857">
            <v>6141.75008731513</v>
          </cell>
          <cell r="AA857">
            <v>6699.28396598041</v>
          </cell>
          <cell r="AB857">
            <v>6366.15818391922</v>
          </cell>
          <cell r="AC857">
            <v>5898.64451097359</v>
          </cell>
          <cell r="AD857">
            <v>6692.5601530568</v>
          </cell>
          <cell r="AE857">
            <v>6781.01954442369</v>
          </cell>
          <cell r="AF857">
            <v>6134.58083490327</v>
          </cell>
          <cell r="AG857">
            <v>6886.60366420263</v>
          </cell>
          <cell r="AH857">
            <v>6364.20457632285</v>
          </cell>
          <cell r="AI857">
            <v>6589.59927404577</v>
          </cell>
          <cell r="AJ857">
            <v>7476.79377055356</v>
          </cell>
          <cell r="AK857">
            <v>7012.35585338139</v>
          </cell>
          <cell r="AL857">
            <v>7066.27996572908</v>
          </cell>
          <cell r="AM857">
            <v>7739.00081796512</v>
          </cell>
          <cell r="AN857">
            <v>6591.28616745414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8">
          <cell r="A858">
            <v>9598.75057616852</v>
          </cell>
          <cell r="B858">
            <v>6947.62770903244</v>
          </cell>
          <cell r="C858">
            <v>8601.81890016252</v>
          </cell>
          <cell r="D858">
            <v>7786.97676839162</v>
          </cell>
          <cell r="E858">
            <v>7178.17537307152</v>
          </cell>
          <cell r="F858">
            <v>8313.48892090749</v>
          </cell>
          <cell r="G858">
            <v>8356.78466405654</v>
          </cell>
          <cell r="H858">
            <v>9376.76988177621</v>
          </cell>
          <cell r="I858">
            <v>8605.36811957141</v>
          </cell>
          <cell r="J858">
            <v>9840.79065636973</v>
          </cell>
          <cell r="K858">
            <v>9829.98563805311</v>
          </cell>
          <cell r="L858">
            <v>8612.94802136615</v>
          </cell>
          <cell r="M858">
            <v>9714.09215602115</v>
          </cell>
          <cell r="N858">
            <v>10063.161804909</v>
          </cell>
          <cell r="O858">
            <v>9689.34598754252</v>
          </cell>
        </row>
        <row r="858">
          <cell r="Z858">
            <v>7328.68445990697</v>
          </cell>
          <cell r="AA858">
            <v>5304.5415463571</v>
          </cell>
          <cell r="AB858">
            <v>6567.52313754969</v>
          </cell>
          <cell r="AC858">
            <v>5945.38791057408</v>
          </cell>
          <cell r="AD858">
            <v>5480.5656100416</v>
          </cell>
          <cell r="AE858">
            <v>6347.38204506855</v>
          </cell>
          <cell r="AF858">
            <v>6380.43851814582</v>
          </cell>
          <cell r="AG858">
            <v>7159.20131181566</v>
          </cell>
          <cell r="AH858">
            <v>6570.23298076525</v>
          </cell>
          <cell r="AI858">
            <v>7513.48302930091</v>
          </cell>
          <cell r="AJ858">
            <v>7505.2333545961</v>
          </cell>
          <cell r="AK858">
            <v>6576.02026610514</v>
          </cell>
          <cell r="AL858">
            <v>7416.74821749078</v>
          </cell>
          <cell r="AM858">
            <v>7683.26429069522</v>
          </cell>
          <cell r="AN858">
            <v>7397.85441887267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9">
          <cell r="A859">
            <v>9187.52629293501</v>
          </cell>
          <cell r="B859">
            <v>10135.9568421782</v>
          </cell>
          <cell r="C859">
            <v>7762.01737867485</v>
          </cell>
          <cell r="D859">
            <v>9031.34546652745</v>
          </cell>
          <cell r="E859">
            <v>9125.27699659866</v>
          </cell>
          <cell r="F859">
            <v>8463.04481352125</v>
          </cell>
          <cell r="G859">
            <v>7439.75977856107</v>
          </cell>
          <cell r="H859">
            <v>7803.08964219554</v>
          </cell>
          <cell r="I859">
            <v>6951.50480062731</v>
          </cell>
          <cell r="J859">
            <v>8399.80843424873</v>
          </cell>
          <cell r="K859">
            <v>7756.36598701359</v>
          </cell>
          <cell r="L859">
            <v>8282.42044915838</v>
          </cell>
          <cell r="M859">
            <v>8902.45735602856</v>
          </cell>
          <cell r="N859">
            <v>9227.42900660213</v>
          </cell>
          <cell r="O859">
            <v>9886.16184154607</v>
          </cell>
        </row>
        <row r="859">
          <cell r="Z859">
            <v>7014.71307476105</v>
          </cell>
          <cell r="AA859">
            <v>7738.84359283044</v>
          </cell>
          <cell r="AB859">
            <v>5926.33131668776</v>
          </cell>
          <cell r="AC859">
            <v>6895.46838907558</v>
          </cell>
          <cell r="AD859">
            <v>6967.18548801106</v>
          </cell>
          <cell r="AE859">
            <v>6461.56856730273</v>
          </cell>
          <cell r="AF859">
            <v>5680.28634997049</v>
          </cell>
          <cell r="AG859">
            <v>5957.69015417486</v>
          </cell>
          <cell r="AH859">
            <v>5307.50172129815</v>
          </cell>
          <cell r="AI859">
            <v>6413.28733878264</v>
          </cell>
          <cell r="AJ859">
            <v>5922.01645654883</v>
          </cell>
          <cell r="AK859">
            <v>6323.66114261422</v>
          </cell>
          <cell r="AL859">
            <v>6797.06180115723</v>
          </cell>
          <cell r="AM859">
            <v>7045.17895625675</v>
          </cell>
          <cell r="AN859">
            <v>7548.12411066779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60">
          <cell r="A860">
            <v>9563.62228984952</v>
          </cell>
          <cell r="B860">
            <v>9413.23118475504</v>
          </cell>
          <cell r="C860">
            <v>9721.31724699308</v>
          </cell>
          <cell r="D860">
            <v>7640.1623879738</v>
          </cell>
          <cell r="E860">
            <v>10270.5271485342</v>
          </cell>
          <cell r="F860">
            <v>7217.95310099395</v>
          </cell>
          <cell r="G860">
            <v>7557.45728998928</v>
          </cell>
          <cell r="H860">
            <v>9024.43482757482</v>
          </cell>
          <cell r="I860">
            <v>8369.04896443277</v>
          </cell>
          <cell r="J860">
            <v>9727.40957861051</v>
          </cell>
          <cell r="K860">
            <v>8320.7716259216</v>
          </cell>
          <cell r="L860">
            <v>9811.12430650251</v>
          </cell>
          <cell r="M860">
            <v>10766.2645957875</v>
          </cell>
          <cell r="N860">
            <v>9297.63513229238</v>
          </cell>
          <cell r="O860">
            <v>9317.47909850741</v>
          </cell>
        </row>
        <row r="860">
          <cell r="Z860">
            <v>7301.86387278927</v>
          </cell>
          <cell r="AA860">
            <v>7187.03966248521</v>
          </cell>
          <cell r="AB860">
            <v>7422.26460334821</v>
          </cell>
          <cell r="AC860">
            <v>5833.29454386755</v>
          </cell>
          <cell r="AD860">
            <v>7841.58856001443</v>
          </cell>
          <cell r="AE860">
            <v>5510.93606442128</v>
          </cell>
          <cell r="AF860">
            <v>5770.14887073598</v>
          </cell>
          <cell r="AG860">
            <v>6890.19208859269</v>
          </cell>
          <cell r="AH860">
            <v>6389.80236054028</v>
          </cell>
          <cell r="AI860">
            <v>7426.91612290744</v>
          </cell>
          <cell r="AJ860">
            <v>6352.94241947764</v>
          </cell>
          <cell r="AK860">
            <v>7490.83265251189</v>
          </cell>
          <cell r="AL860">
            <v>8220.08608394217</v>
          </cell>
          <cell r="AM860">
            <v>7098.78161404576</v>
          </cell>
          <cell r="AN860">
            <v>7113.9325616268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1">
          <cell r="A861">
            <v>9937.61065783368</v>
          </cell>
          <cell r="B861">
            <v>8653.13784901387</v>
          </cell>
          <cell r="C861">
            <v>7623.53088493918</v>
          </cell>
          <cell r="D861">
            <v>6997.12654445652</v>
          </cell>
          <cell r="E861">
            <v>7553.70162357015</v>
          </cell>
          <cell r="F861">
            <v>7194.55077356644</v>
          </cell>
          <cell r="G861">
            <v>8038.48628092846</v>
          </cell>
          <cell r="H861">
            <v>8878.4520089861</v>
          </cell>
          <cell r="I861">
            <v>9178.14539933877</v>
          </cell>
          <cell r="J861">
            <v>8460.2177396265</v>
          </cell>
          <cell r="K861">
            <v>9353.22515159792</v>
          </cell>
          <cell r="L861">
            <v>8832.26460281138</v>
          </cell>
          <cell r="M861">
            <v>9140.57584655491</v>
          </cell>
          <cell r="N861">
            <v>9643.330130471</v>
          </cell>
          <cell r="O861">
            <v>10149.6342585755</v>
          </cell>
        </row>
        <row r="861">
          <cell r="Z861">
            <v>7587.40548769865</v>
          </cell>
          <cell r="AA861">
            <v>6606.70536027348</v>
          </cell>
          <cell r="AB861">
            <v>5820.59632477461</v>
          </cell>
          <cell r="AC861">
            <v>5342.33410519873</v>
          </cell>
          <cell r="AD861">
            <v>5767.2814044023</v>
          </cell>
          <cell r="AE861">
            <v>5493.06829382107</v>
          </cell>
          <cell r="AF861">
            <v>6137.41642943401</v>
          </cell>
          <cell r="AG861">
            <v>6778.73362266892</v>
          </cell>
          <cell r="AH861">
            <v>7007.55072497675</v>
          </cell>
          <cell r="AI861">
            <v>6459.41008507579</v>
          </cell>
          <cell r="AJ861">
            <v>7141.22481614562</v>
          </cell>
          <cell r="AK861">
            <v>6743.4693533049</v>
          </cell>
          <cell r="AL861">
            <v>6978.86622114806</v>
          </cell>
          <cell r="AM861">
            <v>7362.72112793513</v>
          </cell>
          <cell r="AN861">
            <v>7749.28635495941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2">
          <cell r="A862">
            <v>9930.36991630038</v>
          </cell>
          <cell r="B862">
            <v>8304.925788888</v>
          </cell>
          <cell r="C862">
            <v>7054.70691381316</v>
          </cell>
          <cell r="D862">
            <v>6897.91066891443</v>
          </cell>
          <cell r="E862">
            <v>8244.61571852393</v>
          </cell>
          <cell r="F862">
            <v>7495.7547211077</v>
          </cell>
          <cell r="G862">
            <v>9703.17920955339</v>
          </cell>
          <cell r="H862">
            <v>8157.08368925069</v>
          </cell>
          <cell r="I862">
            <v>8560.96469666314</v>
          </cell>
          <cell r="J862">
            <v>7584.49737845735</v>
          </cell>
          <cell r="K862">
            <v>8141.37993708809</v>
          </cell>
          <cell r="L862">
            <v>8072.23458331248</v>
          </cell>
          <cell r="M862">
            <v>10139.2575528757</v>
          </cell>
          <cell r="N862">
            <v>9904.29544802643</v>
          </cell>
          <cell r="O862">
            <v>9184.96399804819</v>
          </cell>
        </row>
        <row r="862">
          <cell r="Z862">
            <v>7581.877152575</v>
          </cell>
          <cell r="AA862">
            <v>6340.84405951914</v>
          </cell>
          <cell r="AB862">
            <v>5386.296947524</v>
          </cell>
          <cell r="AC862">
            <v>5266.58238735884</v>
          </cell>
          <cell r="AD862">
            <v>6294.7970795559</v>
          </cell>
          <cell r="AE862">
            <v>5723.03871258461</v>
          </cell>
          <cell r="AF862">
            <v>7408.41613921085</v>
          </cell>
          <cell r="AG862">
            <v>6227.96602507766</v>
          </cell>
          <cell r="AH862">
            <v>6536.3307897611</v>
          </cell>
          <cell r="AI862">
            <v>5790.7940864417</v>
          </cell>
          <cell r="AJ862">
            <v>6215.9761474865</v>
          </cell>
          <cell r="AK862">
            <v>6163.18339329741</v>
          </cell>
          <cell r="AL862">
            <v>7741.3636986508</v>
          </cell>
          <cell r="AM862">
            <v>7561.96919174997</v>
          </cell>
          <cell r="AN862">
            <v>7012.75675236579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3">
          <cell r="A863">
            <v>9205.85154050331</v>
          </cell>
          <cell r="B863">
            <v>8646.0216392846</v>
          </cell>
          <cell r="C863">
            <v>7868.97805934763</v>
          </cell>
          <cell r="D863">
            <v>8302.83023089944</v>
          </cell>
          <cell r="E863">
            <v>7258.14207062121</v>
          </cell>
          <cell r="F863">
            <v>7905.40249284511</v>
          </cell>
          <cell r="G863">
            <v>7608.11036767442</v>
          </cell>
          <cell r="H863">
            <v>7895.11622942897</v>
          </cell>
          <cell r="I863">
            <v>9294.06393106524</v>
          </cell>
          <cell r="J863">
            <v>9025.71941864969</v>
          </cell>
          <cell r="K863">
            <v>9131.37778719404</v>
          </cell>
          <cell r="L863">
            <v>9283.46370571307</v>
          </cell>
          <cell r="M863">
            <v>10831.7408740118</v>
          </cell>
          <cell r="N863">
            <v>10707.8863202167</v>
          </cell>
          <cell r="O863">
            <v>9948.76477843169</v>
          </cell>
        </row>
        <row r="863">
          <cell r="Z863">
            <v>7028.70447458044</v>
          </cell>
          <cell r="AA863">
            <v>6601.27210568035</v>
          </cell>
          <cell r="AB863">
            <v>6007.99622422415</v>
          </cell>
          <cell r="AC863">
            <v>6339.24409261265</v>
          </cell>
          <cell r="AD863">
            <v>5541.62050348757</v>
          </cell>
          <cell r="AE863">
            <v>6035.80642489721</v>
          </cell>
          <cell r="AF863">
            <v>5808.82269816089</v>
          </cell>
          <cell r="AG863">
            <v>6027.95282163393</v>
          </cell>
          <cell r="AH863">
            <v>7096.05498762403</v>
          </cell>
          <cell r="AI863">
            <v>6891.17287901671</v>
          </cell>
          <cell r="AJ863">
            <v>6971.8434660338</v>
          </cell>
          <cell r="AK863">
            <v>7087.96167316675</v>
          </cell>
          <cell r="AL863">
            <v>8270.07748427148</v>
          </cell>
          <cell r="AM863">
            <v>8175.51403703073</v>
          </cell>
          <cell r="AN863">
            <v>7595.92170339171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4">
          <cell r="A864">
            <v>8823.11204035567</v>
          </cell>
          <cell r="B864">
            <v>6871.95420799778</v>
          </cell>
          <cell r="C864">
            <v>7979.84100762629</v>
          </cell>
          <cell r="D864">
            <v>8033.23778625821</v>
          </cell>
          <cell r="E864">
            <v>8348.60689294788</v>
          </cell>
          <cell r="F864">
            <v>7660.03590570507</v>
          </cell>
          <cell r="G864">
            <v>8228.22967787085</v>
          </cell>
          <cell r="H864">
            <v>9141.18538096978</v>
          </cell>
          <cell r="I864">
            <v>9319.05685873077</v>
          </cell>
          <cell r="J864">
            <v>9741.0780323743</v>
          </cell>
          <cell r="K864">
            <v>8874.68455151467</v>
          </cell>
          <cell r="L864">
            <v>10607.2518136958</v>
          </cell>
          <cell r="M864">
            <v>9494.01195213311</v>
          </cell>
          <cell r="N864">
            <v>9662.74666854169</v>
          </cell>
          <cell r="O864">
            <v>9775.87345492018</v>
          </cell>
        </row>
        <row r="864">
          <cell r="Z864">
            <v>6736.48133525972</v>
          </cell>
          <cell r="AA864">
            <v>5246.76452562313</v>
          </cell>
          <cell r="AB864">
            <v>6092.6405286867</v>
          </cell>
          <cell r="AC864">
            <v>6133.40918275929</v>
          </cell>
          <cell r="AD864">
            <v>6374.19475719328</v>
          </cell>
          <cell r="AE864">
            <v>5848.46805414944</v>
          </cell>
          <cell r="AF864">
            <v>6282.28627197311</v>
          </cell>
          <cell r="AG864">
            <v>6979.33160311195</v>
          </cell>
          <cell r="AH864">
            <v>7115.13718786838</v>
          </cell>
          <cell r="AI864">
            <v>7437.35204202991</v>
          </cell>
          <cell r="AJ864">
            <v>6775.85715381965</v>
          </cell>
          <cell r="AK864">
            <v>8098.67918876398</v>
          </cell>
          <cell r="AL864">
            <v>7248.71610150143</v>
          </cell>
          <cell r="AM864">
            <v>7377.54573241825</v>
          </cell>
          <cell r="AN864">
            <v>7463.91848632537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5">
          <cell r="A865">
            <v>8515.0889446536</v>
          </cell>
          <cell r="B865">
            <v>8764.02471145645</v>
          </cell>
          <cell r="C865">
            <v>10296.137552586</v>
          </cell>
          <cell r="D865">
            <v>8196.18769252512</v>
          </cell>
          <cell r="E865">
            <v>7756.67619040035</v>
          </cell>
          <cell r="F865">
            <v>8084.21890375407</v>
          </cell>
          <cell r="G865">
            <v>9676.71619323519</v>
          </cell>
          <cell r="H865">
            <v>8580.43867422054</v>
          </cell>
          <cell r="I865">
            <v>9645.09889579687</v>
          </cell>
          <cell r="J865">
            <v>9315.19372088147</v>
          </cell>
          <cell r="K865">
            <v>9322.25358135908</v>
          </cell>
          <cell r="L865">
            <v>9399.91849333081</v>
          </cell>
          <cell r="M865">
            <v>8914.3044044811</v>
          </cell>
          <cell r="N865">
            <v>9192.85050984197</v>
          </cell>
          <cell r="O865">
            <v>9548.33441600672</v>
          </cell>
        </row>
        <row r="865">
          <cell r="Z865">
            <v>6501.3044695988</v>
          </cell>
          <cell r="AA865">
            <v>6691.36792329585</v>
          </cell>
          <cell r="AB865">
            <v>7861.14220594961</v>
          </cell>
          <cell r="AC865">
            <v>6257.8220879937</v>
          </cell>
          <cell r="AD865">
            <v>5922.25329807543</v>
          </cell>
          <cell r="AE865">
            <v>6172.33346989185</v>
          </cell>
          <cell r="AF865">
            <v>7388.21152039984</v>
          </cell>
          <cell r="AG865">
            <v>6551.19924952208</v>
          </cell>
          <cell r="AH865">
            <v>7364.07158733649</v>
          </cell>
          <cell r="AI865">
            <v>7112.18766666789</v>
          </cell>
          <cell r="AJ865">
            <v>7117.57789838199</v>
          </cell>
          <cell r="AK865">
            <v>7176.87536933204</v>
          </cell>
          <cell r="AL865">
            <v>6806.10707003894</v>
          </cell>
          <cell r="AM865">
            <v>7018.77813566638</v>
          </cell>
          <cell r="AN865">
            <v>7290.1915199588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6">
          <cell r="A866">
            <v>9229.65309981542</v>
          </cell>
          <cell r="B866">
            <v>7904.31971951028</v>
          </cell>
          <cell r="C866">
            <v>8796.90823484688</v>
          </cell>
          <cell r="D866">
            <v>10148.2572662213</v>
          </cell>
          <cell r="E866">
            <v>8189.1123869562</v>
          </cell>
          <cell r="F866">
            <v>8341.68477667212</v>
          </cell>
          <cell r="G866">
            <v>7390.46846743771</v>
          </cell>
          <cell r="H866">
            <v>8587.0980783877</v>
          </cell>
          <cell r="I866">
            <v>7378.90789697573</v>
          </cell>
          <cell r="J866">
            <v>9567.35141611069</v>
          </cell>
          <cell r="K866">
            <v>9285.40986001096</v>
          </cell>
          <cell r="L866">
            <v>9575.72284245701</v>
          </cell>
          <cell r="M866">
            <v>9872.97382674657</v>
          </cell>
          <cell r="N866">
            <v>10139.9880293319</v>
          </cell>
          <cell r="O866">
            <v>9790.56146365544</v>
          </cell>
        </row>
        <row r="866">
          <cell r="Z866">
            <v>7046.87706032147</v>
          </cell>
          <cell r="AA866">
            <v>6034.97972312497</v>
          </cell>
          <cell r="AB866">
            <v>6716.47462493853</v>
          </cell>
          <cell r="AC866">
            <v>7748.23501578906</v>
          </cell>
          <cell r="AD866">
            <v>6252.4200638906</v>
          </cell>
          <cell r="AE866">
            <v>6368.90969372827</v>
          </cell>
          <cell r="AF866">
            <v>5642.65223676256</v>
          </cell>
          <cell r="AG866">
            <v>6556.28373124132</v>
          </cell>
          <cell r="AH866">
            <v>5633.82569497256</v>
          </cell>
          <cell r="AI866">
            <v>7304.71107560618</v>
          </cell>
          <cell r="AJ866">
            <v>7089.4475697578</v>
          </cell>
          <cell r="AK866">
            <v>7311.10269310729</v>
          </cell>
          <cell r="AL866">
            <v>7538.05500861631</v>
          </cell>
          <cell r="AM866">
            <v>7741.92142034701</v>
          </cell>
          <cell r="AN866">
            <v>7475.13283974679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7">
          <cell r="A867">
            <v>10322.3207981616</v>
          </cell>
          <cell r="B867">
            <v>8247.32172740348</v>
          </cell>
          <cell r="C867">
            <v>8684.67856702252</v>
          </cell>
          <cell r="D867">
            <v>8822.40787449495</v>
          </cell>
          <cell r="E867">
            <v>8490.93319201507</v>
          </cell>
          <cell r="F867">
            <v>8184.92381857575</v>
          </cell>
          <cell r="G867">
            <v>8599.76145682045</v>
          </cell>
          <cell r="H867">
            <v>7195.34515912706</v>
          </cell>
          <cell r="I867">
            <v>7483.94662310889</v>
          </cell>
          <cell r="J867">
            <v>8038.44431185755</v>
          </cell>
          <cell r="K867">
            <v>7771.59384569132</v>
          </cell>
          <cell r="L867">
            <v>8935.31140799703</v>
          </cell>
          <cell r="M867">
            <v>10073.4187886762</v>
          </cell>
          <cell r="N867">
            <v>9166.72235573327</v>
          </cell>
          <cell r="O867">
            <v>9507.61260579539</v>
          </cell>
        </row>
        <row r="867">
          <cell r="Z867">
            <v>7881.13321867956</v>
          </cell>
          <cell r="AA867">
            <v>6296.86312815946</v>
          </cell>
          <cell r="AB867">
            <v>6630.78682463596</v>
          </cell>
          <cell r="AC867">
            <v>6735.94370180839</v>
          </cell>
          <cell r="AD867">
            <v>6482.86145583627</v>
          </cell>
          <cell r="AE867">
            <v>6249.22207517786</v>
          </cell>
          <cell r="AF867">
            <v>6565.95227132824</v>
          </cell>
          <cell r="AG867">
            <v>5493.67481037414</v>
          </cell>
          <cell r="AH867">
            <v>5714.02318253013</v>
          </cell>
          <cell r="AI867">
            <v>6137.38438588048</v>
          </cell>
          <cell r="AJ867">
            <v>5933.6429875607</v>
          </cell>
          <cell r="AK867">
            <v>6822.14600125136</v>
          </cell>
          <cell r="AL867">
            <v>7691.09553882939</v>
          </cell>
          <cell r="AM867">
            <v>6998.82918549177</v>
          </cell>
          <cell r="AN867">
            <v>7259.1002549752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8">
          <cell r="A868">
            <v>10630.9748876066</v>
          </cell>
          <cell r="B868">
            <v>9235.62295076936</v>
          </cell>
          <cell r="C868">
            <v>8257.53839036207</v>
          </cell>
          <cell r="D868">
            <v>7017.5697500326</v>
          </cell>
          <cell r="E868">
            <v>7507.84895978447</v>
          </cell>
          <cell r="F868">
            <v>9175.14613946082</v>
          </cell>
          <cell r="G868">
            <v>9215.88589434593</v>
          </cell>
          <cell r="H868">
            <v>7741.35737936977</v>
          </cell>
          <cell r="I868">
            <v>8318.36669293171</v>
          </cell>
          <cell r="J868">
            <v>8358.11395482084</v>
          </cell>
          <cell r="K868">
            <v>9007.34308913563</v>
          </cell>
          <cell r="L868">
            <v>8670.82501968023</v>
          </cell>
          <cell r="M868">
            <v>10220.8962852711</v>
          </cell>
          <cell r="N868">
            <v>10197.7711805633</v>
          </cell>
          <cell r="O868">
            <v>10105.1528639895</v>
          </cell>
        </row>
        <row r="868">
          <cell r="Z868">
            <v>8116.79185058717</v>
          </cell>
          <cell r="AA868">
            <v>7051.43506540421</v>
          </cell>
          <cell r="AB868">
            <v>6304.663591195</v>
          </cell>
          <cell r="AC868">
            <v>5357.94257442889</v>
          </cell>
          <cell r="AD868">
            <v>5732.27271219128</v>
          </cell>
          <cell r="AE868">
            <v>7005.26077806289</v>
          </cell>
          <cell r="AF868">
            <v>7036.36574387669</v>
          </cell>
          <cell r="AG868">
            <v>5910.55732457834</v>
          </cell>
          <cell r="AH868">
            <v>6351.10624352013</v>
          </cell>
          <cell r="AI868">
            <v>6381.45343696153</v>
          </cell>
          <cell r="AJ868">
            <v>6877.14247792741</v>
          </cell>
          <cell r="AK868">
            <v>6620.20958582594</v>
          </cell>
          <cell r="AL868">
            <v>7803.69519738966</v>
          </cell>
          <cell r="AM868">
            <v>7786.0390874448</v>
          </cell>
          <cell r="AN868">
            <v>7715.32463226741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9">
          <cell r="A869">
            <v>9976.58213910772</v>
          </cell>
          <cell r="B869">
            <v>7520.93863745082</v>
          </cell>
          <cell r="C869">
            <v>7914.59434016746</v>
          </cell>
          <cell r="D869">
            <v>7049.22864408061</v>
          </cell>
          <cell r="E869">
            <v>9215.51042631367</v>
          </cell>
          <cell r="F869">
            <v>8260.92706099207</v>
          </cell>
          <cell r="G869">
            <v>6804.71388222425</v>
          </cell>
          <cell r="H869">
            <v>8011.88839863435</v>
          </cell>
          <cell r="I869">
            <v>6482.73631120592</v>
          </cell>
          <cell r="J869">
            <v>7822.99891212933</v>
          </cell>
          <cell r="K869">
            <v>9148.03991473361</v>
          </cell>
          <cell r="L869">
            <v>8311.83481691096</v>
          </cell>
          <cell r="M869">
            <v>9532.32204568845</v>
          </cell>
          <cell r="N869">
            <v>9824.9555396699</v>
          </cell>
          <cell r="O869">
            <v>10692.4642030274</v>
          </cell>
        </row>
        <row r="869">
          <cell r="Z869">
            <v>7617.1603695373</v>
          </cell>
          <cell r="AA869">
            <v>5742.26673344825</v>
          </cell>
          <cell r="AB869">
            <v>6042.82443709521</v>
          </cell>
          <cell r="AC869">
            <v>5382.11426667012</v>
          </cell>
          <cell r="AD869">
            <v>7036.07907253219</v>
          </cell>
          <cell r="AE869">
            <v>6307.25085477569</v>
          </cell>
          <cell r="AF869">
            <v>5195.42626793374</v>
          </cell>
          <cell r="AG869">
            <v>6117.10883991092</v>
          </cell>
          <cell r="AH869">
            <v>4949.59510455097</v>
          </cell>
          <cell r="AI869">
            <v>5972.89096140639</v>
          </cell>
          <cell r="AJ869">
            <v>6984.56506705877</v>
          </cell>
          <cell r="AK869">
            <v>6346.11913005079</v>
          </cell>
          <cell r="AL869">
            <v>7277.96601117131</v>
          </cell>
          <cell r="AM869">
            <v>7501.39285436013</v>
          </cell>
          <cell r="AN869">
            <v>8163.73918886825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70">
          <cell r="A870">
            <v>9534.50798477363</v>
          </cell>
          <cell r="B870">
            <v>8758.01023402742</v>
          </cell>
          <cell r="C870">
            <v>7862.2430866933</v>
          </cell>
          <cell r="D870">
            <v>7829.27394224477</v>
          </cell>
          <cell r="E870">
            <v>7758.66137701871</v>
          </cell>
          <cell r="F870">
            <v>8516.68177391313</v>
          </cell>
          <cell r="G870">
            <v>7213.80785676455</v>
          </cell>
          <cell r="H870">
            <v>8338.11633592531</v>
          </cell>
          <cell r="I870">
            <v>7359.99325625677</v>
          </cell>
          <cell r="J870">
            <v>8604.35508189844</v>
          </cell>
          <cell r="K870">
            <v>9286.33773636798</v>
          </cell>
          <cell r="L870">
            <v>9091.87167018803</v>
          </cell>
          <cell r="M870">
            <v>8702.44390199211</v>
          </cell>
          <cell r="N870">
            <v>8680.10798671748</v>
          </cell>
          <cell r="O870">
            <v>8704.74092141844</v>
          </cell>
        </row>
        <row r="870">
          <cell r="Z870">
            <v>7279.63498440661</v>
          </cell>
          <cell r="AA870">
            <v>6686.77584572087</v>
          </cell>
          <cell r="AB870">
            <v>6002.85404566268</v>
          </cell>
          <cell r="AC870">
            <v>5977.68197199965</v>
          </cell>
          <cell r="AD870">
            <v>5923.76899599929</v>
          </cell>
          <cell r="AE870">
            <v>6502.52060110977</v>
          </cell>
          <cell r="AF870">
            <v>5507.77115387116</v>
          </cell>
          <cell r="AG870">
            <v>6366.18517494432</v>
          </cell>
          <cell r="AH870">
            <v>5619.38429112507</v>
          </cell>
          <cell r="AI870">
            <v>6569.45952244979</v>
          </cell>
          <cell r="AJ870">
            <v>7090.1560070679</v>
          </cell>
          <cell r="AK870">
            <v>6941.68038767524</v>
          </cell>
          <cell r="AL870">
            <v>6644.35072894659</v>
          </cell>
          <cell r="AM870">
            <v>6627.29716829075</v>
          </cell>
          <cell r="AN870">
            <v>6646.10451246666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1">
          <cell r="A871">
            <v>9554.32406876621</v>
          </cell>
          <cell r="B871">
            <v>7258.64233012118</v>
          </cell>
          <cell r="C871">
            <v>8463.08089673699</v>
          </cell>
          <cell r="D871">
            <v>8578.21682252605</v>
          </cell>
          <cell r="E871">
            <v>8430.20234705576</v>
          </cell>
          <cell r="F871">
            <v>7271.52328652794</v>
          </cell>
          <cell r="G871">
            <v>7026.90989132099</v>
          </cell>
          <cell r="H871">
            <v>8424.93082960318</v>
          </cell>
          <cell r="I871">
            <v>8934.64130756006</v>
          </cell>
          <cell r="J871">
            <v>8518.36521995164</v>
          </cell>
          <cell r="K871">
            <v>10069.8148334885</v>
          </cell>
          <cell r="L871">
            <v>8425.86331926268</v>
          </cell>
          <cell r="M871">
            <v>9646.03223488122</v>
          </cell>
          <cell r="N871">
            <v>9324.43987484451</v>
          </cell>
          <cell r="O871">
            <v>8112.15428879762</v>
          </cell>
        </row>
        <row r="871">
          <cell r="Z871">
            <v>7294.76464379928</v>
          </cell>
          <cell r="AA871">
            <v>5542.00245361684</v>
          </cell>
          <cell r="AB871">
            <v>6461.59611698228</v>
          </cell>
          <cell r="AC871">
            <v>6549.50285686593</v>
          </cell>
          <cell r="AD871">
            <v>6436.49321278646</v>
          </cell>
          <cell r="AE871">
            <v>5551.83711535723</v>
          </cell>
          <cell r="AF871">
            <v>5365.07380966314</v>
          </cell>
          <cell r="AG871">
            <v>6432.46838812535</v>
          </cell>
          <cell r="AH871">
            <v>6821.63437688734</v>
          </cell>
          <cell r="AI871">
            <v>6503.80591889396</v>
          </cell>
          <cell r="AJ871">
            <v>7688.34390462782</v>
          </cell>
          <cell r="AK871">
            <v>6433.18034771033</v>
          </cell>
          <cell r="AL871">
            <v>7364.78419546075</v>
          </cell>
          <cell r="AM871">
            <v>7119.24714220328</v>
          </cell>
          <cell r="AN871">
            <v>6193.66224811414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2">
          <cell r="A872">
            <v>8978.27954956401</v>
          </cell>
          <cell r="B872">
            <v>8602.89166709327</v>
          </cell>
          <cell r="C872">
            <v>8759.42158627519</v>
          </cell>
          <cell r="D872">
            <v>8879.38546483638</v>
          </cell>
          <cell r="E872">
            <v>7990.81071123295</v>
          </cell>
          <cell r="F872">
            <v>9761.08603777</v>
          </cell>
          <cell r="G872">
            <v>8023.38347232189</v>
          </cell>
          <cell r="H872">
            <v>7192.37409898929</v>
          </cell>
          <cell r="I872">
            <v>8711.99721392297</v>
          </cell>
          <cell r="J872">
            <v>8397.84596395954</v>
          </cell>
          <cell r="K872">
            <v>8128.88518104224</v>
          </cell>
          <cell r="L872">
            <v>10128.5682288917</v>
          </cell>
          <cell r="M872">
            <v>10401.5559959241</v>
          </cell>
          <cell r="N872">
            <v>8090.43651397521</v>
          </cell>
          <cell r="O872">
            <v>9090.69303922796</v>
          </cell>
        </row>
        <row r="872">
          <cell r="Z872">
            <v>6854.95234921032</v>
          </cell>
          <cell r="AA872">
            <v>6568.34219939237</v>
          </cell>
          <cell r="AB872">
            <v>6687.85341880746</v>
          </cell>
          <cell r="AC872">
            <v>6779.44631994443</v>
          </cell>
          <cell r="AD872">
            <v>6101.0159412692</v>
          </cell>
          <cell r="AE872">
            <v>7452.62823418155</v>
          </cell>
          <cell r="AF872">
            <v>6125.88537465165</v>
          </cell>
          <cell r="AG872">
            <v>5491.40639407472</v>
          </cell>
          <cell r="AH872">
            <v>6651.64472081905</v>
          </cell>
          <cell r="AI872">
            <v>6411.78898486697</v>
          </cell>
          <cell r="AJ872">
            <v>6206.43635126647</v>
          </cell>
          <cell r="AK872">
            <v>7733.20235703174</v>
          </cell>
          <cell r="AL872">
            <v>7941.62960911204</v>
          </cell>
          <cell r="AM872">
            <v>6177.08064016612</v>
          </cell>
          <cell r="AN872">
            <v>6940.7804982227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3">
          <cell r="A873">
            <v>8852.03286461345</v>
          </cell>
          <cell r="B873">
            <v>8400.95525463235</v>
          </cell>
          <cell r="C873">
            <v>8102.37020761929</v>
          </cell>
          <cell r="D873">
            <v>8519.1558612483</v>
          </cell>
          <cell r="E873">
            <v>9817.58344258179</v>
          </cell>
          <cell r="F873">
            <v>6489.65521014047</v>
          </cell>
          <cell r="G873">
            <v>8716.10520511118</v>
          </cell>
          <cell r="H873">
            <v>8885.48042151501</v>
          </cell>
          <cell r="I873">
            <v>7844.55115413348</v>
          </cell>
          <cell r="J873">
            <v>8728.04115274577</v>
          </cell>
          <cell r="K873">
            <v>10005.0564929101</v>
          </cell>
          <cell r="L873">
            <v>9115.13716409635</v>
          </cell>
          <cell r="M873">
            <v>11292.1120189946</v>
          </cell>
          <cell r="N873">
            <v>9913.7716093424</v>
          </cell>
          <cell r="O873">
            <v>10014.4822947228</v>
          </cell>
        </row>
        <row r="873">
          <cell r="Z873">
            <v>6758.56250026383</v>
          </cell>
          <cell r="AA873">
            <v>6414.16294073281</v>
          </cell>
          <cell r="AB873">
            <v>6186.19206299816</v>
          </cell>
          <cell r="AC873">
            <v>6504.40957668652</v>
          </cell>
          <cell r="AD873">
            <v>7495.76422874496</v>
          </cell>
          <cell r="AE873">
            <v>4954.87771156309</v>
          </cell>
          <cell r="AF873">
            <v>6654.78118852321</v>
          </cell>
          <cell r="AG873">
            <v>6784.0998437484</v>
          </cell>
          <cell r="AH873">
            <v>5989.34618438553</v>
          </cell>
          <cell r="AI873">
            <v>6663.894332286</v>
          </cell>
          <cell r="AJ873">
            <v>7638.90065256286</v>
          </cell>
          <cell r="AK873">
            <v>6959.44368533622</v>
          </cell>
          <cell r="AL873">
            <v>8621.57269495042</v>
          </cell>
          <cell r="AM873">
            <v>7569.20427881936</v>
          </cell>
          <cell r="AN873">
            <v>7646.09728995002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4">
          <cell r="A874">
            <v>9536.37274156499</v>
          </cell>
          <cell r="B874">
            <v>8922.18707266959</v>
          </cell>
          <cell r="C874">
            <v>7113.29868312907</v>
          </cell>
          <cell r="D874">
            <v>7778.81412685571</v>
          </cell>
          <cell r="E874">
            <v>8525.33791767586</v>
          </cell>
          <cell r="F874">
            <v>7204.48153504123</v>
          </cell>
          <cell r="G874">
            <v>7225.6237166973</v>
          </cell>
          <cell r="H874">
            <v>7421.79265447771</v>
          </cell>
          <cell r="I874">
            <v>8023.97585063524</v>
          </cell>
          <cell r="J874">
            <v>8605.72265990021</v>
          </cell>
          <cell r="K874">
            <v>8636.52756962978</v>
          </cell>
          <cell r="L874">
            <v>8303.98922186494</v>
          </cell>
          <cell r="M874">
            <v>9280.86245461051</v>
          </cell>
          <cell r="N874">
            <v>8960.15493197086</v>
          </cell>
          <cell r="O874">
            <v>11072.8127202809</v>
          </cell>
        </row>
        <row r="874">
          <cell r="Z874">
            <v>7281.05873367583</v>
          </cell>
          <cell r="AA874">
            <v>6812.12551873152</v>
          </cell>
          <cell r="AB874">
            <v>5431.03199776377</v>
          </cell>
          <cell r="AC874">
            <v>5939.15570111084</v>
          </cell>
          <cell r="AD874">
            <v>6509.12960149719</v>
          </cell>
          <cell r="AE874">
            <v>5500.65046993012</v>
          </cell>
          <cell r="AF874">
            <v>5516.79261019325</v>
          </cell>
          <cell r="AG874">
            <v>5666.56837886435</v>
          </cell>
          <cell r="AH874">
            <v>6126.33765786341</v>
          </cell>
          <cell r="AI874">
            <v>6570.50367372445</v>
          </cell>
          <cell r="AJ874">
            <v>6594.02334552262</v>
          </cell>
          <cell r="AK874">
            <v>6340.12898685077</v>
          </cell>
          <cell r="AL874">
            <v>7085.97560754495</v>
          </cell>
          <cell r="AM874">
            <v>6841.11413117948</v>
          </cell>
          <cell r="AN874">
            <v>8454.13680318533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5">
          <cell r="A875">
            <v>10006.0040144196</v>
          </cell>
          <cell r="B875">
            <v>8658.85588741841</v>
          </cell>
          <cell r="C875">
            <v>7327.97852372359</v>
          </cell>
          <cell r="D875">
            <v>8069.10230793406</v>
          </cell>
          <cell r="E875">
            <v>7070.46976458114</v>
          </cell>
          <cell r="F875">
            <v>9555.94103546114</v>
          </cell>
          <cell r="G875">
            <v>6875.87163692344</v>
          </cell>
          <cell r="H875">
            <v>8334.63015723405</v>
          </cell>
          <cell r="I875">
            <v>7744.08993447365</v>
          </cell>
          <cell r="J875">
            <v>9504.38488206291</v>
          </cell>
          <cell r="K875">
            <v>8974.36306051272</v>
          </cell>
          <cell r="L875">
            <v>7557.64115208265</v>
          </cell>
          <cell r="M875">
            <v>8967.50109647541</v>
          </cell>
          <cell r="N875">
            <v>10318.1648237732</v>
          </cell>
          <cell r="O875">
            <v>10521.6046999403</v>
          </cell>
        </row>
        <row r="875">
          <cell r="Z875">
            <v>7639.62408902543</v>
          </cell>
          <cell r="AA875">
            <v>6611.07110546751</v>
          </cell>
          <cell r="AB875">
            <v>5594.94091477706</v>
          </cell>
          <cell r="AC875">
            <v>6160.79188851689</v>
          </cell>
          <cell r="AD875">
            <v>5398.33194713676</v>
          </cell>
          <cell r="AE875">
            <v>7295.99920433872</v>
          </cell>
          <cell r="AF875">
            <v>5249.75549827759</v>
          </cell>
          <cell r="AG875">
            <v>6363.52346356883</v>
          </cell>
          <cell r="AH875">
            <v>5912.64364133037</v>
          </cell>
          <cell r="AI875">
            <v>7256.63587499456</v>
          </cell>
          <cell r="AJ875">
            <v>6851.9620941537</v>
          </cell>
          <cell r="AK875">
            <v>5770.28925017971</v>
          </cell>
          <cell r="AL875">
            <v>6846.72295716336</v>
          </cell>
          <cell r="AM875">
            <v>7877.96011561016</v>
          </cell>
          <cell r="AN875">
            <v>8033.28727482319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6">
          <cell r="A876">
            <v>11106.9405352525</v>
          </cell>
          <cell r="B876">
            <v>10412.8681670227</v>
          </cell>
          <cell r="C876">
            <v>7760.91275544416</v>
          </cell>
          <cell r="D876">
            <v>8384.58317924163</v>
          </cell>
          <cell r="E876">
            <v>7913.78239409671</v>
          </cell>
          <cell r="F876">
            <v>8993.20855179903</v>
          </cell>
          <cell r="G876">
            <v>9081.31508310502</v>
          </cell>
          <cell r="H876">
            <v>9593.79806752298</v>
          </cell>
          <cell r="I876">
            <v>8564.70454607843</v>
          </cell>
          <cell r="J876">
            <v>8900.05311982407</v>
          </cell>
          <cell r="K876">
            <v>8230.7589296761</v>
          </cell>
          <cell r="L876">
            <v>9061.37871167031</v>
          </cell>
          <cell r="M876">
            <v>9693.24085943283</v>
          </cell>
          <cell r="N876">
            <v>8345.6801752556</v>
          </cell>
          <cell r="O876">
            <v>10350.6436840738</v>
          </cell>
        </row>
        <row r="876">
          <cell r="Z876">
            <v>8480.1935264274</v>
          </cell>
          <cell r="AA876">
            <v>7950.26649699452</v>
          </cell>
          <cell r="AB876">
            <v>5925.48793243264</v>
          </cell>
          <cell r="AC876">
            <v>6401.6627956837</v>
          </cell>
          <cell r="AD876">
            <v>6042.20451302242</v>
          </cell>
          <cell r="AE876">
            <v>6866.35070213276</v>
          </cell>
          <cell r="AF876">
            <v>6933.62039121101</v>
          </cell>
          <cell r="AG876">
            <v>7324.90319974607</v>
          </cell>
          <cell r="AH876">
            <v>6539.18617974906</v>
          </cell>
          <cell r="AI876">
            <v>6795.22615719815</v>
          </cell>
          <cell r="AJ876">
            <v>6284.21736584342</v>
          </cell>
          <cell r="AK876">
            <v>6918.39889187513</v>
          </cell>
          <cell r="AL876">
            <v>7400.8281691404</v>
          </cell>
          <cell r="AM876">
            <v>6371.96019652835</v>
          </cell>
          <cell r="AN876">
            <v>7902.75785536506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7">
          <cell r="A877">
            <v>9123.9593812482</v>
          </cell>
          <cell r="B877">
            <v>7914.6635812569</v>
          </cell>
          <cell r="C877">
            <v>7750.26452484966</v>
          </cell>
          <cell r="D877">
            <v>9219.36497549383</v>
          </cell>
          <cell r="E877">
            <v>8063.22351728391</v>
          </cell>
          <cell r="F877">
            <v>8346.38473585564</v>
          </cell>
          <cell r="G877">
            <v>8534.24020953008</v>
          </cell>
          <cell r="H877">
            <v>7635.18604220601</v>
          </cell>
          <cell r="I877">
            <v>8862.68394153396</v>
          </cell>
          <cell r="J877">
            <v>10650.5275818923</v>
          </cell>
          <cell r="K877">
            <v>7944.32723010688</v>
          </cell>
          <cell r="L877">
            <v>10227.8184615257</v>
          </cell>
          <cell r="M877">
            <v>10064.7013714048</v>
          </cell>
          <cell r="N877">
            <v>10007.3610299185</v>
          </cell>
          <cell r="O877">
            <v>9967.82019998566</v>
          </cell>
        </row>
        <row r="877">
          <cell r="Z877">
            <v>6966.17948342053</v>
          </cell>
          <cell r="AA877">
            <v>6042.87730294397</v>
          </cell>
          <cell r="AB877">
            <v>5917.35796578082</v>
          </cell>
          <cell r="AC877">
            <v>7039.02203624944</v>
          </cell>
          <cell r="AD877">
            <v>6156.30340834033</v>
          </cell>
          <cell r="AE877">
            <v>6372.49813136473</v>
          </cell>
          <cell r="AF877">
            <v>6515.92653693706</v>
          </cell>
          <cell r="AG877">
            <v>5829.49508396845</v>
          </cell>
          <cell r="AH877">
            <v>6766.69464009695</v>
          </cell>
          <cell r="AI877">
            <v>8131.72041088509</v>
          </cell>
          <cell r="AJ877">
            <v>6065.52561749552</v>
          </cell>
          <cell r="AK877">
            <v>7808.98030664875</v>
          </cell>
          <cell r="AL877">
            <v>7684.43975587306</v>
          </cell>
          <cell r="AM877">
            <v>7640.66017578692</v>
          </cell>
          <cell r="AN877">
            <v>7610.47059396985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8">
          <cell r="A878">
            <v>9672.4884652772</v>
          </cell>
          <cell r="B878">
            <v>7749.83696490172</v>
          </cell>
          <cell r="C878">
            <v>8425.17553979655</v>
          </cell>
          <cell r="D878">
            <v>8314.88323706331</v>
          </cell>
          <cell r="E878">
            <v>8605.3426659986</v>
          </cell>
          <cell r="F878">
            <v>9433.91210192185</v>
          </cell>
          <cell r="G878">
            <v>7954.64091179116</v>
          </cell>
          <cell r="H878">
            <v>8626.79317046059</v>
          </cell>
          <cell r="I878">
            <v>7795.34594815496</v>
          </cell>
          <cell r="J878">
            <v>7345.52245382912</v>
          </cell>
          <cell r="K878">
            <v>8876.97672946104</v>
          </cell>
          <cell r="L878">
            <v>9358.25341548757</v>
          </cell>
          <cell r="M878">
            <v>8432.61267726632</v>
          </cell>
          <cell r="N878">
            <v>10334.8521034804</v>
          </cell>
          <cell r="O878">
            <v>10453.8411068388</v>
          </cell>
        </row>
        <row r="878">
          <cell r="Z878">
            <v>7384.983633193</v>
          </cell>
          <cell r="AA878">
            <v>5917.03152205032</v>
          </cell>
          <cell r="AB878">
            <v>6432.65522533683</v>
          </cell>
          <cell r="AC878">
            <v>6348.44661103079</v>
          </cell>
          <cell r="AD878">
            <v>6570.21354686059</v>
          </cell>
          <cell r="AE878">
            <v>7202.82962546574</v>
          </cell>
          <cell r="AF878">
            <v>6073.4001547162</v>
          </cell>
          <cell r="AG878">
            <v>6586.59109281934</v>
          </cell>
          <cell r="AH878">
            <v>5951.7778128001</v>
          </cell>
          <cell r="AI878">
            <v>5608.33577558835</v>
          </cell>
          <cell r="AJ878">
            <v>6777.60724085042</v>
          </cell>
          <cell r="AK878">
            <v>7145.06391573842</v>
          </cell>
          <cell r="AL878">
            <v>6438.33350954354</v>
          </cell>
          <cell r="AM878">
            <v>7890.70092041569</v>
          </cell>
          <cell r="AN878">
            <v>7981.54950043585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9">
          <cell r="A879">
            <v>11299.549581654</v>
          </cell>
          <cell r="B879">
            <v>7372.25422108474</v>
          </cell>
          <cell r="C879">
            <v>8508.65480623938</v>
          </cell>
          <cell r="D879">
            <v>8764.72698482545</v>
          </cell>
          <cell r="E879">
            <v>9926.62604979562</v>
          </cell>
          <cell r="F879">
            <v>8846.80057873207</v>
          </cell>
          <cell r="G879">
            <v>9832.53894482315</v>
          </cell>
          <cell r="H879">
            <v>9282.76364872348</v>
          </cell>
          <cell r="I879">
            <v>8512.65634389147</v>
          </cell>
          <cell r="J879">
            <v>9657.78672285458</v>
          </cell>
          <cell r="K879">
            <v>9524.55610427492</v>
          </cell>
          <cell r="L879">
            <v>9196.6836021358</v>
          </cell>
          <cell r="M879">
            <v>8338.13147702617</v>
          </cell>
          <cell r="N879">
            <v>9587.29664274886</v>
          </cell>
          <cell r="O879">
            <v>10217.8871134548</v>
          </cell>
        </row>
        <row r="879">
          <cell r="Z879">
            <v>8627.25130379116</v>
          </cell>
          <cell r="AA879">
            <v>5628.74558681508</v>
          </cell>
          <cell r="AB879">
            <v>6496.39197918299</v>
          </cell>
          <cell r="AC879">
            <v>6691.90411182217</v>
          </cell>
          <cell r="AD879">
            <v>7579.01869552315</v>
          </cell>
          <cell r="AE879">
            <v>6754.56762906425</v>
          </cell>
          <cell r="AF879">
            <v>7507.18281452825</v>
          </cell>
          <cell r="AG879">
            <v>7087.42717685497</v>
          </cell>
          <cell r="AH879">
            <v>6499.44716918651</v>
          </cell>
          <cell r="AI879">
            <v>7373.75879404636</v>
          </cell>
          <cell r="AJ879">
            <v>7272.03668383832</v>
          </cell>
          <cell r="AK879">
            <v>7021.70471696509</v>
          </cell>
          <cell r="AL879">
            <v>6366.19673523539</v>
          </cell>
          <cell r="AM879">
            <v>7319.93933592533</v>
          </cell>
          <cell r="AN879">
            <v>7801.39768267118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80">
          <cell r="A880">
            <v>9714.94673277535</v>
          </cell>
          <cell r="B880">
            <v>8715.79197865718</v>
          </cell>
          <cell r="C880">
            <v>8987.2314652011</v>
          </cell>
          <cell r="D880">
            <v>8996.79515156564</v>
          </cell>
          <cell r="E880">
            <v>9657.0686046369</v>
          </cell>
          <cell r="F880">
            <v>7657.97920867</v>
          </cell>
          <cell r="G880">
            <v>9118.56806673364</v>
          </cell>
          <cell r="H880">
            <v>8365.0341889279</v>
          </cell>
          <cell r="I880">
            <v>8110.81126348468</v>
          </cell>
          <cell r="J880">
            <v>9339.41815288756</v>
          </cell>
          <cell r="K880">
            <v>8886.96548994146</v>
          </cell>
          <cell r="L880">
            <v>9183.28301340856</v>
          </cell>
          <cell r="M880">
            <v>8485.30353986087</v>
          </cell>
          <cell r="N880">
            <v>8506.6820332264</v>
          </cell>
          <cell r="O880">
            <v>11270.3744523642</v>
          </cell>
        </row>
        <row r="880">
          <cell r="Z880">
            <v>7417.40069026091</v>
          </cell>
          <cell r="AA880">
            <v>6654.54203887267</v>
          </cell>
          <cell r="AB880">
            <v>6861.7871726069</v>
          </cell>
          <cell r="AC880">
            <v>6869.08908540097</v>
          </cell>
          <cell r="AD880">
            <v>7373.21050791469</v>
          </cell>
          <cell r="AE880">
            <v>5846.89775773638</v>
          </cell>
          <cell r="AF880">
            <v>6962.0631932234</v>
          </cell>
          <cell r="AG880">
            <v>6386.73706338321</v>
          </cell>
          <cell r="AH880">
            <v>6192.6368429156</v>
          </cell>
          <cell r="AI880">
            <v>7130.68311740226</v>
          </cell>
          <cell r="AJ880">
            <v>6785.23369943226</v>
          </cell>
          <cell r="AK880">
            <v>7011.47331386948</v>
          </cell>
          <cell r="AL880">
            <v>6478.56319389793</v>
          </cell>
          <cell r="AM880">
            <v>6494.88575909649</v>
          </cell>
          <cell r="AN880">
            <v>8604.97597587786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1">
          <cell r="A881">
            <v>10136.8327591449</v>
          </cell>
          <cell r="B881">
            <v>10295.0908078901</v>
          </cell>
          <cell r="C881">
            <v>7486.23592816681</v>
          </cell>
          <cell r="D881">
            <v>7459.03289805766</v>
          </cell>
          <cell r="E881">
            <v>8480.70628309294</v>
          </cell>
          <cell r="F881">
            <v>7746.10018879811</v>
          </cell>
          <cell r="G881">
            <v>7665.89302124238</v>
          </cell>
          <cell r="H881">
            <v>9952.94521070312</v>
          </cell>
          <cell r="I881">
            <v>7483.34165964814</v>
          </cell>
          <cell r="J881">
            <v>8668.96037584141</v>
          </cell>
          <cell r="K881">
            <v>7623.22030995675</v>
          </cell>
          <cell r="L881">
            <v>8930.7558561288</v>
          </cell>
          <cell r="M881">
            <v>8937.52297031417</v>
          </cell>
          <cell r="N881">
            <v>10249.1174919604</v>
          </cell>
          <cell r="O881">
            <v>10626.7265771557</v>
          </cell>
        </row>
        <row r="881">
          <cell r="Z881">
            <v>7739.51235893819</v>
          </cell>
          <cell r="AA881">
            <v>7860.34301218735</v>
          </cell>
          <cell r="AB881">
            <v>5715.77107609907</v>
          </cell>
          <cell r="AC881">
            <v>5695.00145379861</v>
          </cell>
          <cell r="AD881">
            <v>6475.05316996659</v>
          </cell>
          <cell r="AE881">
            <v>5914.17847854811</v>
          </cell>
          <cell r="AF881">
            <v>5852.93998529064</v>
          </cell>
          <cell r="AG881">
            <v>7599.11348015268</v>
          </cell>
          <cell r="AH881">
            <v>5713.56129050799</v>
          </cell>
          <cell r="AI881">
            <v>6618.78592279641</v>
          </cell>
          <cell r="AJ881">
            <v>5820.35919953322</v>
          </cell>
          <cell r="AK881">
            <v>6818.66781917776</v>
          </cell>
          <cell r="AL881">
            <v>6823.83453792675</v>
          </cell>
          <cell r="AM881">
            <v>7825.24220158175</v>
          </cell>
          <cell r="AN881">
            <v>8113.54824856466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2">
          <cell r="A882">
            <v>8640.25680836224</v>
          </cell>
          <cell r="B882">
            <v>8225.11517098693</v>
          </cell>
          <cell r="C882">
            <v>7479.10090503814</v>
          </cell>
          <cell r="D882">
            <v>8112.53646555314</v>
          </cell>
          <cell r="E882">
            <v>9204.96007916499</v>
          </cell>
          <cell r="F882">
            <v>6819.51272126775</v>
          </cell>
          <cell r="G882">
            <v>8289.10640049077</v>
          </cell>
          <cell r="H882">
            <v>7049.93411067805</v>
          </cell>
          <cell r="I882">
            <v>9154.96554650409</v>
          </cell>
          <cell r="J882">
            <v>9444.66456756707</v>
          </cell>
          <cell r="K882">
            <v>8243.08960675878</v>
          </cell>
          <cell r="L882">
            <v>9410.16488381741</v>
          </cell>
          <cell r="M882">
            <v>10601.8232394608</v>
          </cell>
          <cell r="N882">
            <v>10161.9717934663</v>
          </cell>
          <cell r="O882">
            <v>10632.1586483333</v>
          </cell>
        </row>
        <row r="882">
          <cell r="Z882">
            <v>6596.8706342118</v>
          </cell>
          <cell r="AA882">
            <v>6279.90833350921</v>
          </cell>
          <cell r="AB882">
            <v>5710.32345740024</v>
          </cell>
          <cell r="AC882">
            <v>6193.95404159568</v>
          </cell>
          <cell r="AD882">
            <v>7028.02384028278</v>
          </cell>
          <cell r="AE882">
            <v>5206.72524073881</v>
          </cell>
          <cell r="AF882">
            <v>6328.7658932003</v>
          </cell>
          <cell r="AG882">
            <v>5382.65289323913</v>
          </cell>
          <cell r="AH882">
            <v>6989.85281461806</v>
          </cell>
          <cell r="AI882">
            <v>7211.03917599573</v>
          </cell>
          <cell r="AJ882">
            <v>6293.63188711875</v>
          </cell>
          <cell r="AK882">
            <v>7184.69852945413</v>
          </cell>
          <cell r="AL882">
            <v>8094.53445062129</v>
          </cell>
          <cell r="AM882">
            <v>7758.70611219871</v>
          </cell>
          <cell r="AN882">
            <v>8117.69565663708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3">
          <cell r="A883">
            <v>9939.83776473057</v>
          </cell>
          <cell r="B883">
            <v>8343.33905090163</v>
          </cell>
          <cell r="C883">
            <v>6950.58784271066</v>
          </cell>
          <cell r="D883">
            <v>8566.53890576316</v>
          </cell>
          <cell r="E883">
            <v>7416.33086840055</v>
          </cell>
          <cell r="F883">
            <v>8439.19103834758</v>
          </cell>
          <cell r="G883">
            <v>8405.7923101859</v>
          </cell>
          <cell r="H883">
            <v>8011.11787009423</v>
          </cell>
          <cell r="I883">
            <v>8709.20658690901</v>
          </cell>
          <cell r="J883">
            <v>10544.9510421531</v>
          </cell>
          <cell r="K883">
            <v>8784.2149071443</v>
          </cell>
          <cell r="L883">
            <v>9926.11776649738</v>
          </cell>
          <cell r="M883">
            <v>8355.7352299039</v>
          </cell>
          <cell r="N883">
            <v>10104.0158455824</v>
          </cell>
          <cell r="O883">
            <v>9912.54900629661</v>
          </cell>
        </row>
        <row r="883">
          <cell r="Z883">
            <v>7589.10589272285</v>
          </cell>
          <cell r="AA883">
            <v>6370.1727387196</v>
          </cell>
          <cell r="AB883">
            <v>5306.80162026096</v>
          </cell>
          <cell r="AC883">
            <v>6540.58672070579</v>
          </cell>
          <cell r="AD883">
            <v>5662.3982833473</v>
          </cell>
          <cell r="AE883">
            <v>6443.35611454253</v>
          </cell>
          <cell r="AF883">
            <v>6417.85605199618</v>
          </cell>
          <cell r="AG883">
            <v>6116.52053828843</v>
          </cell>
          <cell r="AH883">
            <v>6649.51406593137</v>
          </cell>
          <cell r="AI883">
            <v>8051.11230048807</v>
          </cell>
          <cell r="AJ883">
            <v>6706.7832184643</v>
          </cell>
          <cell r="AK883">
            <v>7578.63061919182</v>
          </cell>
          <cell r="AL883">
            <v>6379.63727097255</v>
          </cell>
          <cell r="AM883">
            <v>7714.45651416551</v>
          </cell>
          <cell r="AN883">
            <v>7568.27081650349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4">
          <cell r="A884">
            <v>8942.28570660236</v>
          </cell>
          <cell r="B884">
            <v>7610.08672053378</v>
          </cell>
          <cell r="C884">
            <v>7365.34506135156</v>
          </cell>
          <cell r="D884">
            <v>7901.74746933224</v>
          </cell>
          <cell r="E884">
            <v>8427.79344416274</v>
          </cell>
          <cell r="F884">
            <v>8090.94697369232</v>
          </cell>
          <cell r="G884">
            <v>8504.43458726624</v>
          </cell>
          <cell r="H884">
            <v>8438.19549005244</v>
          </cell>
          <cell r="I884">
            <v>8172.47603737515</v>
          </cell>
          <cell r="J884">
            <v>9163.49553506151</v>
          </cell>
          <cell r="K884">
            <v>8454.05176777638</v>
          </cell>
          <cell r="L884">
            <v>9979.13861796613</v>
          </cell>
          <cell r="M884">
            <v>10209.5296161354</v>
          </cell>
          <cell r="N884">
            <v>9849.04219873447</v>
          </cell>
          <cell r="O884">
            <v>9793.52628713974</v>
          </cell>
        </row>
        <row r="884">
          <cell r="Z884">
            <v>6827.47090613372</v>
          </cell>
          <cell r="AA884">
            <v>5810.33165147443</v>
          </cell>
          <cell r="AB884">
            <v>5623.47041572216</v>
          </cell>
          <cell r="AC884">
            <v>6033.01579982504</v>
          </cell>
          <cell r="AD884">
            <v>6434.65400579203</v>
          </cell>
          <cell r="AE884">
            <v>6177.47037820198</v>
          </cell>
          <cell r="AF884">
            <v>6493.16982511612</v>
          </cell>
          <cell r="AG884">
            <v>6442.596009437</v>
          </cell>
          <cell r="AH884">
            <v>6239.71814444007</v>
          </cell>
          <cell r="AI884">
            <v>6996.3654950016</v>
          </cell>
          <cell r="AJ884">
            <v>6454.70234090434</v>
          </cell>
          <cell r="AK884">
            <v>7619.11225137161</v>
          </cell>
          <cell r="AL884">
            <v>7795.01670003787</v>
          </cell>
          <cell r="AM884">
            <v>7519.78311490256</v>
          </cell>
          <cell r="AN884">
            <v>7477.39649433634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5">
          <cell r="A885">
            <v>9403.20419368791</v>
          </cell>
          <cell r="B885">
            <v>9243.59836560469</v>
          </cell>
          <cell r="C885">
            <v>9009.88348549979</v>
          </cell>
          <cell r="D885">
            <v>8063.53588639016</v>
          </cell>
          <cell r="E885">
            <v>8299.82123806136</v>
          </cell>
          <cell r="F885">
            <v>8412.9625279555</v>
          </cell>
          <cell r="G885">
            <v>9625.28440723959</v>
          </cell>
          <cell r="H885">
            <v>8801.33896537837</v>
          </cell>
          <cell r="I885">
            <v>8634.75767772667</v>
          </cell>
          <cell r="J885">
            <v>8075.61092612514</v>
          </cell>
          <cell r="K885">
            <v>8560.04231831657</v>
          </cell>
          <cell r="L885">
            <v>10012.1439999511</v>
          </cell>
          <cell r="M885">
            <v>9481.25510926433</v>
          </cell>
          <cell r="N885">
            <v>8712.81190007744</v>
          </cell>
          <cell r="O885">
            <v>8571.82808114205</v>
          </cell>
        </row>
        <row r="885">
          <cell r="Z885">
            <v>7179.38401469749</v>
          </cell>
          <cell r="AA885">
            <v>7057.52432653265</v>
          </cell>
          <cell r="AB885">
            <v>6879.08208071303</v>
          </cell>
          <cell r="AC885">
            <v>6156.54190340243</v>
          </cell>
          <cell r="AD885">
            <v>6336.9467145448</v>
          </cell>
          <cell r="AE885">
            <v>6423.33054194414</v>
          </cell>
          <cell r="AF885">
            <v>7348.94314606505</v>
          </cell>
          <cell r="AG885">
            <v>6719.85750542225</v>
          </cell>
          <cell r="AH885">
            <v>6592.67202597502</v>
          </cell>
          <cell r="AI885">
            <v>6165.76124454025</v>
          </cell>
          <cell r="AJ885">
            <v>6535.62655020397</v>
          </cell>
          <cell r="AK885">
            <v>7644.31199253867</v>
          </cell>
          <cell r="AL885">
            <v>7238.97620094375</v>
          </cell>
          <cell r="AM885">
            <v>6652.26673695673</v>
          </cell>
          <cell r="AN885">
            <v>6544.62502726428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6">
          <cell r="A886">
            <v>11016.4974818114</v>
          </cell>
          <cell r="B886">
            <v>9004.90678541654</v>
          </cell>
          <cell r="C886">
            <v>8149.40880622878</v>
          </cell>
          <cell r="D886">
            <v>7352.97285988751</v>
          </cell>
          <cell r="E886">
            <v>8609.70607048207</v>
          </cell>
          <cell r="F886">
            <v>9120.03315494758</v>
          </cell>
          <cell r="G886">
            <v>8426.93148064598</v>
          </cell>
          <cell r="H886">
            <v>8151.64913819223</v>
          </cell>
          <cell r="I886">
            <v>8826.57464241649</v>
          </cell>
          <cell r="J886">
            <v>9507.5816209791</v>
          </cell>
          <cell r="K886">
            <v>8273.80799556019</v>
          </cell>
          <cell r="L886">
            <v>9572.01183430254</v>
          </cell>
          <cell r="M886">
            <v>8691.70208023138</v>
          </cell>
          <cell r="N886">
            <v>10794.4894782189</v>
          </cell>
          <cell r="O886">
            <v>8898.12888412928</v>
          </cell>
        </row>
        <row r="886">
          <cell r="Z886">
            <v>8411.13989335297</v>
          </cell>
          <cell r="AA886">
            <v>6875.28235029267</v>
          </cell>
          <cell r="AB886">
            <v>6222.1062211909</v>
          </cell>
          <cell r="AC886">
            <v>5614.02419041556</v>
          </cell>
          <cell r="AD886">
            <v>6573.54502363734</v>
          </cell>
          <cell r="AE886">
            <v>6963.1817939351</v>
          </cell>
          <cell r="AF886">
            <v>6433.99589319913</v>
          </cell>
          <cell r="AG886">
            <v>6223.81672360632</v>
          </cell>
          <cell r="AH886">
            <v>6739.12504578356</v>
          </cell>
          <cell r="AI886">
            <v>7259.07659794402</v>
          </cell>
          <cell r="AJ886">
            <v>6317.08549984219</v>
          </cell>
          <cell r="AK886">
            <v>7308.26932353733</v>
          </cell>
          <cell r="AL886">
            <v>6636.14930506498</v>
          </cell>
          <cell r="AM886">
            <v>8241.63589457806</v>
          </cell>
          <cell r="AN886">
            <v>6793.75699554824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7">
          <cell r="A887">
            <v>10285.1843177497</v>
          </cell>
          <cell r="B887">
            <v>8075.54131178619</v>
          </cell>
          <cell r="C887">
            <v>8063.43124639419</v>
          </cell>
          <cell r="D887">
            <v>8700.7624981315</v>
          </cell>
          <cell r="E887">
            <v>8676.93232020399</v>
          </cell>
          <cell r="F887">
            <v>8417.97668766411</v>
          </cell>
          <cell r="G887">
            <v>7800.80829107816</v>
          </cell>
          <cell r="H887">
            <v>8058.57192176946</v>
          </cell>
          <cell r="I887">
            <v>8302.39997581857</v>
          </cell>
          <cell r="J887">
            <v>8446.84748983277</v>
          </cell>
          <cell r="K887">
            <v>9811.21763799091</v>
          </cell>
          <cell r="L887">
            <v>8990.93092896662</v>
          </cell>
          <cell r="M887">
            <v>8481.81407258861</v>
          </cell>
          <cell r="N887">
            <v>9686.5523894613</v>
          </cell>
          <cell r="O887">
            <v>8871.24136796412</v>
          </cell>
        </row>
        <row r="887">
          <cell r="Z887">
            <v>7852.77936733913</v>
          </cell>
          <cell r="AA887">
            <v>6165.708093714</v>
          </cell>
          <cell r="AB887">
            <v>6156.46201034695</v>
          </cell>
          <cell r="AC887">
            <v>6643.0669703734</v>
          </cell>
          <cell r="AD887">
            <v>6624.87253420503</v>
          </cell>
          <cell r="AE887">
            <v>6427.15887293829</v>
          </cell>
          <cell r="AF887">
            <v>5955.94833347134</v>
          </cell>
          <cell r="AG887">
            <v>6152.75189655866</v>
          </cell>
          <cell r="AH887">
            <v>6338.91559113738</v>
          </cell>
          <cell r="AI887">
            <v>6449.20184587728</v>
          </cell>
          <cell r="AJ887">
            <v>7490.90391147661</v>
          </cell>
          <cell r="AK887">
            <v>6864.61172798973</v>
          </cell>
          <cell r="AL887">
            <v>6475.89897167769</v>
          </cell>
          <cell r="AM887">
            <v>7395.72149556326</v>
          </cell>
          <cell r="AN887">
            <v>6773.22826940608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8">
          <cell r="A888">
            <v>10150.7028612964</v>
          </cell>
          <cell r="B888">
            <v>9429.98638312722</v>
          </cell>
          <cell r="C888">
            <v>8103.53642536742</v>
          </cell>
          <cell r="D888">
            <v>7123.83241469337</v>
          </cell>
          <cell r="E888">
            <v>7644.59736747379</v>
          </cell>
          <cell r="F888">
            <v>7712.18769889256</v>
          </cell>
          <cell r="G888">
            <v>7879.1042816661</v>
          </cell>
          <cell r="H888">
            <v>8045.42139389687</v>
          </cell>
          <cell r="I888">
            <v>8505.82772821995</v>
          </cell>
          <cell r="J888">
            <v>8465.91858536512</v>
          </cell>
          <cell r="K888">
            <v>8503.64428109599</v>
          </cell>
          <cell r="L888">
            <v>9251.90727971541</v>
          </cell>
          <cell r="M888">
            <v>9926.99755000822</v>
          </cell>
          <cell r="N888">
            <v>10319.142945588</v>
          </cell>
          <cell r="O888">
            <v>9357.23513123902</v>
          </cell>
        </row>
        <row r="888">
          <cell r="Z888">
            <v>7750.10223741127</v>
          </cell>
          <cell r="AA888">
            <v>7199.83232346316</v>
          </cell>
          <cell r="AB888">
            <v>6187.08247491372</v>
          </cell>
          <cell r="AC888">
            <v>5439.07454394804</v>
          </cell>
          <cell r="AD888">
            <v>5836.68066845571</v>
          </cell>
          <cell r="AE888">
            <v>5888.28615685526</v>
          </cell>
          <cell r="AF888">
            <v>6015.7276354692</v>
          </cell>
          <cell r="AG888">
            <v>6142.71141592584</v>
          </cell>
          <cell r="AH888">
            <v>6494.23349380684</v>
          </cell>
          <cell r="AI888">
            <v>6463.76270360061</v>
          </cell>
          <cell r="AJ888">
            <v>6492.56642319391</v>
          </cell>
          <cell r="AK888">
            <v>7063.86821569183</v>
          </cell>
          <cell r="AL888">
            <v>7579.30233742148</v>
          </cell>
          <cell r="AM888">
            <v>7878.70691552826</v>
          </cell>
          <cell r="AN888">
            <v>7144.28645164151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9">
          <cell r="A889">
            <v>10859.7189821952</v>
          </cell>
          <cell r="B889">
            <v>7380.74990691449</v>
          </cell>
          <cell r="C889">
            <v>6882.95887032803</v>
          </cell>
          <cell r="D889">
            <v>8828.84467147579</v>
          </cell>
          <cell r="E889">
            <v>9145.93469719678</v>
          </cell>
          <cell r="F889">
            <v>7434.98436194388</v>
          </cell>
          <cell r="G889">
            <v>8758.60670471724</v>
          </cell>
          <cell r="H889">
            <v>7375.49104456831</v>
          </cell>
          <cell r="I889">
            <v>8939.93875061439</v>
          </cell>
          <cell r="J889">
            <v>8413.26937039999</v>
          </cell>
          <cell r="K889">
            <v>7955.38217692821</v>
          </cell>
          <cell r="L889">
            <v>8366.22873382877</v>
          </cell>
          <cell r="M889">
            <v>9652.74761612133</v>
          </cell>
          <cell r="N889">
            <v>8963.19664253723</v>
          </cell>
          <cell r="O889">
            <v>8844.58078158245</v>
          </cell>
        </row>
        <row r="889">
          <cell r="Z889">
            <v>8291.43888178196</v>
          </cell>
          <cell r="AA889">
            <v>5635.23207692884</v>
          </cell>
          <cell r="AB889">
            <v>5255.16662933093</v>
          </cell>
          <cell r="AC889">
            <v>6740.85822205045</v>
          </cell>
          <cell r="AD889">
            <v>6982.95772504853</v>
          </cell>
          <cell r="AE889">
            <v>5676.6403002816</v>
          </cell>
          <cell r="AF889">
            <v>6687.23125347843</v>
          </cell>
          <cell r="AG889">
            <v>5631.21691449208</v>
          </cell>
          <cell r="AH889">
            <v>6825.67899584909</v>
          </cell>
          <cell r="AI889">
            <v>6423.56481737787</v>
          </cell>
          <cell r="AJ889">
            <v>6073.96611361339</v>
          </cell>
          <cell r="AK889">
            <v>6387.6491031932</v>
          </cell>
          <cell r="AL889">
            <v>7369.9114158991</v>
          </cell>
          <cell r="AM889">
            <v>6843.43648936375</v>
          </cell>
          <cell r="AN889">
            <v>6752.87280506133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90">
          <cell r="A890">
            <v>10393.2683224231</v>
          </cell>
          <cell r="B890">
            <v>9963.10971494956</v>
          </cell>
          <cell r="C890">
            <v>8727.80431853512</v>
          </cell>
          <cell r="D890">
            <v>8362.36970979773</v>
          </cell>
          <cell r="E890">
            <v>7851.47633368136</v>
          </cell>
          <cell r="F890">
            <v>9075.7919768812</v>
          </cell>
          <cell r="G890">
            <v>10082.8766729764</v>
          </cell>
          <cell r="H890">
            <v>8784.59753050211</v>
          </cell>
          <cell r="I890">
            <v>7543.59361640364</v>
          </cell>
          <cell r="J890">
            <v>7918.45631021457</v>
          </cell>
          <cell r="K890">
            <v>10682.2667897885</v>
          </cell>
          <cell r="L890">
            <v>9679.27342794643</v>
          </cell>
          <cell r="M890">
            <v>7629.14864667042</v>
          </cell>
          <cell r="N890">
            <v>9559.34068034562</v>
          </cell>
          <cell r="O890">
            <v>11111.4680167661</v>
          </cell>
        </row>
        <row r="890">
          <cell r="Z890">
            <v>7935.30193724335</v>
          </cell>
          <cell r="AA890">
            <v>7606.87411980285</v>
          </cell>
          <cell r="AB890">
            <v>6663.71350841884</v>
          </cell>
          <cell r="AC890">
            <v>6384.7027229094</v>
          </cell>
          <cell r="AD890">
            <v>5994.63358667105</v>
          </cell>
          <cell r="AE890">
            <v>6929.4034775167</v>
          </cell>
          <cell r="AF890">
            <v>7698.3166713242</v>
          </cell>
          <cell r="AG890">
            <v>6707.07535292848</v>
          </cell>
          <cell r="AH890">
            <v>5759.56390049864</v>
          </cell>
          <cell r="AI890">
            <v>6045.77306667406</v>
          </cell>
          <cell r="AJ890">
            <v>8155.95342307068</v>
          </cell>
          <cell r="AK890">
            <v>7390.16397933081</v>
          </cell>
          <cell r="AL890">
            <v>5824.88550832745</v>
          </cell>
          <cell r="AM890">
            <v>7298.5948468066</v>
          </cell>
          <cell r="AN890">
            <v>8483.65027667299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1">
          <cell r="A891">
            <v>9388.18589961627</v>
          </cell>
          <cell r="B891">
            <v>9381.77128317353</v>
          </cell>
          <cell r="C891">
            <v>6572.32905865173</v>
          </cell>
          <cell r="D891">
            <v>9569.64442185705</v>
          </cell>
          <cell r="E891">
            <v>8794.88314844571</v>
          </cell>
          <cell r="F891">
            <v>7955.17620861937</v>
          </cell>
          <cell r="G891">
            <v>7949.46149877827</v>
          </cell>
          <cell r="H891">
            <v>9488.86671910468</v>
          </cell>
          <cell r="I891">
            <v>9204.42554176296</v>
          </cell>
          <cell r="J891">
            <v>7843.01595501206</v>
          </cell>
          <cell r="K891">
            <v>8252.11953079614</v>
          </cell>
          <cell r="L891">
            <v>8123.57803946858</v>
          </cell>
          <cell r="M891">
            <v>9927.33117843675</v>
          </cell>
          <cell r="N891">
            <v>9551.66898114471</v>
          </cell>
          <cell r="O891">
            <v>7843.33228439641</v>
          </cell>
        </row>
        <row r="891">
          <cell r="Z891">
            <v>7167.91748710062</v>
          </cell>
          <cell r="AA891">
            <v>7163.01990178813</v>
          </cell>
          <cell r="AB891">
            <v>5017.99952559683</v>
          </cell>
          <cell r="AC891">
            <v>7306.46179466555</v>
          </cell>
          <cell r="AD891">
            <v>6714.92846337089</v>
          </cell>
          <cell r="AE891">
            <v>6073.80885598573</v>
          </cell>
          <cell r="AF891">
            <v>6069.4456521632</v>
          </cell>
          <cell r="AG891">
            <v>7244.7876955033</v>
          </cell>
          <cell r="AH891">
            <v>7027.61571883818</v>
          </cell>
          <cell r="AI891">
            <v>5988.17405371553</v>
          </cell>
          <cell r="AJ891">
            <v>6300.52627024097</v>
          </cell>
          <cell r="AK891">
            <v>6202.38432744642</v>
          </cell>
          <cell r="AL891">
            <v>7579.55706406117</v>
          </cell>
          <cell r="AM891">
            <v>7292.73747377991</v>
          </cell>
          <cell r="AN891">
            <v>5988.41557246579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2">
          <cell r="A892">
            <v>9807.19526545275</v>
          </cell>
          <cell r="B892">
            <v>8992.0924032181</v>
          </cell>
          <cell r="C892">
            <v>8422.29853310433</v>
          </cell>
          <cell r="D892">
            <v>7420.32553680671</v>
          </cell>
          <cell r="E892">
            <v>6932.81598949625</v>
          </cell>
          <cell r="F892">
            <v>8072.3630115713</v>
          </cell>
          <cell r="G892">
            <v>8451.76911809659</v>
          </cell>
          <cell r="H892">
            <v>7934.96147808722</v>
          </cell>
          <cell r="I892">
            <v>8986.77617636698</v>
          </cell>
          <cell r="J892">
            <v>8928.74766845237</v>
          </cell>
          <cell r="K892">
            <v>8888.75304522381</v>
          </cell>
          <cell r="L892">
            <v>8237.21519832655</v>
          </cell>
          <cell r="M892">
            <v>8484.56025825977</v>
          </cell>
          <cell r="N892">
            <v>8453.40144251736</v>
          </cell>
          <cell r="O892">
            <v>9883.45451261771</v>
          </cell>
        </row>
        <row r="892">
          <cell r="Z892">
            <v>7487.83281395424</v>
          </cell>
          <cell r="AA892">
            <v>6865.49851822664</v>
          </cell>
          <cell r="AB892">
            <v>6430.45861921929</v>
          </cell>
          <cell r="AC892">
            <v>5665.44822865407</v>
          </cell>
          <cell r="AD892">
            <v>5293.23273924434</v>
          </cell>
          <cell r="AE892">
            <v>6163.28144878673</v>
          </cell>
          <cell r="AF892">
            <v>6452.95952874322</v>
          </cell>
          <cell r="AG892">
            <v>6058.37482836551</v>
          </cell>
          <cell r="AH892">
            <v>6861.43955776089</v>
          </cell>
          <cell r="AI892">
            <v>6817.13455985406</v>
          </cell>
          <cell r="AJ892">
            <v>6786.59850504056</v>
          </cell>
          <cell r="AK892">
            <v>6289.14675278311</v>
          </cell>
          <cell r="AL892">
            <v>6477.99569542237</v>
          </cell>
          <cell r="AM892">
            <v>6454.20581496777</v>
          </cell>
          <cell r="AN892">
            <v>7546.05705420167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3">
          <cell r="A893">
            <v>10322.2433643046</v>
          </cell>
          <cell r="B893">
            <v>8635.602937851</v>
          </cell>
          <cell r="C893">
            <v>8951.41467855574</v>
          </cell>
          <cell r="D893">
            <v>7967.55440632197</v>
          </cell>
          <cell r="E893">
            <v>7213.59292576043</v>
          </cell>
          <cell r="F893">
            <v>7855.48495191729</v>
          </cell>
          <cell r="G893">
            <v>9583.92738293729</v>
          </cell>
          <cell r="H893">
            <v>8715.7379895113</v>
          </cell>
          <cell r="I893">
            <v>9104.89895565372</v>
          </cell>
          <cell r="J893">
            <v>8840.42198600054</v>
          </cell>
          <cell r="K893">
            <v>9753.29218349697</v>
          </cell>
          <cell r="L893">
            <v>9827.11907961013</v>
          </cell>
          <cell r="M893">
            <v>9898.13228710263</v>
          </cell>
          <cell r="N893">
            <v>9323.57398269299</v>
          </cell>
          <cell r="O893">
            <v>10373.3765377297</v>
          </cell>
        </row>
        <row r="893">
          <cell r="Z893">
            <v>7881.07409762002</v>
          </cell>
          <cell r="AA893">
            <v>6593.31738546099</v>
          </cell>
          <cell r="AB893">
            <v>6834.44091273602</v>
          </cell>
          <cell r="AC893">
            <v>6083.25965944445</v>
          </cell>
          <cell r="AD893">
            <v>5507.60705318979</v>
          </cell>
          <cell r="AE893">
            <v>5997.69418272866</v>
          </cell>
          <cell r="AF893">
            <v>7317.36689258215</v>
          </cell>
          <cell r="AG893">
            <v>6654.50081794383</v>
          </cell>
          <cell r="AH893">
            <v>6951.62677223743</v>
          </cell>
          <cell r="AI893">
            <v>6749.69754799935</v>
          </cell>
          <cell r="AJ893">
            <v>7446.67759526867</v>
          </cell>
          <cell r="AK893">
            <v>7503.04472575865</v>
          </cell>
          <cell r="AL893">
            <v>7557.263593732</v>
          </cell>
          <cell r="AM893">
            <v>7118.58603008203</v>
          </cell>
          <cell r="AN893">
            <v>7920.11448006278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4">
          <cell r="A894">
            <v>9948.69205114814</v>
          </cell>
          <cell r="B894">
            <v>8960.42154074378</v>
          </cell>
          <cell r="C894">
            <v>8056.94994291636</v>
          </cell>
          <cell r="D894">
            <v>8129.37542125417</v>
          </cell>
          <cell r="E894">
            <v>8485.39323680011</v>
          </cell>
          <cell r="F894">
            <v>7267.94730134185</v>
          </cell>
          <cell r="G894">
            <v>8196.02942450513</v>
          </cell>
          <cell r="H894">
            <v>7756.70871990088</v>
          </cell>
          <cell r="I894">
            <v>8652.71807287953</v>
          </cell>
          <cell r="J894">
            <v>7464.86277017051</v>
          </cell>
          <cell r="K894">
            <v>9280.33372586584</v>
          </cell>
          <cell r="L894">
            <v>9507.31076701182</v>
          </cell>
          <cell r="M894">
            <v>9405.29206075027</v>
          </cell>
          <cell r="N894">
            <v>8854.41379644774</v>
          </cell>
          <cell r="O894">
            <v>9055.74715638241</v>
          </cell>
        </row>
        <row r="894">
          <cell r="Z894">
            <v>7595.86617581981</v>
          </cell>
          <cell r="AA894">
            <v>6841.31768804404</v>
          </cell>
          <cell r="AB894">
            <v>6151.51350921642</v>
          </cell>
          <cell r="AC894">
            <v>6206.81065162924</v>
          </cell>
          <cell r="AD894">
            <v>6478.63167786983</v>
          </cell>
          <cell r="AE894">
            <v>5549.10683636371</v>
          </cell>
          <cell r="AF894">
            <v>6257.70124972736</v>
          </cell>
          <cell r="AG894">
            <v>5922.2781344792</v>
          </cell>
          <cell r="AH894">
            <v>6606.38485951581</v>
          </cell>
          <cell r="AI894">
            <v>5699.45258447626</v>
          </cell>
          <cell r="AJ894">
            <v>7085.57192103347</v>
          </cell>
          <cell r="AK894">
            <v>7258.86979985659</v>
          </cell>
          <cell r="AL894">
            <v>7180.97810955107</v>
          </cell>
          <cell r="AM894">
            <v>6760.38035124303</v>
          </cell>
          <cell r="AN894">
            <v>6914.09917688659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5">
          <cell r="A895">
            <v>9350.44570630175</v>
          </cell>
          <cell r="B895">
            <v>7032.23732433991</v>
          </cell>
          <cell r="C895">
            <v>6937.86539982654</v>
          </cell>
          <cell r="D895">
            <v>8558.1415511186</v>
          </cell>
          <cell r="E895">
            <v>8628.84535336702</v>
          </cell>
          <cell r="F895">
            <v>7646.01912209712</v>
          </cell>
          <cell r="G895">
            <v>7757.81935105959</v>
          </cell>
          <cell r="H895">
            <v>9114.11520324191</v>
          </cell>
          <cell r="I895">
            <v>9365.00762970418</v>
          </cell>
          <cell r="J895">
            <v>7373.42040070962</v>
          </cell>
          <cell r="K895">
            <v>8177.62887662786</v>
          </cell>
          <cell r="L895">
            <v>9354.41713907471</v>
          </cell>
          <cell r="M895">
            <v>9307.30781683275</v>
          </cell>
          <cell r="N895">
            <v>8808.21406662016</v>
          </cell>
          <cell r="O895">
            <v>11217.9061027918</v>
          </cell>
        </row>
        <row r="895">
          <cell r="Z895">
            <v>7139.10269854421</v>
          </cell>
          <cell r="AA895">
            <v>5369.14132608282</v>
          </cell>
          <cell r="AB895">
            <v>5297.08798422916</v>
          </cell>
          <cell r="AC895">
            <v>6534.17530684525</v>
          </cell>
          <cell r="AD895">
            <v>6588.15794267713</v>
          </cell>
          <cell r="AE895">
            <v>5837.76618379764</v>
          </cell>
          <cell r="AF895">
            <v>5923.1261058114</v>
          </cell>
          <cell r="AG895">
            <v>6958.66341413601</v>
          </cell>
          <cell r="AH895">
            <v>7150.22078530966</v>
          </cell>
          <cell r="AI895">
            <v>5629.6359696234</v>
          </cell>
          <cell r="AJ895">
            <v>6243.65235782088</v>
          </cell>
          <cell r="AK895">
            <v>7142.1349033521</v>
          </cell>
          <cell r="AL895">
            <v>7106.16674738307</v>
          </cell>
          <cell r="AM895">
            <v>6725.10667272076</v>
          </cell>
          <cell r="AN895">
            <v>8564.91618110595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6">
          <cell r="A896">
            <v>7988.97427165731</v>
          </cell>
          <cell r="B896">
            <v>7464.37690198273</v>
          </cell>
          <cell r="C896">
            <v>7003.04429030724</v>
          </cell>
          <cell r="D896">
            <v>7596.3525138533</v>
          </cell>
          <cell r="E896">
            <v>8921.4598976165</v>
          </cell>
          <cell r="F896">
            <v>8368.63506135281</v>
          </cell>
          <cell r="G896">
            <v>8749.59355069072</v>
          </cell>
          <cell r="H896">
            <v>8668.57564055377</v>
          </cell>
          <cell r="I896">
            <v>8169.26789957276</v>
          </cell>
          <cell r="J896">
            <v>9900.52232647106</v>
          </cell>
          <cell r="K896">
            <v>9765.62213353925</v>
          </cell>
          <cell r="L896">
            <v>9321.55685322236</v>
          </cell>
          <cell r="M896">
            <v>9566.78397043718</v>
          </cell>
          <cell r="N896">
            <v>11251.904346186</v>
          </cell>
          <cell r="O896">
            <v>8538.17581382429</v>
          </cell>
        </row>
        <row r="896">
          <cell r="Z896">
            <v>6099.61381230744</v>
          </cell>
          <cell r="AA896">
            <v>5699.08162217142</v>
          </cell>
          <cell r="AB896">
            <v>5346.85232782674</v>
          </cell>
          <cell r="AC896">
            <v>5799.84552973705</v>
          </cell>
          <cell r="AD896">
            <v>6811.57031766979</v>
          </cell>
          <cell r="AE896">
            <v>6389.48634388312</v>
          </cell>
          <cell r="AF896">
            <v>6680.34967432656</v>
          </cell>
          <cell r="AG896">
            <v>6618.49217586536</v>
          </cell>
          <cell r="AH896">
            <v>6237.2687183954</v>
          </cell>
          <cell r="AI896">
            <v>7559.08839834996</v>
          </cell>
          <cell r="AJ896">
            <v>7456.09156144575</v>
          </cell>
          <cell r="AK896">
            <v>7117.04594366269</v>
          </cell>
          <cell r="AL896">
            <v>7304.27782856467</v>
          </cell>
          <cell r="AM896">
            <v>8590.87397593039</v>
          </cell>
          <cell r="AN896">
            <v>6518.9313865581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7">
          <cell r="A897">
            <v>9744.70207097602</v>
          </cell>
          <cell r="B897">
            <v>8524.10130016162</v>
          </cell>
          <cell r="C897">
            <v>8348.75806323945</v>
          </cell>
          <cell r="D897">
            <v>8013.94761299814</v>
          </cell>
          <cell r="E897">
            <v>7115.15018287822</v>
          </cell>
          <cell r="F897">
            <v>6821.46337653857</v>
          </cell>
          <cell r="G897">
            <v>6825.63834539836</v>
          </cell>
          <cell r="H897">
            <v>8459.9418127291</v>
          </cell>
          <cell r="I897">
            <v>7149.14300393459</v>
          </cell>
          <cell r="J897">
            <v>10653.520148756</v>
          </cell>
          <cell r="K897">
            <v>8425.55085940469</v>
          </cell>
          <cell r="L897">
            <v>8659.22796031196</v>
          </cell>
          <cell r="M897">
            <v>8523.87820506315</v>
          </cell>
          <cell r="N897">
            <v>10548.0207510482</v>
          </cell>
          <cell r="O897">
            <v>10602.9028672939</v>
          </cell>
        </row>
        <row r="897">
          <cell r="Z897">
            <v>7440.11900999848</v>
          </cell>
          <cell r="AA897">
            <v>6508.1854390786</v>
          </cell>
          <cell r="AB897">
            <v>6374.31017631557</v>
          </cell>
          <cell r="AC897">
            <v>6118.68105831453</v>
          </cell>
          <cell r="AD897">
            <v>5432.44562522825</v>
          </cell>
          <cell r="AE897">
            <v>5208.2145738407</v>
          </cell>
          <cell r="AF897">
            <v>5211.40217926503</v>
          </cell>
          <cell r="AG897">
            <v>6459.19941378592</v>
          </cell>
          <cell r="AH897">
            <v>5458.39928007608</v>
          </cell>
          <cell r="AI897">
            <v>8134.00524765579</v>
          </cell>
          <cell r="AJ897">
            <v>6432.94178335892</v>
          </cell>
          <cell r="AK897">
            <v>6611.35518461002</v>
          </cell>
          <cell r="AL897">
            <v>6508.01510507854</v>
          </cell>
          <cell r="AM897">
            <v>8053.45603550833</v>
          </cell>
          <cell r="AN897">
            <v>8095.35875079035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8">
          <cell r="A898">
            <v>9393.77617351054</v>
          </cell>
          <cell r="B898">
            <v>7509.88371663851</v>
          </cell>
          <cell r="C898">
            <v>8812.28829346846</v>
          </cell>
          <cell r="D898">
            <v>7489.1769268336</v>
          </cell>
          <cell r="E898">
            <v>8194.32123722555</v>
          </cell>
          <cell r="F898">
            <v>8411.08428592366</v>
          </cell>
          <cell r="G898">
            <v>9573.62316385519</v>
          </cell>
          <cell r="H898">
            <v>9963.24789815969</v>
          </cell>
          <cell r="I898">
            <v>9417.45697772919</v>
          </cell>
          <cell r="J898">
            <v>7761.24464763892</v>
          </cell>
          <cell r="K898">
            <v>9167.46207320014</v>
          </cell>
          <cell r="L898">
            <v>10838.8736459902</v>
          </cell>
          <cell r="M898">
            <v>11416.8358551287</v>
          </cell>
          <cell r="N898">
            <v>9431.88573730717</v>
          </cell>
          <cell r="O898">
            <v>7883.83025382742</v>
          </cell>
        </row>
        <row r="898">
          <cell r="Z898">
            <v>7172.18568357999</v>
          </cell>
          <cell r="AA898">
            <v>5733.82625718837</v>
          </cell>
          <cell r="AB898">
            <v>6728.21736121634</v>
          </cell>
          <cell r="AC898">
            <v>5718.01654034516</v>
          </cell>
          <cell r="AD898">
            <v>6256.39704190665</v>
          </cell>
          <cell r="AE898">
            <v>6421.89649663985</v>
          </cell>
          <cell r="AF898">
            <v>7309.49958009609</v>
          </cell>
          <cell r="AG898">
            <v>7606.97962323652</v>
          </cell>
          <cell r="AH898">
            <v>7190.26607232415</v>
          </cell>
          <cell r="AI898">
            <v>5925.7413334509</v>
          </cell>
          <cell r="AJ898">
            <v>6999.3939627366</v>
          </cell>
          <cell r="AK898">
            <v>8275.52338420813</v>
          </cell>
          <cell r="AL898">
            <v>8716.7998427342</v>
          </cell>
          <cell r="AM898">
            <v>7201.28248797697</v>
          </cell>
          <cell r="AN898">
            <v>6019.33593411825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9">
          <cell r="A899">
            <v>11020.9272490516</v>
          </cell>
          <cell r="B899">
            <v>8134.21815755621</v>
          </cell>
          <cell r="C899">
            <v>7794.11396126076</v>
          </cell>
          <cell r="D899">
            <v>7567.25149911533</v>
          </cell>
          <cell r="E899">
            <v>7350.96564468908</v>
          </cell>
          <cell r="F899">
            <v>7985.58549269548</v>
          </cell>
          <cell r="G899">
            <v>7482.10265674021</v>
          </cell>
          <cell r="H899">
            <v>7855.38166146967</v>
          </cell>
          <cell r="I899">
            <v>8371.13926049825</v>
          </cell>
          <cell r="J899">
            <v>8985.0850972102</v>
          </cell>
          <cell r="K899">
            <v>8600.96354978561</v>
          </cell>
          <cell r="L899">
            <v>7623.77113808023</v>
          </cell>
          <cell r="M899">
            <v>8876.36401362898</v>
          </cell>
          <cell r="N899">
            <v>9832.32759469877</v>
          </cell>
          <cell r="O899">
            <v>9899.44480127575</v>
          </cell>
        </row>
        <row r="899">
          <cell r="Z899">
            <v>8414.52203835988</v>
          </cell>
          <cell r="AA899">
            <v>6210.50810016679</v>
          </cell>
          <cell r="AB899">
            <v>5950.83718587844</v>
          </cell>
          <cell r="AC899">
            <v>5777.62678858055</v>
          </cell>
          <cell r="AD899">
            <v>5612.49167358269</v>
          </cell>
          <cell r="AE899">
            <v>6097.02646601497</v>
          </cell>
          <cell r="AF899">
            <v>5712.61530683177</v>
          </cell>
          <cell r="AG899">
            <v>5997.61532005874</v>
          </cell>
          <cell r="AH899">
            <v>6391.39830994746</v>
          </cell>
          <cell r="AI899">
            <v>6860.14841206038</v>
          </cell>
          <cell r="AJ899">
            <v>6566.87007411551</v>
          </cell>
          <cell r="AK899">
            <v>5820.7797590088</v>
          </cell>
          <cell r="AL899">
            <v>6777.13942986178</v>
          </cell>
          <cell r="AM899">
            <v>7507.02144786289</v>
          </cell>
          <cell r="AN899">
            <v>7558.26570355324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900">
          <cell r="A900">
            <v>9355.45950837631</v>
          </cell>
          <cell r="B900">
            <v>8914.51219189496</v>
          </cell>
          <cell r="C900">
            <v>7894.44865954461</v>
          </cell>
          <cell r="D900">
            <v>9083.32851371978</v>
          </cell>
          <cell r="E900">
            <v>7051.90210493819</v>
          </cell>
          <cell r="F900">
            <v>8105.35909748427</v>
          </cell>
          <cell r="G900">
            <v>6794.09680040862</v>
          </cell>
          <cell r="H900">
            <v>9387.13271528407</v>
          </cell>
          <cell r="I900">
            <v>9286.33624496145</v>
          </cell>
          <cell r="J900">
            <v>8431.45121453302</v>
          </cell>
          <cell r="K900">
            <v>9574.63996258421</v>
          </cell>
          <cell r="L900">
            <v>8665.37716496936</v>
          </cell>
          <cell r="M900">
            <v>8744.4939405874</v>
          </cell>
          <cell r="N900">
            <v>12119.2492721318</v>
          </cell>
          <cell r="O900">
            <v>9977.91326312956</v>
          </cell>
        </row>
        <row r="900">
          <cell r="Z900">
            <v>7142.93075648335</v>
          </cell>
          <cell r="AA900">
            <v>6806.26571656057</v>
          </cell>
          <cell r="AB900">
            <v>6027.44312935695</v>
          </cell>
          <cell r="AC900">
            <v>6935.15765353911</v>
          </cell>
          <cell r="AD900">
            <v>5384.15546472873</v>
          </cell>
          <cell r="AE900">
            <v>6188.47409236563</v>
          </cell>
          <cell r="AF900">
            <v>5187.32008349918</v>
          </cell>
          <cell r="AG900">
            <v>7167.11337665025</v>
          </cell>
          <cell r="AH900">
            <v>7090.15486837304</v>
          </cell>
          <cell r="AI900">
            <v>6437.44672810082</v>
          </cell>
          <cell r="AJ900">
            <v>7310.27590999289</v>
          </cell>
          <cell r="AK900">
            <v>6616.05012696277</v>
          </cell>
          <cell r="AL900">
            <v>6676.45610161424</v>
          </cell>
          <cell r="AM900">
            <v>9253.09529626973</v>
          </cell>
          <cell r="AN900">
            <v>7618.17668805247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1">
          <cell r="A901">
            <v>9323.63089663795</v>
          </cell>
          <cell r="B901">
            <v>7794.7218711936</v>
          </cell>
          <cell r="C901">
            <v>7004.77139995086</v>
          </cell>
          <cell r="D901">
            <v>8463.43370080108</v>
          </cell>
          <cell r="E901">
            <v>7788.23007623333</v>
          </cell>
          <cell r="F901">
            <v>8738.01813732149</v>
          </cell>
          <cell r="G901">
            <v>8838.4099561165</v>
          </cell>
          <cell r="H901">
            <v>8453.67479840923</v>
          </cell>
          <cell r="I901">
            <v>8864.7013246719</v>
          </cell>
          <cell r="J901">
            <v>8011.46167960286</v>
          </cell>
          <cell r="K901">
            <v>8889.4978460246</v>
          </cell>
          <cell r="L901">
            <v>8478.31337082181</v>
          </cell>
          <cell r="M901">
            <v>9304.57699186834</v>
          </cell>
          <cell r="N901">
            <v>9970.05053046095</v>
          </cell>
          <cell r="O901">
            <v>9718.36833188242</v>
          </cell>
        </row>
        <row r="901">
          <cell r="Z901">
            <v>7118.62948410666</v>
          </cell>
          <cell r="AA901">
            <v>5951.3013275438</v>
          </cell>
          <cell r="AB901">
            <v>5348.17098294808</v>
          </cell>
          <cell r="AC901">
            <v>6461.86548429643</v>
          </cell>
          <cell r="AD901">
            <v>5946.34481612445</v>
          </cell>
          <cell r="AE901">
            <v>6671.5117999175</v>
          </cell>
          <cell r="AF901">
            <v>6748.16135513477</v>
          </cell>
          <cell r="AG901">
            <v>6454.41452328464</v>
          </cell>
          <cell r="AH901">
            <v>6768.23492019229</v>
          </cell>
          <cell r="AI901">
            <v>6116.7830382235</v>
          </cell>
          <cell r="AJ901">
            <v>6787.16716343116</v>
          </cell>
          <cell r="AK901">
            <v>6473.22617187594</v>
          </cell>
          <cell r="AL901">
            <v>7104.08175159945</v>
          </cell>
          <cell r="AM901">
            <v>7612.17346020906</v>
          </cell>
          <cell r="AN901">
            <v>7420.01309486555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2">
          <cell r="A902">
            <v>9287.70586705456</v>
          </cell>
          <cell r="B902">
            <v>8426.90443305819</v>
          </cell>
          <cell r="C902">
            <v>7795.3796140927</v>
          </cell>
          <cell r="D902">
            <v>7641.50235913392</v>
          </cell>
          <cell r="E902">
            <v>7500.19311196738</v>
          </cell>
          <cell r="F902">
            <v>8999.8633436526</v>
          </cell>
          <cell r="G902">
            <v>7487.29222416322</v>
          </cell>
          <cell r="H902">
            <v>7965.71006519445</v>
          </cell>
          <cell r="I902">
            <v>9216.41987809132</v>
          </cell>
          <cell r="J902">
            <v>9284.66633848803</v>
          </cell>
          <cell r="K902">
            <v>9388.63297344018</v>
          </cell>
          <cell r="L902">
            <v>8382.23107451969</v>
          </cell>
          <cell r="M902">
            <v>8530.42769726047</v>
          </cell>
          <cell r="N902">
            <v>9232.7755947549</v>
          </cell>
          <cell r="O902">
            <v>7844.30837078573</v>
          </cell>
        </row>
        <row r="902">
          <cell r="Z902">
            <v>7091.20058031962</v>
          </cell>
          <cell r="AA902">
            <v>6433.97524225766</v>
          </cell>
          <cell r="AB902">
            <v>5951.80351687823</v>
          </cell>
          <cell r="AC902">
            <v>5834.31761720818</v>
          </cell>
          <cell r="AD902">
            <v>5726.42744175954</v>
          </cell>
          <cell r="AE902">
            <v>6871.43166233214</v>
          </cell>
          <cell r="AF902">
            <v>5716.57756231751</v>
          </cell>
          <cell r="AG902">
            <v>6081.85149761622</v>
          </cell>
          <cell r="AH902">
            <v>7036.77344260224</v>
          </cell>
          <cell r="AI902">
            <v>7088.87988810096</v>
          </cell>
          <cell r="AJ902">
            <v>7168.25882975347</v>
          </cell>
          <cell r="AK902">
            <v>6399.86695432008</v>
          </cell>
          <cell r="AL902">
            <v>6513.01566856916</v>
          </cell>
          <cell r="AM902">
            <v>7049.26109769774</v>
          </cell>
          <cell r="AN902">
            <v>5989.16081832839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3">
          <cell r="A903">
            <v>9170.33242134447</v>
          </cell>
          <cell r="B903">
            <v>7845.47627282047</v>
          </cell>
          <cell r="C903">
            <v>9070.92825195222</v>
          </cell>
          <cell r="D903">
            <v>8325.65787719001</v>
          </cell>
          <cell r="E903">
            <v>10078.5002202132</v>
          </cell>
          <cell r="F903">
            <v>8715.23702391568</v>
          </cell>
          <cell r="G903">
            <v>8651.44857568516</v>
          </cell>
          <cell r="H903">
            <v>9099.97581493187</v>
          </cell>
          <cell r="I903">
            <v>8180.6224751688</v>
          </cell>
          <cell r="J903">
            <v>8592.42157726381</v>
          </cell>
          <cell r="K903">
            <v>8072.84269522604</v>
          </cell>
          <cell r="L903">
            <v>8865.14346066754</v>
          </cell>
          <cell r="M903">
            <v>9203.19722082788</v>
          </cell>
          <cell r="N903">
            <v>9846.83234504087</v>
          </cell>
          <cell r="O903">
            <v>10153.6008676678</v>
          </cell>
        </row>
        <row r="903">
          <cell r="Z903">
            <v>7001.58548502618</v>
          </cell>
          <cell r="AA903">
            <v>5990.05251620352</v>
          </cell>
          <cell r="AB903">
            <v>6925.69000407853</v>
          </cell>
          <cell r="AC903">
            <v>6356.67309186608</v>
          </cell>
          <cell r="AD903">
            <v>7694.97523213365</v>
          </cell>
          <cell r="AE903">
            <v>6654.11832870772</v>
          </cell>
          <cell r="AF903">
            <v>6605.41559332992</v>
          </cell>
          <cell r="AG903">
            <v>6947.86793460374</v>
          </cell>
          <cell r="AH903">
            <v>6245.93798228128</v>
          </cell>
          <cell r="AI903">
            <v>6560.34824392722</v>
          </cell>
          <cell r="AJ903">
            <v>6163.64768917586</v>
          </cell>
          <cell r="AK903">
            <v>6768.57249279351</v>
          </cell>
          <cell r="AL903">
            <v>7026.67789089097</v>
          </cell>
          <cell r="AM903">
            <v>7518.09588276808</v>
          </cell>
          <cell r="AN903">
            <v>7752.3148768678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4">
          <cell r="A904">
            <v>10209.7725810472</v>
          </cell>
          <cell r="B904">
            <v>8887.41434388217</v>
          </cell>
          <cell r="C904">
            <v>8929.43888721284</v>
          </cell>
          <cell r="D904">
            <v>7152.0863169503</v>
          </cell>
          <cell r="E904">
            <v>8181.39520666649</v>
          </cell>
          <cell r="F904">
            <v>7516.90461829099</v>
          </cell>
          <cell r="G904">
            <v>7674.83555864891</v>
          </cell>
          <cell r="H904">
            <v>9416.32103317152</v>
          </cell>
          <cell r="I904">
            <v>9057.40247957606</v>
          </cell>
          <cell r="J904">
            <v>9253.00653051482</v>
          </cell>
          <cell r="K904">
            <v>8767.53160866293</v>
          </cell>
          <cell r="L904">
            <v>8715.7323650241</v>
          </cell>
          <cell r="M904">
            <v>8574.20987199871</v>
          </cell>
          <cell r="N904">
            <v>9171.21930476744</v>
          </cell>
          <cell r="O904">
            <v>10323.7359690836</v>
          </cell>
        </row>
        <row r="904">
          <cell r="Z904">
            <v>7795.20220471988</v>
          </cell>
          <cell r="AA904">
            <v>6785.57640121141</v>
          </cell>
          <cell r="AB904">
            <v>6817.66230814255</v>
          </cell>
          <cell r="AC904">
            <v>5460.64651133682</v>
          </cell>
          <cell r="AD904">
            <v>6246.52796587069</v>
          </cell>
          <cell r="AE904">
            <v>5739.18674368364</v>
          </cell>
          <cell r="AF904">
            <v>5859.76764837068</v>
          </cell>
          <cell r="AG904">
            <v>7189.39877411059</v>
          </cell>
          <cell r="AH904">
            <v>6915.36302276624</v>
          </cell>
          <cell r="AI904">
            <v>7064.70749807418</v>
          </cell>
          <cell r="AJ904">
            <v>6694.04545334058</v>
          </cell>
          <cell r="AK904">
            <v>6654.49652362536</v>
          </cell>
          <cell r="AL904">
            <v>6546.4435341105</v>
          </cell>
          <cell r="AM904">
            <v>7002.26262406716</v>
          </cell>
          <cell r="AN904">
            <v>7882.21370733922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5">
          <cell r="A905">
            <v>10021.0976045069</v>
          </cell>
          <cell r="B905">
            <v>7436.13563430857</v>
          </cell>
          <cell r="C905">
            <v>7934.86479965597</v>
          </cell>
          <cell r="D905">
            <v>7980.780627929</v>
          </cell>
          <cell r="E905">
            <v>8223.06495932902</v>
          </cell>
          <cell r="F905">
            <v>9281.86979561484</v>
          </cell>
          <cell r="G905">
            <v>9694.71868423152</v>
          </cell>
          <cell r="H905">
            <v>9423.5879731599</v>
          </cell>
          <cell r="I905">
            <v>8699.30736052964</v>
          </cell>
          <cell r="J905">
            <v>9444.06521514701</v>
          </cell>
          <cell r="K905">
            <v>8666.87563853593</v>
          </cell>
          <cell r="L905">
            <v>9435.39560180618</v>
          </cell>
          <cell r="M905">
            <v>9121.11529107159</v>
          </cell>
          <cell r="N905">
            <v>9781.15113489357</v>
          </cell>
          <cell r="O905">
            <v>8061.91130898196</v>
          </cell>
        </row>
        <row r="905">
          <cell r="Z905">
            <v>7651.14810543143</v>
          </cell>
          <cell r="AA905">
            <v>5677.51930133713</v>
          </cell>
          <cell r="AB905">
            <v>6058.30101399653</v>
          </cell>
          <cell r="AC905">
            <v>6093.3579325463</v>
          </cell>
          <cell r="AD905">
            <v>6278.34298870754</v>
          </cell>
          <cell r="AE905">
            <v>7086.74471643111</v>
          </cell>
          <cell r="AF905">
            <v>7401.9564942855</v>
          </cell>
          <cell r="AG905">
            <v>7194.94711185947</v>
          </cell>
          <cell r="AH905">
            <v>6641.95596699382</v>
          </cell>
          <cell r="AI905">
            <v>7210.5815680256</v>
          </cell>
          <cell r="AJ905">
            <v>6617.19421752474</v>
          </cell>
          <cell r="AK905">
            <v>7203.96228356143</v>
          </cell>
          <cell r="AL905">
            <v>6964.00800919432</v>
          </cell>
          <cell r="AM905">
            <v>7467.94801609578</v>
          </cell>
          <cell r="AN905">
            <v>6155.30153205296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6">
          <cell r="A906">
            <v>10113.2600995573</v>
          </cell>
          <cell r="B906">
            <v>9122.32657939495</v>
          </cell>
          <cell r="C906">
            <v>7219.82117810639</v>
          </cell>
          <cell r="D906">
            <v>7468.09509852886</v>
          </cell>
          <cell r="E906">
            <v>8339.48766586524</v>
          </cell>
          <cell r="F906">
            <v>7240.64613946146</v>
          </cell>
          <cell r="G906">
            <v>8807.06160589709</v>
          </cell>
          <cell r="H906">
            <v>7880.19490615371</v>
          </cell>
          <cell r="I906">
            <v>8015.1335420959</v>
          </cell>
          <cell r="J906">
            <v>9492.21829621614</v>
          </cell>
          <cell r="K906">
            <v>9117.29821972793</v>
          </cell>
          <cell r="L906">
            <v>8739.7702116304</v>
          </cell>
          <cell r="M906">
            <v>9407.44143596116</v>
          </cell>
          <cell r="N906">
            <v>9692.47915066558</v>
          </cell>
          <cell r="O906">
            <v>10399.7757085383</v>
          </cell>
        </row>
        <row r="906">
          <cell r="Z906">
            <v>7721.5145390524</v>
          </cell>
          <cell r="AA906">
            <v>6964.93283267436</v>
          </cell>
          <cell r="AB906">
            <v>5512.36234876894</v>
          </cell>
          <cell r="AC906">
            <v>5701.92048010717</v>
          </cell>
          <cell r="AD906">
            <v>6367.23219083877</v>
          </cell>
          <cell r="AE906">
            <v>5528.26229006338</v>
          </cell>
          <cell r="AF906">
            <v>6724.22676434885</v>
          </cell>
          <cell r="AG906">
            <v>6016.56033162798</v>
          </cell>
          <cell r="AH906">
            <v>6119.58651992439</v>
          </cell>
          <cell r="AI906">
            <v>7247.34663803421</v>
          </cell>
          <cell r="AJ906">
            <v>6961.09365995515</v>
          </cell>
          <cell r="AK906">
            <v>6672.84951566065</v>
          </cell>
          <cell r="AL906">
            <v>7182.61916612209</v>
          </cell>
          <cell r="AM906">
            <v>7400.24660144977</v>
          </cell>
          <cell r="AN906">
            <v>7940.27035257184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7">
          <cell r="A907">
            <v>7628.38026940299</v>
          </cell>
          <cell r="B907">
            <v>8015.63484786977</v>
          </cell>
          <cell r="C907">
            <v>7948.7948633644</v>
          </cell>
          <cell r="D907">
            <v>7860.80105532608</v>
          </cell>
          <cell r="E907">
            <v>6772.14726076856</v>
          </cell>
          <cell r="F907">
            <v>7933.63802058545</v>
          </cell>
          <cell r="G907">
            <v>8670.23615721085</v>
          </cell>
          <cell r="H907">
            <v>9097.64299716771</v>
          </cell>
          <cell r="I907">
            <v>8666.09596599345</v>
          </cell>
          <cell r="J907">
            <v>8720.96060880286</v>
          </cell>
          <cell r="K907">
            <v>8659.5778942963</v>
          </cell>
          <cell r="L907">
            <v>8497.38834823768</v>
          </cell>
          <cell r="M907">
            <v>9966.73901025284</v>
          </cell>
          <cell r="N907">
            <v>10561.7671632825</v>
          </cell>
          <cell r="O907">
            <v>10733.6795197818</v>
          </cell>
        </row>
        <row r="907">
          <cell r="Z907">
            <v>5824.29884921026</v>
          </cell>
          <cell r="AA907">
            <v>6119.96926888796</v>
          </cell>
          <cell r="AB907">
            <v>6068.93667335817</v>
          </cell>
          <cell r="AC907">
            <v>6001.75304894568</v>
          </cell>
          <cell r="AD907">
            <v>5170.56152218584</v>
          </cell>
          <cell r="AE907">
            <v>6057.36436326907</v>
          </cell>
          <cell r="AF907">
            <v>6619.75998697511</v>
          </cell>
          <cell r="AG907">
            <v>6946.08681890953</v>
          </cell>
          <cell r="AH907">
            <v>6616.59893441986</v>
          </cell>
          <cell r="AI907">
            <v>6658.48830866342</v>
          </cell>
          <cell r="AJ907">
            <v>6611.6223606068</v>
          </cell>
          <cell r="AK907">
            <v>6487.78999343286</v>
          </cell>
          <cell r="AL907">
            <v>7609.64510128408</v>
          </cell>
          <cell r="AM907">
            <v>8063.95147623481</v>
          </cell>
          <cell r="AN907">
            <v>8195.20724807152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8">
          <cell r="A908">
            <v>9684.46686804323</v>
          </cell>
          <cell r="B908">
            <v>8052.00101874466</v>
          </cell>
          <cell r="C908">
            <v>7519.79233877166</v>
          </cell>
          <cell r="D908">
            <v>6548.4289282682</v>
          </cell>
          <cell r="E908">
            <v>8780.73998384232</v>
          </cell>
          <cell r="F908">
            <v>8380.61014586112</v>
          </cell>
          <cell r="G908">
            <v>9817.69438364047</v>
          </cell>
          <cell r="H908">
            <v>8321.81972825529</v>
          </cell>
          <cell r="I908">
            <v>9494.9252486332</v>
          </cell>
          <cell r="J908">
            <v>7129.96760748452</v>
          </cell>
          <cell r="K908">
            <v>7970.12559688142</v>
          </cell>
          <cell r="L908">
            <v>8498.65827602477</v>
          </cell>
          <cell r="M908">
            <v>8874.22774954617</v>
          </cell>
          <cell r="N908">
            <v>10432.329523288</v>
          </cell>
          <cell r="O908">
            <v>9906.44679197766</v>
          </cell>
        </row>
        <row r="908">
          <cell r="Z908">
            <v>7394.12919161848</v>
          </cell>
          <cell r="AA908">
            <v>6147.73498581563</v>
          </cell>
          <cell r="AB908">
            <v>5741.39152982151</v>
          </cell>
          <cell r="AC908">
            <v>4999.75168044848</v>
          </cell>
          <cell r="AD908">
            <v>6704.13010062355</v>
          </cell>
          <cell r="AE908">
            <v>6398.62936880555</v>
          </cell>
          <cell r="AF908">
            <v>7495.84893268703</v>
          </cell>
          <cell r="AG908">
            <v>6353.74264980182</v>
          </cell>
          <cell r="AH908">
            <v>7249.41340703244</v>
          </cell>
          <cell r="AI908">
            <v>5443.75878818486</v>
          </cell>
          <cell r="AJ908">
            <v>6085.22277372135</v>
          </cell>
          <cell r="AK908">
            <v>6488.75958837801</v>
          </cell>
          <cell r="AL908">
            <v>6775.5083836895</v>
          </cell>
          <cell r="AM908">
            <v>7965.12532034848</v>
          </cell>
          <cell r="AN908">
            <v>7563.61175146211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9">
          <cell r="A909">
            <v>8516.33015699366</v>
          </cell>
          <cell r="B909">
            <v>8256.18884182084</v>
          </cell>
          <cell r="C909">
            <v>8557.56136769341</v>
          </cell>
          <cell r="D909">
            <v>8740.90336022303</v>
          </cell>
          <cell r="E909">
            <v>6939.08192920085</v>
          </cell>
          <cell r="F909">
            <v>7871.46540431321</v>
          </cell>
          <cell r="G909">
            <v>7792.92957149277</v>
          </cell>
          <cell r="H909">
            <v>8515.64289687687</v>
          </cell>
          <cell r="I909">
            <v>8848.71317261062</v>
          </cell>
          <cell r="J909">
            <v>9277.80798240734</v>
          </cell>
          <cell r="K909">
            <v>9103.51952099904</v>
          </cell>
          <cell r="L909">
            <v>8473.10816260077</v>
          </cell>
          <cell r="M909">
            <v>9206.53202228065</v>
          </cell>
          <cell r="N909">
            <v>9297.58560794605</v>
          </cell>
          <cell r="O909">
            <v>7948.81069905841</v>
          </cell>
        </row>
        <row r="909">
          <cell r="Z909">
            <v>6502.25214018529</v>
          </cell>
          <cell r="AA909">
            <v>6303.63320548558</v>
          </cell>
          <cell r="AB909">
            <v>6533.73233447939</v>
          </cell>
          <cell r="AC909">
            <v>6673.71467914373</v>
          </cell>
          <cell r="AD909">
            <v>5298.01680927256</v>
          </cell>
          <cell r="AE909">
            <v>6009.89532205475</v>
          </cell>
          <cell r="AF909">
            <v>5949.93289955301</v>
          </cell>
          <cell r="AG909">
            <v>6501.72741433708</v>
          </cell>
          <cell r="AH909">
            <v>6756.0279021409</v>
          </cell>
          <cell r="AI909">
            <v>7083.64350579994</v>
          </cell>
          <cell r="AJ909">
            <v>6950.57356836085</v>
          </cell>
          <cell r="AK909">
            <v>6469.25197457834</v>
          </cell>
          <cell r="AL909">
            <v>7029.22402513936</v>
          </cell>
          <cell r="AM909">
            <v>7098.74380200924</v>
          </cell>
          <cell r="AN909">
            <v>6068.94876397389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10">
          <cell r="A910">
            <v>10053.3320888194</v>
          </cell>
          <cell r="B910">
            <v>7901.96868086816</v>
          </cell>
          <cell r="C910">
            <v>7111.29198685821</v>
          </cell>
          <cell r="D910">
            <v>7005.67683959083</v>
          </cell>
          <cell r="E910">
            <v>6695.17353592594</v>
          </cell>
          <cell r="F910">
            <v>8093.95827457236</v>
          </cell>
          <cell r="G910">
            <v>7279.21888404417</v>
          </cell>
          <cell r="H910">
            <v>7331.56316518041</v>
          </cell>
          <cell r="I910">
            <v>9624.92500609243</v>
          </cell>
          <cell r="J910">
            <v>9074.98382735918</v>
          </cell>
          <cell r="K910">
            <v>9440.7953326641</v>
          </cell>
          <cell r="L910">
            <v>10160.4200492206</v>
          </cell>
          <cell r="M910">
            <v>9192.70039356025</v>
          </cell>
          <cell r="N910">
            <v>8866.76704145164</v>
          </cell>
          <cell r="O910">
            <v>9371.08413704639</v>
          </cell>
        </row>
        <row r="910">
          <cell r="Z910">
            <v>7675.75926314193</v>
          </cell>
          <cell r="AA910">
            <v>6033.18469571756</v>
          </cell>
          <cell r="AB910">
            <v>5429.49987713419</v>
          </cell>
          <cell r="AC910">
            <v>5348.86228973495</v>
          </cell>
          <cell r="AD910">
            <v>5111.7917753736</v>
          </cell>
          <cell r="AE910">
            <v>6179.7695184691</v>
          </cell>
          <cell r="AF910">
            <v>5557.71273484326</v>
          </cell>
          <cell r="AG910">
            <v>5597.6778028679</v>
          </cell>
          <cell r="AH910">
            <v>7348.66874185159</v>
          </cell>
          <cell r="AI910">
            <v>6928.78645212404</v>
          </cell>
          <cell r="AJ910">
            <v>7208.08499967037</v>
          </cell>
          <cell r="AK910">
            <v>7757.52134926012</v>
          </cell>
          <cell r="AL910">
            <v>7018.66352128483</v>
          </cell>
          <cell r="AM910">
            <v>6769.81210321649</v>
          </cell>
          <cell r="AN910">
            <v>7154.86022297147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1">
          <cell r="A911">
            <v>11371.4214009948</v>
          </cell>
          <cell r="B911">
            <v>8644.14165982076</v>
          </cell>
          <cell r="C911">
            <v>9423.77819077866</v>
          </cell>
          <cell r="D911">
            <v>8855.8718608575</v>
          </cell>
          <cell r="E911">
            <v>8011.06166415925</v>
          </cell>
          <cell r="F911">
            <v>7414.00087156745</v>
          </cell>
          <cell r="G911">
            <v>8064.14441026361</v>
          </cell>
          <cell r="H911">
            <v>8665.27600890869</v>
          </cell>
          <cell r="I911">
            <v>8087.81893198181</v>
          </cell>
          <cell r="J911">
            <v>9340.5279530385</v>
          </cell>
          <cell r="K911">
            <v>9183.18004953152</v>
          </cell>
          <cell r="L911">
            <v>8500.50313523257</v>
          </cell>
          <cell r="M911">
            <v>9121.55044515614</v>
          </cell>
          <cell r="N911">
            <v>9291.80528545298</v>
          </cell>
          <cell r="O911">
            <v>8890.18093409367</v>
          </cell>
        </row>
        <row r="911">
          <cell r="Z911">
            <v>8682.12572534511</v>
          </cell>
          <cell r="AA911">
            <v>6599.83673383979</v>
          </cell>
          <cell r="AB911">
            <v>7195.09234377227</v>
          </cell>
          <cell r="AC911">
            <v>6761.49358925214</v>
          </cell>
          <cell r="AD911">
            <v>6116.47762483224</v>
          </cell>
          <cell r="AE911">
            <v>5660.61932144523</v>
          </cell>
          <cell r="AF911">
            <v>6157.00651381391</v>
          </cell>
          <cell r="AG911">
            <v>6615.97289390582</v>
          </cell>
          <cell r="AH911">
            <v>6175.08210584384</v>
          </cell>
          <cell r="AI911">
            <v>7131.53045425671</v>
          </cell>
          <cell r="AJ911">
            <v>7011.39470053751</v>
          </cell>
          <cell r="AK911">
            <v>6490.16814576261</v>
          </cell>
          <cell r="AL911">
            <v>6964.34025107849</v>
          </cell>
          <cell r="AM911">
            <v>7094.33050266449</v>
          </cell>
          <cell r="AN911">
            <v>6787.68870390425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2">
          <cell r="A912">
            <v>9201.46597993032</v>
          </cell>
          <cell r="B912">
            <v>8547.10436721807</v>
          </cell>
          <cell r="C912">
            <v>8152.21079280026</v>
          </cell>
          <cell r="D912">
            <v>7986.80704586372</v>
          </cell>
          <cell r="E912">
            <v>8471.5567714011</v>
          </cell>
          <cell r="F912">
            <v>8851.88592078859</v>
          </cell>
          <cell r="G912">
            <v>8295.93560235127</v>
          </cell>
          <cell r="H912">
            <v>8351.71049585235</v>
          </cell>
          <cell r="I912">
            <v>8621.32686143318</v>
          </cell>
          <cell r="J912">
            <v>9296.4646597237</v>
          </cell>
          <cell r="K912">
            <v>9269.11443749797</v>
          </cell>
          <cell r="L912">
            <v>8439.85902817181</v>
          </cell>
          <cell r="M912">
            <v>8915.61428336128</v>
          </cell>
          <cell r="N912">
            <v>9912.57857907658</v>
          </cell>
          <cell r="O912">
            <v>9557.90641937792</v>
          </cell>
        </row>
        <row r="912">
          <cell r="Z912">
            <v>7025.35608154072</v>
          </cell>
          <cell r="AA912">
            <v>6525.74837278846</v>
          </cell>
          <cell r="AB912">
            <v>6224.24554914617</v>
          </cell>
          <cell r="AC912">
            <v>6097.95912674513</v>
          </cell>
          <cell r="AD912">
            <v>6468.06748119183</v>
          </cell>
          <cell r="AE912">
            <v>6758.45030806577</v>
          </cell>
          <cell r="AF912">
            <v>6333.98001613761</v>
          </cell>
          <cell r="AG912">
            <v>6376.56437042525</v>
          </cell>
          <cell r="AH912">
            <v>6582.41754401168</v>
          </cell>
          <cell r="AI912">
            <v>7097.88795355768</v>
          </cell>
          <cell r="AJ912">
            <v>7077.00594948745</v>
          </cell>
          <cell r="AK912">
            <v>6443.86612744528</v>
          </cell>
          <cell r="AL912">
            <v>6807.10716780347</v>
          </cell>
          <cell r="AM912">
            <v>7568.29339543929</v>
          </cell>
          <cell r="AN912">
            <v>7297.49978282072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3">
          <cell r="A913">
            <v>8914.65643749455</v>
          </cell>
          <cell r="B913">
            <v>8342.56450442032</v>
          </cell>
          <cell r="C913">
            <v>8018.91973825313</v>
          </cell>
          <cell r="D913">
            <v>7372.77754310012</v>
          </cell>
          <cell r="E913">
            <v>7988.8463926907</v>
          </cell>
          <cell r="F913">
            <v>10468.0510708887</v>
          </cell>
          <cell r="G913">
            <v>9366.15627284998</v>
          </cell>
          <cell r="H913">
            <v>8102.79033823156</v>
          </cell>
          <cell r="I913">
            <v>8545.87268132888</v>
          </cell>
          <cell r="J913">
            <v>8688.26135228807</v>
          </cell>
          <cell r="K913">
            <v>10133.0858445472</v>
          </cell>
          <cell r="L913">
            <v>10338.0324628533</v>
          </cell>
          <cell r="M913">
            <v>9378.9268362086</v>
          </cell>
          <cell r="N913">
            <v>8767.16462070086</v>
          </cell>
          <cell r="O913">
            <v>10767.683578418</v>
          </cell>
        </row>
        <row r="913">
          <cell r="Z913">
            <v>6806.37584865284</v>
          </cell>
          <cell r="AA913">
            <v>6369.58136938293</v>
          </cell>
          <cell r="AB913">
            <v>6122.47729583522</v>
          </cell>
          <cell r="AC913">
            <v>5629.14514526711</v>
          </cell>
          <cell r="AD913">
            <v>6099.51617620492</v>
          </cell>
          <cell r="AE913">
            <v>7992.39886482777</v>
          </cell>
          <cell r="AF913">
            <v>7151.09777894605</v>
          </cell>
          <cell r="AG913">
            <v>6186.51283440115</v>
          </cell>
          <cell r="AH913">
            <v>6524.80797568532</v>
          </cell>
          <cell r="AI913">
            <v>6633.52229551735</v>
          </cell>
          <cell r="AJ913">
            <v>7736.65157465513</v>
          </cell>
          <cell r="AK913">
            <v>7893.12913751834</v>
          </cell>
          <cell r="AL913">
            <v>7160.84815515261</v>
          </cell>
          <cell r="AM913">
            <v>6693.76525656359</v>
          </cell>
          <cell r="AN913">
            <v>8221.16948285648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4">
          <cell r="A914">
            <v>10535.360986162</v>
          </cell>
          <cell r="B914">
            <v>9465.36713846372</v>
          </cell>
          <cell r="C914">
            <v>8602.04459835196</v>
          </cell>
          <cell r="D914">
            <v>7123.1658176116</v>
          </cell>
          <cell r="E914">
            <v>7131.14940764555</v>
          </cell>
          <cell r="F914">
            <v>7062.60602551783</v>
          </cell>
          <cell r="G914">
            <v>8677.35818105084</v>
          </cell>
          <cell r="H914">
            <v>9173.71054335705</v>
          </cell>
          <cell r="I914">
            <v>8398.66300688867</v>
          </cell>
          <cell r="J914">
            <v>7065.28172965185</v>
          </cell>
          <cell r="K914">
            <v>8893.72184090298</v>
          </cell>
          <cell r="L914">
            <v>8404.59044636619</v>
          </cell>
          <cell r="M914">
            <v>9528.49136446382</v>
          </cell>
          <cell r="N914">
            <v>10661.8555148086</v>
          </cell>
          <cell r="O914">
            <v>10212.1572768325</v>
          </cell>
        </row>
        <row r="914">
          <cell r="Z914">
            <v>8043.79025437862</v>
          </cell>
          <cell r="AA914">
            <v>7226.84567168561</v>
          </cell>
          <cell r="AB914">
            <v>6567.69545902011</v>
          </cell>
          <cell r="AC914">
            <v>5438.56559440973</v>
          </cell>
          <cell r="AD914">
            <v>5444.66109733501</v>
          </cell>
          <cell r="AE914">
            <v>5392.32795090697</v>
          </cell>
          <cell r="AF914">
            <v>6625.19768066504</v>
          </cell>
          <cell r="AG914">
            <v>7004.16469469528</v>
          </cell>
          <cell r="AH914">
            <v>6412.41280041153</v>
          </cell>
          <cell r="AI914">
            <v>5394.37086171611</v>
          </cell>
          <cell r="AJ914">
            <v>6790.39220041679</v>
          </cell>
          <cell r="AK914">
            <v>6416.93842416237</v>
          </cell>
          <cell r="AL914">
            <v>7275.04127073358</v>
          </cell>
          <cell r="AM914">
            <v>8140.36933297844</v>
          </cell>
          <cell r="AN914">
            <v>7797.02292949069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5">
          <cell r="A915">
            <v>9295.1836321739</v>
          </cell>
          <cell r="B915">
            <v>9124.24526911049</v>
          </cell>
          <cell r="C915">
            <v>7818.42202089787</v>
          </cell>
          <cell r="D915">
            <v>7949.53022257012</v>
          </cell>
          <cell r="E915">
            <v>8442.24177141782</v>
          </cell>
          <cell r="F915">
            <v>7467.49824748036</v>
          </cell>
          <cell r="G915">
            <v>8396.96745288721</v>
          </cell>
          <cell r="H915">
            <v>7626.75427514761</v>
          </cell>
          <cell r="I915">
            <v>7577.42755535031</v>
          </cell>
          <cell r="J915">
            <v>8506.90605331979</v>
          </cell>
          <cell r="K915">
            <v>8491.42130884113</v>
          </cell>
          <cell r="L915">
            <v>9098.97574426204</v>
          </cell>
          <cell r="M915">
            <v>9449.92159991726</v>
          </cell>
          <cell r="N915">
            <v>9675.8260339624</v>
          </cell>
          <cell r="O915">
            <v>9698.83750665363</v>
          </cell>
        </row>
        <row r="915">
          <cell r="Z915">
            <v>7096.9098838993</v>
          </cell>
          <cell r="AA915">
            <v>6966.39775994693</v>
          </cell>
          <cell r="AB915">
            <v>5969.39648664361</v>
          </cell>
          <cell r="AC915">
            <v>6069.49812305317</v>
          </cell>
          <cell r="AD915">
            <v>6445.68536144459</v>
          </cell>
          <cell r="AE915">
            <v>5701.46478194424</v>
          </cell>
          <cell r="AF915">
            <v>6411.11823814919</v>
          </cell>
          <cell r="AG915">
            <v>5823.0573960923</v>
          </cell>
          <cell r="AH915">
            <v>5785.39624822018</v>
          </cell>
          <cell r="AI915">
            <v>6495.05679933387</v>
          </cell>
          <cell r="AJ915">
            <v>6483.23413498544</v>
          </cell>
          <cell r="AK915">
            <v>6947.10437664704</v>
          </cell>
          <cell r="AL915">
            <v>7215.05294122322</v>
          </cell>
          <cell r="AM915">
            <v>7387.53188023442</v>
          </cell>
          <cell r="AN915">
            <v>7405.10123168007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6">
          <cell r="A916">
            <v>11513.2434404141</v>
          </cell>
          <cell r="B916">
            <v>8426.64089952188</v>
          </cell>
          <cell r="C916">
            <v>9102.93636306236</v>
          </cell>
          <cell r="D916">
            <v>9265.41045939273</v>
          </cell>
          <cell r="E916">
            <v>6994.65400074538</v>
          </cell>
          <cell r="F916">
            <v>7687.8299016086</v>
          </cell>
          <cell r="G916">
            <v>7505.1622632148</v>
          </cell>
          <cell r="H916">
            <v>8076.0457435502</v>
          </cell>
          <cell r="I916">
            <v>7786.29073830661</v>
          </cell>
          <cell r="J916">
            <v>8055.32052227955</v>
          </cell>
          <cell r="K916">
            <v>8204.81114837779</v>
          </cell>
          <cell r="L916">
            <v>8998.12864335</v>
          </cell>
          <cell r="M916">
            <v>9804.58444433751</v>
          </cell>
          <cell r="N916">
            <v>9601.16533724163</v>
          </cell>
          <cell r="O916">
            <v>11065.9350428036</v>
          </cell>
        </row>
        <row r="916">
          <cell r="Z916">
            <v>8790.40741972989</v>
          </cell>
          <cell r="AA916">
            <v>6433.77403334855</v>
          </cell>
          <cell r="AB916">
            <v>6950.12832494357</v>
          </cell>
          <cell r="AC916">
            <v>7074.17794738818</v>
          </cell>
          <cell r="AD916">
            <v>5340.4463081851</v>
          </cell>
          <cell r="AE916">
            <v>5869.68888119777</v>
          </cell>
          <cell r="AF916">
            <v>5730.22140861355</v>
          </cell>
          <cell r="AG916">
            <v>6166.09322938355</v>
          </cell>
          <cell r="AH916">
            <v>5944.86412386005</v>
          </cell>
          <cell r="AI916">
            <v>6150.26944004252</v>
          </cell>
          <cell r="AJ916">
            <v>6264.40613103103</v>
          </cell>
          <cell r="AK916">
            <v>6870.1072117123</v>
          </cell>
          <cell r="AL916">
            <v>7485.83944158946</v>
          </cell>
          <cell r="AM916">
            <v>7330.52813964533</v>
          </cell>
          <cell r="AN916">
            <v>8448.88566892073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7">
          <cell r="A917">
            <v>10752.4899586687</v>
          </cell>
          <cell r="B917">
            <v>8808.06197224589</v>
          </cell>
          <cell r="C917">
            <v>6746.15355520227</v>
          </cell>
          <cell r="D917">
            <v>7285.67694505685</v>
          </cell>
          <cell r="E917">
            <v>8615.80110376972</v>
          </cell>
          <cell r="F917">
            <v>8109.73474391282</v>
          </cell>
          <cell r="G917">
            <v>7979.97531988756</v>
          </cell>
          <cell r="H917">
            <v>9501.62485541281</v>
          </cell>
          <cell r="I917">
            <v>7312.94839358553</v>
          </cell>
          <cell r="J917">
            <v>8578.91329411772</v>
          </cell>
          <cell r="K917">
            <v>8757.37803429719</v>
          </cell>
          <cell r="L917">
            <v>8156.20962261763</v>
          </cell>
          <cell r="M917">
            <v>8421.64820923061</v>
          </cell>
          <cell r="N917">
            <v>10286.8964103904</v>
          </cell>
          <cell r="O917">
            <v>9659.85508859756</v>
          </cell>
        </row>
        <row r="917">
          <cell r="Z917">
            <v>8209.56909340337</v>
          </cell>
          <cell r="AA917">
            <v>6724.99054805763</v>
          </cell>
          <cell r="AB917">
            <v>5150.71522401115</v>
          </cell>
          <cell r="AC917">
            <v>5562.64349025868</v>
          </cell>
          <cell r="AD917">
            <v>6578.19860593259</v>
          </cell>
          <cell r="AE917">
            <v>6191.81491591641</v>
          </cell>
          <cell r="AF917">
            <v>6092.74307663543</v>
          </cell>
          <cell r="AG917">
            <v>7254.5285836071</v>
          </cell>
          <cell r="AH917">
            <v>5583.46535029612</v>
          </cell>
          <cell r="AI917">
            <v>6550.03461571206</v>
          </cell>
          <cell r="AJ917">
            <v>6686.29315869804</v>
          </cell>
          <cell r="AK917">
            <v>6227.29867170705</v>
          </cell>
          <cell r="AL917">
            <v>6429.96209434041</v>
          </cell>
          <cell r="AM917">
            <v>7854.08655691873</v>
          </cell>
          <cell r="AN917">
            <v>7375.33799956459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8">
          <cell r="A918">
            <v>9279.15187232954</v>
          </cell>
          <cell r="B918">
            <v>9291.28915089728</v>
          </cell>
          <cell r="C918">
            <v>7007.62195137093</v>
          </cell>
          <cell r="D918">
            <v>7165.62102420353</v>
          </cell>
          <cell r="E918">
            <v>8804.99509411142</v>
          </cell>
          <cell r="F918">
            <v>8043.99183652991</v>
          </cell>
          <cell r="G918">
            <v>8477.91956837899</v>
          </cell>
          <cell r="H918">
            <v>7466.04406001529</v>
          </cell>
          <cell r="I918">
            <v>8825.93582472502</v>
          </cell>
          <cell r="J918">
            <v>9497.04044762854</v>
          </cell>
          <cell r="K918">
            <v>10143.8641717783</v>
          </cell>
          <cell r="L918">
            <v>9783.31303627455</v>
          </cell>
          <cell r="M918">
            <v>9473.27960742956</v>
          </cell>
          <cell r="N918">
            <v>9341.70224841222</v>
          </cell>
          <cell r="O918">
            <v>9284.04111818483</v>
          </cell>
        </row>
        <row r="918">
          <cell r="Z918">
            <v>7084.66957113109</v>
          </cell>
          <cell r="AA918">
            <v>7093.93643186667</v>
          </cell>
          <cell r="AB918">
            <v>5350.34739035951</v>
          </cell>
          <cell r="AC918">
            <v>5470.98031446349</v>
          </cell>
          <cell r="AD918">
            <v>6722.64897433445</v>
          </cell>
          <cell r="AE918">
            <v>6141.61994315793</v>
          </cell>
          <cell r="AF918">
            <v>6472.92550213563</v>
          </cell>
          <cell r="AG918">
            <v>5700.35450399791</v>
          </cell>
          <cell r="AH918">
            <v>6738.63730592085</v>
          </cell>
          <cell r="AI918">
            <v>7251.02836992618</v>
          </cell>
          <cell r="AJ918">
            <v>7744.88087060943</v>
          </cell>
          <cell r="AK918">
            <v>7469.59863644777</v>
          </cell>
          <cell r="AL918">
            <v>7232.8868733909</v>
          </cell>
          <cell r="AM918">
            <v>7132.42703347172</v>
          </cell>
          <cell r="AN918">
            <v>7088.40252989858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9">
          <cell r="A919">
            <v>10004.3797577314</v>
          </cell>
          <cell r="B919">
            <v>9449.05148336488</v>
          </cell>
          <cell r="C919">
            <v>8421.14146898468</v>
          </cell>
          <cell r="D919">
            <v>7294.77418893929</v>
          </cell>
          <cell r="E919">
            <v>8247.35113601054</v>
          </cell>
          <cell r="F919">
            <v>8070.09394494716</v>
          </cell>
          <cell r="G919">
            <v>7473.17869474196</v>
          </cell>
          <cell r="H919">
            <v>7511.59523170961</v>
          </cell>
          <cell r="I919">
            <v>8004.15164840737</v>
          </cell>
          <cell r="J919">
            <v>9849.79063267769</v>
          </cell>
          <cell r="K919">
            <v>9849.08131574842</v>
          </cell>
          <cell r="L919">
            <v>10155.791745116</v>
          </cell>
          <cell r="M919">
            <v>8495.50109404361</v>
          </cell>
          <cell r="N919">
            <v>9013.26930970031</v>
          </cell>
          <cell r="O919">
            <v>9883.18654345563</v>
          </cell>
        </row>
        <row r="919">
          <cell r="Z919">
            <v>7638.38396254694</v>
          </cell>
          <cell r="AA919">
            <v>7214.38860375502</v>
          </cell>
          <cell r="AB919">
            <v>6429.57519613568</v>
          </cell>
          <cell r="AC919">
            <v>5569.58927235191</v>
          </cell>
          <cell r="AD919">
            <v>6296.88558174859</v>
          </cell>
          <cell r="AE919">
            <v>6161.54900734294</v>
          </cell>
          <cell r="AF919">
            <v>5705.80182615027</v>
          </cell>
          <cell r="AG919">
            <v>5735.13300579122</v>
          </cell>
          <cell r="AH919">
            <v>6111.20180016562</v>
          </cell>
          <cell r="AI919">
            <v>7520.35454721195</v>
          </cell>
          <cell r="AJ919">
            <v>7519.81298089918</v>
          </cell>
          <cell r="AK919">
            <v>7753.98762056304</v>
          </cell>
          <cell r="AL919">
            <v>6486.34906730667</v>
          </cell>
          <cell r="AM919">
            <v>6881.66717103342</v>
          </cell>
          <cell r="AN919">
            <v>7545.85245867455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20">
          <cell r="A920">
            <v>11214.3139078992</v>
          </cell>
          <cell r="B920">
            <v>9692.45657947881</v>
          </cell>
          <cell r="C920">
            <v>8007.63917054488</v>
          </cell>
          <cell r="D920">
            <v>9611.9550503051</v>
          </cell>
          <cell r="E920">
            <v>8250.40487654681</v>
          </cell>
          <cell r="F920">
            <v>8831.57286774986</v>
          </cell>
          <cell r="G920">
            <v>6968.05579909546</v>
          </cell>
          <cell r="H920">
            <v>8780.57776827864</v>
          </cell>
          <cell r="I920">
            <v>8182.10770690909</v>
          </cell>
          <cell r="J920">
            <v>9933.62854355794</v>
          </cell>
          <cell r="K920">
            <v>8556.30313643932</v>
          </cell>
          <cell r="L920">
            <v>8617.18042679778</v>
          </cell>
          <cell r="M920">
            <v>8485.55484612437</v>
          </cell>
          <cell r="N920">
            <v>9301.66190613659</v>
          </cell>
          <cell r="O920">
            <v>9483.72187566582</v>
          </cell>
        </row>
        <row r="920">
          <cell r="Z920">
            <v>8562.17352593667</v>
          </cell>
          <cell r="AA920">
            <v>7400.22936825839</v>
          </cell>
          <cell r="AB920">
            <v>6113.8645372677</v>
          </cell>
          <cell r="AC920">
            <v>7338.76612872814</v>
          </cell>
          <cell r="AD920">
            <v>6299.217124863</v>
          </cell>
          <cell r="AE920">
            <v>6742.94121081849</v>
          </cell>
          <cell r="AF920">
            <v>5320.13847483258</v>
          </cell>
          <cell r="AG920">
            <v>6704.00624839182</v>
          </cell>
          <cell r="AH920">
            <v>6247.07196265592</v>
          </cell>
          <cell r="AI920">
            <v>7584.36512752066</v>
          </cell>
          <cell r="AJ920">
            <v>6532.77166988396</v>
          </cell>
          <cell r="AK920">
            <v>6579.25172458181</v>
          </cell>
          <cell r="AL920">
            <v>6478.75506723534</v>
          </cell>
          <cell r="AM920">
            <v>7101.85607198291</v>
          </cell>
          <cell r="AN920">
            <v>7240.85958695836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1">
          <cell r="A921">
            <v>8926.61113136423</v>
          </cell>
          <cell r="B921">
            <v>9065.80838330309</v>
          </cell>
          <cell r="C921">
            <v>7710.43279155301</v>
          </cell>
          <cell r="D921">
            <v>7555.27423198173</v>
          </cell>
          <cell r="E921">
            <v>8165.3676065171</v>
          </cell>
          <cell r="F921">
            <v>8019.50220063848</v>
          </cell>
          <cell r="G921">
            <v>7754.64845991468</v>
          </cell>
          <cell r="H921">
            <v>7803.85890329642</v>
          </cell>
          <cell r="I921">
            <v>10064.0318265109</v>
          </cell>
          <cell r="J921">
            <v>8885.51757249392</v>
          </cell>
          <cell r="K921">
            <v>9092.03876690234</v>
          </cell>
          <cell r="L921">
            <v>9127.46623852009</v>
          </cell>
          <cell r="M921">
            <v>10874.3923046943</v>
          </cell>
          <cell r="N921">
            <v>9679.05953510756</v>
          </cell>
          <cell r="O921">
            <v>9481.63370498486</v>
          </cell>
        </row>
        <row r="921">
          <cell r="Z921">
            <v>6815.50330524111</v>
          </cell>
          <cell r="AA921">
            <v>6921.78096388544</v>
          </cell>
          <cell r="AB921">
            <v>5886.94627808189</v>
          </cell>
          <cell r="AC921">
            <v>5768.48209721498</v>
          </cell>
          <cell r="AD921">
            <v>6234.29082904624</v>
          </cell>
          <cell r="AE921">
            <v>6122.92200819628</v>
          </cell>
          <cell r="AF921">
            <v>5920.7051177387</v>
          </cell>
          <cell r="AG921">
            <v>5958.27748810243</v>
          </cell>
          <cell r="AH921">
            <v>7683.92855566834</v>
          </cell>
          <cell r="AI921">
            <v>6784.1282086694</v>
          </cell>
          <cell r="AJ921">
            <v>6941.807966685</v>
          </cell>
          <cell r="AK921">
            <v>6968.85698297504</v>
          </cell>
          <cell r="AL921">
            <v>8302.64202220329</v>
          </cell>
          <cell r="AM921">
            <v>7390.00067129276</v>
          </cell>
          <cell r="AN921">
            <v>7239.26526029076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2">
          <cell r="A922">
            <v>11617.3082957512</v>
          </cell>
          <cell r="B922">
            <v>9264.79984849439</v>
          </cell>
          <cell r="C922">
            <v>6663.92079198349</v>
          </cell>
          <cell r="D922">
            <v>8254.38102586069</v>
          </cell>
          <cell r="E922">
            <v>8038.62217705972</v>
          </cell>
          <cell r="F922">
            <v>7419.59376472887</v>
          </cell>
          <cell r="G922">
            <v>8172.3094141926</v>
          </cell>
          <cell r="H922">
            <v>7588.78593868662</v>
          </cell>
          <cell r="I922">
            <v>7633.3034098106</v>
          </cell>
          <cell r="J922">
            <v>8612.13657467057</v>
          </cell>
          <cell r="K922">
            <v>8393.26063463491</v>
          </cell>
          <cell r="L922">
            <v>9396.9330451154</v>
          </cell>
          <cell r="M922">
            <v>8445.24392030069</v>
          </cell>
          <cell r="N922">
            <v>9259.81522303111</v>
          </cell>
          <cell r="O922">
            <v>10862.3672332336</v>
          </cell>
        </row>
        <row r="922">
          <cell r="Z922">
            <v>8869.86135303925</v>
          </cell>
          <cell r="AA922">
            <v>7073.71174352486</v>
          </cell>
          <cell r="AB922">
            <v>5087.93018036256</v>
          </cell>
          <cell r="AC922">
            <v>6302.25293076874</v>
          </cell>
          <cell r="AD922">
            <v>6137.5201866738</v>
          </cell>
          <cell r="AE922">
            <v>5664.88951774555</v>
          </cell>
          <cell r="AF922">
            <v>6239.59092697371</v>
          </cell>
          <cell r="AG922">
            <v>5794.06841933099</v>
          </cell>
          <cell r="AH922">
            <v>5828.05768660404</v>
          </cell>
          <cell r="AI922">
            <v>6575.40072330727</v>
          </cell>
          <cell r="AJ922">
            <v>6408.28806758629</v>
          </cell>
          <cell r="AK922">
            <v>7174.59596767779</v>
          </cell>
          <cell r="AL922">
            <v>6447.97751412525</v>
          </cell>
          <cell r="AM922">
            <v>7069.90596204514</v>
          </cell>
          <cell r="AN922">
            <v>8293.4608320428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3">
          <cell r="A923">
            <v>10810.8932342698</v>
          </cell>
          <cell r="B923">
            <v>8190.12429628632</v>
          </cell>
          <cell r="C923">
            <v>8497.87490948483</v>
          </cell>
          <cell r="D923">
            <v>8210.37405201782</v>
          </cell>
          <cell r="E923">
            <v>7540.6832643458</v>
          </cell>
          <cell r="F923">
            <v>7699.1345722392</v>
          </cell>
          <cell r="G923">
            <v>8462.64810934508</v>
          </cell>
          <cell r="H923">
            <v>8678.77828034967</v>
          </cell>
          <cell r="I923">
            <v>9056.80493926897</v>
          </cell>
          <cell r="J923">
            <v>8916.4762534851</v>
          </cell>
          <cell r="K923">
            <v>10254.9969923604</v>
          </cell>
          <cell r="L923">
            <v>8411.45227862354</v>
          </cell>
          <cell r="M923">
            <v>9642.58464740774</v>
          </cell>
          <cell r="N923">
            <v>9828.56917236785</v>
          </cell>
          <cell r="O923">
            <v>9641.25575320366</v>
          </cell>
        </row>
        <row r="923">
          <cell r="Z923">
            <v>8254.16022793794</v>
          </cell>
          <cell r="AA923">
            <v>6253.19266071179</v>
          </cell>
          <cell r="AB923">
            <v>6488.1614848913</v>
          </cell>
          <cell r="AC923">
            <v>6268.65343021182</v>
          </cell>
          <cell r="AD923">
            <v>5757.34183506107</v>
          </cell>
          <cell r="AE923">
            <v>5878.32004244292</v>
          </cell>
          <cell r="AF923">
            <v>6461.2656820774</v>
          </cell>
          <cell r="AG923">
            <v>6626.28193216009</v>
          </cell>
          <cell r="AH923">
            <v>6914.90679835161</v>
          </cell>
          <cell r="AI923">
            <v>6807.76528544088</v>
          </cell>
          <cell r="AJ923">
            <v>7829.7312236551</v>
          </cell>
          <cell r="AK923">
            <v>6422.17746053819</v>
          </cell>
          <cell r="AL923">
            <v>7362.15194863439</v>
          </cell>
          <cell r="AM923">
            <v>7504.15187737954</v>
          </cell>
          <cell r="AN923">
            <v>7361.13733259401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4">
          <cell r="A924">
            <v>10421.2318694743</v>
          </cell>
          <cell r="B924">
            <v>8577.43523002085</v>
          </cell>
          <cell r="C924">
            <v>8871.240840163</v>
          </cell>
          <cell r="D924">
            <v>7701.21120545362</v>
          </cell>
          <cell r="E924">
            <v>7941.91968419587</v>
          </cell>
          <cell r="F924">
            <v>8372.02606736272</v>
          </cell>
          <cell r="G924">
            <v>9871.23382026653</v>
          </cell>
          <cell r="H924">
            <v>9657.11831608405</v>
          </cell>
          <cell r="I924">
            <v>9261.45821383366</v>
          </cell>
          <cell r="J924">
            <v>8895.74754640124</v>
          </cell>
          <cell r="K924">
            <v>7086.7686037717</v>
          </cell>
          <cell r="L924">
            <v>9869.97747544481</v>
          </cell>
          <cell r="M924">
            <v>9507.00016728967</v>
          </cell>
          <cell r="N924">
            <v>11267.7961554245</v>
          </cell>
          <cell r="O924">
            <v>9528.14247679786</v>
          </cell>
        </row>
        <row r="924">
          <cell r="Z924">
            <v>7956.65221727109</v>
          </cell>
          <cell r="AA924">
            <v>6548.90610786184</v>
          </cell>
          <cell r="AB924">
            <v>6773.22786642781</v>
          </cell>
          <cell r="AC924">
            <v>5879.90556020866</v>
          </cell>
          <cell r="AD924">
            <v>6063.68744656228</v>
          </cell>
          <cell r="AE924">
            <v>6392.07539053571</v>
          </cell>
          <cell r="AF924">
            <v>7536.72650670878</v>
          </cell>
          <cell r="AG924">
            <v>7373.24846280344</v>
          </cell>
          <cell r="AH924">
            <v>7071.16039209486</v>
          </cell>
          <cell r="AI924">
            <v>6791.93883466753</v>
          </cell>
          <cell r="AJ924">
            <v>5410.77617605411</v>
          </cell>
          <cell r="AK924">
            <v>7535.76728241201</v>
          </cell>
          <cell r="AL924">
            <v>7258.63265572633</v>
          </cell>
          <cell r="AM924">
            <v>8603.00743585119</v>
          </cell>
          <cell r="AN924">
            <v>7274.77489360507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5">
          <cell r="A925">
            <v>10421.3105020381</v>
          </cell>
          <cell r="B925">
            <v>7530.5349076459</v>
          </cell>
          <cell r="C925">
            <v>8005.66029223776</v>
          </cell>
          <cell r="D925">
            <v>7681.29873861972</v>
          </cell>
          <cell r="E925">
            <v>9116.77979232898</v>
          </cell>
          <cell r="F925">
            <v>7302.0928743839</v>
          </cell>
          <cell r="G925">
            <v>9698.93238269313</v>
          </cell>
          <cell r="H925">
            <v>8806.81258273105</v>
          </cell>
          <cell r="I925">
            <v>9140.22715271976</v>
          </cell>
          <cell r="J925">
            <v>8639.75141066332</v>
          </cell>
          <cell r="K925">
            <v>9337.77176382398</v>
          </cell>
          <cell r="L925">
            <v>9125.48974091997</v>
          </cell>
          <cell r="M925">
            <v>10316.7056969131</v>
          </cell>
          <cell r="N925">
            <v>9231.55662377691</v>
          </cell>
          <cell r="O925">
            <v>8621.10411118137</v>
          </cell>
        </row>
        <row r="925">
          <cell r="Z925">
            <v>7956.71225354809</v>
          </cell>
          <cell r="AA925">
            <v>5749.59352412728</v>
          </cell>
          <cell r="AB925">
            <v>6112.3536557647</v>
          </cell>
          <cell r="AC925">
            <v>5864.70231213111</v>
          </cell>
          <cell r="AD925">
            <v>6960.69783856234</v>
          </cell>
          <cell r="AE925">
            <v>5575.1771179636</v>
          </cell>
          <cell r="AF925">
            <v>7405.17366991573</v>
          </cell>
          <cell r="AG925">
            <v>6724.03663416548</v>
          </cell>
          <cell r="AH925">
            <v>6978.59999201014</v>
          </cell>
          <cell r="AI925">
            <v>6596.48476104709</v>
          </cell>
          <cell r="AJ925">
            <v>7129.42609276666</v>
          </cell>
          <cell r="AK925">
            <v>6967.34791915136</v>
          </cell>
          <cell r="AL925">
            <v>7876.84606641597</v>
          </cell>
          <cell r="AM925">
            <v>7048.33040848016</v>
          </cell>
          <cell r="AN925">
            <v>6582.24747330342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6">
          <cell r="A926">
            <v>9216.32044150424</v>
          </cell>
          <cell r="B926">
            <v>7770.4293545949</v>
          </cell>
          <cell r="C926">
            <v>8211.60091156116</v>
          </cell>
          <cell r="D926">
            <v>8453.08409970432</v>
          </cell>
          <cell r="E926">
            <v>8043.40350085461</v>
          </cell>
          <cell r="F926">
            <v>9119.06888702281</v>
          </cell>
          <cell r="G926">
            <v>8481.39600650599</v>
          </cell>
          <cell r="H926">
            <v>8021.69103323557</v>
          </cell>
          <cell r="I926">
            <v>7598.44501745196</v>
          </cell>
          <cell r="J926">
            <v>8547.07488481912</v>
          </cell>
          <cell r="K926">
            <v>9495.61372228097</v>
          </cell>
          <cell r="L926">
            <v>8438.78390167372</v>
          </cell>
          <cell r="M926">
            <v>9239.49223706767</v>
          </cell>
          <cell r="N926">
            <v>9725.15727874302</v>
          </cell>
          <cell r="O926">
            <v>9344.15674941615</v>
          </cell>
        </row>
        <row r="926">
          <cell r="Z926">
            <v>7036.69752237025</v>
          </cell>
          <cell r="AA926">
            <v>5932.75389395062</v>
          </cell>
          <cell r="AB926">
            <v>6269.59014238059</v>
          </cell>
          <cell r="AC926">
            <v>6453.96352246064</v>
          </cell>
          <cell r="AD926">
            <v>6141.1707465165</v>
          </cell>
          <cell r="AE926">
            <v>6962.44557151746</v>
          </cell>
          <cell r="AF926">
            <v>6475.57977655135</v>
          </cell>
          <cell r="AG926">
            <v>6124.59319063949</v>
          </cell>
          <cell r="AH926">
            <v>5801.44316460464</v>
          </cell>
          <cell r="AI926">
            <v>6525.72586285894</v>
          </cell>
          <cell r="AJ926">
            <v>7249.93905941641</v>
          </cell>
          <cell r="AK926">
            <v>6443.04526406349</v>
          </cell>
          <cell r="AL926">
            <v>7054.38928097011</v>
          </cell>
          <cell r="AM926">
            <v>7425.19648294941</v>
          </cell>
          <cell r="AN926">
            <v>7134.30105480623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7">
          <cell r="A927">
            <v>8788.56578738744</v>
          </cell>
          <cell r="B927">
            <v>8065.58913641386</v>
          </cell>
          <cell r="C927">
            <v>7186.49046871226</v>
          </cell>
          <cell r="D927">
            <v>7150.60739843623</v>
          </cell>
          <cell r="E927">
            <v>8892.1894710336</v>
          </cell>
          <cell r="F927">
            <v>9237.45678641625</v>
          </cell>
          <cell r="G927">
            <v>7379.86473072777</v>
          </cell>
          <cell r="H927">
            <v>8718.04233626076</v>
          </cell>
          <cell r="I927">
            <v>9266.45754451981</v>
          </cell>
          <cell r="J927">
            <v>8500.00130954195</v>
          </cell>
          <cell r="K927">
            <v>8652.83735624845</v>
          </cell>
          <cell r="L927">
            <v>10810.0489244644</v>
          </cell>
          <cell r="M927">
            <v>9953.6329658076</v>
          </cell>
          <cell r="N927">
            <v>9894.14357622924</v>
          </cell>
          <cell r="O927">
            <v>10407.8487196695</v>
          </cell>
        </row>
        <row r="927">
          <cell r="Z927">
            <v>6710.10513293346</v>
          </cell>
          <cell r="AA927">
            <v>6158.10956800853</v>
          </cell>
          <cell r="AB927">
            <v>5486.91421882368</v>
          </cell>
          <cell r="AC927">
            <v>5459.51735113565</v>
          </cell>
          <cell r="AD927">
            <v>6789.22222989204</v>
          </cell>
          <cell r="AE927">
            <v>7052.83520625595</v>
          </cell>
          <cell r="AF927">
            <v>5634.55624136957</v>
          </cell>
          <cell r="AG927">
            <v>6656.26019590444</v>
          </cell>
          <cell r="AH927">
            <v>7074.97740107105</v>
          </cell>
          <cell r="AI927">
            <v>6489.78499984052</v>
          </cell>
          <cell r="AJ927">
            <v>6606.47593284511</v>
          </cell>
          <cell r="AK927">
            <v>8253.51559402427</v>
          </cell>
          <cell r="AL927">
            <v>7599.63858392596</v>
          </cell>
          <cell r="AM927">
            <v>7554.21819702533</v>
          </cell>
          <cell r="AN927">
            <v>7946.43412886254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8">
          <cell r="A928">
            <v>9126.61411903671</v>
          </cell>
          <cell r="B928">
            <v>8510.54706671165</v>
          </cell>
          <cell r="C928">
            <v>7308.49190581914</v>
          </cell>
          <cell r="D928">
            <v>9943.1235836519</v>
          </cell>
          <cell r="E928">
            <v>8091.12271492282</v>
          </cell>
          <cell r="F928">
            <v>8286.45122021993</v>
          </cell>
          <cell r="G928">
            <v>8080.20511604946</v>
          </cell>
          <cell r="H928">
            <v>7240.49780912758</v>
          </cell>
          <cell r="I928">
            <v>7313.89707565411</v>
          </cell>
          <cell r="J928">
            <v>7621.99926749182</v>
          </cell>
          <cell r="K928">
            <v>9201.98638168566</v>
          </cell>
          <cell r="L928">
            <v>9105.07080029973</v>
          </cell>
          <cell r="M928">
            <v>8550.27727270037</v>
          </cell>
          <cell r="N928">
            <v>10649.2415244996</v>
          </cell>
          <cell r="O928">
            <v>10218.1146758504</v>
          </cell>
        </row>
        <row r="928">
          <cell r="Z928">
            <v>6968.206386341</v>
          </cell>
          <cell r="AA928">
            <v>6497.83672762261</v>
          </cell>
          <cell r="AB928">
            <v>5580.06280406054</v>
          </cell>
          <cell r="AC928">
            <v>7591.61462861256</v>
          </cell>
          <cell r="AD928">
            <v>6177.60455733443</v>
          </cell>
          <cell r="AE928">
            <v>6326.7386524428</v>
          </cell>
          <cell r="AF928">
            <v>6169.26892692423</v>
          </cell>
          <cell r="AG928">
            <v>5528.14903926014</v>
          </cell>
          <cell r="AH928">
            <v>5584.18967285021</v>
          </cell>
          <cell r="AI928">
            <v>5819.42692872707</v>
          </cell>
          <cell r="AJ928">
            <v>7025.75341036253</v>
          </cell>
          <cell r="AK928">
            <v>6951.75797631204</v>
          </cell>
          <cell r="AL928">
            <v>6528.17089881582</v>
          </cell>
          <cell r="AM928">
            <v>8130.73850092152</v>
          </cell>
          <cell r="AN928">
            <v>7801.57142747046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9">
          <cell r="A929">
            <v>11249.7314378881</v>
          </cell>
          <cell r="B929">
            <v>9140.63795988848</v>
          </cell>
          <cell r="C929">
            <v>8224.07962473595</v>
          </cell>
          <cell r="D929">
            <v>8303.85979237016</v>
          </cell>
          <cell r="E929">
            <v>8336.42294099896</v>
          </cell>
          <cell r="F929">
            <v>8255.80686604387</v>
          </cell>
          <cell r="G929">
            <v>8779.30507250317</v>
          </cell>
          <cell r="H929">
            <v>8650.1743351261</v>
          </cell>
          <cell r="I929">
            <v>8505.52400605704</v>
          </cell>
          <cell r="J929">
            <v>9147.75687422277</v>
          </cell>
          <cell r="K929">
            <v>7639.3989239999</v>
          </cell>
          <cell r="L929">
            <v>9412.18986767202</v>
          </cell>
          <cell r="M929">
            <v>10168.4598362637</v>
          </cell>
          <cell r="N929">
            <v>9675.36726526564</v>
          </cell>
          <cell r="O929">
            <v>10069.7324633408</v>
          </cell>
        </row>
        <row r="929">
          <cell r="Z929">
            <v>8589.21495175328</v>
          </cell>
          <cell r="AA929">
            <v>6978.91364492669</v>
          </cell>
          <cell r="AB929">
            <v>6279.11768980439</v>
          </cell>
          <cell r="AC929">
            <v>6340.03016691379</v>
          </cell>
          <cell r="AD929">
            <v>6364.89226114446</v>
          </cell>
          <cell r="AE929">
            <v>6303.34156545196</v>
          </cell>
          <cell r="AF929">
            <v>6703.03454007646</v>
          </cell>
          <cell r="AG929">
            <v>6604.44270556612</v>
          </cell>
          <cell r="AH929">
            <v>6494.00160072057</v>
          </cell>
          <cell r="AI929">
            <v>6984.34896449658</v>
          </cell>
          <cell r="AJ929">
            <v>5832.71163606961</v>
          </cell>
          <cell r="AK929">
            <v>7186.24461272706</v>
          </cell>
          <cell r="AL929">
            <v>7763.6597588267</v>
          </cell>
          <cell r="AM929">
            <v>7387.18160849938</v>
          </cell>
          <cell r="AN929">
            <v>7688.28101469054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30">
          <cell r="A930">
            <v>10159.5093703475</v>
          </cell>
          <cell r="B930">
            <v>9251.69627693036</v>
          </cell>
          <cell r="C930">
            <v>7388.5946773638</v>
          </cell>
          <cell r="D930">
            <v>8148.66381309683</v>
          </cell>
          <cell r="E930">
            <v>8616.43358650543</v>
          </cell>
          <cell r="F930">
            <v>7785.9497499618</v>
          </cell>
          <cell r="G930">
            <v>8061.05773642327</v>
          </cell>
          <cell r="H930">
            <v>9419.66585858016</v>
          </cell>
          <cell r="I930">
            <v>9477.27847632024</v>
          </cell>
          <cell r="J930">
            <v>8045.82666784472</v>
          </cell>
          <cell r="K930">
            <v>8185.94451475921</v>
          </cell>
          <cell r="L930">
            <v>10044.5099799184</v>
          </cell>
          <cell r="M930">
            <v>11393.6760539339</v>
          </cell>
          <cell r="N930">
            <v>10588.7704356945</v>
          </cell>
          <cell r="O930">
            <v>10639.3773281142</v>
          </cell>
        </row>
        <row r="930">
          <cell r="Z930">
            <v>7756.82604229779</v>
          </cell>
          <cell r="AA930">
            <v>7063.70711422143</v>
          </cell>
          <cell r="AB930">
            <v>5641.22159054597</v>
          </cell>
          <cell r="AC930">
            <v>6221.53741595468</v>
          </cell>
          <cell r="AD930">
            <v>6578.68150903124</v>
          </cell>
          <cell r="AE930">
            <v>5944.60377789484</v>
          </cell>
          <cell r="AF930">
            <v>6154.64982599011</v>
          </cell>
          <cell r="AG930">
            <v>7191.95256168938</v>
          </cell>
          <cell r="AH930">
            <v>7235.94002578441</v>
          </cell>
          <cell r="AI930">
            <v>6143.02084420611</v>
          </cell>
          <cell r="AJ930">
            <v>6250.00138079671</v>
          </cell>
          <cell r="AK930">
            <v>7669.02354770763</v>
          </cell>
          <cell r="AL930">
            <v>8699.11724188278</v>
          </cell>
          <cell r="AM930">
            <v>8084.56858273448</v>
          </cell>
          <cell r="AN930">
            <v>8123.20714752452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1">
          <cell r="A931">
            <v>10226.6963253245</v>
          </cell>
          <cell r="B931">
            <v>8530.98916748326</v>
          </cell>
          <cell r="C931">
            <v>10863.4327885184</v>
          </cell>
          <cell r="D931">
            <v>7465.3989202422</v>
          </cell>
          <cell r="E931">
            <v>8301.79703419923</v>
          </cell>
          <cell r="F931">
            <v>9164.86764929927</v>
          </cell>
          <cell r="G931">
            <v>8620.78359942622</v>
          </cell>
          <cell r="H931">
            <v>9203.36370184362</v>
          </cell>
          <cell r="I931">
            <v>8593.17484085555</v>
          </cell>
          <cell r="J931">
            <v>8581.02779243204</v>
          </cell>
          <cell r="K931">
            <v>7970.47716459882</v>
          </cell>
          <cell r="L931">
            <v>9052.08687284099</v>
          </cell>
          <cell r="M931">
            <v>8632.88250097926</v>
          </cell>
          <cell r="N931">
            <v>9438.6125105524</v>
          </cell>
          <cell r="O931">
            <v>10146.8267446059</v>
          </cell>
        </row>
        <row r="931">
          <cell r="Z931">
            <v>7808.12355117053</v>
          </cell>
          <cell r="AA931">
            <v>6513.44435333014</v>
          </cell>
          <cell r="AB931">
            <v>8294.27438776494</v>
          </cell>
          <cell r="AC931">
            <v>5699.8619372006</v>
          </cell>
          <cell r="AD931">
            <v>6338.45524279925</v>
          </cell>
          <cell r="AE931">
            <v>6997.41310971059</v>
          </cell>
          <cell r="AF931">
            <v>6582.00276129631</v>
          </cell>
          <cell r="AG931">
            <v>7026.80499981241</v>
          </cell>
          <cell r="AH931">
            <v>6560.92336369258</v>
          </cell>
          <cell r="AI931">
            <v>6551.64904363303</v>
          </cell>
          <cell r="AJ931">
            <v>6085.49119707986</v>
          </cell>
          <cell r="AK931">
            <v>6911.30453576158</v>
          </cell>
          <cell r="AL931">
            <v>6591.24032102767</v>
          </cell>
          <cell r="AM931">
            <v>7206.4184062568</v>
          </cell>
          <cell r="AN931">
            <v>7747.14280681358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2">
          <cell r="A932">
            <v>10440.8298525921</v>
          </cell>
          <cell r="B932">
            <v>7778.04394112898</v>
          </cell>
          <cell r="C932">
            <v>7661.7874400797</v>
          </cell>
          <cell r="D932">
            <v>8477.99017568161</v>
          </cell>
          <cell r="E932">
            <v>7524.6117504614</v>
          </cell>
          <cell r="F932">
            <v>8431.79188813521</v>
          </cell>
          <cell r="G932">
            <v>8486.47393619102</v>
          </cell>
          <cell r="H932">
            <v>8115.46031563485</v>
          </cell>
          <cell r="I932">
            <v>9682.98714648536</v>
          </cell>
          <cell r="J932">
            <v>8810.19659918204</v>
          </cell>
          <cell r="K932">
            <v>9044.72998076743</v>
          </cell>
          <cell r="L932">
            <v>9161.90013729903</v>
          </cell>
          <cell r="M932">
            <v>9526.16172255169</v>
          </cell>
          <cell r="N932">
            <v>9161.59342958023</v>
          </cell>
          <cell r="O932">
            <v>9819.33129883097</v>
          </cell>
        </row>
        <row r="932">
          <cell r="Z932">
            <v>7971.61535577348</v>
          </cell>
          <cell r="AA932">
            <v>5938.56766122774</v>
          </cell>
          <cell r="AB932">
            <v>5849.80535765061</v>
          </cell>
          <cell r="AC932">
            <v>6472.97941109361</v>
          </cell>
          <cell r="AD932">
            <v>5745.07116992428</v>
          </cell>
          <cell r="AE932">
            <v>6437.70683375878</v>
          </cell>
          <cell r="AF932">
            <v>6479.45679617759</v>
          </cell>
          <cell r="AG932">
            <v>6196.18641282847</v>
          </cell>
          <cell r="AH932">
            <v>7392.99941829016</v>
          </cell>
          <cell r="AI932">
            <v>6726.62034426189</v>
          </cell>
          <cell r="AJ932">
            <v>6905.68751923586</v>
          </cell>
          <cell r="AK932">
            <v>6995.14740242836</v>
          </cell>
          <cell r="AL932">
            <v>7273.26257981511</v>
          </cell>
          <cell r="AM932">
            <v>6994.91322985822</v>
          </cell>
          <cell r="AN932">
            <v>7497.09872398264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3">
          <cell r="A933">
            <v>9150.16373033308</v>
          </cell>
          <cell r="B933">
            <v>8486.32690028659</v>
          </cell>
          <cell r="C933">
            <v>7426.41741597656</v>
          </cell>
          <cell r="D933">
            <v>7561.1568619016</v>
          </cell>
          <cell r="E933">
            <v>8031.03742555216</v>
          </cell>
          <cell r="F933">
            <v>9969.84595020261</v>
          </cell>
          <cell r="G933">
            <v>10765.7706719508</v>
          </cell>
          <cell r="H933">
            <v>6785.81784759442</v>
          </cell>
          <cell r="I933">
            <v>7609.38424837107</v>
          </cell>
          <cell r="J933">
            <v>8877.74139401103</v>
          </cell>
          <cell r="K933">
            <v>9251.15267000876</v>
          </cell>
          <cell r="L933">
            <v>7747.86631993995</v>
          </cell>
          <cell r="M933">
            <v>8662.70116187876</v>
          </cell>
          <cell r="N933">
            <v>10048.7649928731</v>
          </cell>
          <cell r="O933">
            <v>9584.94208553996</v>
          </cell>
        </row>
        <row r="933">
          <cell r="Z933">
            <v>6986.18660876423</v>
          </cell>
          <cell r="AA933">
            <v>6479.34453367641</v>
          </cell>
          <cell r="AB933">
            <v>5670.09940276777</v>
          </cell>
          <cell r="AC933">
            <v>5772.97350868932</v>
          </cell>
          <cell r="AD933">
            <v>6131.72919855877</v>
          </cell>
          <cell r="AE933">
            <v>7612.01726236349</v>
          </cell>
          <cell r="AF933">
            <v>8219.70897111712</v>
          </cell>
          <cell r="AG933">
            <v>5180.99906990973</v>
          </cell>
          <cell r="AH933">
            <v>5809.79531116831</v>
          </cell>
          <cell r="AI933">
            <v>6778.19106529299</v>
          </cell>
          <cell r="AJ933">
            <v>7063.29206816236</v>
          </cell>
          <cell r="AK933">
            <v>5915.52692673943</v>
          </cell>
          <cell r="AL933">
            <v>6614.00698789908</v>
          </cell>
          <cell r="AM933">
            <v>7672.27226711857</v>
          </cell>
          <cell r="AN933">
            <v>7318.1416220781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4">
          <cell r="A934">
            <v>10234.3201062973</v>
          </cell>
          <cell r="B934">
            <v>8311.04384423654</v>
          </cell>
          <cell r="C934">
            <v>8204.86999934219</v>
          </cell>
          <cell r="D934">
            <v>8710.78336750051</v>
          </cell>
          <cell r="E934">
            <v>7102.18394172141</v>
          </cell>
          <cell r="F934">
            <v>8246.63122930143</v>
          </cell>
          <cell r="G934">
            <v>9090.9160672312</v>
          </cell>
          <cell r="H934">
            <v>9625.33299893972</v>
          </cell>
          <cell r="I934">
            <v>9241.08300733359</v>
          </cell>
          <cell r="J934">
            <v>10019.0855182209</v>
          </cell>
          <cell r="K934">
            <v>7772.15423292989</v>
          </cell>
          <cell r="L934">
            <v>8570.6717319363</v>
          </cell>
          <cell r="M934">
            <v>10514.3402820422</v>
          </cell>
          <cell r="N934">
            <v>8131.06282920117</v>
          </cell>
          <cell r="O934">
            <v>8981.70103423495</v>
          </cell>
        </row>
        <row r="934">
          <cell r="Z934">
            <v>7813.94433843842</v>
          </cell>
          <cell r="AA934">
            <v>6345.51521924998</v>
          </cell>
          <cell r="AB934">
            <v>6264.45106397776</v>
          </cell>
          <cell r="AC934">
            <v>6650.71794422011</v>
          </cell>
          <cell r="AD934">
            <v>5422.54584824007</v>
          </cell>
          <cell r="AE934">
            <v>6296.33593009656</v>
          </cell>
          <cell r="AF934">
            <v>6940.95078099529</v>
          </cell>
          <cell r="AG934">
            <v>7348.98024602248</v>
          </cell>
          <cell r="AH934">
            <v>7055.60384043122</v>
          </cell>
          <cell r="AI934">
            <v>7649.61186950373</v>
          </cell>
          <cell r="AJ934">
            <v>5934.0708454589</v>
          </cell>
          <cell r="AK934">
            <v>6543.74215002029</v>
          </cell>
          <cell r="AL934">
            <v>8027.74086270033</v>
          </cell>
          <cell r="AM934">
            <v>6208.09899434641</v>
          </cell>
          <cell r="AN934">
            <v>6857.56466644252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5">
          <cell r="A935">
            <v>9614.42085755698</v>
          </cell>
          <cell r="B935">
            <v>7762.80779901566</v>
          </cell>
          <cell r="C935">
            <v>7314.67222477131</v>
          </cell>
          <cell r="D935">
            <v>8424.99086130541</v>
          </cell>
          <cell r="E935">
            <v>7982.16302498365</v>
          </cell>
          <cell r="F935">
            <v>7576.92822198754</v>
          </cell>
          <cell r="G935">
            <v>6987.94293010214</v>
          </cell>
          <cell r="H935">
            <v>10049.1923333914</v>
          </cell>
          <cell r="I935">
            <v>9077.82983614378</v>
          </cell>
          <cell r="J935">
            <v>7872.34620452659</v>
          </cell>
          <cell r="K935">
            <v>8788.64145228513</v>
          </cell>
          <cell r="L935">
            <v>8054.75210715742</v>
          </cell>
          <cell r="M935">
            <v>10553.846966533</v>
          </cell>
          <cell r="N935">
            <v>8984.07391135862</v>
          </cell>
          <cell r="O935">
            <v>9520.44293912549</v>
          </cell>
        </row>
        <row r="935">
          <cell r="Z935">
            <v>7340.64878242818</v>
          </cell>
          <cell r="AA935">
            <v>5926.93480577965</v>
          </cell>
          <cell r="AB935">
            <v>5584.78150230179</v>
          </cell>
          <cell r="AC935">
            <v>6432.51422257013</v>
          </cell>
          <cell r="AD935">
            <v>6094.41339822711</v>
          </cell>
          <cell r="AE935">
            <v>5785.01500520037</v>
          </cell>
          <cell r="AF935">
            <v>5335.3223789047</v>
          </cell>
          <cell r="AG935">
            <v>7672.59854331367</v>
          </cell>
          <cell r="AH935">
            <v>6930.95939121512</v>
          </cell>
          <cell r="AI935">
            <v>6010.56781654087</v>
          </cell>
          <cell r="AJ935">
            <v>6710.16290338551</v>
          </cell>
          <cell r="AK935">
            <v>6149.83545282311</v>
          </cell>
          <cell r="AL935">
            <v>8057.90437433581</v>
          </cell>
          <cell r="AM935">
            <v>6859.37636761795</v>
          </cell>
          <cell r="AN935">
            <v>7268.89626579407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6">
          <cell r="A936">
            <v>9020.01121681707</v>
          </cell>
          <cell r="B936">
            <v>9120.58161055451</v>
          </cell>
          <cell r="C936">
            <v>7531.8027330376</v>
          </cell>
          <cell r="D936">
            <v>7375.89615694102</v>
          </cell>
          <cell r="E936">
            <v>7185.13294448065</v>
          </cell>
          <cell r="F936">
            <v>7572.7072654093</v>
          </cell>
          <cell r="G936">
            <v>7889.03062140005</v>
          </cell>
          <cell r="H936">
            <v>8341.30568640756</v>
          </cell>
          <cell r="I936">
            <v>8479.11623047998</v>
          </cell>
          <cell r="J936">
            <v>8972.67762951002</v>
          </cell>
          <cell r="K936">
            <v>11340.9982166193</v>
          </cell>
          <cell r="L936">
            <v>9158.56833193762</v>
          </cell>
          <cell r="M936">
            <v>8527.20882180094</v>
          </cell>
          <cell r="N936">
            <v>8772.43934924867</v>
          </cell>
          <cell r="O936">
            <v>9849.33766341868</v>
          </cell>
        </row>
        <row r="936">
          <cell r="Z936">
            <v>6886.8146440847</v>
          </cell>
          <cell r="AA936">
            <v>6963.60054198481</v>
          </cell>
          <cell r="AB936">
            <v>5750.56151388514</v>
          </cell>
          <cell r="AC936">
            <v>5631.5262194091</v>
          </cell>
          <cell r="AD936">
            <v>5485.87774364275</v>
          </cell>
          <cell r="AE936">
            <v>5781.79228796906</v>
          </cell>
          <cell r="AF936">
            <v>6023.30643556143</v>
          </cell>
          <cell r="AG936">
            <v>6368.62025679492</v>
          </cell>
          <cell r="AH936">
            <v>6473.83915843638</v>
          </cell>
          <cell r="AI936">
            <v>6850.67526084141</v>
          </cell>
          <cell r="AJ936">
            <v>8658.8975023817</v>
          </cell>
          <cell r="AK936">
            <v>6992.6035557077</v>
          </cell>
          <cell r="AL936">
            <v>6510.55804428031</v>
          </cell>
          <cell r="AM936">
            <v>6697.79253290875</v>
          </cell>
          <cell r="AN936">
            <v>7520.00870337081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7">
          <cell r="A937">
            <v>11134.769621853</v>
          </cell>
          <cell r="B937">
            <v>7899.50665500752</v>
          </cell>
          <cell r="C937">
            <v>8429.34357218469</v>
          </cell>
          <cell r="D937">
            <v>7861.22530345299</v>
          </cell>
          <cell r="E937">
            <v>8101.05301789266</v>
          </cell>
          <cell r="F937">
            <v>7973.34391992428</v>
          </cell>
          <cell r="G937">
            <v>9132.98262686766</v>
          </cell>
          <cell r="H937">
            <v>7933.18713169943</v>
          </cell>
          <cell r="I937">
            <v>8780.91180139021</v>
          </cell>
          <cell r="J937">
            <v>10127.6875693453</v>
          </cell>
          <cell r="K937">
            <v>9516.57745109082</v>
          </cell>
          <cell r="L937">
            <v>8523.47237725355</v>
          </cell>
          <cell r="M937">
            <v>9213.89456770385</v>
          </cell>
          <cell r="N937">
            <v>10110.5581717059</v>
          </cell>
          <cell r="O937">
            <v>10153.2611295845</v>
          </cell>
        </row>
        <row r="937">
          <cell r="Z937">
            <v>8501.44114536328</v>
          </cell>
          <cell r="AA937">
            <v>6031.30492912486</v>
          </cell>
          <cell r="AB937">
            <v>6435.8375347373</v>
          </cell>
          <cell r="AC937">
            <v>6002.07696408757</v>
          </cell>
          <cell r="AD937">
            <v>6185.18638337312</v>
          </cell>
          <cell r="AE937">
            <v>6087.67997623787</v>
          </cell>
          <cell r="AF937">
            <v>6973.06876754396</v>
          </cell>
          <cell r="AG937">
            <v>6057.02010780104</v>
          </cell>
          <cell r="AH937">
            <v>6704.26128400863</v>
          </cell>
          <cell r="AI937">
            <v>7732.52996994539</v>
          </cell>
          <cell r="AJ937">
            <v>7265.94495021764</v>
          </cell>
          <cell r="AK937">
            <v>6507.70525392259</v>
          </cell>
          <cell r="AL937">
            <v>7034.84535802016</v>
          </cell>
          <cell r="AM937">
            <v>7719.45160633011</v>
          </cell>
          <cell r="AN937">
            <v>7752.05548548231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8">
          <cell r="A938">
            <v>8978.0865769309</v>
          </cell>
          <cell r="B938">
            <v>8392.001319839</v>
          </cell>
          <cell r="C938">
            <v>8202.33264582656</v>
          </cell>
          <cell r="D938">
            <v>7741.37961378541</v>
          </cell>
          <cell r="E938">
            <v>8209.42987505965</v>
          </cell>
          <cell r="F938">
            <v>7385.4055884307</v>
          </cell>
          <cell r="G938">
            <v>8027.64606958245</v>
          </cell>
          <cell r="H938">
            <v>8679.71404986649</v>
          </cell>
          <cell r="I938">
            <v>7762.40918741185</v>
          </cell>
          <cell r="J938">
            <v>8693.05311997775</v>
          </cell>
          <cell r="K938">
            <v>9491.9360282773</v>
          </cell>
          <cell r="L938">
            <v>8168.16167508256</v>
          </cell>
          <cell r="M938">
            <v>10250.3101894301</v>
          </cell>
          <cell r="N938">
            <v>10927.0436394769</v>
          </cell>
          <cell r="O938">
            <v>9451.26662931319</v>
          </cell>
        </row>
        <row r="938">
          <cell r="Z938">
            <v>6854.80501383305</v>
          </cell>
          <cell r="AA938">
            <v>6407.32657570236</v>
          </cell>
          <cell r="AB938">
            <v>6262.51378441916</v>
          </cell>
          <cell r="AC938">
            <v>5910.57430064361</v>
          </cell>
          <cell r="AD938">
            <v>6267.93254732754</v>
          </cell>
          <cell r="AE938">
            <v>5638.78670838919</v>
          </cell>
          <cell r="AF938">
            <v>6129.13988471048</v>
          </cell>
          <cell r="AG938">
            <v>6626.99639592926</v>
          </cell>
          <cell r="AH938">
            <v>5926.6304642257</v>
          </cell>
          <cell r="AI938">
            <v>6637.18082931549</v>
          </cell>
          <cell r="AJ938">
            <v>7247.13112533383</v>
          </cell>
          <cell r="AK938">
            <v>6236.42411157224</v>
          </cell>
          <cell r="AL938">
            <v>7826.15283087063</v>
          </cell>
          <cell r="AM938">
            <v>8342.84152691514</v>
          </cell>
          <cell r="AN938">
            <v>7216.07987654714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9">
          <cell r="A939">
            <v>11173.1429656166</v>
          </cell>
          <cell r="B939">
            <v>9149.93978596227</v>
          </cell>
          <cell r="C939">
            <v>9591.80310926131</v>
          </cell>
          <cell r="D939">
            <v>7604.54717318448</v>
          </cell>
          <cell r="E939">
            <v>8209.05690275567</v>
          </cell>
          <cell r="F939">
            <v>8543.14277073238</v>
          </cell>
          <cell r="G939">
            <v>8299.04879319984</v>
          </cell>
          <cell r="H939">
            <v>9339.05852508211</v>
          </cell>
          <cell r="I939">
            <v>8876.07659820769</v>
          </cell>
          <cell r="J939">
            <v>8889.58982081577</v>
          </cell>
          <cell r="K939">
            <v>8905.99510631709</v>
          </cell>
          <cell r="L939">
            <v>9964.3470165507</v>
          </cell>
          <cell r="M939">
            <v>9348.32213707645</v>
          </cell>
          <cell r="N939">
            <v>10365.4934257178</v>
          </cell>
          <cell r="O939">
            <v>10419.7282743829</v>
          </cell>
        </row>
        <row r="939">
          <cell r="Z939">
            <v>8530.7393468201</v>
          </cell>
          <cell r="AA939">
            <v>6986.01562634134</v>
          </cell>
          <cell r="AB939">
            <v>7323.38004113345</v>
          </cell>
          <cell r="AC939">
            <v>5806.10218491504</v>
          </cell>
          <cell r="AD939">
            <v>6267.64778148156</v>
          </cell>
          <cell r="AE939">
            <v>6522.72367802526</v>
          </cell>
          <cell r="AF939">
            <v>6336.35694980325</v>
          </cell>
          <cell r="AG939">
            <v>7130.40854013429</v>
          </cell>
          <cell r="AH939">
            <v>6776.91998703796</v>
          </cell>
          <cell r="AI939">
            <v>6787.23738655213</v>
          </cell>
          <cell r="AJ939">
            <v>6799.76288765353</v>
          </cell>
          <cell r="AK939">
            <v>7607.81880452452</v>
          </cell>
          <cell r="AL939">
            <v>7137.48134494642</v>
          </cell>
          <cell r="AM939">
            <v>7914.09569250923</v>
          </cell>
          <cell r="AN939">
            <v>7955.50421640448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40">
          <cell r="A940">
            <v>9593.16138101871</v>
          </cell>
          <cell r="B940">
            <v>8525.00213210848</v>
          </cell>
          <cell r="C940">
            <v>7252.066256793</v>
          </cell>
          <cell r="D940">
            <v>8040.03833129675</v>
          </cell>
          <cell r="E940">
            <v>8823.91498338081</v>
          </cell>
          <cell r="F940">
            <v>8140.49454509057</v>
          </cell>
          <cell r="G940">
            <v>9064.67725439261</v>
          </cell>
          <cell r="H940">
            <v>8898.93273393736</v>
          </cell>
          <cell r="I940">
            <v>8762.04655285953</v>
          </cell>
          <cell r="J940">
            <v>8068.83546893473</v>
          </cell>
          <cell r="K940">
            <v>9474.40117555124</v>
          </cell>
          <cell r="L940">
            <v>9330.11331642183</v>
          </cell>
          <cell r="M940">
            <v>9450.99146505865</v>
          </cell>
          <cell r="N940">
            <v>9680.48635621803</v>
          </cell>
          <cell r="O940">
            <v>10806.6831613151</v>
          </cell>
        </row>
        <row r="940">
          <cell r="Z940">
            <v>7324.4170870533</v>
          </cell>
          <cell r="AA940">
            <v>6508.87322787335</v>
          </cell>
          <cell r="AB940">
            <v>5536.98159532648</v>
          </cell>
          <cell r="AC940">
            <v>6138.6014260984</v>
          </cell>
          <cell r="AD940">
            <v>6737.09438547118</v>
          </cell>
          <cell r="AE940">
            <v>6215.30014715483</v>
          </cell>
          <cell r="AF940">
            <v>6920.91734243778</v>
          </cell>
          <cell r="AG940">
            <v>6794.37073809211</v>
          </cell>
          <cell r="AH940">
            <v>6689.85759129446</v>
          </cell>
          <cell r="AI940">
            <v>6160.58815587354</v>
          </cell>
          <cell r="AJ940">
            <v>7233.74319513807</v>
          </cell>
          <cell r="AK940">
            <v>7123.57883754133</v>
          </cell>
          <cell r="AL940">
            <v>7215.86978753814</v>
          </cell>
          <cell r="AM940">
            <v>7391.09005491789</v>
          </cell>
          <cell r="AN940">
            <v>8250.94582039671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1">
          <cell r="A941">
            <v>10765.1084499696</v>
          </cell>
          <cell r="B941">
            <v>8519.22269141712</v>
          </cell>
          <cell r="C941">
            <v>7522.04094083204</v>
          </cell>
          <cell r="D941">
            <v>7804.30485003254</v>
          </cell>
          <cell r="E941">
            <v>7962.25661267544</v>
          </cell>
          <cell r="F941">
            <v>7709.83302302649</v>
          </cell>
          <cell r="G941">
            <v>9859.88974519865</v>
          </cell>
          <cell r="H941">
            <v>8246.78576507428</v>
          </cell>
          <cell r="I941">
            <v>8189.0034255371</v>
          </cell>
          <cell r="J941">
            <v>8210.90019438622</v>
          </cell>
          <cell r="K941">
            <v>8522.59065169803</v>
          </cell>
          <cell r="L941">
            <v>9090.45574215976</v>
          </cell>
          <cell r="M941">
            <v>9919.03240820172</v>
          </cell>
          <cell r="N941">
            <v>11242.6217562588</v>
          </cell>
          <cell r="O941">
            <v>10294.113235695</v>
          </cell>
        </row>
        <row r="941">
          <cell r="Z941">
            <v>8219.2033619856</v>
          </cell>
          <cell r="AA941">
            <v>6504.46060178774</v>
          </cell>
          <cell r="AB941">
            <v>5743.10834648903</v>
          </cell>
          <cell r="AC941">
            <v>5958.61797021925</v>
          </cell>
          <cell r="AD941">
            <v>6079.21477280415</v>
          </cell>
          <cell r="AE941">
            <v>5886.48835241282</v>
          </cell>
          <cell r="AF941">
            <v>7528.06526001815</v>
          </cell>
          <cell r="AG941">
            <v>6296.45391877727</v>
          </cell>
          <cell r="AH941">
            <v>6252.33687141128</v>
          </cell>
          <cell r="AI941">
            <v>6269.05514201466</v>
          </cell>
          <cell r="AJ941">
            <v>6507.03205293406</v>
          </cell>
          <cell r="AK941">
            <v>6940.59932096194</v>
          </cell>
          <cell r="AL941">
            <v>7573.22091979165</v>
          </cell>
          <cell r="AM941">
            <v>8583.78668139058</v>
          </cell>
          <cell r="AN941">
            <v>7859.59663190605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2">
          <cell r="A942">
            <v>7743.59454414788</v>
          </cell>
          <cell r="B942">
            <v>8081.93660727001</v>
          </cell>
          <cell r="C942">
            <v>7514.91383995004</v>
          </cell>
          <cell r="D942">
            <v>7451.00601217691</v>
          </cell>
          <cell r="E942">
            <v>9135.09351862303</v>
          </cell>
          <cell r="F942">
            <v>8627.30099018996</v>
          </cell>
          <cell r="G942">
            <v>7293.04559830652</v>
          </cell>
          <cell r="H942">
            <v>7505.89970741531</v>
          </cell>
          <cell r="I942">
            <v>8345.18028564451</v>
          </cell>
          <cell r="J942">
            <v>9391.54208815367</v>
          </cell>
          <cell r="K942">
            <v>9329.45714992288</v>
          </cell>
          <cell r="L942">
            <v>9146.44154543066</v>
          </cell>
          <cell r="M942">
            <v>9338.41536693682</v>
          </cell>
          <cell r="N942">
            <v>9372.73891017956</v>
          </cell>
          <cell r="O942">
            <v>9542.0530723424</v>
          </cell>
        </row>
        <row r="942">
          <cell r="Z942">
            <v>5912.26540883509</v>
          </cell>
          <cell r="AA942">
            <v>6170.59092739708</v>
          </cell>
          <cell r="AB942">
            <v>5737.66677645721</v>
          </cell>
          <cell r="AC942">
            <v>5688.87289432112</v>
          </cell>
          <cell r="AD942">
            <v>6974.68044184275</v>
          </cell>
          <cell r="AE942">
            <v>6586.978815214</v>
          </cell>
          <cell r="AF942">
            <v>5568.26948648942</v>
          </cell>
          <cell r="AG942">
            <v>5730.78445021042</v>
          </cell>
          <cell r="AH942">
            <v>6371.57852881072</v>
          </cell>
          <cell r="AI942">
            <v>7170.47995047368</v>
          </cell>
          <cell r="AJ942">
            <v>7123.07785179472</v>
          </cell>
          <cell r="AK942">
            <v>6983.34470570249</v>
          </cell>
          <cell r="AL942">
            <v>7129.91748631773</v>
          </cell>
          <cell r="AM942">
            <v>7156.12364887773</v>
          </cell>
          <cell r="AN942">
            <v>7285.39568894571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3">
          <cell r="A943">
            <v>9536.31538894641</v>
          </cell>
          <cell r="B943">
            <v>8240.25399874217</v>
          </cell>
          <cell r="C943">
            <v>6588.16691981769</v>
          </cell>
          <cell r="D943">
            <v>6652.27333739544</v>
          </cell>
          <cell r="E943">
            <v>7672.24122301958</v>
          </cell>
          <cell r="F943">
            <v>7946.73807019023</v>
          </cell>
          <cell r="G943">
            <v>8644.78690776279</v>
          </cell>
          <cell r="H943">
            <v>8715.33628200411</v>
          </cell>
          <cell r="I943">
            <v>11042.0982240024</v>
          </cell>
          <cell r="J943">
            <v>8758.42741675234</v>
          </cell>
          <cell r="K943">
            <v>9410.28079581205</v>
          </cell>
          <cell r="L943">
            <v>9123.35021151944</v>
          </cell>
          <cell r="M943">
            <v>9767.14281464065</v>
          </cell>
          <cell r="N943">
            <v>9583.25997761499</v>
          </cell>
          <cell r="O943">
            <v>10252.3463985307</v>
          </cell>
        </row>
        <row r="943">
          <cell r="Z943">
            <v>7281.01494472214</v>
          </cell>
          <cell r="AA943">
            <v>6291.46688905564</v>
          </cell>
          <cell r="AB943">
            <v>5030.09179594849</v>
          </cell>
          <cell r="AC943">
            <v>5079.03730219476</v>
          </cell>
          <cell r="AD943">
            <v>5857.78686274034</v>
          </cell>
          <cell r="AE943">
            <v>6067.36630354252</v>
          </cell>
          <cell r="AF943">
            <v>6600.32938322452</v>
          </cell>
          <cell r="AG943">
            <v>6654.19411265527</v>
          </cell>
          <cell r="AH943">
            <v>8430.68616241876</v>
          </cell>
          <cell r="AI943">
            <v>6687.09436640008</v>
          </cell>
          <cell r="AJ943">
            <v>7184.78702872568</v>
          </cell>
          <cell r="AK943">
            <v>6965.71437989594</v>
          </cell>
          <cell r="AL943">
            <v>7457.25260754939</v>
          </cell>
          <cell r="AM943">
            <v>7316.85732594895</v>
          </cell>
          <cell r="AN943">
            <v>7827.70748466377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4">
          <cell r="A944">
            <v>10291.3807816584</v>
          </cell>
          <cell r="B944">
            <v>7506.64623673017</v>
          </cell>
          <cell r="C944">
            <v>8023.0115689573</v>
          </cell>
          <cell r="D944">
            <v>9152.2478811367</v>
          </cell>
          <cell r="E944">
            <v>8192.98426724659</v>
          </cell>
          <cell r="F944">
            <v>7122.18286787658</v>
          </cell>
          <cell r="G944">
            <v>7957.1286863</v>
          </cell>
          <cell r="H944">
            <v>7583.34113679927</v>
          </cell>
          <cell r="I944">
            <v>9212.58595383467</v>
          </cell>
          <cell r="J944">
            <v>9411.90876342993</v>
          </cell>
          <cell r="K944">
            <v>9820.81474696164</v>
          </cell>
          <cell r="L944">
            <v>8926.18483697089</v>
          </cell>
          <cell r="M944">
            <v>8369.63006014383</v>
          </cell>
          <cell r="N944">
            <v>8886.06933200125</v>
          </cell>
          <cell r="O944">
            <v>10927.4322351853</v>
          </cell>
        </row>
        <row r="944">
          <cell r="Z944">
            <v>7857.51039231935</v>
          </cell>
          <cell r="AA944">
            <v>5731.35442832843</v>
          </cell>
          <cell r="AB944">
            <v>6125.60142494517</v>
          </cell>
          <cell r="AC944">
            <v>6987.7778662394</v>
          </cell>
          <cell r="AD944">
            <v>6255.37625997984</v>
          </cell>
          <cell r="AE944">
            <v>5437.81510835524</v>
          </cell>
          <cell r="AF944">
            <v>6075.2995805048</v>
          </cell>
          <cell r="AG944">
            <v>5789.91129131079</v>
          </cell>
          <cell r="AH944">
            <v>7033.84622609659</v>
          </cell>
          <cell r="AI944">
            <v>7186.02998851381</v>
          </cell>
          <cell r="AJ944">
            <v>7498.2313425642</v>
          </cell>
          <cell r="AK944">
            <v>6815.17782776662</v>
          </cell>
          <cell r="AL944">
            <v>6390.24602944005</v>
          </cell>
          <cell r="AM944">
            <v>6784.54947926028</v>
          </cell>
          <cell r="AN944">
            <v>8343.13822129288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5">
          <cell r="A945">
            <v>8998.3825129067</v>
          </cell>
          <cell r="B945">
            <v>8332.40887505289</v>
          </cell>
          <cell r="C945">
            <v>7263.5179186357</v>
          </cell>
          <cell r="D945">
            <v>8952.8435768318</v>
          </cell>
          <cell r="E945">
            <v>7180.98751261067</v>
          </cell>
          <cell r="F945">
            <v>7297.61563063433</v>
          </cell>
          <cell r="G945">
            <v>7895.84003453585</v>
          </cell>
          <cell r="H945">
            <v>9249.16564320594</v>
          </cell>
          <cell r="I945">
            <v>9239.08997946569</v>
          </cell>
          <cell r="J945">
            <v>8723.2601087316</v>
          </cell>
          <cell r="K945">
            <v>8543.75549791575</v>
          </cell>
          <cell r="L945">
            <v>7865.30557343664</v>
          </cell>
          <cell r="M945">
            <v>8878.27038592695</v>
          </cell>
          <cell r="N945">
            <v>8433.44762724805</v>
          </cell>
          <cell r="O945">
            <v>9301.42077590029</v>
          </cell>
        </row>
        <row r="945">
          <cell r="Z945">
            <v>6870.30104213431</v>
          </cell>
          <cell r="AA945">
            <v>6361.82750573838</v>
          </cell>
          <cell r="AB945">
            <v>5545.72498495003</v>
          </cell>
          <cell r="AC945">
            <v>6835.53188228539</v>
          </cell>
          <cell r="AD945">
            <v>5482.7126898283</v>
          </cell>
          <cell r="AE945">
            <v>5571.75872445183</v>
          </cell>
          <cell r="AF945">
            <v>6028.50544972826</v>
          </cell>
          <cell r="AG945">
            <v>7061.77496525031</v>
          </cell>
          <cell r="AH945">
            <v>7054.08215568197</v>
          </cell>
          <cell r="AI945">
            <v>6660.24398605701</v>
          </cell>
          <cell r="AJ945">
            <v>6523.19149768067</v>
          </cell>
          <cell r="AK945">
            <v>6005.19226654117</v>
          </cell>
          <cell r="AL945">
            <v>6778.59495273677</v>
          </cell>
          <cell r="AM945">
            <v>6438.9709971944</v>
          </cell>
          <cell r="AN945">
            <v>7101.67196808298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6">
          <cell r="A946">
            <v>9869.67559962145</v>
          </cell>
          <cell r="B946">
            <v>10084.5989409059</v>
          </cell>
          <cell r="C946">
            <v>9950.66048016346</v>
          </cell>
          <cell r="D946">
            <v>7251.85277211189</v>
          </cell>
          <cell r="E946">
            <v>8661.45619168086</v>
          </cell>
          <cell r="F946">
            <v>9376.17374389714</v>
          </cell>
          <cell r="G946">
            <v>6934.0305085954</v>
          </cell>
          <cell r="H946">
            <v>8842.02206181053</v>
          </cell>
          <cell r="I946">
            <v>7936.11785153665</v>
          </cell>
          <cell r="J946">
            <v>9333.73052935905</v>
          </cell>
          <cell r="K946">
            <v>8577.61570896384</v>
          </cell>
          <cell r="L946">
            <v>8883.80507248843</v>
          </cell>
          <cell r="M946">
            <v>9785.716845897</v>
          </cell>
          <cell r="N946">
            <v>9000.65404818799</v>
          </cell>
          <cell r="O946">
            <v>9440.5364992249</v>
          </cell>
        </row>
        <row r="946">
          <cell r="Z946">
            <v>7535.53679901337</v>
          </cell>
          <cell r="AA946">
            <v>7699.63162977741</v>
          </cell>
          <cell r="AB946">
            <v>7597.36907924672</v>
          </cell>
          <cell r="AC946">
            <v>5536.81859891852</v>
          </cell>
          <cell r="AD946">
            <v>6613.0564481731</v>
          </cell>
          <cell r="AE946">
            <v>7158.74615816044</v>
          </cell>
          <cell r="AF946">
            <v>5294.16002943462</v>
          </cell>
          <cell r="AG946">
            <v>6750.91921228058</v>
          </cell>
          <cell r="AH946">
            <v>6059.25772411964</v>
          </cell>
          <cell r="AI946">
            <v>7126.34059408775</v>
          </cell>
          <cell r="AJ946">
            <v>6549.04390425673</v>
          </cell>
          <cell r="AK946">
            <v>6782.8207080652</v>
          </cell>
          <cell r="AL946">
            <v>7471.43395470974</v>
          </cell>
          <cell r="AM946">
            <v>6872.03536840772</v>
          </cell>
          <cell r="AN946">
            <v>7207.88737930421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7">
          <cell r="A947">
            <v>8046.05031027018</v>
          </cell>
          <cell r="B947">
            <v>8211.22866224454</v>
          </cell>
          <cell r="C947">
            <v>7915.74591542029</v>
          </cell>
          <cell r="D947">
            <v>9135.79005188959</v>
          </cell>
          <cell r="E947">
            <v>7074.53707539957</v>
          </cell>
          <cell r="F947">
            <v>8810.5109504949</v>
          </cell>
          <cell r="G947">
            <v>9279.71350298351</v>
          </cell>
          <cell r="H947">
            <v>7881.3167348696</v>
          </cell>
          <cell r="I947">
            <v>8614.91676545709</v>
          </cell>
          <cell r="J947">
            <v>8884.9751444184</v>
          </cell>
          <cell r="K947">
            <v>8406.8828789304</v>
          </cell>
          <cell r="L947">
            <v>8804.52702395135</v>
          </cell>
          <cell r="M947">
            <v>10119.1265279266</v>
          </cell>
          <cell r="N947">
            <v>11069.3019812097</v>
          </cell>
          <cell r="O947">
            <v>10493.7556676304</v>
          </cell>
        </row>
        <row r="947">
          <cell r="Z947">
            <v>6143.19159609252</v>
          </cell>
          <cell r="AA947">
            <v>6269.30592853835</v>
          </cell>
          <cell r="AB947">
            <v>6043.70366940705</v>
          </cell>
          <cell r="AC947">
            <v>6975.21224777791</v>
          </cell>
          <cell r="AD947">
            <v>5401.43735521588</v>
          </cell>
          <cell r="AE947">
            <v>6726.86035274666</v>
          </cell>
          <cell r="AF947">
            <v>7085.09837838192</v>
          </cell>
          <cell r="AG947">
            <v>6017.41685233988</v>
          </cell>
          <cell r="AH947">
            <v>6577.52341009355</v>
          </cell>
          <cell r="AI947">
            <v>6783.71406266403</v>
          </cell>
          <cell r="AJ947">
            <v>6418.68870559488</v>
          </cell>
          <cell r="AK947">
            <v>6722.29160089495</v>
          </cell>
          <cell r="AL947">
            <v>7725.99358057808</v>
          </cell>
          <cell r="AM947">
            <v>8451.45633986154</v>
          </cell>
          <cell r="AN947">
            <v>8012.02442725846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8">
          <cell r="A948">
            <v>7957.55218590962</v>
          </cell>
          <cell r="B948">
            <v>7856.76494244191</v>
          </cell>
          <cell r="C948">
            <v>7148.03717055302</v>
          </cell>
          <cell r="D948">
            <v>8620.06015248861</v>
          </cell>
          <cell r="E948">
            <v>7417.74499274152</v>
          </cell>
          <cell r="F948">
            <v>7739.31096930923</v>
          </cell>
          <cell r="G948">
            <v>8871.63202342182</v>
          </cell>
          <cell r="H948">
            <v>7748.28869792452</v>
          </cell>
          <cell r="I948">
            <v>7367.20547657879</v>
          </cell>
          <cell r="J948">
            <v>8742.2787498233</v>
          </cell>
          <cell r="K948">
            <v>7502.65050526604</v>
          </cell>
          <cell r="L948">
            <v>9537.9466846639</v>
          </cell>
          <cell r="M948">
            <v>8687.60334800133</v>
          </cell>
          <cell r="N948">
            <v>10253.5901242626</v>
          </cell>
          <cell r="O948">
            <v>10247.335421572</v>
          </cell>
        </row>
        <row r="948">
          <cell r="Z948">
            <v>6075.62292415074</v>
          </cell>
          <cell r="AA948">
            <v>5998.67146061417</v>
          </cell>
          <cell r="AB948">
            <v>5457.55497186591</v>
          </cell>
          <cell r="AC948">
            <v>6581.45040666566</v>
          </cell>
          <cell r="AD948">
            <v>5663.47797293812</v>
          </cell>
          <cell r="AE948">
            <v>5908.99488231147</v>
          </cell>
          <cell r="AF948">
            <v>6773.52653641065</v>
          </cell>
          <cell r="AG948">
            <v>5915.84941402016</v>
          </cell>
          <cell r="AH948">
            <v>5624.89085018981</v>
          </cell>
          <cell r="AI948">
            <v>6674.76479460509</v>
          </cell>
          <cell r="AJ948">
            <v>5728.30367137264</v>
          </cell>
          <cell r="AK948">
            <v>7282.26044552763</v>
          </cell>
          <cell r="AL948">
            <v>6633.01990661241</v>
          </cell>
          <cell r="AM948">
            <v>7828.65707423499</v>
          </cell>
          <cell r="AN948">
            <v>7823.88158371191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9">
          <cell r="A949">
            <v>9379.27939081323</v>
          </cell>
          <cell r="B949">
            <v>9040.57125149401</v>
          </cell>
          <cell r="C949">
            <v>7273.31536268021</v>
          </cell>
          <cell r="D949">
            <v>8713.4401386232</v>
          </cell>
          <cell r="E949">
            <v>9095.10175245222</v>
          </cell>
          <cell r="F949">
            <v>8340.12544915717</v>
          </cell>
          <cell r="G949">
            <v>8524.52253990603</v>
          </cell>
          <cell r="H949">
            <v>8308.02838231974</v>
          </cell>
          <cell r="I949">
            <v>8257.53216627037</v>
          </cell>
          <cell r="J949">
            <v>10443.4164444222</v>
          </cell>
          <cell r="K949">
            <v>8921.22015868572</v>
          </cell>
          <cell r="L949">
            <v>7645.07385110828</v>
          </cell>
          <cell r="M949">
            <v>9569.74443585427</v>
          </cell>
          <cell r="N949">
            <v>10608.5885763247</v>
          </cell>
          <cell r="O949">
            <v>9939.43580015635</v>
          </cell>
        </row>
        <row r="949">
          <cell r="Z949">
            <v>7161.11733200346</v>
          </cell>
          <cell r="AA949">
            <v>6902.51231280068</v>
          </cell>
          <cell r="AB949">
            <v>5553.20537266779</v>
          </cell>
          <cell r="AC949">
            <v>6652.74639959936</v>
          </cell>
          <cell r="AD949">
            <v>6944.14656840428</v>
          </cell>
          <cell r="AE949">
            <v>6367.7191409333</v>
          </cell>
          <cell r="AF949">
            <v>6508.50705730841</v>
          </cell>
          <cell r="AG949">
            <v>6343.21290201465</v>
          </cell>
          <cell r="AH949">
            <v>6304.65883907609</v>
          </cell>
          <cell r="AI949">
            <v>7973.59022898211</v>
          </cell>
          <cell r="AJ949">
            <v>6811.38727603718</v>
          </cell>
          <cell r="AK949">
            <v>5837.04446561657</v>
          </cell>
          <cell r="AL949">
            <v>7306.53815575248</v>
          </cell>
          <cell r="AM949">
            <v>8099.69981237818</v>
          </cell>
          <cell r="AN949">
            <v>7588.79899116257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50">
          <cell r="A950">
            <v>11074.6757204369</v>
          </cell>
          <cell r="B950">
            <v>7663.40939482083</v>
          </cell>
          <cell r="C950">
            <v>7971.81132495954</v>
          </cell>
          <cell r="D950">
            <v>7218.44393322218</v>
          </cell>
          <cell r="E950">
            <v>8076.35612459539</v>
          </cell>
          <cell r="F950">
            <v>7516.789464611</v>
          </cell>
          <cell r="G950">
            <v>7579.21058182758</v>
          </cell>
          <cell r="H950">
            <v>7562.58849040153</v>
          </cell>
          <cell r="I950">
            <v>8458.22718968557</v>
          </cell>
          <cell r="J950">
            <v>9673.0778021217</v>
          </cell>
          <cell r="K950">
            <v>8953.7797462565</v>
          </cell>
          <cell r="L950">
            <v>10035.9257221119</v>
          </cell>
          <cell r="M950">
            <v>10204.6039505538</v>
          </cell>
          <cell r="N950">
            <v>8976.84532463121</v>
          </cell>
          <cell r="O950">
            <v>9829.30818855402</v>
          </cell>
        </row>
        <row r="950">
          <cell r="Z950">
            <v>8455.55921125648</v>
          </cell>
          <cell r="AA950">
            <v>5851.04372658328</v>
          </cell>
          <cell r="AB950">
            <v>6086.50983385191</v>
          </cell>
          <cell r="AC950">
            <v>5511.31081679086</v>
          </cell>
          <cell r="AD950">
            <v>6166.33020655307</v>
          </cell>
          <cell r="AE950">
            <v>5739.09882338835</v>
          </cell>
          <cell r="AF950">
            <v>5786.75759606768</v>
          </cell>
          <cell r="AG950">
            <v>5774.06656277553</v>
          </cell>
          <cell r="AH950">
            <v>6457.89029223369</v>
          </cell>
          <cell r="AI950">
            <v>7385.43359423112</v>
          </cell>
          <cell r="AJ950">
            <v>6836.24665138582</v>
          </cell>
          <cell r="AK950">
            <v>7662.46943253535</v>
          </cell>
          <cell r="AL950">
            <v>7791.25593466361</v>
          </cell>
          <cell r="AM950">
            <v>6853.85731273723</v>
          </cell>
          <cell r="AN950">
            <v>7504.71611919375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1">
          <cell r="A951">
            <v>9012.28530502721</v>
          </cell>
          <cell r="B951">
            <v>8379.1043259697</v>
          </cell>
          <cell r="C951">
            <v>8818.24899548221</v>
          </cell>
          <cell r="D951">
            <v>8352.37451870802</v>
          </cell>
          <cell r="E951">
            <v>9354.81420003525</v>
          </cell>
          <cell r="F951">
            <v>7683.09131378</v>
          </cell>
          <cell r="G951">
            <v>8444.17367731812</v>
          </cell>
          <cell r="H951">
            <v>8644.97619583444</v>
          </cell>
          <cell r="I951">
            <v>9818.32217584137</v>
          </cell>
          <cell r="J951">
            <v>8674.01392839597</v>
          </cell>
          <cell r="K951">
            <v>8824.08911263552</v>
          </cell>
          <cell r="L951">
            <v>9981.54074918473</v>
          </cell>
          <cell r="M951">
            <v>7864.7870155852</v>
          </cell>
          <cell r="N951">
            <v>8728.17623560092</v>
          </cell>
          <cell r="O951">
            <v>9656.76844382734</v>
          </cell>
        </row>
        <row r="951">
          <cell r="Z951">
            <v>6880.91587952949</v>
          </cell>
          <cell r="AA951">
            <v>6397.47966929517</v>
          </cell>
          <cell r="AB951">
            <v>6732.76838104665</v>
          </cell>
          <cell r="AC951">
            <v>6377.07135453164</v>
          </cell>
          <cell r="AD951">
            <v>7142.43806098371</v>
          </cell>
          <cell r="AE951">
            <v>5866.07095043628</v>
          </cell>
          <cell r="AF951">
            <v>6447.16037932709</v>
          </cell>
          <cell r="AG951">
            <v>6600.47390542438</v>
          </cell>
          <cell r="AH951">
            <v>7496.32825454359</v>
          </cell>
          <cell r="AI951">
            <v>6622.64433038603</v>
          </cell>
          <cell r="AJ951">
            <v>6737.22733385367</v>
          </cell>
          <cell r="AK951">
            <v>7620.94628816553</v>
          </cell>
          <cell r="AL951">
            <v>6004.79634554736</v>
          </cell>
          <cell r="AM951">
            <v>6663.99746858625</v>
          </cell>
          <cell r="AN951">
            <v>7372.98133393595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2">
          <cell r="A952">
            <v>9634.64960873782</v>
          </cell>
          <cell r="B952">
            <v>8759.10890304879</v>
          </cell>
          <cell r="C952">
            <v>9241.9464692095</v>
          </cell>
          <cell r="D952">
            <v>8150.42843691398</v>
          </cell>
          <cell r="E952">
            <v>7045.02296151023</v>
          </cell>
          <cell r="F952">
            <v>8778.71742642643</v>
          </cell>
          <cell r="G952">
            <v>8202.92728894435</v>
          </cell>
          <cell r="H952">
            <v>9100.01867880707</v>
          </cell>
          <cell r="I952">
            <v>8174.66736109866</v>
          </cell>
          <cell r="J952">
            <v>10284.4575924628</v>
          </cell>
          <cell r="K952">
            <v>9069.33583556803</v>
          </cell>
          <cell r="L952">
            <v>10870.3406375308</v>
          </cell>
          <cell r="M952">
            <v>9313.7476351493</v>
          </cell>
          <cell r="N952">
            <v>9493.2516041769</v>
          </cell>
          <cell r="O952">
            <v>9747.79386720838</v>
          </cell>
        </row>
        <row r="952">
          <cell r="Z952">
            <v>7356.09351486976</v>
          </cell>
          <cell r="AA952">
            <v>6687.61468391336</v>
          </cell>
          <cell r="AB952">
            <v>7056.26309702733</v>
          </cell>
          <cell r="AC952">
            <v>6222.88471329757</v>
          </cell>
          <cell r="AD952">
            <v>5378.90321120491</v>
          </cell>
          <cell r="AE952">
            <v>6702.58586994629</v>
          </cell>
          <cell r="AF952">
            <v>6262.96779681816</v>
          </cell>
          <cell r="AG952">
            <v>6947.90066134391</v>
          </cell>
          <cell r="AH952">
            <v>6241.39122886827</v>
          </cell>
          <cell r="AI952">
            <v>7852.22450967575</v>
          </cell>
          <cell r="AJ952">
            <v>6924.47418779953</v>
          </cell>
          <cell r="AK952">
            <v>8299.54855811734</v>
          </cell>
          <cell r="AL952">
            <v>7111.08357442703</v>
          </cell>
          <cell r="AM952">
            <v>7248.13557279548</v>
          </cell>
          <cell r="AN952">
            <v>7442.47960878906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3">
          <cell r="A953">
            <v>9779.99998047468</v>
          </cell>
          <cell r="B953">
            <v>7311.85774721604</v>
          </cell>
          <cell r="C953">
            <v>6403.99839550432</v>
          </cell>
          <cell r="D953">
            <v>7441.30944566287</v>
          </cell>
          <cell r="E953">
            <v>8795.94284785398</v>
          </cell>
          <cell r="F953">
            <v>7991.59484310732</v>
          </cell>
          <cell r="G953">
            <v>7743.08318539271</v>
          </cell>
          <cell r="H953">
            <v>9514.96115687641</v>
          </cell>
          <cell r="I953">
            <v>9734.49516407275</v>
          </cell>
          <cell r="J953">
            <v>8706.98520783782</v>
          </cell>
          <cell r="K953">
            <v>9378.39646062944</v>
          </cell>
          <cell r="L953">
            <v>8529.25874549499</v>
          </cell>
          <cell r="M953">
            <v>9906.02919817732</v>
          </cell>
          <cell r="N953">
            <v>9858.33511681644</v>
          </cell>
          <cell r="O953">
            <v>8992.17488310603</v>
          </cell>
        </row>
        <row r="953">
          <cell r="Z953">
            <v>7467.06910509234</v>
          </cell>
          <cell r="AA953">
            <v>5582.63263743044</v>
          </cell>
          <cell r="AB953">
            <v>4889.47839096113</v>
          </cell>
          <cell r="AC953">
            <v>5681.46952700138</v>
          </cell>
          <cell r="AD953">
            <v>6715.7375481079</v>
          </cell>
          <cell r="AE953">
            <v>6101.61462909181</v>
          </cell>
          <cell r="AF953">
            <v>5911.87498438007</v>
          </cell>
          <cell r="AG953">
            <v>7264.71090311977</v>
          </cell>
          <cell r="AH953">
            <v>7432.3259957502</v>
          </cell>
          <cell r="AI953">
            <v>6647.81803412501</v>
          </cell>
          <cell r="AJ953">
            <v>7160.44321127642</v>
          </cell>
          <cell r="AK953">
            <v>6512.12316922041</v>
          </cell>
          <cell r="AL953">
            <v>7563.29291692517</v>
          </cell>
          <cell r="AM953">
            <v>7526.87829502982</v>
          </cell>
          <cell r="AN953">
            <v>6865.56149195099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4">
          <cell r="A954">
            <v>8301.40869788649</v>
          </cell>
          <cell r="B954">
            <v>6924.36369175872</v>
          </cell>
          <cell r="C954">
            <v>7285.59602812149</v>
          </cell>
          <cell r="D954">
            <v>6551.51375069746</v>
          </cell>
          <cell r="E954">
            <v>8150.06932949442</v>
          </cell>
          <cell r="F954">
            <v>6545.96835973448</v>
          </cell>
          <cell r="G954">
            <v>6944.84563041257</v>
          </cell>
          <cell r="H954">
            <v>8487.64127138165</v>
          </cell>
          <cell r="I954">
            <v>9291.08860666535</v>
          </cell>
          <cell r="J954">
            <v>8516.89921079928</v>
          </cell>
          <cell r="K954">
            <v>9455.40264474277</v>
          </cell>
          <cell r="L954">
            <v>8509.48854798275</v>
          </cell>
          <cell r="M954">
            <v>10120.4912362552</v>
          </cell>
          <cell r="N954">
            <v>10920.0746417987</v>
          </cell>
          <cell r="O954">
            <v>9868.33638551844</v>
          </cell>
        </row>
        <row r="954">
          <cell r="Z954">
            <v>6338.15874647113</v>
          </cell>
          <cell r="AA954">
            <v>5286.77937611255</v>
          </cell>
          <cell r="AB954">
            <v>5562.58170985487</v>
          </cell>
          <cell r="AC954">
            <v>5002.10695471251</v>
          </cell>
          <cell r="AD954">
            <v>6222.61053334631</v>
          </cell>
          <cell r="AE954">
            <v>4997.87302653071</v>
          </cell>
          <cell r="AF954">
            <v>5302.41741820252</v>
          </cell>
          <cell r="AG954">
            <v>6480.34806126497</v>
          </cell>
          <cell r="AH954">
            <v>7093.78331554342</v>
          </cell>
          <cell r="AI954">
            <v>6502.6866150421</v>
          </cell>
          <cell r="AJ954">
            <v>7219.23774087168</v>
          </cell>
          <cell r="AK954">
            <v>6497.02854433902</v>
          </cell>
          <cell r="AL954">
            <v>7727.0355408458</v>
          </cell>
          <cell r="AM954">
            <v>8337.52066931187</v>
          </cell>
          <cell r="AN954">
            <v>7534.51430368887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5">
          <cell r="A955">
            <v>10243.5342259768</v>
          </cell>
          <cell r="B955">
            <v>7367.30422278402</v>
          </cell>
          <cell r="C955">
            <v>8060.02017953539</v>
          </cell>
          <cell r="D955">
            <v>7408.98436275893</v>
          </cell>
          <cell r="E955">
            <v>8765.94486074507</v>
          </cell>
          <cell r="F955">
            <v>8968.94111298485</v>
          </cell>
          <cell r="G955">
            <v>8408.3851513246</v>
          </cell>
          <cell r="H955">
            <v>7949.52768428687</v>
          </cell>
          <cell r="I955">
            <v>6774.88053087113</v>
          </cell>
          <cell r="J955">
            <v>7670.94718209709</v>
          </cell>
          <cell r="K955">
            <v>10212.881280714</v>
          </cell>
          <cell r="L955">
            <v>9888.99933621969</v>
          </cell>
          <cell r="M955">
            <v>8811.22807157832</v>
          </cell>
          <cell r="N955">
            <v>9839.95460863211</v>
          </cell>
          <cell r="O955">
            <v>8977.8019316718</v>
          </cell>
        </row>
        <row r="955">
          <cell r="Z955">
            <v>7820.97935567021</v>
          </cell>
          <cell r="AA955">
            <v>5624.96624331249</v>
          </cell>
          <cell r="AB955">
            <v>6153.85764715599</v>
          </cell>
          <cell r="AC955">
            <v>5656.7891969039</v>
          </cell>
          <cell r="AD955">
            <v>6692.8339649583</v>
          </cell>
          <cell r="AE955">
            <v>6847.82241552838</v>
          </cell>
          <cell r="AF955">
            <v>6419.83569657693</v>
          </cell>
          <cell r="AG955">
            <v>6069.49618506376</v>
          </cell>
          <cell r="AH955">
            <v>5172.64838484223</v>
          </cell>
          <cell r="AI955">
            <v>5856.79885731986</v>
          </cell>
          <cell r="AJ955">
            <v>7797.57570935023</v>
          </cell>
          <cell r="AK955">
            <v>7550.29054920108</v>
          </cell>
          <cell r="AL955">
            <v>6727.40787756233</v>
          </cell>
          <cell r="AM955">
            <v>7512.84470350905</v>
          </cell>
          <cell r="AN955">
            <v>6854.58768603914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6">
          <cell r="A956">
            <v>9514.34164038233</v>
          </cell>
          <cell r="B956">
            <v>8135.48729527219</v>
          </cell>
          <cell r="C956">
            <v>7498.09505396377</v>
          </cell>
          <cell r="D956">
            <v>7377.17523999277</v>
          </cell>
          <cell r="E956">
            <v>7229.73577498897</v>
          </cell>
          <cell r="F956">
            <v>9108.63058712325</v>
          </cell>
          <cell r="G956">
            <v>9658.14466806926</v>
          </cell>
          <cell r="H956">
            <v>7164.8215990762</v>
          </cell>
          <cell r="I956">
            <v>8392.9796001995</v>
          </cell>
          <cell r="J956">
            <v>8275.67513779923</v>
          </cell>
          <cell r="K956">
            <v>8808.68767176445</v>
          </cell>
          <cell r="L956">
            <v>10082.5678601703</v>
          </cell>
          <cell r="M956">
            <v>9580.55105251397</v>
          </cell>
          <cell r="N956">
            <v>9099.21453547985</v>
          </cell>
          <cell r="O956">
            <v>9528.90314528031</v>
          </cell>
        </row>
        <row r="956">
          <cell r="Z956">
            <v>7264.23789979847</v>
          </cell>
          <cell r="AA956">
            <v>6211.4770918895</v>
          </cell>
          <cell r="AB956">
            <v>5724.82556608156</v>
          </cell>
          <cell r="AC956">
            <v>5632.50280443544</v>
          </cell>
          <cell r="AD956">
            <v>5519.93218314718</v>
          </cell>
          <cell r="AE956">
            <v>6954.47588779095</v>
          </cell>
          <cell r="AF956">
            <v>7374.03208664955</v>
          </cell>
          <cell r="AG956">
            <v>5470.36995018107</v>
          </cell>
          <cell r="AH956">
            <v>6408.07349667072</v>
          </cell>
          <cell r="AI956">
            <v>6318.51107041026</v>
          </cell>
          <cell r="AJ956">
            <v>6725.46827214284</v>
          </cell>
          <cell r="AK956">
            <v>7698.08089151147</v>
          </cell>
          <cell r="AL956">
            <v>7314.78905079862</v>
          </cell>
          <cell r="AM956">
            <v>6947.28669469701</v>
          </cell>
          <cell r="AN956">
            <v>7275.3556670341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7">
          <cell r="A957">
            <v>8351.93715741462</v>
          </cell>
          <cell r="B957">
            <v>8374.03800332421</v>
          </cell>
          <cell r="C957">
            <v>9022.0227463708</v>
          </cell>
          <cell r="D957">
            <v>9447.62562199438</v>
          </cell>
          <cell r="E957">
            <v>7644.36143596344</v>
          </cell>
          <cell r="F957">
            <v>7697.25290199741</v>
          </cell>
          <cell r="G957">
            <v>9044.60907086408</v>
          </cell>
          <cell r="H957">
            <v>9140.12480140807</v>
          </cell>
          <cell r="I957">
            <v>9197.20460598339</v>
          </cell>
          <cell r="J957">
            <v>8353.97421222987</v>
          </cell>
          <cell r="K957">
            <v>8846.57503870698</v>
          </cell>
          <cell r="L957">
            <v>9153.4673468815</v>
          </cell>
          <cell r="M957">
            <v>8645.26534407489</v>
          </cell>
          <cell r="N957">
            <v>10084.1140774851</v>
          </cell>
          <cell r="O957">
            <v>8761.04418961255</v>
          </cell>
        </row>
        <row r="957">
          <cell r="Z957">
            <v>6376.73742743469</v>
          </cell>
          <cell r="AA957">
            <v>6393.61151169005</v>
          </cell>
          <cell r="AB957">
            <v>6888.35045494509</v>
          </cell>
          <cell r="AC957">
            <v>7213.2999528952</v>
          </cell>
          <cell r="AD957">
            <v>5836.50053380383</v>
          </cell>
          <cell r="AE957">
            <v>5876.88337968663</v>
          </cell>
          <cell r="AF957">
            <v>6905.59520404101</v>
          </cell>
          <cell r="AG957">
            <v>6978.52184637427</v>
          </cell>
          <cell r="AH957">
            <v>7022.10250548674</v>
          </cell>
          <cell r="AI957">
            <v>6378.29272693435</v>
          </cell>
          <cell r="AJ957">
            <v>6754.39542835293</v>
          </cell>
          <cell r="AK957">
            <v>6988.70893321341</v>
          </cell>
          <cell r="AL957">
            <v>6600.69467126255</v>
          </cell>
          <cell r="AM957">
            <v>7699.26143461622</v>
          </cell>
          <cell r="AN957">
            <v>6689.09228294594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8">
          <cell r="A958">
            <v>9664.43690174202</v>
          </cell>
          <cell r="B958">
            <v>7821.00249122792</v>
          </cell>
          <cell r="C958">
            <v>8370.52728690529</v>
          </cell>
          <cell r="D958">
            <v>7582.40013978647</v>
          </cell>
          <cell r="E958">
            <v>8420.0437071888</v>
          </cell>
          <cell r="F958">
            <v>7910.18442119143</v>
          </cell>
          <cell r="G958">
            <v>7634.38722290374</v>
          </cell>
          <cell r="H958">
            <v>7999.43449839069</v>
          </cell>
          <cell r="I958">
            <v>7996.88300542922</v>
          </cell>
          <cell r="J958">
            <v>10185.8322835953</v>
          </cell>
          <cell r="K958">
            <v>9571.08715251595</v>
          </cell>
          <cell r="L958">
            <v>9630.75955484163</v>
          </cell>
          <cell r="M958">
            <v>8459.65735977054</v>
          </cell>
          <cell r="N958">
            <v>8769.9161182224</v>
          </cell>
          <cell r="O958">
            <v>8669.29158358396</v>
          </cell>
        </row>
        <row r="958">
          <cell r="Z958">
            <v>7378.83623222764</v>
          </cell>
          <cell r="AA958">
            <v>5971.36668606248</v>
          </cell>
          <cell r="AB958">
            <v>6390.93106566133</v>
          </cell>
          <cell r="AC958">
            <v>5789.19283632753</v>
          </cell>
          <cell r="AD958">
            <v>6428.73705061348</v>
          </cell>
          <cell r="AE958">
            <v>6039.45744631734</v>
          </cell>
          <cell r="AF958">
            <v>5828.8851822359</v>
          </cell>
          <cell r="AG958">
            <v>6107.60023725928</v>
          </cell>
          <cell r="AH958">
            <v>6105.65216217723</v>
          </cell>
          <cell r="AI958">
            <v>7776.92369185416</v>
          </cell>
          <cell r="AJ958">
            <v>7307.56332529454</v>
          </cell>
          <cell r="AK958">
            <v>7353.1234431598</v>
          </cell>
          <cell r="AL958">
            <v>6458.98223281425</v>
          </cell>
          <cell r="AM958">
            <v>6695.86603592727</v>
          </cell>
          <cell r="AN958">
            <v>6619.03880123269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9">
          <cell r="A959">
            <v>8855.79154840113</v>
          </cell>
          <cell r="B959">
            <v>7479.37227113091</v>
          </cell>
          <cell r="C959">
            <v>7815.69230504691</v>
          </cell>
          <cell r="D959">
            <v>9112.33909455907</v>
          </cell>
          <cell r="E959">
            <v>8629.20503178506</v>
          </cell>
          <cell r="F959">
            <v>9517.46853143939</v>
          </cell>
          <cell r="G959">
            <v>8457.31724810758</v>
          </cell>
          <cell r="H959">
            <v>8183.27462647407</v>
          </cell>
          <cell r="I959">
            <v>8763.05863915526</v>
          </cell>
          <cell r="J959">
            <v>8739.45735426358</v>
          </cell>
          <cell r="K959">
            <v>10087.3621939191</v>
          </cell>
          <cell r="L959">
            <v>8595.2822349755</v>
          </cell>
          <cell r="M959">
            <v>9895.54780303343</v>
          </cell>
          <cell r="N959">
            <v>9680.60975940459</v>
          </cell>
          <cell r="O959">
            <v>10152.0968423942</v>
          </cell>
        </row>
        <row r="959">
          <cell r="Z959">
            <v>6761.43227037046</v>
          </cell>
          <cell r="AA959">
            <v>5710.53064649753</v>
          </cell>
          <cell r="AB959">
            <v>5967.31233767253</v>
          </cell>
          <cell r="AC959">
            <v>6957.30734805223</v>
          </cell>
          <cell r="AD959">
            <v>6588.43255858802</v>
          </cell>
          <cell r="AE959">
            <v>7266.6252936281</v>
          </cell>
          <cell r="AF959">
            <v>6457.19554819913</v>
          </cell>
          <cell r="AG959">
            <v>6247.96291041146</v>
          </cell>
          <cell r="AH959">
            <v>6690.6303232296</v>
          </cell>
          <cell r="AI959">
            <v>6672.61064780966</v>
          </cell>
          <cell r="AJ959">
            <v>7701.74138450598</v>
          </cell>
          <cell r="AK959">
            <v>6562.53236753273</v>
          </cell>
          <cell r="AL959">
            <v>7555.29032980723</v>
          </cell>
          <cell r="AM959">
            <v>7391.18427374444</v>
          </cell>
          <cell r="AN959">
            <v>7751.16654755538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60">
          <cell r="A960">
            <v>9244.76343723057</v>
          </cell>
          <cell r="B960">
            <v>8517.3295688876</v>
          </cell>
          <cell r="C960">
            <v>7279.75407973639</v>
          </cell>
          <cell r="D960">
            <v>7313.24770844614</v>
          </cell>
          <cell r="E960">
            <v>8371.93346040436</v>
          </cell>
          <cell r="F960">
            <v>9244.07512861206</v>
          </cell>
          <cell r="G960">
            <v>8859.02522829453</v>
          </cell>
          <cell r="H960">
            <v>7716.87352855811</v>
          </cell>
          <cell r="I960">
            <v>7965.91906020737</v>
          </cell>
          <cell r="J960">
            <v>8979.47646227353</v>
          </cell>
          <cell r="K960">
            <v>8461.85615156409</v>
          </cell>
          <cell r="L960">
            <v>9763.14760654689</v>
          </cell>
          <cell r="M960">
            <v>8449.24244491387</v>
          </cell>
          <cell r="N960">
            <v>8949.92194082151</v>
          </cell>
          <cell r="O960">
            <v>9852.48234721836</v>
          </cell>
        </row>
        <row r="960">
          <cell r="Z960">
            <v>7058.41386337929</v>
          </cell>
          <cell r="AA960">
            <v>6503.01519516396</v>
          </cell>
          <cell r="AB960">
            <v>5558.12135889506</v>
          </cell>
          <cell r="AC960">
            <v>5583.69387838946</v>
          </cell>
          <cell r="AD960">
            <v>6392.00468475257</v>
          </cell>
          <cell r="AE960">
            <v>7057.88833699582</v>
          </cell>
          <cell r="AF960">
            <v>6763.90119790379</v>
          </cell>
          <cell r="AG960">
            <v>5891.86380654823</v>
          </cell>
          <cell r="AH960">
            <v>6082.01106614457</v>
          </cell>
          <cell r="AI960">
            <v>6855.86619685169</v>
          </cell>
          <cell r="AJ960">
            <v>6460.66101914379</v>
          </cell>
          <cell r="AK960">
            <v>7454.20225018898</v>
          </cell>
          <cell r="AL960">
            <v>6451.03040366152</v>
          </cell>
          <cell r="AM960">
            <v>6833.30120150498</v>
          </cell>
          <cell r="AN960">
            <v>7522.40968203061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1">
          <cell r="A961">
            <v>9454.52899210252</v>
          </cell>
          <cell r="B961">
            <v>7530.72133818792</v>
          </cell>
          <cell r="C961">
            <v>7684.5800309664</v>
          </cell>
          <cell r="D961">
            <v>7614.93356730922</v>
          </cell>
          <cell r="E961">
            <v>7940.16980226849</v>
          </cell>
          <cell r="F961">
            <v>7251.17493790339</v>
          </cell>
          <cell r="G961">
            <v>7207.96183573156</v>
          </cell>
          <cell r="H961">
            <v>7435.54352152828</v>
          </cell>
          <cell r="I961">
            <v>9071.62433863574</v>
          </cell>
          <cell r="J961">
            <v>8178.89599268534</v>
          </cell>
          <cell r="K961">
            <v>8586.2338132271</v>
          </cell>
          <cell r="L961">
            <v>9514.36203078596</v>
          </cell>
          <cell r="M961">
            <v>8928.75115794633</v>
          </cell>
          <cell r="N961">
            <v>9605.238610266</v>
          </cell>
          <cell r="O961">
            <v>9932.93045414326</v>
          </cell>
        </row>
        <row r="961">
          <cell r="Z961">
            <v>7218.57070358624</v>
          </cell>
          <cell r="AA961">
            <v>5749.73586459183</v>
          </cell>
          <cell r="AB961">
            <v>5867.20759196297</v>
          </cell>
          <cell r="AC961">
            <v>5814.03223837486</v>
          </cell>
          <cell r="AD961">
            <v>6062.3514047112</v>
          </cell>
          <cell r="AE961">
            <v>5536.30106978899</v>
          </cell>
          <cell r="AF961">
            <v>5503.30769342839</v>
          </cell>
          <cell r="AG961">
            <v>5677.06722086093</v>
          </cell>
          <cell r="AH961">
            <v>6926.22146904574</v>
          </cell>
          <cell r="AI961">
            <v>6244.61980599923</v>
          </cell>
          <cell r="AJ961">
            <v>6555.62386133414</v>
          </cell>
          <cell r="AK961">
            <v>7264.25346795321</v>
          </cell>
          <cell r="AL961">
            <v>6817.13722409666</v>
          </cell>
          <cell r="AM961">
            <v>7333.63809989253</v>
          </cell>
          <cell r="AN961">
            <v>7583.83213346019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2">
          <cell r="A962">
            <v>8738.7818721688</v>
          </cell>
          <cell r="B962">
            <v>8604.37006511606</v>
          </cell>
          <cell r="C962">
            <v>7727.98349654665</v>
          </cell>
          <cell r="D962">
            <v>7606.67572567503</v>
          </cell>
          <cell r="E962">
            <v>6709.47308530856</v>
          </cell>
          <cell r="F962">
            <v>7660.92090605063</v>
          </cell>
          <cell r="G962">
            <v>8154.6549275366</v>
          </cell>
          <cell r="H962">
            <v>7008.31571433205</v>
          </cell>
          <cell r="I962">
            <v>7113.83826034588</v>
          </cell>
          <cell r="J962">
            <v>7759.61874122526</v>
          </cell>
          <cell r="K962">
            <v>8477.12292067226</v>
          </cell>
          <cell r="L962">
            <v>8740.70090916968</v>
          </cell>
          <cell r="M962">
            <v>9007.85945153168</v>
          </cell>
          <cell r="N962">
            <v>10295.870706653</v>
          </cell>
          <cell r="O962">
            <v>8836.15991957566</v>
          </cell>
        </row>
        <row r="962">
          <cell r="Z962">
            <v>6672.09491452837</v>
          </cell>
          <cell r="AA962">
            <v>6569.47096219637</v>
          </cell>
          <cell r="AB962">
            <v>5900.34631154735</v>
          </cell>
          <cell r="AC962">
            <v>5807.72734325579</v>
          </cell>
          <cell r="AD962">
            <v>5122.70953852543</v>
          </cell>
          <cell r="AE962">
            <v>5849.14375545328</v>
          </cell>
          <cell r="AF962">
            <v>6226.11165579391</v>
          </cell>
          <cell r="AG962">
            <v>5350.87708115538</v>
          </cell>
          <cell r="AH962">
            <v>5431.44396712712</v>
          </cell>
          <cell r="AI962">
            <v>5924.49994740045</v>
          </cell>
          <cell r="AJ962">
            <v>6472.31725842496</v>
          </cell>
          <cell r="AK962">
            <v>6673.56010695469</v>
          </cell>
          <cell r="AL962">
            <v>6877.53672268224</v>
          </cell>
          <cell r="AM962">
            <v>7860.93846801237</v>
          </cell>
          <cell r="AN962">
            <v>6746.4434432357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3">
          <cell r="A963">
            <v>10452.9707889165</v>
          </cell>
          <cell r="B963">
            <v>7312.58674520457</v>
          </cell>
          <cell r="C963">
            <v>7843.05131441319</v>
          </cell>
          <cell r="D963">
            <v>7607.8972478056</v>
          </cell>
          <cell r="E963">
            <v>8175.44817147087</v>
          </cell>
          <cell r="F963">
            <v>8471.1715840568</v>
          </cell>
          <cell r="G963">
            <v>8701.32867072125</v>
          </cell>
          <cell r="H963">
            <v>8244.85784675716</v>
          </cell>
          <cell r="I963">
            <v>9227.74313538261</v>
          </cell>
          <cell r="J963">
            <v>8299.4344936164</v>
          </cell>
          <cell r="K963">
            <v>8891.98328073379</v>
          </cell>
          <cell r="L963">
            <v>8115.94743498396</v>
          </cell>
          <cell r="M963">
            <v>8197.84153897262</v>
          </cell>
          <cell r="N963">
            <v>9978.34242487554</v>
          </cell>
          <cell r="O963">
            <v>9651.2579732208</v>
          </cell>
        </row>
        <row r="963">
          <cell r="Z963">
            <v>7980.88500922093</v>
          </cell>
          <cell r="AA963">
            <v>5583.18923031067</v>
          </cell>
          <cell r="AB963">
            <v>5988.20105075973</v>
          </cell>
          <cell r="AC963">
            <v>5808.65998028857</v>
          </cell>
          <cell r="AD963">
            <v>6241.9873807107</v>
          </cell>
          <cell r="AE963">
            <v>6467.7733891137</v>
          </cell>
          <cell r="AF963">
            <v>6643.49924541036</v>
          </cell>
          <cell r="AG963">
            <v>6294.98194543047</v>
          </cell>
          <cell r="AH963">
            <v>7045.41879483717</v>
          </cell>
          <cell r="AI963">
            <v>6336.65143361409</v>
          </cell>
          <cell r="AJ963">
            <v>6789.06480277337</v>
          </cell>
          <cell r="AK963">
            <v>6196.55833039999</v>
          </cell>
          <cell r="AL963">
            <v>6259.08480637175</v>
          </cell>
          <cell r="AM963">
            <v>7618.50435476217</v>
          </cell>
          <cell r="AN963">
            <v>7368.77406758597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4">
          <cell r="A964">
            <v>9941.31390967037</v>
          </cell>
          <cell r="B964">
            <v>8657.14047500961</v>
          </cell>
          <cell r="C964">
            <v>7505.99760301902</v>
          </cell>
          <cell r="D964">
            <v>8225.06755109025</v>
          </cell>
          <cell r="E964">
            <v>8282.29271790852</v>
          </cell>
          <cell r="F964">
            <v>6420.99853009547</v>
          </cell>
          <cell r="G964">
            <v>7895.88583577014</v>
          </cell>
          <cell r="H964">
            <v>7406.15827210635</v>
          </cell>
          <cell r="I964">
            <v>8150.71625356881</v>
          </cell>
          <cell r="J964">
            <v>8966.30652328364</v>
          </cell>
          <cell r="K964">
            <v>8278.8364509764</v>
          </cell>
          <cell r="L964">
            <v>7665.2084113044</v>
          </cell>
          <cell r="M964">
            <v>8604.0822656622</v>
          </cell>
          <cell r="N964">
            <v>8177.27894893059</v>
          </cell>
          <cell r="O964">
            <v>10192.4828682889</v>
          </cell>
        </row>
        <row r="964">
          <cell r="Z964">
            <v>7590.23293528897</v>
          </cell>
          <cell r="AA964">
            <v>6609.76138123174</v>
          </cell>
          <cell r="AB964">
            <v>5730.85919389543</v>
          </cell>
          <cell r="AC964">
            <v>6279.87197552761</v>
          </cell>
          <cell r="AD964">
            <v>6323.56361929403</v>
          </cell>
          <cell r="AE964">
            <v>4902.45806172201</v>
          </cell>
          <cell r="AF964">
            <v>6028.54041915385</v>
          </cell>
          <cell r="AG964">
            <v>5654.63146538628</v>
          </cell>
          <cell r="AH964">
            <v>6223.1044624648</v>
          </cell>
          <cell r="AI964">
            <v>6845.81089575315</v>
          </cell>
          <cell r="AJ964">
            <v>6320.92474566628</v>
          </cell>
          <cell r="AK964">
            <v>5852.41728286455</v>
          </cell>
          <cell r="AL964">
            <v>6569.25122616215</v>
          </cell>
          <cell r="AM964">
            <v>6243.3851866243</v>
          </cell>
          <cell r="AN964">
            <v>7782.00143987003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5">
          <cell r="A965">
            <v>8564.88027043461</v>
          </cell>
          <cell r="B965">
            <v>8163.24569142154</v>
          </cell>
          <cell r="C965">
            <v>7082.62594112771</v>
          </cell>
          <cell r="D965">
            <v>6971.16326066951</v>
          </cell>
          <cell r="E965">
            <v>7705.04327335519</v>
          </cell>
          <cell r="F965">
            <v>7054.46696735242</v>
          </cell>
          <cell r="G965">
            <v>8518.68731127598</v>
          </cell>
          <cell r="H965">
            <v>8001.47689931172</v>
          </cell>
          <cell r="I965">
            <v>8993.15869817348</v>
          </cell>
          <cell r="J965">
            <v>8498.79954459271</v>
          </cell>
          <cell r="K965">
            <v>8890.27195686681</v>
          </cell>
          <cell r="L965">
            <v>8890.593128502</v>
          </cell>
          <cell r="M965">
            <v>9124.84330060887</v>
          </cell>
          <cell r="N965">
            <v>9372.64538094614</v>
          </cell>
          <cell r="O965">
            <v>9330.30404990353</v>
          </cell>
        </row>
        <row r="965">
          <cell r="Z965">
            <v>6539.32034599791</v>
          </cell>
          <cell r="AA965">
            <v>6232.67073838311</v>
          </cell>
          <cell r="AB965">
            <v>5407.61323655477</v>
          </cell>
          <cell r="AC965">
            <v>5322.51103417422</v>
          </cell>
          <cell r="AD965">
            <v>5882.83135937978</v>
          </cell>
          <cell r="AE965">
            <v>5386.11374744144</v>
          </cell>
          <cell r="AF965">
            <v>6504.05183690846</v>
          </cell>
          <cell r="AG965">
            <v>6109.1596185321</v>
          </cell>
          <cell r="AH965">
            <v>6866.31263869024</v>
          </cell>
          <cell r="AI965">
            <v>6488.86744749471</v>
          </cell>
          <cell r="AJ965">
            <v>6787.75820015563</v>
          </cell>
          <cell r="AK965">
            <v>6788.00341598379</v>
          </cell>
          <cell r="AL965">
            <v>6966.85435938807</v>
          </cell>
          <cell r="AM965">
            <v>7156.0522389339</v>
          </cell>
          <cell r="AN965">
            <v>7123.72446331754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6">
          <cell r="A966">
            <v>8723.03782924184</v>
          </cell>
          <cell r="B966">
            <v>7292.4392606315</v>
          </cell>
          <cell r="C966">
            <v>9236.207322521</v>
          </cell>
          <cell r="D966">
            <v>7742.51456720817</v>
          </cell>
          <cell r="E966">
            <v>7729.84461916411</v>
          </cell>
          <cell r="F966">
            <v>7533.00645485721</v>
          </cell>
          <cell r="G966">
            <v>8215.88815375614</v>
          </cell>
          <cell r="H966">
            <v>7902.89335777059</v>
          </cell>
          <cell r="I966">
            <v>8130.90040604521</v>
          </cell>
          <cell r="J966">
            <v>8694.52878596633</v>
          </cell>
          <cell r="K966">
            <v>7829.10941299965</v>
          </cell>
          <cell r="L966">
            <v>8885.39291003714</v>
          </cell>
          <cell r="M966">
            <v>9167.9469592947</v>
          </cell>
          <cell r="N966">
            <v>9003.35746042066</v>
          </cell>
          <cell r="O966">
            <v>9471.80974744583</v>
          </cell>
        </row>
        <row r="966">
          <cell r="Z966">
            <v>6660.07427477746</v>
          </cell>
          <cell r="AA966">
            <v>5567.8065452492</v>
          </cell>
          <cell r="AB966">
            <v>7051.88123557407</v>
          </cell>
          <cell r="AC966">
            <v>5911.44084212171</v>
          </cell>
          <cell r="AD966">
            <v>5901.76728611028</v>
          </cell>
          <cell r="AE966">
            <v>5751.4805603093</v>
          </cell>
          <cell r="AF966">
            <v>6272.86346894543</v>
          </cell>
          <cell r="AG966">
            <v>6033.89069023127</v>
          </cell>
          <cell r="AH966">
            <v>6207.97498361714</v>
          </cell>
          <cell r="AI966">
            <v>6638.30750620043</v>
          </cell>
          <cell r="AJ966">
            <v>5977.55635326289</v>
          </cell>
          <cell r="AK966">
            <v>6784.033028385</v>
          </cell>
          <cell r="AL966">
            <v>6999.76417520934</v>
          </cell>
          <cell r="AM966">
            <v>6874.09943446102</v>
          </cell>
          <cell r="AN966">
            <v>7231.76462941388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7">
          <cell r="A967">
            <v>9930.27810100517</v>
          </cell>
          <cell r="B967">
            <v>8070.74015987309</v>
          </cell>
          <cell r="C967">
            <v>8006.30600002827</v>
          </cell>
          <cell r="D967">
            <v>7665.01512665812</v>
          </cell>
          <cell r="E967">
            <v>7497.29669627314</v>
          </cell>
          <cell r="F967">
            <v>8251.87942540128</v>
          </cell>
          <cell r="G967">
            <v>8486.37465293078</v>
          </cell>
          <cell r="H967">
            <v>7842.50158655128</v>
          </cell>
          <cell r="I967">
            <v>8804.13134680178</v>
          </cell>
          <cell r="J967">
            <v>7930.19391007182</v>
          </cell>
          <cell r="K967">
            <v>9999.59885405628</v>
          </cell>
          <cell r="L967">
            <v>9805.40648961757</v>
          </cell>
          <cell r="M967">
            <v>9346.67168195256</v>
          </cell>
          <cell r="N967">
            <v>10056.7407319509</v>
          </cell>
          <cell r="O967">
            <v>10158.5584172105</v>
          </cell>
        </row>
        <row r="967">
          <cell r="Z967">
            <v>7581.80705122985</v>
          </cell>
          <cell r="AA967">
            <v>6162.04239502375</v>
          </cell>
          <cell r="AB967">
            <v>6112.84665624558</v>
          </cell>
          <cell r="AC967">
            <v>5852.26970926398</v>
          </cell>
          <cell r="AD967">
            <v>5724.21601679133</v>
          </cell>
          <cell r="AE967">
            <v>6300.34294881157</v>
          </cell>
          <cell r="AF967">
            <v>6479.38099301126</v>
          </cell>
          <cell r="AG967">
            <v>5987.78133133824</v>
          </cell>
          <cell r="AH967">
            <v>6721.98949980855</v>
          </cell>
          <cell r="AI967">
            <v>6054.73477111547</v>
          </cell>
          <cell r="AJ967">
            <v>7634.73372346738</v>
          </cell>
          <cell r="AK967">
            <v>7486.46707644897</v>
          </cell>
          <cell r="AL967">
            <v>7136.2212158575</v>
          </cell>
          <cell r="AM967">
            <v>7678.36177580745</v>
          </cell>
          <cell r="AN967">
            <v>7756.09998577387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8">
          <cell r="A968">
            <v>8996.05409872169</v>
          </cell>
          <cell r="B968">
            <v>7720.18561075973</v>
          </cell>
          <cell r="C968">
            <v>6887.72923040797</v>
          </cell>
          <cell r="D968">
            <v>7956.57141801988</v>
          </cell>
          <cell r="E968">
            <v>7057.69034163518</v>
          </cell>
          <cell r="F968">
            <v>8328.28995886558</v>
          </cell>
          <cell r="G968">
            <v>7861.36876298858</v>
          </cell>
          <cell r="H968">
            <v>6426.3307590002</v>
          </cell>
          <cell r="I968">
            <v>8428.92230802336</v>
          </cell>
          <cell r="J968">
            <v>8307.14117974539</v>
          </cell>
          <cell r="K968">
            <v>8884.58586341324</v>
          </cell>
          <cell r="L968">
            <v>10288.3324139814</v>
          </cell>
          <cell r="M968">
            <v>8675.37216904115</v>
          </cell>
          <cell r="N968">
            <v>9818.20383203995</v>
          </cell>
          <cell r="O968">
            <v>8942.36808359206</v>
          </cell>
        </row>
        <row r="968">
          <cell r="Z968">
            <v>6868.5232885904</v>
          </cell>
          <cell r="AA968">
            <v>5894.39259455749</v>
          </cell>
          <cell r="AB968">
            <v>5258.80881833341</v>
          </cell>
          <cell r="AC968">
            <v>6074.87410394385</v>
          </cell>
          <cell r="AD968">
            <v>5388.57480659983</v>
          </cell>
          <cell r="AE968">
            <v>6358.6826967537</v>
          </cell>
          <cell r="AF968">
            <v>6002.18649601683</v>
          </cell>
          <cell r="AG968">
            <v>4906.52923981969</v>
          </cell>
          <cell r="AH968">
            <v>6435.51589786507</v>
          </cell>
          <cell r="AI968">
            <v>6342.53551930032</v>
          </cell>
          <cell r="AJ968">
            <v>6783.41684505946</v>
          </cell>
          <cell r="AK968">
            <v>7855.18295140448</v>
          </cell>
          <cell r="AL968">
            <v>6623.68135255159</v>
          </cell>
          <cell r="AM968">
            <v>7496.23789857783</v>
          </cell>
          <cell r="AN968">
            <v>6827.53380129487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9">
          <cell r="A969">
            <v>11075.7536993696</v>
          </cell>
          <cell r="B969">
            <v>8297.77564720737</v>
          </cell>
          <cell r="C969">
            <v>7895.37026607899</v>
          </cell>
          <cell r="D969">
            <v>6947.71072184109</v>
          </cell>
          <cell r="E969">
            <v>8487.32823253021</v>
          </cell>
          <cell r="F969">
            <v>7740.44280333345</v>
          </cell>
          <cell r="G969">
            <v>8146.05364582662</v>
          </cell>
          <cell r="H969">
            <v>8448.72949256504</v>
          </cell>
          <cell r="I969">
            <v>9148.6031013055</v>
          </cell>
          <cell r="J969">
            <v>7253.43813024616</v>
          </cell>
          <cell r="K969">
            <v>7878.8223980543</v>
          </cell>
          <cell r="L969">
            <v>10621.9573587165</v>
          </cell>
          <cell r="M969">
            <v>8746.37259016553</v>
          </cell>
          <cell r="N969">
            <v>8524.63089097208</v>
          </cell>
          <cell r="O969">
            <v>8144.25406661809</v>
          </cell>
        </row>
        <row r="969">
          <cell r="Z969">
            <v>8456.38225248345</v>
          </cell>
          <cell r="AA969">
            <v>6335.38489774541</v>
          </cell>
          <cell r="AB969">
            <v>6028.14677963237</v>
          </cell>
          <cell r="AC969">
            <v>5304.60492696856</v>
          </cell>
          <cell r="AD969">
            <v>6480.10905484975</v>
          </cell>
          <cell r="AE969">
            <v>5909.8590421163</v>
          </cell>
          <cell r="AF969">
            <v>6219.5445428032</v>
          </cell>
          <cell r="AG969">
            <v>6450.63876249138</v>
          </cell>
          <cell r="AH969">
            <v>6984.99506225915</v>
          </cell>
          <cell r="AI969">
            <v>5538.02902619546</v>
          </cell>
          <cell r="AJ969">
            <v>6015.51241620405</v>
          </cell>
          <cell r="AK969">
            <v>8109.90693120947</v>
          </cell>
          <cell r="AL969">
            <v>6677.89045808175</v>
          </cell>
          <cell r="AM969">
            <v>6508.58978378075</v>
          </cell>
          <cell r="AN969">
            <v>6218.17055687918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70">
          <cell r="A970">
            <v>8972.80960064702</v>
          </cell>
          <cell r="B970">
            <v>8712.52147964976</v>
          </cell>
          <cell r="C970">
            <v>7575.382123218</v>
          </cell>
          <cell r="D970">
            <v>7977.32221621788</v>
          </cell>
          <cell r="E970">
            <v>8668.75838102185</v>
          </cell>
          <cell r="F970">
            <v>7717.43276591045</v>
          </cell>
          <cell r="G970">
            <v>8523.12595641026</v>
          </cell>
          <cell r="H970">
            <v>8282.86131433641</v>
          </cell>
          <cell r="I970">
            <v>8519.39594487651</v>
          </cell>
          <cell r="J970">
            <v>8944.13055372638</v>
          </cell>
          <cell r="K970">
            <v>9026.55843148857</v>
          </cell>
          <cell r="L970">
            <v>9087.31829312752</v>
          </cell>
          <cell r="M970">
            <v>9869.94706040494</v>
          </cell>
          <cell r="N970">
            <v>8806.0643366753</v>
          </cell>
          <cell r="O970">
            <v>9964.11880741467</v>
          </cell>
        </row>
        <row r="970">
          <cell r="Z970">
            <v>6850.7760213324</v>
          </cell>
          <cell r="AA970">
            <v>6652.04499979851</v>
          </cell>
          <cell r="AB970">
            <v>5783.83455260544</v>
          </cell>
          <cell r="AC970">
            <v>6090.71742137121</v>
          </cell>
          <cell r="AD970">
            <v>6618.63169894371</v>
          </cell>
          <cell r="AE970">
            <v>5892.29078650369</v>
          </cell>
          <cell r="AF970">
            <v>6507.44076022306</v>
          </cell>
          <cell r="AG970">
            <v>6323.9977449411</v>
          </cell>
          <cell r="AH970">
            <v>6504.592881497</v>
          </cell>
          <cell r="AI970">
            <v>6828.8794542923</v>
          </cell>
          <cell r="AJ970">
            <v>6891.81346867524</v>
          </cell>
          <cell r="AK970">
            <v>6938.20386607603</v>
          </cell>
          <cell r="AL970">
            <v>7535.74406040741</v>
          </cell>
          <cell r="AM970">
            <v>6723.46534530894</v>
          </cell>
          <cell r="AN970">
            <v>7607.64456593633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1">
          <cell r="A971">
            <v>9718.91227748431</v>
          </cell>
          <cell r="B971">
            <v>7860.0646852272</v>
          </cell>
          <cell r="C971">
            <v>8134.9735152397</v>
          </cell>
          <cell r="D971">
            <v>7952.15881287295</v>
          </cell>
          <cell r="E971">
            <v>7709.92820901451</v>
          </cell>
          <cell r="F971">
            <v>7529.00682533123</v>
          </cell>
          <cell r="G971">
            <v>8383.94614388652</v>
          </cell>
          <cell r="H971">
            <v>8557.13622907046</v>
          </cell>
          <cell r="I971">
            <v>8903.98423011275</v>
          </cell>
          <cell r="J971">
            <v>9365.25497775613</v>
          </cell>
          <cell r="K971">
            <v>7516.95130378948</v>
          </cell>
          <cell r="L971">
            <v>9556.28613218404</v>
          </cell>
          <cell r="M971">
            <v>9050.82104642795</v>
          </cell>
          <cell r="N971">
            <v>9338.32679719316</v>
          </cell>
          <cell r="O971">
            <v>9513.01246757545</v>
          </cell>
        </row>
        <row r="971">
          <cell r="Z971">
            <v>7420.42839950838</v>
          </cell>
          <cell r="AA971">
            <v>6001.19082742971</v>
          </cell>
          <cell r="AB971">
            <v>6211.08481877957</v>
          </cell>
          <cell r="AC971">
            <v>6071.50506226375</v>
          </cell>
          <cell r="AD971">
            <v>5886.56102729541</v>
          </cell>
          <cell r="AE971">
            <v>5748.42682716769</v>
          </cell>
          <cell r="AF971">
            <v>6401.17641664193</v>
          </cell>
          <cell r="AG971">
            <v>6533.40773944021</v>
          </cell>
          <cell r="AH971">
            <v>6798.227575628</v>
          </cell>
          <cell r="AI971">
            <v>7150.40963653671</v>
          </cell>
          <cell r="AJ971">
            <v>5739.22238824848</v>
          </cell>
          <cell r="AK971">
            <v>7296.26268706704</v>
          </cell>
          <cell r="AL971">
            <v>6910.33807223192</v>
          </cell>
          <cell r="AM971">
            <v>7129.84986296417</v>
          </cell>
          <cell r="AN971">
            <v>7263.22307104372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2">
          <cell r="A972">
            <v>9081.07722890626</v>
          </cell>
          <cell r="B972">
            <v>8179.43961690029</v>
          </cell>
          <cell r="C972">
            <v>8079.52818881448</v>
          </cell>
          <cell r="D972">
            <v>8965.86808962543</v>
          </cell>
          <cell r="E972">
            <v>9558.43377041325</v>
          </cell>
          <cell r="F972">
            <v>9237.38799991387</v>
          </cell>
          <cell r="G972">
            <v>8321.12848008329</v>
          </cell>
          <cell r="H972">
            <v>7698.51398792401</v>
          </cell>
          <cell r="I972">
            <v>7436.10701355141</v>
          </cell>
          <cell r="J972">
            <v>7223.75378292731</v>
          </cell>
          <cell r="K972">
            <v>8850.01217044396</v>
          </cell>
          <cell r="L972">
            <v>8408.94360384526</v>
          </cell>
          <cell r="M972">
            <v>9947.19541962385</v>
          </cell>
          <cell r="N972">
            <v>9811.31178760049</v>
          </cell>
          <cell r="O972">
            <v>10338.4737023575</v>
          </cell>
        </row>
        <row r="972">
          <cell r="Z972">
            <v>6933.43878857884</v>
          </cell>
          <cell r="AA972">
            <v>6245.03486526184</v>
          </cell>
          <cell r="AB972">
            <v>6168.75209027261</v>
          </cell>
          <cell r="AC972">
            <v>6845.47614990138</v>
          </cell>
          <cell r="AD972">
            <v>7297.9024174456</v>
          </cell>
          <cell r="AE972">
            <v>7052.78268748624</v>
          </cell>
          <cell r="AF972">
            <v>6353.21487905751</v>
          </cell>
          <cell r="AG972">
            <v>5877.84622383593</v>
          </cell>
          <cell r="AH972">
            <v>5677.49744927456</v>
          </cell>
          <cell r="AI972">
            <v>5515.36490828013</v>
          </cell>
          <cell r="AJ972">
            <v>6757.01969218265</v>
          </cell>
          <cell r="AK972">
            <v>6420.26207731027</v>
          </cell>
          <cell r="AL972">
            <v>7594.72349166449</v>
          </cell>
          <cell r="AM972">
            <v>7490.97579508013</v>
          </cell>
          <cell r="AN972">
            <v>7893.46602564475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3">
          <cell r="A973">
            <v>8449.38984771936</v>
          </cell>
          <cell r="B973">
            <v>7729.40126272983</v>
          </cell>
          <cell r="C973">
            <v>7942.40996507751</v>
          </cell>
          <cell r="D973">
            <v>9262.76651132063</v>
          </cell>
          <cell r="E973">
            <v>8310.29383222365</v>
          </cell>
          <cell r="F973">
            <v>7469.90558573084</v>
          </cell>
          <cell r="G973">
            <v>9719.17288243377</v>
          </cell>
          <cell r="H973">
            <v>9353.06780935735</v>
          </cell>
          <cell r="I973">
            <v>8524.31403142521</v>
          </cell>
          <cell r="J973">
            <v>9151.85984567572</v>
          </cell>
          <cell r="K973">
            <v>9505.17174200821</v>
          </cell>
          <cell r="L973">
            <v>9560.59012682428</v>
          </cell>
          <cell r="M973">
            <v>9597.84466035925</v>
          </cell>
          <cell r="N973">
            <v>9018.02321892999</v>
          </cell>
          <cell r="O973">
            <v>10716.0616416427</v>
          </cell>
        </row>
        <row r="973">
          <cell r="Z973">
            <v>6451.14294629312</v>
          </cell>
          <cell r="AA973">
            <v>5901.42878169928</v>
          </cell>
          <cell r="AB973">
            <v>6064.06177797653</v>
          </cell>
          <cell r="AC973">
            <v>7072.15928245934</v>
          </cell>
          <cell r="AD973">
            <v>6344.94258207808</v>
          </cell>
          <cell r="AE973">
            <v>5703.30279432783</v>
          </cell>
          <cell r="AF973">
            <v>7420.62737242971</v>
          </cell>
          <cell r="AG973">
            <v>7141.10468471557</v>
          </cell>
          <cell r="AH973">
            <v>6508.34786024927</v>
          </cell>
          <cell r="AI973">
            <v>6987.4815996128</v>
          </cell>
          <cell r="AJ973">
            <v>7257.23664571024</v>
          </cell>
          <cell r="AK973">
            <v>7299.54880419084</v>
          </cell>
          <cell r="AL973">
            <v>7327.99278956293</v>
          </cell>
          <cell r="AM973">
            <v>6885.29679974592</v>
          </cell>
          <cell r="AN973">
            <v>8181.75592764075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4">
          <cell r="A974">
            <v>8601.84053520004</v>
          </cell>
          <cell r="B974">
            <v>9114.4733331159</v>
          </cell>
          <cell r="C974">
            <v>8440.73709629116</v>
          </cell>
          <cell r="D974">
            <v>8710.35218627881</v>
          </cell>
          <cell r="E974">
            <v>6498.16176111331</v>
          </cell>
          <cell r="F974">
            <v>7219.69196239495</v>
          </cell>
          <cell r="G974">
            <v>8403.98150928389</v>
          </cell>
          <cell r="H974">
            <v>8883.41066545281</v>
          </cell>
          <cell r="I974">
            <v>8298.82135541179</v>
          </cell>
          <cell r="J974">
            <v>8728.83053074856</v>
          </cell>
          <cell r="K974">
            <v>8044.64041934752</v>
          </cell>
          <cell r="L974">
            <v>7584.03190711991</v>
          </cell>
          <cell r="M974">
            <v>8348.67197098536</v>
          </cell>
          <cell r="N974">
            <v>8172.10013145635</v>
          </cell>
          <cell r="O974">
            <v>10878.3301355277</v>
          </cell>
        </row>
        <row r="974">
          <cell r="Z974">
            <v>6567.53965598737</v>
          </cell>
          <cell r="AA974">
            <v>6958.93684772732</v>
          </cell>
          <cell r="AB974">
            <v>6444.53653596668</v>
          </cell>
          <cell r="AC974">
            <v>6650.38873563262</v>
          </cell>
          <cell r="AD974">
            <v>4961.37249725706</v>
          </cell>
          <cell r="AE974">
            <v>5512.26369205639</v>
          </cell>
          <cell r="AF974">
            <v>6416.47349826429</v>
          </cell>
          <cell r="AG974">
            <v>6782.51957671588</v>
          </cell>
          <cell r="AH974">
            <v>6336.18330014232</v>
          </cell>
          <cell r="AI974">
            <v>6664.49702554865</v>
          </cell>
          <cell r="AJ974">
            <v>6142.11513873351</v>
          </cell>
          <cell r="AK974">
            <v>5790.43869721368</v>
          </cell>
          <cell r="AL974">
            <v>6374.24444453521</v>
          </cell>
          <cell r="AM974">
            <v>6239.43113876745</v>
          </cell>
          <cell r="AN974">
            <v>8305.64857179596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5">
          <cell r="A975">
            <v>9078.98866287064</v>
          </cell>
          <cell r="B975">
            <v>8876.41821431495</v>
          </cell>
          <cell r="C975">
            <v>8552.6534958729</v>
          </cell>
          <cell r="D975">
            <v>7780.64033479592</v>
          </cell>
          <cell r="E975">
            <v>7335.77423906728</v>
          </cell>
          <cell r="F975">
            <v>8289.00088444883</v>
          </cell>
          <cell r="G975">
            <v>8422.80084813735</v>
          </cell>
          <cell r="H975">
            <v>9441.79139695553</v>
          </cell>
          <cell r="I975">
            <v>10363.5026668481</v>
          </cell>
          <cell r="J975">
            <v>9669.97430243251</v>
          </cell>
          <cell r="K975">
            <v>8788.6863145341</v>
          </cell>
          <cell r="L975">
            <v>8092.82012775871</v>
          </cell>
          <cell r="M975">
            <v>9784.96272216567</v>
          </cell>
          <cell r="N975">
            <v>9660.50548790815</v>
          </cell>
          <cell r="O975">
            <v>10537.3885619126</v>
          </cell>
        </row>
        <row r="975">
          <cell r="Z975">
            <v>6931.84416005638</v>
          </cell>
          <cell r="AA975">
            <v>6777.18081230232</v>
          </cell>
          <cell r="AB975">
            <v>6529.98515471294</v>
          </cell>
          <cell r="AC975">
            <v>5940.55001817802</v>
          </cell>
          <cell r="AD975">
            <v>5600.89297462483</v>
          </cell>
          <cell r="AE975">
            <v>6328.68533128022</v>
          </cell>
          <cell r="AF975">
            <v>6430.84213875626</v>
          </cell>
          <cell r="AG975">
            <v>7208.84549874113</v>
          </cell>
          <cell r="AH975">
            <v>7912.57574014918</v>
          </cell>
          <cell r="AI975">
            <v>7383.06405980443</v>
          </cell>
          <cell r="AJ975">
            <v>6710.19715589204</v>
          </cell>
          <cell r="AK975">
            <v>6178.90053882429</v>
          </cell>
          <cell r="AL975">
            <v>7470.85817822438</v>
          </cell>
          <cell r="AM975">
            <v>7375.83458203982</v>
          </cell>
          <cell r="AN975">
            <v>8045.33831657452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6">
          <cell r="A976">
            <v>9941.23950736321</v>
          </cell>
          <cell r="B976">
            <v>8307.27581960126</v>
          </cell>
          <cell r="C976">
            <v>8391.60826899764</v>
          </cell>
          <cell r="D976">
            <v>7659.19953378335</v>
          </cell>
          <cell r="E976">
            <v>8318.48262970325</v>
          </cell>
          <cell r="F976">
            <v>8486.99083154608</v>
          </cell>
          <cell r="G976">
            <v>7861.6332991422</v>
          </cell>
          <cell r="H976">
            <v>8864.94816469412</v>
          </cell>
          <cell r="I976">
            <v>8596.55541763443</v>
          </cell>
          <cell r="J976">
            <v>9024.89377618703</v>
          </cell>
          <cell r="K976">
            <v>8118.20601116926</v>
          </cell>
          <cell r="L976">
            <v>8960.41710107992</v>
          </cell>
          <cell r="M976">
            <v>9285.76782712234</v>
          </cell>
          <cell r="N976">
            <v>9275.00849109999</v>
          </cell>
          <cell r="O976">
            <v>10243.3133323877</v>
          </cell>
        </row>
        <row r="976">
          <cell r="Z976">
            <v>7590.17612882984</v>
          </cell>
          <cell r="AA976">
            <v>6342.63831736884</v>
          </cell>
          <cell r="AB976">
            <v>6407.02647981277</v>
          </cell>
          <cell r="AC976">
            <v>5847.82948084173</v>
          </cell>
          <cell r="AD976">
            <v>6351.19476170895</v>
          </cell>
          <cell r="AE976">
            <v>6479.85144784875</v>
          </cell>
          <cell r="AF976">
            <v>6002.38847042826</v>
          </cell>
          <cell r="AG976">
            <v>6768.42338353662</v>
          </cell>
          <cell r="AH976">
            <v>6563.50444758555</v>
          </cell>
          <cell r="AI976">
            <v>6890.5424976939</v>
          </cell>
          <cell r="AJ976">
            <v>6198.28276235177</v>
          </cell>
          <cell r="AK976">
            <v>6841.31429834292</v>
          </cell>
          <cell r="AL976">
            <v>7089.72087907921</v>
          </cell>
          <cell r="AM976">
            <v>7081.50608298881</v>
          </cell>
          <cell r="AN976">
            <v>7820.81070253136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7">
          <cell r="A977">
            <v>9117.8493063029</v>
          </cell>
          <cell r="B977">
            <v>8572.48911594162</v>
          </cell>
          <cell r="C977">
            <v>7035.47554025454</v>
          </cell>
          <cell r="D977">
            <v>7690.70116133541</v>
          </cell>
          <cell r="E977">
            <v>7855.0138972499</v>
          </cell>
          <cell r="F977">
            <v>8509.90897116875</v>
          </cell>
          <cell r="G977">
            <v>7112.06062454127</v>
          </cell>
          <cell r="H977">
            <v>7579.29674253602</v>
          </cell>
          <cell r="I977">
            <v>8120.90119535997</v>
          </cell>
          <cell r="J977">
            <v>8289.35773849232</v>
          </cell>
          <cell r="K977">
            <v>8773.58250576826</v>
          </cell>
          <cell r="L977">
            <v>9555.95159989902</v>
          </cell>
          <cell r="M977">
            <v>9429.72345500392</v>
          </cell>
          <cell r="N977">
            <v>9801.20298926489</v>
          </cell>
          <cell r="O977">
            <v>10657.2147043984</v>
          </cell>
        </row>
        <row r="977">
          <cell r="Z977">
            <v>6961.51441675949</v>
          </cell>
          <cell r="AA977">
            <v>6545.12972997789</v>
          </cell>
          <cell r="AB977">
            <v>5371.6137168865</v>
          </cell>
          <cell r="AC977">
            <v>5871.88109948423</v>
          </cell>
          <cell r="AD977">
            <v>5997.33453060589</v>
          </cell>
          <cell r="AE977">
            <v>6497.34953912322</v>
          </cell>
          <cell r="AF977">
            <v>5430.08673507975</v>
          </cell>
          <cell r="AG977">
            <v>5786.82338011322</v>
          </cell>
          <cell r="AH977">
            <v>6200.34054626212</v>
          </cell>
          <cell r="AI977">
            <v>6328.95779076984</v>
          </cell>
          <cell r="AJ977">
            <v>6698.66533748409</v>
          </cell>
          <cell r="AK977">
            <v>7296.0072703293</v>
          </cell>
          <cell r="AL977">
            <v>7199.63157678931</v>
          </cell>
          <cell r="AM977">
            <v>7483.2576871157</v>
          </cell>
          <cell r="AN977">
            <v>8136.826055667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8">
          <cell r="A978">
            <v>11091.1000072179</v>
          </cell>
          <cell r="B978">
            <v>8477.18262674156</v>
          </cell>
          <cell r="C978">
            <v>8085.18499285502</v>
          </cell>
          <cell r="D978">
            <v>9107.01422521861</v>
          </cell>
          <cell r="E978">
            <v>6996.07400294731</v>
          </cell>
          <cell r="F978">
            <v>7346.06830336522</v>
          </cell>
          <cell r="G978">
            <v>9254.32357116845</v>
          </cell>
          <cell r="H978">
            <v>9300.13368039505</v>
          </cell>
          <cell r="I978">
            <v>8647.23485716433</v>
          </cell>
          <cell r="J978">
            <v>9340.57092936102</v>
          </cell>
          <cell r="K978">
            <v>8454.68353371434</v>
          </cell>
          <cell r="L978">
            <v>8726.99643694483</v>
          </cell>
          <cell r="M978">
            <v>9795.25413446387</v>
          </cell>
          <cell r="N978">
            <v>9058.24592514546</v>
          </cell>
          <cell r="O978">
            <v>9975.29745147254</v>
          </cell>
        </row>
        <row r="978">
          <cell r="Z978">
            <v>8468.09921991088</v>
          </cell>
          <cell r="AA978">
            <v>6472.36284424769</v>
          </cell>
          <cell r="AB978">
            <v>6173.07108278477</v>
          </cell>
          <cell r="AC978">
            <v>6953.24178901131</v>
          </cell>
          <cell r="AD978">
            <v>5341.53048554628</v>
          </cell>
          <cell r="AE978">
            <v>5608.75253389256</v>
          </cell>
          <cell r="AF978">
            <v>7065.7130638814</v>
          </cell>
          <cell r="AG978">
            <v>7100.68926551635</v>
          </cell>
          <cell r="AH978">
            <v>6602.1984023844</v>
          </cell>
          <cell r="AI978">
            <v>7131.56326685086</v>
          </cell>
          <cell r="AJ978">
            <v>6455.18469672503</v>
          </cell>
          <cell r="AK978">
            <v>6663.09668759313</v>
          </cell>
          <cell r="AL978">
            <v>7478.7157126797</v>
          </cell>
          <cell r="AM978">
            <v>6916.00699683226</v>
          </cell>
          <cell r="AN978">
            <v>7616.17950538909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9">
          <cell r="A979">
            <v>9582.19968295963</v>
          </cell>
          <cell r="B979">
            <v>10030.052064144</v>
          </cell>
          <cell r="C979">
            <v>9839.28448559714</v>
          </cell>
          <cell r="D979">
            <v>8277.53071116711</v>
          </cell>
          <cell r="E979">
            <v>7956.73970689763</v>
          </cell>
          <cell r="F979">
            <v>7786.4301972446</v>
          </cell>
          <cell r="G979">
            <v>7687.03726334041</v>
          </cell>
          <cell r="H979">
            <v>9045.78186071062</v>
          </cell>
          <cell r="I979">
            <v>10148.5244595979</v>
          </cell>
          <cell r="J979">
            <v>10137.734675741</v>
          </cell>
          <cell r="K979">
            <v>8621.26229695668</v>
          </cell>
          <cell r="L979">
            <v>9234.15261363045</v>
          </cell>
          <cell r="M979">
            <v>9385.50968878006</v>
          </cell>
          <cell r="N979">
            <v>9320.29945705068</v>
          </cell>
          <cell r="O979">
            <v>10265.4826802971</v>
          </cell>
        </row>
        <row r="979">
          <cell r="Z979">
            <v>7316.04778673841</v>
          </cell>
          <cell r="AA979">
            <v>7657.98487118217</v>
          </cell>
          <cell r="AB979">
            <v>7512.33306189136</v>
          </cell>
          <cell r="AC979">
            <v>6319.92780809893</v>
          </cell>
          <cell r="AD979">
            <v>6075.00259317516</v>
          </cell>
          <cell r="AE979">
            <v>5944.97060131704</v>
          </cell>
          <cell r="AF979">
            <v>5869.08369870946</v>
          </cell>
          <cell r="AG979">
            <v>6906.49063378</v>
          </cell>
          <cell r="AH979">
            <v>7748.43901900085</v>
          </cell>
          <cell r="AI979">
            <v>7740.20097586696</v>
          </cell>
          <cell r="AJ979">
            <v>6582.36824877561</v>
          </cell>
          <cell r="AK979">
            <v>7050.3124571173</v>
          </cell>
          <cell r="AL979">
            <v>7165.87418942233</v>
          </cell>
          <cell r="AM979">
            <v>7116.08591665602</v>
          </cell>
          <cell r="AN979">
            <v>7837.73708833755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80">
          <cell r="A980">
            <v>10170.8100469331</v>
          </cell>
          <cell r="B980">
            <v>9203.37151196645</v>
          </cell>
          <cell r="C980">
            <v>8891.87643269086</v>
          </cell>
          <cell r="D980">
            <v>7898.19927522103</v>
          </cell>
          <cell r="E980">
            <v>8870.75421882217</v>
          </cell>
          <cell r="F980">
            <v>8132.18382195445</v>
          </cell>
          <cell r="G980">
            <v>7295.17798526216</v>
          </cell>
          <cell r="H980">
            <v>8449.85675599732</v>
          </cell>
          <cell r="I980">
            <v>9882.39842468077</v>
          </cell>
          <cell r="J980">
            <v>8072.47648148985</v>
          </cell>
          <cell r="K980">
            <v>8625.2156862704</v>
          </cell>
          <cell r="L980">
            <v>8391.12587267945</v>
          </cell>
          <cell r="M980">
            <v>10058.2083116926</v>
          </cell>
          <cell r="N980">
            <v>8670.58609238764</v>
          </cell>
          <cell r="O980">
            <v>11753.7035770678</v>
          </cell>
        </row>
        <row r="980">
          <cell r="Z980">
            <v>7765.45415407364</v>
          </cell>
          <cell r="AA980">
            <v>7026.81096287243</v>
          </cell>
          <cell r="AB980">
            <v>6788.9832238652</v>
          </cell>
          <cell r="AC980">
            <v>6030.30673942835</v>
          </cell>
          <cell r="AD980">
            <v>6772.8563290876</v>
          </cell>
          <cell r="AE980">
            <v>6208.95487679751</v>
          </cell>
          <cell r="AF980">
            <v>5569.8975724596</v>
          </cell>
          <cell r="AG980">
            <v>6451.49943263098</v>
          </cell>
          <cell r="AH980">
            <v>7545.25072683747</v>
          </cell>
          <cell r="AI980">
            <v>6163.36808352343</v>
          </cell>
          <cell r="AJ980">
            <v>6585.38667733019</v>
          </cell>
          <cell r="AK980">
            <v>6406.65816829425</v>
          </cell>
          <cell r="AL980">
            <v>7679.48227881052</v>
          </cell>
          <cell r="AM980">
            <v>6620.02716388233</v>
          </cell>
          <cell r="AN980">
            <v>8973.99969590558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1">
          <cell r="A981">
            <v>8663.35166940867</v>
          </cell>
          <cell r="B981">
            <v>8914.88593269655</v>
          </cell>
          <cell r="C981">
            <v>8446.91695517069</v>
          </cell>
          <cell r="D981">
            <v>8010.39029628822</v>
          </cell>
          <cell r="E981">
            <v>9211.11648050481</v>
          </cell>
          <cell r="F981">
            <v>7691.65964873515</v>
          </cell>
          <cell r="G981">
            <v>9218.89757565788</v>
          </cell>
          <cell r="H981">
            <v>8090.41937990262</v>
          </cell>
          <cell r="I981">
            <v>8329.69756744062</v>
          </cell>
          <cell r="J981">
            <v>9206.67806221111</v>
          </cell>
          <cell r="K981">
            <v>7979.67157098324</v>
          </cell>
          <cell r="L981">
            <v>10020.4375582944</v>
          </cell>
          <cell r="M981">
            <v>8703.28609110919</v>
          </cell>
          <cell r="N981">
            <v>9846.57456702556</v>
          </cell>
          <cell r="O981">
            <v>10809.612038327</v>
          </cell>
        </row>
        <row r="981">
          <cell r="Z981">
            <v>6614.5036530002</v>
          </cell>
          <cell r="AA981">
            <v>6806.55106915755</v>
          </cell>
          <cell r="AB981">
            <v>6449.25488294064</v>
          </cell>
          <cell r="AC981">
            <v>6115.96503277724</v>
          </cell>
          <cell r="AD981">
            <v>7032.72427733134</v>
          </cell>
          <cell r="AE981">
            <v>5872.61290844788</v>
          </cell>
          <cell r="AF981">
            <v>7038.6651746051</v>
          </cell>
          <cell r="AG981">
            <v>6177.06755823317</v>
          </cell>
          <cell r="AH981">
            <v>6359.75741153118</v>
          </cell>
          <cell r="AI981">
            <v>7029.33552721043</v>
          </cell>
          <cell r="AJ981">
            <v>6092.51116313199</v>
          </cell>
          <cell r="AK981">
            <v>7650.64415750802</v>
          </cell>
          <cell r="AL981">
            <v>6644.99374370623</v>
          </cell>
          <cell r="AM981">
            <v>7517.89906822229</v>
          </cell>
          <cell r="AN981">
            <v>8253.18202971081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2">
          <cell r="A982">
            <v>9472.12832536323</v>
          </cell>
          <cell r="B982">
            <v>8048.33369154301</v>
          </cell>
          <cell r="C982">
            <v>7872.16163750971</v>
          </cell>
          <cell r="D982">
            <v>6983.68068982165</v>
          </cell>
          <cell r="E982">
            <v>8784.47099338792</v>
          </cell>
          <cell r="F982">
            <v>7944.6262928889</v>
          </cell>
          <cell r="G982">
            <v>7398.98301828878</v>
          </cell>
          <cell r="H982">
            <v>8965.76285411661</v>
          </cell>
          <cell r="I982">
            <v>8927.6590652304</v>
          </cell>
          <cell r="J982">
            <v>7381.87638294266</v>
          </cell>
          <cell r="K982">
            <v>8216.81997654621</v>
          </cell>
          <cell r="L982">
            <v>8697.23240693906</v>
          </cell>
          <cell r="M982">
            <v>8210.55894242555</v>
          </cell>
          <cell r="N982">
            <v>8471.99453732939</v>
          </cell>
          <cell r="O982">
            <v>9646.32349625829</v>
          </cell>
        </row>
        <row r="982">
          <cell r="Z982">
            <v>7232.00786492813</v>
          </cell>
          <cell r="AA982">
            <v>6144.93496682785</v>
          </cell>
          <cell r="AB982">
            <v>6010.42689888521</v>
          </cell>
          <cell r="AC982">
            <v>5332.06814140159</v>
          </cell>
          <cell r="AD982">
            <v>6706.97874133565</v>
          </cell>
          <cell r="AE982">
            <v>6065.75395312584</v>
          </cell>
          <cell r="AF982">
            <v>5649.15313039555</v>
          </cell>
          <cell r="AG982">
            <v>6845.39580216945</v>
          </cell>
          <cell r="AH982">
            <v>6816.30340693967</v>
          </cell>
          <cell r="AI982">
            <v>5636.09214588225</v>
          </cell>
          <cell r="AJ982">
            <v>6273.57491937294</v>
          </cell>
          <cell r="AK982">
            <v>6640.3717316276</v>
          </cell>
          <cell r="AL982">
            <v>6268.79459477768</v>
          </cell>
          <cell r="AM982">
            <v>6468.40171722914</v>
          </cell>
          <cell r="AN982">
            <v>7365.00657468719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3">
          <cell r="A983">
            <v>9240.08611568877</v>
          </cell>
          <cell r="B983">
            <v>7423.42855441807</v>
          </cell>
          <cell r="C983">
            <v>10224.3360252001</v>
          </cell>
          <cell r="D983">
            <v>9227.02324469203</v>
          </cell>
          <cell r="E983">
            <v>7013.08116783495</v>
          </cell>
          <cell r="F983">
            <v>9238.70097214027</v>
          </cell>
          <cell r="G983">
            <v>8699.81917749479</v>
          </cell>
          <cell r="H983">
            <v>7678.72156279139</v>
          </cell>
          <cell r="I983">
            <v>8314.88436674332</v>
          </cell>
          <cell r="J983">
            <v>8966.15758508536</v>
          </cell>
          <cell r="K983">
            <v>8512.44817941114</v>
          </cell>
          <cell r="L983">
            <v>8812.12168395937</v>
          </cell>
          <cell r="M983">
            <v>10614.5791341619</v>
          </cell>
          <cell r="N983">
            <v>10595.8927773074</v>
          </cell>
          <cell r="O983">
            <v>9102.88978246789</v>
          </cell>
        </row>
        <row r="983">
          <cell r="Z983">
            <v>7054.84270967284</v>
          </cell>
          <cell r="AA983">
            <v>5667.81739501241</v>
          </cell>
          <cell r="AB983">
            <v>7806.32145258435</v>
          </cell>
          <cell r="AC983">
            <v>7044.86915541534</v>
          </cell>
          <cell r="AD983">
            <v>5354.51552396665</v>
          </cell>
          <cell r="AE983">
            <v>7053.78514703298</v>
          </cell>
          <cell r="AF983">
            <v>6642.34674129398</v>
          </cell>
          <cell r="AG983">
            <v>5862.73462807748</v>
          </cell>
          <cell r="AH983">
            <v>6348.44747354599</v>
          </cell>
          <cell r="AI983">
            <v>6845.69718084301</v>
          </cell>
          <cell r="AJ983">
            <v>6499.28823477313</v>
          </cell>
          <cell r="AK983">
            <v>6728.09015418971</v>
          </cell>
          <cell r="AL983">
            <v>8104.27362724915</v>
          </cell>
          <cell r="AM983">
            <v>8090.00651904527</v>
          </cell>
          <cell r="AN983">
            <v>6950.09276047336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4">
          <cell r="A984">
            <v>9821.28051991984</v>
          </cell>
          <cell r="B984">
            <v>8280.75919897252</v>
          </cell>
          <cell r="C984">
            <v>9055.14667845365</v>
          </cell>
          <cell r="D984">
            <v>8672.89455610784</v>
          </cell>
          <cell r="E984">
            <v>8779.43578783779</v>
          </cell>
          <cell r="F984">
            <v>8663.44342203767</v>
          </cell>
          <cell r="G984">
            <v>8304.14165020702</v>
          </cell>
          <cell r="H984">
            <v>9090.18063456042</v>
          </cell>
          <cell r="I984">
            <v>8958.99707081009</v>
          </cell>
          <cell r="J984">
            <v>9352.68062491293</v>
          </cell>
          <cell r="K984">
            <v>9263.04710717333</v>
          </cell>
          <cell r="L984">
            <v>8094.47542541244</v>
          </cell>
          <cell r="M984">
            <v>8437.09158202578</v>
          </cell>
          <cell r="N984">
            <v>10174.066479367</v>
          </cell>
          <cell r="O984">
            <v>9615.74435408522</v>
          </cell>
        </row>
        <row r="984">
          <cell r="Z984">
            <v>7498.58696208088</v>
          </cell>
          <cell r="AA984">
            <v>6322.39277145232</v>
          </cell>
          <cell r="AB984">
            <v>6913.64070958607</v>
          </cell>
          <cell r="AC984">
            <v>6621.78968516656</v>
          </cell>
          <cell r="AD984">
            <v>6703.1343417573</v>
          </cell>
          <cell r="AE984">
            <v>6614.57370649945</v>
          </cell>
          <cell r="AF984">
            <v>6340.24536649966</v>
          </cell>
          <cell r="AG984">
            <v>6940.38927520942</v>
          </cell>
          <cell r="AH984">
            <v>6840.23009955179</v>
          </cell>
          <cell r="AI984">
            <v>7140.80906784352</v>
          </cell>
          <cell r="AJ984">
            <v>7072.37351851526</v>
          </cell>
          <cell r="AK984">
            <v>6180.1643652041</v>
          </cell>
          <cell r="AL984">
            <v>6441.75317124301</v>
          </cell>
          <cell r="AM984">
            <v>7767.94045326265</v>
          </cell>
          <cell r="AN984">
            <v>7341.65927732148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5">
          <cell r="A985">
            <v>9728.86854903694</v>
          </cell>
          <cell r="B985">
            <v>9686.20718363229</v>
          </cell>
          <cell r="C985">
            <v>8218.93119386971</v>
          </cell>
          <cell r="D985">
            <v>8779.89158943474</v>
          </cell>
          <cell r="E985">
            <v>7523.95752217969</v>
          </cell>
          <cell r="F985">
            <v>8022.1565686614</v>
          </cell>
          <cell r="G985">
            <v>8592.9601254218</v>
          </cell>
          <cell r="H985">
            <v>9826.86863735501</v>
          </cell>
          <cell r="I985">
            <v>8321.03270926905</v>
          </cell>
          <cell r="J985">
            <v>8389.8816341547</v>
          </cell>
          <cell r="K985">
            <v>9856.05481592028</v>
          </cell>
          <cell r="L985">
            <v>8818.52013129438</v>
          </cell>
          <cell r="M985">
            <v>9304.10865212974</v>
          </cell>
          <cell r="N985">
            <v>10177.529778781</v>
          </cell>
          <cell r="O985">
            <v>9408.03978621864</v>
          </cell>
        </row>
        <row r="985">
          <cell r="Z985">
            <v>7428.0300526639</v>
          </cell>
          <cell r="AA985">
            <v>7395.45792953198</v>
          </cell>
          <cell r="AB985">
            <v>6275.1868422443</v>
          </cell>
          <cell r="AC985">
            <v>6703.48234809978</v>
          </cell>
          <cell r="AD985">
            <v>5744.57166401428</v>
          </cell>
          <cell r="AE985">
            <v>6124.94862879925</v>
          </cell>
          <cell r="AF985">
            <v>6560.75942760004</v>
          </cell>
          <cell r="AG985">
            <v>7502.8535120951</v>
          </cell>
          <cell r="AH985">
            <v>6353.14175765775</v>
          </cell>
          <cell r="AI985">
            <v>6405.70818720365</v>
          </cell>
          <cell r="AJ985">
            <v>7525.1372761744</v>
          </cell>
          <cell r="AK985">
            <v>6732.97539432378</v>
          </cell>
          <cell r="AL985">
            <v>7103.72417233566</v>
          </cell>
          <cell r="AM985">
            <v>7770.58469621844</v>
          </cell>
          <cell r="AN985">
            <v>7183.07600893707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6">
          <cell r="A986">
            <v>8873.0169719491</v>
          </cell>
          <cell r="B986">
            <v>7603.04727320881</v>
          </cell>
          <cell r="C986">
            <v>9077.2863019359</v>
          </cell>
          <cell r="D986">
            <v>7399.31602448301</v>
          </cell>
          <cell r="E986">
            <v>8213.13109205508</v>
          </cell>
          <cell r="F986">
            <v>8402.64803440721</v>
          </cell>
          <cell r="G986">
            <v>7487.47382395335</v>
          </cell>
          <cell r="H986">
            <v>8036.0518964333</v>
          </cell>
          <cell r="I986">
            <v>9344.05534721593</v>
          </cell>
          <cell r="J986">
            <v>9011.58660152265</v>
          </cell>
          <cell r="K986">
            <v>9464.57079374723</v>
          </cell>
          <cell r="L986">
            <v>10371.5812804032</v>
          </cell>
          <cell r="M986">
            <v>8963.22596223018</v>
          </cell>
          <cell r="N986">
            <v>9249.21908793178</v>
          </cell>
          <cell r="O986">
            <v>9455.18477222537</v>
          </cell>
        </row>
        <row r="986">
          <cell r="Z986">
            <v>6774.58395015102</v>
          </cell>
          <cell r="AA986">
            <v>5804.95700528402</v>
          </cell>
          <cell r="AB986">
            <v>6930.54440067327</v>
          </cell>
          <cell r="AC986">
            <v>5649.40738195688</v>
          </cell>
          <cell r="AD986">
            <v>6270.75844130842</v>
          </cell>
          <cell r="AE986">
            <v>6415.45538486204</v>
          </cell>
          <cell r="AF986">
            <v>5716.71621448368</v>
          </cell>
          <cell r="AG986">
            <v>6135.55776713441</v>
          </cell>
          <cell r="AH986">
            <v>7134.22363382075</v>
          </cell>
          <cell r="AI986">
            <v>6880.38241660895</v>
          </cell>
          <cell r="AJ986">
            <v>7226.23765930918</v>
          </cell>
          <cell r="AK986">
            <v>7918.74379391294</v>
          </cell>
          <cell r="AL986">
            <v>6843.45887506659</v>
          </cell>
          <cell r="AM986">
            <v>7061.81577051226</v>
          </cell>
          <cell r="AN986">
            <v>7219.07139433316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7">
          <cell r="A987">
            <v>10240.1828378688</v>
          </cell>
          <cell r="B987">
            <v>8417.61791771474</v>
          </cell>
          <cell r="C987">
            <v>7729.0591336023</v>
          </cell>
          <cell r="D987">
            <v>9230.18888376751</v>
          </cell>
          <cell r="E987">
            <v>7311.36374555013</v>
          </cell>
          <cell r="F987">
            <v>8400.34279047067</v>
          </cell>
          <cell r="G987">
            <v>9193.12181687344</v>
          </cell>
          <cell r="H987">
            <v>8277.07556659257</v>
          </cell>
          <cell r="I987">
            <v>8907.23305017235</v>
          </cell>
          <cell r="J987">
            <v>9930.5982134414</v>
          </cell>
          <cell r="K987">
            <v>8185.72210305393</v>
          </cell>
          <cell r="L987">
            <v>9801.29903907579</v>
          </cell>
          <cell r="M987">
            <v>9723.81108763659</v>
          </cell>
          <cell r="N987">
            <v>9948.25342428261</v>
          </cell>
          <cell r="O987">
            <v>9183.92657097086</v>
          </cell>
        </row>
        <row r="987">
          <cell r="Z987">
            <v>7818.42055744417</v>
          </cell>
          <cell r="AA987">
            <v>6426.88495064687</v>
          </cell>
          <cell r="AB987">
            <v>5901.16756474189</v>
          </cell>
          <cell r="AC987">
            <v>7047.28613351203</v>
          </cell>
          <cell r="AD987">
            <v>5582.25546518251</v>
          </cell>
          <cell r="AE987">
            <v>6413.69532189552</v>
          </cell>
          <cell r="AF987">
            <v>7018.98527967014</v>
          </cell>
          <cell r="AG987">
            <v>6319.58030339569</v>
          </cell>
          <cell r="AH987">
            <v>6800.70806273879</v>
          </cell>
          <cell r="AI987">
            <v>7582.05145835536</v>
          </cell>
          <cell r="AJ987">
            <v>6249.83156857009</v>
          </cell>
          <cell r="AK987">
            <v>7483.33102153052</v>
          </cell>
          <cell r="AL987">
            <v>7424.16866065489</v>
          </cell>
          <cell r="AM987">
            <v>7595.53128245347</v>
          </cell>
          <cell r="AN987">
            <v>7011.96467264253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8">
          <cell r="A988">
            <v>8298.41687807519</v>
          </cell>
          <cell r="B988">
            <v>8268.13007016253</v>
          </cell>
          <cell r="C988">
            <v>8488.79546634658</v>
          </cell>
          <cell r="D988">
            <v>9914.22662184253</v>
          </cell>
          <cell r="E988">
            <v>8248.03769652758</v>
          </cell>
          <cell r="F988">
            <v>8194.48124064011</v>
          </cell>
          <cell r="G988">
            <v>8255.47737976402</v>
          </cell>
          <cell r="H988">
            <v>7440.50414344918</v>
          </cell>
          <cell r="I988">
            <v>8867.96239783552</v>
          </cell>
          <cell r="J988">
            <v>8413.49116558335</v>
          </cell>
          <cell r="K988">
            <v>9393.84536251302</v>
          </cell>
          <cell r="L988">
            <v>9225.85954034309</v>
          </cell>
          <cell r="M988">
            <v>9514.67998000664</v>
          </cell>
          <cell r="N988">
            <v>10040.8475627567</v>
          </cell>
          <cell r="O988">
            <v>10073.953679186</v>
          </cell>
        </row>
        <row r="988">
          <cell r="Z988">
            <v>6335.87448007792</v>
          </cell>
          <cell r="AA988">
            <v>6312.75038108937</v>
          </cell>
          <cell r="AB988">
            <v>6481.22929373748</v>
          </cell>
          <cell r="AC988">
            <v>7569.55168268325</v>
          </cell>
          <cell r="AD988">
            <v>6297.40977344959</v>
          </cell>
          <cell r="AE988">
            <v>6256.51920515369</v>
          </cell>
          <cell r="AF988">
            <v>6303.09000135935</v>
          </cell>
          <cell r="AG988">
            <v>5680.85467554002</v>
          </cell>
          <cell r="AH988">
            <v>6770.72476259701</v>
          </cell>
          <cell r="AI988">
            <v>6423.73415888755</v>
          </cell>
          <cell r="AJ988">
            <v>7172.23850966014</v>
          </cell>
          <cell r="AK988">
            <v>7043.98066249011</v>
          </cell>
          <cell r="AL988">
            <v>7264.49622345499</v>
          </cell>
          <cell r="AM988">
            <v>7666.22727755495</v>
          </cell>
          <cell r="AN988">
            <v>7691.50392987319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9">
          <cell r="A989">
            <v>9357.10144643346</v>
          </cell>
          <cell r="B989">
            <v>10425.3613498448</v>
          </cell>
          <cell r="C989">
            <v>8965.99069365847</v>
          </cell>
          <cell r="D989">
            <v>8129.40077533893</v>
          </cell>
          <cell r="E989">
            <v>8268.00206818158</v>
          </cell>
          <cell r="F989">
            <v>8954.61089426338</v>
          </cell>
          <cell r="G989">
            <v>8180.57300395677</v>
          </cell>
          <cell r="H989">
            <v>9504.14210824276</v>
          </cell>
          <cell r="I989">
            <v>8839.20406710276</v>
          </cell>
          <cell r="J989">
            <v>8788.74508277368</v>
          </cell>
          <cell r="K989">
            <v>8199.70035673894</v>
          </cell>
          <cell r="L989">
            <v>9171.48350926004</v>
          </cell>
          <cell r="M989">
            <v>9570.4184826834</v>
          </cell>
          <cell r="N989">
            <v>9966.04948211604</v>
          </cell>
          <cell r="O989">
            <v>9856.93611651037</v>
          </cell>
        </row>
        <row r="989">
          <cell r="Z989">
            <v>7144.18438275773</v>
          </cell>
          <cell r="AA989">
            <v>7959.80509205193</v>
          </cell>
          <cell r="AB989">
            <v>6845.56975857102</v>
          </cell>
          <cell r="AC989">
            <v>6206.83000957437</v>
          </cell>
          <cell r="AD989">
            <v>6312.65265106491</v>
          </cell>
          <cell r="AE989">
            <v>6836.88123621366</v>
          </cell>
          <cell r="AF989">
            <v>6245.90021081301</v>
          </cell>
          <cell r="AG989">
            <v>7256.45051621178</v>
          </cell>
          <cell r="AH989">
            <v>6748.76766204923</v>
          </cell>
          <cell r="AI989">
            <v>6710.24202567804</v>
          </cell>
          <cell r="AJ989">
            <v>6260.5040211716</v>
          </cell>
          <cell r="AK989">
            <v>7002.46434525407</v>
          </cell>
          <cell r="AL989">
            <v>7307.0527932027</v>
          </cell>
          <cell r="AM989">
            <v>7609.11864379353</v>
          </cell>
          <cell r="AN989">
            <v>7525.81015270013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90">
          <cell r="A990">
            <v>9809.35954283987</v>
          </cell>
          <cell r="B990">
            <v>8749.9833115292</v>
          </cell>
          <cell r="C990">
            <v>9285.27399679072</v>
          </cell>
          <cell r="D990">
            <v>9118.82101697644</v>
          </cell>
          <cell r="E990">
            <v>8030.26943169846</v>
          </cell>
          <cell r="F990">
            <v>7921.7077548229</v>
          </cell>
          <cell r="G990">
            <v>8220.15800818285</v>
          </cell>
          <cell r="H990">
            <v>8196.83390436526</v>
          </cell>
          <cell r="I990">
            <v>8027.46573816954</v>
          </cell>
          <cell r="J990">
            <v>8220.12548706205</v>
          </cell>
          <cell r="K990">
            <v>8713.84314194796</v>
          </cell>
          <cell r="L990">
            <v>10363.9614365494</v>
          </cell>
          <cell r="M990">
            <v>10510.5186505038</v>
          </cell>
          <cell r="N990">
            <v>8775.91092645703</v>
          </cell>
          <cell r="O990">
            <v>8387.05253641616</v>
          </cell>
        </row>
        <row r="990">
          <cell r="Z990">
            <v>7489.48524839641</v>
          </cell>
          <cell r="AA990">
            <v>6680.64725828579</v>
          </cell>
          <cell r="AB990">
            <v>7089.3438376457</v>
          </cell>
          <cell r="AC990">
            <v>6962.25632174558</v>
          </cell>
          <cell r="AD990">
            <v>6131.1428321795</v>
          </cell>
          <cell r="AE990">
            <v>6048.2555576383</v>
          </cell>
          <cell r="AF990">
            <v>6276.12351987964</v>
          </cell>
          <cell r="AG990">
            <v>6258.3154733185</v>
          </cell>
          <cell r="AH990">
            <v>6129.0022009554</v>
          </cell>
          <cell r="AI990">
            <v>6276.09868987382</v>
          </cell>
          <cell r="AJ990">
            <v>6653.05409424983</v>
          </cell>
          <cell r="AK990">
            <v>7912.92601265117</v>
          </cell>
          <cell r="AL990">
            <v>8024.82303173425</v>
          </cell>
          <cell r="AM990">
            <v>6700.44309599364</v>
          </cell>
          <cell r="AN990">
            <v>6403.54815976388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1">
          <cell r="A991">
            <v>9236.84041702679</v>
          </cell>
          <cell r="B991">
            <v>9684.18428275726</v>
          </cell>
          <cell r="C991">
            <v>9749.98080208781</v>
          </cell>
          <cell r="D991">
            <v>9036.24329126288</v>
          </cell>
          <cell r="E991">
            <v>8016.24971823691</v>
          </cell>
          <cell r="F991">
            <v>8537.59096212629</v>
          </cell>
          <cell r="G991">
            <v>9433.36591878886</v>
          </cell>
          <cell r="H991">
            <v>6687.25784629613</v>
          </cell>
          <cell r="I991">
            <v>7096.75193236185</v>
          </cell>
          <cell r="J991">
            <v>6819.5994678419</v>
          </cell>
          <cell r="K991">
            <v>8428.61921581991</v>
          </cell>
          <cell r="L991">
            <v>9364.21483931052</v>
          </cell>
          <cell r="M991">
            <v>8183.61581831454</v>
          </cell>
          <cell r="N991">
            <v>10503.6708718327</v>
          </cell>
          <cell r="O991">
            <v>9716.11203196551</v>
          </cell>
        </row>
        <row r="991">
          <cell r="Z991">
            <v>7052.36460576162</v>
          </cell>
          <cell r="AA991">
            <v>7393.91343662229</v>
          </cell>
          <cell r="AB991">
            <v>7444.14934231725</v>
          </cell>
          <cell r="AC991">
            <v>6899.20789785237</v>
          </cell>
          <cell r="AD991">
            <v>6120.43872487275</v>
          </cell>
          <cell r="AE991">
            <v>6518.48484994727</v>
          </cell>
          <cell r="AF991">
            <v>7202.41261245897</v>
          </cell>
          <cell r="AG991">
            <v>5105.74811467848</v>
          </cell>
          <cell r="AH991">
            <v>5418.398487366</v>
          </cell>
          <cell r="AI991">
            <v>5206.79147209516</v>
          </cell>
          <cell r="AJ991">
            <v>6435.28448575537</v>
          </cell>
          <cell r="AK991">
            <v>7149.61548667294</v>
          </cell>
          <cell r="AL991">
            <v>6248.22341174642</v>
          </cell>
          <cell r="AM991">
            <v>8019.59472532778</v>
          </cell>
          <cell r="AN991">
            <v>7418.29040085379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2">
          <cell r="A992">
            <v>9199.39135826696</v>
          </cell>
          <cell r="B992">
            <v>7130.95866208137</v>
          </cell>
          <cell r="C992">
            <v>7977.78918794062</v>
          </cell>
          <cell r="D992">
            <v>7714.82838253214</v>
          </cell>
          <cell r="E992">
            <v>8590.94167825482</v>
          </cell>
          <cell r="F992">
            <v>8391.05122816434</v>
          </cell>
          <cell r="G992">
            <v>9470.33399657055</v>
          </cell>
          <cell r="H992">
            <v>8542.40800919279</v>
          </cell>
          <cell r="I992">
            <v>8412.35452905339</v>
          </cell>
          <cell r="J992">
            <v>8535.18548653986</v>
          </cell>
          <cell r="K992">
            <v>8804.8150426959</v>
          </cell>
          <cell r="L992">
            <v>9560.14178165417</v>
          </cell>
          <cell r="M992">
            <v>9285.22280728018</v>
          </cell>
          <cell r="N992">
            <v>9370.43402957872</v>
          </cell>
          <cell r="O992">
            <v>8848.11197035813</v>
          </cell>
        </row>
        <row r="992">
          <cell r="Z992">
            <v>7023.77209960226</v>
          </cell>
          <cell r="AA992">
            <v>5444.51546233377</v>
          </cell>
          <cell r="AB992">
            <v>6091.07395614941</v>
          </cell>
          <cell r="AC992">
            <v>5890.30232937682</v>
          </cell>
          <cell r="AD992">
            <v>6559.21833511427</v>
          </cell>
          <cell r="AE992">
            <v>6406.60117690839</v>
          </cell>
          <cell r="AF992">
            <v>7230.6378877176</v>
          </cell>
          <cell r="AG992">
            <v>6522.16268465073</v>
          </cell>
          <cell r="AH992">
            <v>6422.86633235038</v>
          </cell>
          <cell r="AI992">
            <v>6516.64825971513</v>
          </cell>
          <cell r="AJ992">
            <v>6722.51150435849</v>
          </cell>
          <cell r="AK992">
            <v>7299.20649086009</v>
          </cell>
          <cell r="AL992">
            <v>7089.30475424965</v>
          </cell>
          <cell r="AM992">
            <v>7154.36386331947</v>
          </cell>
          <cell r="AN992">
            <v>6755.56888181631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3">
          <cell r="A993">
            <v>10634.9400223925</v>
          </cell>
          <cell r="B993">
            <v>8400.38594418724</v>
          </cell>
          <cell r="C993">
            <v>9398.05316562567</v>
          </cell>
          <cell r="D993">
            <v>8747.71778764528</v>
          </cell>
          <cell r="E993">
            <v>7664.87010907076</v>
          </cell>
          <cell r="F993">
            <v>9315.68043542166</v>
          </cell>
          <cell r="G993">
            <v>8061.27525188054</v>
          </cell>
          <cell r="H993">
            <v>7938.55763070902</v>
          </cell>
          <cell r="I993">
            <v>9635.65432077229</v>
          </cell>
          <cell r="J993">
            <v>8952.47327711913</v>
          </cell>
          <cell r="K993">
            <v>8783.99059583021</v>
          </cell>
          <cell r="L993">
            <v>8663.42998468827</v>
          </cell>
          <cell r="M993">
            <v>9162.12692395391</v>
          </cell>
          <cell r="N993">
            <v>9308.28406134473</v>
          </cell>
          <cell r="O993">
            <v>9657.2252466051</v>
          </cell>
        </row>
        <row r="993">
          <cell r="Z993">
            <v>8119.81924685674</v>
          </cell>
          <cell r="AA993">
            <v>6413.72826993073</v>
          </cell>
          <cell r="AB993">
            <v>7175.45118416786</v>
          </cell>
          <cell r="AC993">
            <v>6678.91752173832</v>
          </cell>
          <cell r="AD993">
            <v>5852.15898775596</v>
          </cell>
          <cell r="AE993">
            <v>7112.55927516618</v>
          </cell>
          <cell r="AF993">
            <v>6154.8158999118</v>
          </cell>
          <cell r="AG993">
            <v>6061.12050527686</v>
          </cell>
          <cell r="AH993">
            <v>7356.86061652692</v>
          </cell>
          <cell r="AI993">
            <v>6835.24915697357</v>
          </cell>
          <cell r="AJ993">
            <v>6706.61195587875</v>
          </cell>
          <cell r="AK993">
            <v>6614.56344702943</v>
          </cell>
          <cell r="AL993">
            <v>6995.3205549465</v>
          </cell>
          <cell r="AM993">
            <v>7106.91211397295</v>
          </cell>
          <cell r="AN993">
            <v>7373.33010468398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4">
          <cell r="A994">
            <v>9562.09831635554</v>
          </cell>
          <cell r="B994">
            <v>7387.82290385922</v>
          </cell>
          <cell r="C994">
            <v>8274.47572722262</v>
          </cell>
          <cell r="D994">
            <v>7364.75170344002</v>
          </cell>
          <cell r="E994">
            <v>9113.92576276699</v>
          </cell>
          <cell r="F994">
            <v>9703.82716415922</v>
          </cell>
          <cell r="G994">
            <v>7637.1775521885</v>
          </cell>
          <cell r="H994">
            <v>7468.83996433228</v>
          </cell>
          <cell r="I994">
            <v>10281.7189832682</v>
          </cell>
          <cell r="J994">
            <v>9408.14318904813</v>
          </cell>
          <cell r="K994">
            <v>8891.91612586338</v>
          </cell>
          <cell r="L994">
            <v>10188.9465416738</v>
          </cell>
          <cell r="M994">
            <v>9874.90158722399</v>
          </cell>
          <cell r="N994">
            <v>10019.8849904169</v>
          </cell>
          <cell r="O994">
            <v>9644.51566830531</v>
          </cell>
        </row>
        <row r="994">
          <cell r="Z994">
            <v>7300.70031293072</v>
          </cell>
          <cell r="AA994">
            <v>5640.63233838813</v>
          </cell>
          <cell r="AB994">
            <v>6317.59531563738</v>
          </cell>
          <cell r="AC994">
            <v>5623.01738458327</v>
          </cell>
          <cell r="AD994">
            <v>6958.51877557565</v>
          </cell>
          <cell r="AE994">
            <v>7408.91085514422</v>
          </cell>
          <cell r="AF994">
            <v>5831.01560980613</v>
          </cell>
          <cell r="AG994">
            <v>5702.48918812755</v>
          </cell>
          <cell r="AH994">
            <v>7850.13357060118</v>
          </cell>
          <cell r="AI994">
            <v>7183.154957411</v>
          </cell>
          <cell r="AJ994">
            <v>6789.01352976119</v>
          </cell>
          <cell r="AK994">
            <v>7779.30144035409</v>
          </cell>
          <cell r="AL994">
            <v>7539.52686145187</v>
          </cell>
          <cell r="AM994">
            <v>7650.22226972329</v>
          </cell>
          <cell r="AN994">
            <v>7363.62629081378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5">
          <cell r="A995">
            <v>10086.1391862152</v>
          </cell>
          <cell r="B995">
            <v>8572.03285348765</v>
          </cell>
          <cell r="C995">
            <v>8696.0016601277</v>
          </cell>
          <cell r="D995">
            <v>8989.15062051633</v>
          </cell>
          <cell r="E995">
            <v>7628.85195104956</v>
          </cell>
          <cell r="F995">
            <v>7788.4361792842</v>
          </cell>
          <cell r="G995">
            <v>8434.13170709253</v>
          </cell>
          <cell r="H995">
            <v>8514.68296310385</v>
          </cell>
          <cell r="I995">
            <v>9010.15405377908</v>
          </cell>
          <cell r="J995">
            <v>9530.80075395647</v>
          </cell>
          <cell r="K995">
            <v>7528.67088688997</v>
          </cell>
          <cell r="L995">
            <v>7848.02178639555</v>
          </cell>
          <cell r="M995">
            <v>9220.9664968533</v>
          </cell>
          <cell r="N995">
            <v>10484.7954978408</v>
          </cell>
          <cell r="O995">
            <v>9324.43105746403</v>
          </cell>
        </row>
        <row r="995">
          <cell r="Z995">
            <v>7700.80761323202</v>
          </cell>
          <cell r="AA995">
            <v>6544.78137176923</v>
          </cell>
          <cell r="AB995">
            <v>6639.43205151414</v>
          </cell>
          <cell r="AC995">
            <v>6863.2524553667</v>
          </cell>
          <cell r="AD995">
            <v>5824.65898003414</v>
          </cell>
          <cell r="AE995">
            <v>5946.5021766282</v>
          </cell>
          <cell r="AF995">
            <v>6439.49329489197</v>
          </cell>
          <cell r="AG995">
            <v>6500.99450106164</v>
          </cell>
          <cell r="AH995">
            <v>6879.28866067654</v>
          </cell>
          <cell r="AI995">
            <v>7276.80449884878</v>
          </cell>
          <cell r="AJ995">
            <v>5748.17033682404</v>
          </cell>
          <cell r="AK995">
            <v>5991.99602600015</v>
          </cell>
          <cell r="AL995">
            <v>7040.24480421348</v>
          </cell>
          <cell r="AM995">
            <v>8005.18330178344</v>
          </cell>
          <cell r="AN995">
            <v>7119.24041009801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6">
          <cell r="A996">
            <v>9943.05403022468</v>
          </cell>
          <cell r="B996">
            <v>7700.57541977348</v>
          </cell>
          <cell r="C996">
            <v>7635.56609983145</v>
          </cell>
          <cell r="D996">
            <v>7182.37679872879</v>
          </cell>
          <cell r="E996">
            <v>7906.65582283366</v>
          </cell>
          <cell r="F996">
            <v>8464.36826070556</v>
          </cell>
          <cell r="G996">
            <v>8986.33098829835</v>
          </cell>
          <cell r="H996">
            <v>8216.81129059911</v>
          </cell>
          <cell r="I996">
            <v>8649.0492161879</v>
          </cell>
          <cell r="J996">
            <v>9122.71514016885</v>
          </cell>
          <cell r="K996">
            <v>9507.56115912715</v>
          </cell>
          <cell r="L996">
            <v>9256.80040970388</v>
          </cell>
          <cell r="M996">
            <v>8221.01621598744</v>
          </cell>
          <cell r="N996">
            <v>8747.09531072579</v>
          </cell>
          <cell r="O996">
            <v>10275.223830266</v>
          </cell>
        </row>
        <row r="996">
          <cell r="Z996">
            <v>7591.56152429266</v>
          </cell>
          <cell r="AA996">
            <v>5879.42013529873</v>
          </cell>
          <cell r="AB996">
            <v>5829.78525948571</v>
          </cell>
          <cell r="AC996">
            <v>5483.77341533662</v>
          </cell>
          <cell r="AD996">
            <v>6036.76334735679</v>
          </cell>
          <cell r="AE996">
            <v>6462.57902452173</v>
          </cell>
          <cell r="AF996">
            <v>6861.09965488974</v>
          </cell>
          <cell r="AG996">
            <v>6273.56828761758</v>
          </cell>
          <cell r="AH996">
            <v>6603.58367275633</v>
          </cell>
          <cell r="AI996">
            <v>6965.22950037948</v>
          </cell>
          <cell r="AJ996">
            <v>7259.06097523822</v>
          </cell>
          <cell r="AK996">
            <v>7067.60414001055</v>
          </cell>
          <cell r="AL996">
            <v>6276.77876497127</v>
          </cell>
          <cell r="AM996">
            <v>6678.44225812038</v>
          </cell>
          <cell r="AN996">
            <v>7845.17449530341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7">
          <cell r="A997">
            <v>10549.9623835218</v>
          </cell>
          <cell r="B997">
            <v>8785.430728983</v>
          </cell>
          <cell r="C997">
            <v>9424.00480727602</v>
          </cell>
          <cell r="D997">
            <v>8279.78214503671</v>
          </cell>
          <cell r="E997">
            <v>8476.80631357805</v>
          </cell>
          <cell r="F997">
            <v>8515.87800535108</v>
          </cell>
          <cell r="G997">
            <v>7830.25912764587</v>
          </cell>
          <cell r="H997">
            <v>8713.90170587887</v>
          </cell>
          <cell r="I997">
            <v>8075.58371555877</v>
          </cell>
          <cell r="J997">
            <v>8107.90104775767</v>
          </cell>
          <cell r="K997">
            <v>8009.85846124954</v>
          </cell>
          <cell r="L997">
            <v>9061.12766632148</v>
          </cell>
          <cell r="M997">
            <v>9039.58122030384</v>
          </cell>
          <cell r="N997">
            <v>10639.3990631155</v>
          </cell>
          <cell r="O997">
            <v>9371.06423370803</v>
          </cell>
        </row>
        <row r="997">
          <cell r="Z997">
            <v>8054.93847966842</v>
          </cell>
          <cell r="AA997">
            <v>6707.71150330144</v>
          </cell>
          <cell r="AB997">
            <v>7195.26536637447</v>
          </cell>
          <cell r="AC997">
            <v>6321.64678686411</v>
          </cell>
          <cell r="AD997">
            <v>6472.0755276421</v>
          </cell>
          <cell r="AE997">
            <v>6501.90692059757</v>
          </cell>
          <cell r="AF997">
            <v>5978.43416499413</v>
          </cell>
          <cell r="AG997">
            <v>6653.09880804534</v>
          </cell>
          <cell r="AH997">
            <v>6165.74046916398</v>
          </cell>
          <cell r="AI997">
            <v>6190.41488156717</v>
          </cell>
          <cell r="AJ997">
            <v>6115.55897459787</v>
          </cell>
          <cell r="AK997">
            <v>6918.20721774712</v>
          </cell>
          <cell r="AL997">
            <v>6901.75642002687</v>
          </cell>
          <cell r="AM997">
            <v>8123.22374228497</v>
          </cell>
          <cell r="AN997">
            <v>7154.84502669301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8">
          <cell r="A998">
            <v>10472.4351112904</v>
          </cell>
          <cell r="B998">
            <v>9735.22327600429</v>
          </cell>
          <cell r="C998">
            <v>9427.42872299977</v>
          </cell>
          <cell r="D998">
            <v>7456.49354938901</v>
          </cell>
          <cell r="E998">
            <v>9679.06828227265</v>
          </cell>
          <cell r="F998">
            <v>7386.99347464662</v>
          </cell>
          <cell r="G998">
            <v>8983.11036230309</v>
          </cell>
          <cell r="H998">
            <v>9261.06909634279</v>
          </cell>
          <cell r="I998">
            <v>8384.40188243307</v>
          </cell>
          <cell r="J998">
            <v>8806.75721365242</v>
          </cell>
          <cell r="K998">
            <v>8938.02412346348</v>
          </cell>
          <cell r="L998">
            <v>8504.17894034188</v>
          </cell>
          <cell r="M998">
            <v>10463.5963153838</v>
          </cell>
          <cell r="N998">
            <v>8446.14500514096</v>
          </cell>
          <cell r="O998">
            <v>9378.31253438462</v>
          </cell>
        </row>
        <row r="998">
          <cell r="Z998">
            <v>7995.74609721065</v>
          </cell>
          <cell r="AA998">
            <v>7432.88191212238</v>
          </cell>
          <cell r="AB998">
            <v>7197.87953972522</v>
          </cell>
          <cell r="AC998">
            <v>5693.06265093271</v>
          </cell>
          <cell r="AD998">
            <v>7390.0073497883</v>
          </cell>
          <cell r="AE998">
            <v>5639.99906586659</v>
          </cell>
          <cell r="AF998">
            <v>6858.64069405985</v>
          </cell>
          <cell r="AG998">
            <v>7070.86329933411</v>
          </cell>
          <cell r="AH998">
            <v>6401.52437484518</v>
          </cell>
          <cell r="AI998">
            <v>6723.99435965248</v>
          </cell>
          <cell r="AJ998">
            <v>6824.21717036086</v>
          </cell>
          <cell r="AK998">
            <v>6492.97463766678</v>
          </cell>
          <cell r="AL998">
            <v>7988.99764118081</v>
          </cell>
          <cell r="AM998">
            <v>6448.66549600514</v>
          </cell>
          <cell r="AN998">
            <v>7160.3791332528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9">
          <cell r="A999">
            <v>9466.59941395548</v>
          </cell>
          <cell r="B999">
            <v>7633.0819807611</v>
          </cell>
          <cell r="C999">
            <v>8818.20935356093</v>
          </cell>
          <cell r="D999">
            <v>6672.04893376258</v>
          </cell>
          <cell r="E999">
            <v>8749.94477097159</v>
          </cell>
          <cell r="F999">
            <v>8710.88232454181</v>
          </cell>
          <cell r="G999">
            <v>8858.44109818131</v>
          </cell>
          <cell r="H999">
            <v>8027.47220475939</v>
          </cell>
          <cell r="I999">
            <v>8074.05957396566</v>
          </cell>
          <cell r="J999">
            <v>8962.19657613237</v>
          </cell>
          <cell r="K999">
            <v>8199.27818516124</v>
          </cell>
          <cell r="L999">
            <v>9017.40320823825</v>
          </cell>
          <cell r="M999">
            <v>8260.98898804772</v>
          </cell>
          <cell r="N999">
            <v>9331.98393861017</v>
          </cell>
          <cell r="O999">
            <v>9662.80790973349</v>
          </cell>
        </row>
        <row r="999">
          <cell r="Z999">
            <v>7227.78651895266</v>
          </cell>
          <cell r="AA999">
            <v>5827.88862463902</v>
          </cell>
          <cell r="AB999">
            <v>6732.73811428118</v>
          </cell>
          <cell r="AC999">
            <v>5094.13604912347</v>
          </cell>
          <cell r="AD999">
            <v>6680.6178324159</v>
          </cell>
          <cell r="AE999">
            <v>6650.79349831697</v>
          </cell>
          <cell r="AF999">
            <v>6763.45521222582</v>
          </cell>
          <cell r="AG999">
            <v>6129.00713822261</v>
          </cell>
          <cell r="AH999">
            <v>6164.57678096107</v>
          </cell>
          <cell r="AI999">
            <v>6842.67293466337</v>
          </cell>
          <cell r="AJ999">
            <v>6260.18169148335</v>
          </cell>
          <cell r="AK999">
            <v>6884.82341910273</v>
          </cell>
          <cell r="AL999">
            <v>6307.29813633038</v>
          </cell>
          <cell r="AM999">
            <v>7125.00706506461</v>
          </cell>
          <cell r="AN999">
            <v>7377.59249031315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1000">
          <cell r="A1000">
            <v>8982.57172199862</v>
          </cell>
          <cell r="B1000">
            <v>8458.44089088722</v>
          </cell>
          <cell r="C1000">
            <v>9008.78684322293</v>
          </cell>
          <cell r="D1000">
            <v>8237.81353246249</v>
          </cell>
          <cell r="E1000">
            <v>8270.07104794149</v>
          </cell>
          <cell r="F1000">
            <v>8128.60257532815</v>
          </cell>
          <cell r="G1000">
            <v>8488.16662860942</v>
          </cell>
          <cell r="H1000">
            <v>7744.15977248495</v>
          </cell>
          <cell r="I1000">
            <v>8391.50969768924</v>
          </cell>
          <cell r="J1000">
            <v>9216.69253570165</v>
          </cell>
          <cell r="K1000">
            <v>9352.48678954089</v>
          </cell>
          <cell r="L1000">
            <v>9196.31035405207</v>
          </cell>
          <cell r="M1000">
            <v>8880.79856040543</v>
          </cell>
          <cell r="N1000">
            <v>9639.62828061996</v>
          </cell>
          <cell r="O1000">
            <v>8732.01710464312</v>
          </cell>
        </row>
        <row r="1000">
          <cell r="Z1000">
            <v>6858.22944003283</v>
          </cell>
          <cell r="AA1000">
            <v>6458.05345395596</v>
          </cell>
          <cell r="AB1000">
            <v>6878.24478994808</v>
          </cell>
          <cell r="AC1000">
            <v>6289.60358328924</v>
          </cell>
          <cell r="AD1000">
            <v>6314.23232538752</v>
          </cell>
          <cell r="AE1000">
            <v>6206.22058067334</v>
          </cell>
          <cell r="AF1000">
            <v>6480.74917360981</v>
          </cell>
          <cell r="AG1000">
            <v>5912.69696293135</v>
          </cell>
          <cell r="AH1000">
            <v>6406.95122022452</v>
          </cell>
          <cell r="AI1000">
            <v>7036.98161777835</v>
          </cell>
          <cell r="AJ1000">
            <v>7140.66107376162</v>
          </cell>
          <cell r="AK1000">
            <v>7021.41974056017</v>
          </cell>
          <cell r="AL1000">
            <v>6780.52522406379</v>
          </cell>
          <cell r="AM1000">
            <v>7359.89475076646</v>
          </cell>
          <cell r="AN1000">
            <v>6666.92998746344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1">
          <cell r="A1001">
            <v>9774.92682795987</v>
          </cell>
          <cell r="B1001">
            <v>7964.59511552298</v>
          </cell>
          <cell r="C1001">
            <v>9455.07350781768</v>
          </cell>
          <cell r="D1001">
            <v>8910.59799920149</v>
          </cell>
          <cell r="E1001">
            <v>7808.79921867951</v>
          </cell>
          <cell r="F1001">
            <v>9355.00027430163</v>
          </cell>
          <cell r="G1001">
            <v>7358.78130233418</v>
          </cell>
          <cell r="H1001">
            <v>8354.65525782879</v>
          </cell>
          <cell r="I1001">
            <v>7036.1816984604</v>
          </cell>
          <cell r="J1001">
            <v>9324.62836267597</v>
          </cell>
          <cell r="K1001">
            <v>8574.91030206321</v>
          </cell>
          <cell r="L1001">
            <v>7982.93934145548</v>
          </cell>
          <cell r="M1001">
            <v>7825.58542861786</v>
          </cell>
          <cell r="N1001">
            <v>9433.22597428107</v>
          </cell>
          <cell r="O1001">
            <v>9834.20570911535</v>
          </cell>
        </row>
        <row r="1001">
          <cell r="Z1001">
            <v>7463.19573285467</v>
          </cell>
          <cell r="AA1001">
            <v>6081.00022908226</v>
          </cell>
          <cell r="AB1001">
            <v>7218.98644351283</v>
          </cell>
          <cell r="AC1001">
            <v>6803.27721478233</v>
          </cell>
          <cell r="AD1001">
            <v>5962.04943865868</v>
          </cell>
          <cell r="AE1001">
            <v>7142.58012943039</v>
          </cell>
          <cell r="AF1001">
            <v>5618.45895945735</v>
          </cell>
          <cell r="AG1001">
            <v>6378.81270797331</v>
          </cell>
          <cell r="AH1001">
            <v>5372.15287150131</v>
          </cell>
          <cell r="AI1001">
            <v>7119.39105341655</v>
          </cell>
          <cell r="AJ1001">
            <v>6546.97831526647</v>
          </cell>
          <cell r="AK1001">
            <v>6095.00611895862</v>
          </cell>
          <cell r="AL1001">
            <v>5974.86577709145</v>
          </cell>
          <cell r="AM1001">
            <v>7202.30576426749</v>
          </cell>
          <cell r="AN1001">
            <v>7508.4553957324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-85394.9500049581</v>
          </cell>
          <cell r="B2">
            <v>14938.5348479355</v>
          </cell>
          <cell r="C2">
            <v>16177.580894452</v>
          </cell>
          <cell r="D2">
            <v>15968.3257296778</v>
          </cell>
          <cell r="E2">
            <v>15689.8950254767</v>
          </cell>
          <cell r="F2">
            <v>15115.7838545825</v>
          </cell>
          <cell r="G2">
            <v>14906.786787309</v>
          </cell>
          <cell r="H2">
            <v>14972.4038808609</v>
          </cell>
          <cell r="I2">
            <v>15008.1798629239</v>
          </cell>
          <cell r="J2">
            <v>15058.5673745735</v>
          </cell>
          <cell r="K2">
            <v>14878.4057420554</v>
          </cell>
          <cell r="L2">
            <v>14847.8506317018</v>
          </cell>
          <cell r="M2">
            <v>15121.305624209</v>
          </cell>
          <cell r="N2">
            <v>15065.3340412059</v>
          </cell>
          <cell r="O2">
            <v>14989.249648012</v>
          </cell>
          <cell r="P2">
            <v>14974.1638731659</v>
          </cell>
          <cell r="Q2">
            <v>979.445918576867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-102524.403963319</v>
          </cell>
          <cell r="B3">
            <v>15252.2064563192</v>
          </cell>
          <cell r="C3">
            <v>16968.0784932076</v>
          </cell>
          <cell r="D3">
            <v>16355.1373652649</v>
          </cell>
          <cell r="E3">
            <v>15938.7950819614</v>
          </cell>
          <cell r="F3">
            <v>15824.4579454451</v>
          </cell>
          <cell r="G3">
            <v>15519.9056052339</v>
          </cell>
          <cell r="H3">
            <v>15311.4933010316</v>
          </cell>
          <cell r="I3">
            <v>15266.0102856767</v>
          </cell>
          <cell r="J3">
            <v>15384.1746282934</v>
          </cell>
          <cell r="K3">
            <v>15215.9810166812</v>
          </cell>
          <cell r="L3">
            <v>15233.4092513514</v>
          </cell>
          <cell r="M3">
            <v>15302.1283007129</v>
          </cell>
          <cell r="N3">
            <v>15439.8647539755</v>
          </cell>
          <cell r="O3">
            <v>15342.8131334599</v>
          </cell>
          <cell r="P3">
            <v>15447.5171172646</v>
          </cell>
          <cell r="Q3">
            <v>1175.91390369769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-100773.713203084</v>
          </cell>
          <cell r="B4">
            <v>15154.272606213</v>
          </cell>
          <cell r="C4">
            <v>16744.6164434243</v>
          </cell>
          <cell r="D4">
            <v>16554.4901695949</v>
          </cell>
          <cell r="E4">
            <v>16125.166560977</v>
          </cell>
          <cell r="F4">
            <v>15740.7367559939</v>
          </cell>
          <cell r="G4">
            <v>15501.8547262928</v>
          </cell>
          <cell r="H4">
            <v>15157.7506955404</v>
          </cell>
          <cell r="I4">
            <v>15177.7581854258</v>
          </cell>
          <cell r="J4">
            <v>15346.3477174853</v>
          </cell>
          <cell r="K4">
            <v>15227.3773019948</v>
          </cell>
          <cell r="L4">
            <v>15317.5268620849</v>
          </cell>
          <cell r="M4">
            <v>15467.0970258525</v>
          </cell>
          <cell r="N4">
            <v>15390.967402902</v>
          </cell>
          <cell r="O4">
            <v>15331.2869417683</v>
          </cell>
          <cell r="P4">
            <v>15332.1301093872</v>
          </cell>
          <cell r="Q4">
            <v>1155.83418095409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-94172.6498780598</v>
          </cell>
          <cell r="B5">
            <v>15164.7976227096</v>
          </cell>
          <cell r="C5">
            <v>16600.443389973</v>
          </cell>
          <cell r="D5">
            <v>16167.423835671</v>
          </cell>
          <cell r="E5">
            <v>15795.4918481252</v>
          </cell>
          <cell r="F5">
            <v>15598.0832642056</v>
          </cell>
          <cell r="G5">
            <v>15246.7488699937</v>
          </cell>
          <cell r="H5">
            <v>15128.241014897</v>
          </cell>
          <cell r="I5">
            <v>15200.5001696789</v>
          </cell>
          <cell r="J5">
            <v>15118.7017697728</v>
          </cell>
          <cell r="K5">
            <v>15241.6383721118</v>
          </cell>
          <cell r="L5">
            <v>15288.6623957108</v>
          </cell>
          <cell r="M5">
            <v>15118.580089134</v>
          </cell>
          <cell r="N5">
            <v>15176.1085032913</v>
          </cell>
          <cell r="O5">
            <v>15142.4495237597</v>
          </cell>
          <cell r="P5">
            <v>15056.2503970191</v>
          </cell>
          <cell r="Q5">
            <v>1080.1226250414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-99431.0854019044</v>
          </cell>
          <cell r="B6">
            <v>15173.2682774278</v>
          </cell>
          <cell r="C6">
            <v>16731.8781515136</v>
          </cell>
          <cell r="D6">
            <v>16466.4521376194</v>
          </cell>
          <cell r="E6">
            <v>15913.3859411609</v>
          </cell>
          <cell r="F6">
            <v>15630.1287151832</v>
          </cell>
          <cell r="G6">
            <v>15249.9414503849</v>
          </cell>
          <cell r="H6">
            <v>15269.760450856</v>
          </cell>
          <cell r="I6">
            <v>14977.6817674348</v>
          </cell>
          <cell r="J6">
            <v>15320.5722429031</v>
          </cell>
          <cell r="K6">
            <v>15330.1731508126</v>
          </cell>
          <cell r="L6">
            <v>15220.1892763326</v>
          </cell>
          <cell r="M6">
            <v>15322.0065117107</v>
          </cell>
          <cell r="N6">
            <v>15294.3589201385</v>
          </cell>
          <cell r="O6">
            <v>15256.5015707608</v>
          </cell>
          <cell r="P6">
            <v>15458.2290077591</v>
          </cell>
          <cell r="Q6">
            <v>1140.43477712568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-98953.7527108582</v>
          </cell>
          <cell r="B7">
            <v>15113.0542330768</v>
          </cell>
          <cell r="C7">
            <v>16741.2999218193</v>
          </cell>
          <cell r="D7">
            <v>16259.6417194451</v>
          </cell>
          <cell r="E7">
            <v>15962.7192628409</v>
          </cell>
          <cell r="F7">
            <v>15554.1308296559</v>
          </cell>
          <cell r="G7">
            <v>15267.7728370938</v>
          </cell>
          <cell r="H7">
            <v>15257.2746102988</v>
          </cell>
          <cell r="I7">
            <v>15314.3081106252</v>
          </cell>
          <cell r="J7">
            <v>15406.7432474826</v>
          </cell>
          <cell r="K7">
            <v>15273.5972621997</v>
          </cell>
          <cell r="L7">
            <v>15581.376449843</v>
          </cell>
          <cell r="M7">
            <v>15355.2429691904</v>
          </cell>
          <cell r="N7">
            <v>15309.6974560917</v>
          </cell>
          <cell r="O7">
            <v>15286.6109932003</v>
          </cell>
          <cell r="P7">
            <v>15397.5964485267</v>
          </cell>
          <cell r="Q7">
            <v>1134.95996209246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-93322.0864700303</v>
          </cell>
          <cell r="B8">
            <v>15224.4151682628</v>
          </cell>
          <cell r="C8">
            <v>16457.9188353269</v>
          </cell>
          <cell r="D8">
            <v>16110.1502385729</v>
          </cell>
          <cell r="E8">
            <v>15882.7728480961</v>
          </cell>
          <cell r="F8">
            <v>15420.7621306959</v>
          </cell>
          <cell r="G8">
            <v>15287.0700890722</v>
          </cell>
          <cell r="H8">
            <v>15395.6016642195</v>
          </cell>
          <cell r="I8">
            <v>15341.582075781</v>
          </cell>
          <cell r="J8">
            <v>15277.6182124969</v>
          </cell>
          <cell r="K8">
            <v>15204.5138379822</v>
          </cell>
          <cell r="L8">
            <v>15167.2761242946</v>
          </cell>
          <cell r="M8">
            <v>15177.4283796589</v>
          </cell>
          <cell r="N8">
            <v>15259.5782384767</v>
          </cell>
          <cell r="O8">
            <v>15173.35070494</v>
          </cell>
          <cell r="P8">
            <v>15267.2758209716</v>
          </cell>
          <cell r="Q8">
            <v>1070.36700297666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-96497.0691382825</v>
          </cell>
          <cell r="B9">
            <v>15040.8358200056</v>
          </cell>
          <cell r="C9">
            <v>16648.5661745211</v>
          </cell>
          <cell r="D9">
            <v>16288.3471039361</v>
          </cell>
          <cell r="E9">
            <v>15877.5479001069</v>
          </cell>
          <cell r="F9">
            <v>15526.5650965258</v>
          </cell>
          <cell r="G9">
            <v>15289.9952185713</v>
          </cell>
          <cell r="H9">
            <v>15312.8223585182</v>
          </cell>
          <cell r="I9">
            <v>15125.7238819333</v>
          </cell>
          <cell r="J9">
            <v>15192.0355742144</v>
          </cell>
          <cell r="K9">
            <v>15348.5143868524</v>
          </cell>
          <cell r="L9">
            <v>15279.1895498842</v>
          </cell>
          <cell r="M9">
            <v>15388.3354889714</v>
          </cell>
          <cell r="N9">
            <v>15279.437043984</v>
          </cell>
          <cell r="O9">
            <v>15262.3767580497</v>
          </cell>
          <cell r="P9">
            <v>15177.4579778458</v>
          </cell>
          <cell r="Q9">
            <v>1106.78278418844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-97815.2419000143</v>
          </cell>
          <cell r="B10">
            <v>15051.8924510169</v>
          </cell>
          <cell r="C10">
            <v>16729.1183465541</v>
          </cell>
          <cell r="D10">
            <v>16277.2669475556</v>
          </cell>
          <cell r="E10">
            <v>16025.8906558702</v>
          </cell>
          <cell r="F10">
            <v>15551.8066078161</v>
          </cell>
          <cell r="G10">
            <v>15301.2432327081</v>
          </cell>
          <cell r="H10">
            <v>15093.7880507261</v>
          </cell>
          <cell r="I10">
            <v>15315.0170802553</v>
          </cell>
          <cell r="J10">
            <v>15461.1937049121</v>
          </cell>
          <cell r="K10">
            <v>15159.979417477</v>
          </cell>
          <cell r="L10">
            <v>15450.4508460323</v>
          </cell>
          <cell r="M10">
            <v>15485.7347835207</v>
          </cell>
          <cell r="N10">
            <v>15384.9312156021</v>
          </cell>
          <cell r="O10">
            <v>15346.9613323252</v>
          </cell>
          <cell r="P10">
            <v>15383.9868835615</v>
          </cell>
          <cell r="Q10">
            <v>1121.9016984964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-100176.978794209</v>
          </cell>
          <cell r="B11">
            <v>15095.0030215984</v>
          </cell>
          <cell r="C11">
            <v>16582.1841069694</v>
          </cell>
          <cell r="D11">
            <v>16216.3454986044</v>
          </cell>
          <cell r="E11">
            <v>15930.1392613186</v>
          </cell>
          <cell r="F11">
            <v>15624.2803340337</v>
          </cell>
          <cell r="G11">
            <v>15319.1555607899</v>
          </cell>
          <cell r="H11">
            <v>15319.8302232313</v>
          </cell>
          <cell r="I11">
            <v>15334.2362961367</v>
          </cell>
          <cell r="J11">
            <v>15307.17240207</v>
          </cell>
          <cell r="K11">
            <v>15557.3823500536</v>
          </cell>
          <cell r="L11">
            <v>15375.7399904719</v>
          </cell>
          <cell r="M11">
            <v>15286.6144062155</v>
          </cell>
          <cell r="N11">
            <v>15360.4254936282</v>
          </cell>
          <cell r="O11">
            <v>15660.5166012285</v>
          </cell>
          <cell r="P11">
            <v>15546.86137689</v>
          </cell>
          <cell r="Q11">
            <v>1148.98987597806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-89823.1611282347</v>
          </cell>
          <cell r="B12">
            <v>14766.4440726081</v>
          </cell>
          <cell r="C12">
            <v>16618.2882010773</v>
          </cell>
          <cell r="D12">
            <v>16133.745303532</v>
          </cell>
          <cell r="E12">
            <v>15586.6414927629</v>
          </cell>
          <cell r="F12">
            <v>15347.0660897435</v>
          </cell>
          <cell r="G12">
            <v>15066.9348064427</v>
          </cell>
          <cell r="H12">
            <v>15151.3504854586</v>
          </cell>
          <cell r="I12">
            <v>14999.8969765579</v>
          </cell>
          <cell r="J12">
            <v>15095.5790949996</v>
          </cell>
          <cell r="K12">
            <v>15033.0463054853</v>
          </cell>
          <cell r="L12">
            <v>14990.0870034461</v>
          </cell>
          <cell r="M12">
            <v>15135.8757875496</v>
          </cell>
          <cell r="N12">
            <v>14955.8093077985</v>
          </cell>
          <cell r="O12">
            <v>15086.3808484765</v>
          </cell>
          <cell r="P12">
            <v>15429.026835627</v>
          </cell>
          <cell r="Q12">
            <v>1030.2357288764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-93248.4295235753</v>
          </cell>
          <cell r="B13">
            <v>15007.0355979813</v>
          </cell>
          <cell r="C13">
            <v>16504.0081497487</v>
          </cell>
          <cell r="D13">
            <v>16106.3809327888</v>
          </cell>
          <cell r="E13">
            <v>15919.3997535509</v>
          </cell>
          <cell r="F13">
            <v>15506.674269259</v>
          </cell>
          <cell r="G13">
            <v>15313.6923606388</v>
          </cell>
          <cell r="H13">
            <v>15133.086276541</v>
          </cell>
          <cell r="I13">
            <v>15246.9877092932</v>
          </cell>
          <cell r="J13">
            <v>15258.3565644598</v>
          </cell>
          <cell r="K13">
            <v>15263.2135409929</v>
          </cell>
          <cell r="L13">
            <v>15207.5017960301</v>
          </cell>
          <cell r="M13">
            <v>15081.4677845507</v>
          </cell>
          <cell r="N13">
            <v>15221.5921090098</v>
          </cell>
          <cell r="O13">
            <v>15321.0580986591</v>
          </cell>
          <cell r="P13">
            <v>15335.4917009844</v>
          </cell>
          <cell r="Q13">
            <v>1069.5221872636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-87107.1052473956</v>
          </cell>
          <cell r="B14">
            <v>14750.4100070786</v>
          </cell>
          <cell r="C14">
            <v>16270.9955787173</v>
          </cell>
          <cell r="D14">
            <v>16224.2759272219</v>
          </cell>
          <cell r="E14">
            <v>15501.9965532553</v>
          </cell>
          <cell r="F14">
            <v>15320.367424231</v>
          </cell>
          <cell r="G14">
            <v>14949.2093287293</v>
          </cell>
          <cell r="H14">
            <v>14970.0086884059</v>
          </cell>
          <cell r="I14">
            <v>15045.8468191853</v>
          </cell>
          <cell r="J14">
            <v>14909.0999307774</v>
          </cell>
          <cell r="K14">
            <v>15286.82585255</v>
          </cell>
          <cell r="L14">
            <v>15036.774280809</v>
          </cell>
          <cell r="M14">
            <v>14943.0362363991</v>
          </cell>
          <cell r="N14">
            <v>15194.5603433082</v>
          </cell>
          <cell r="O14">
            <v>15293.9337210227</v>
          </cell>
          <cell r="P14">
            <v>15129.9268671254</v>
          </cell>
          <cell r="Q14">
            <v>999.083654345529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-86988.8278563502</v>
          </cell>
          <cell r="B15">
            <v>14960.325247759</v>
          </cell>
          <cell r="C15">
            <v>16095.2337118738</v>
          </cell>
          <cell r="D15">
            <v>16025.7919037016</v>
          </cell>
          <cell r="E15">
            <v>15708.8495367251</v>
          </cell>
          <cell r="F15">
            <v>15295.3433283799</v>
          </cell>
          <cell r="G15">
            <v>15149.7219852474</v>
          </cell>
          <cell r="H15">
            <v>14971.140687385</v>
          </cell>
          <cell r="I15">
            <v>14819.5752415472</v>
          </cell>
          <cell r="J15">
            <v>14947.2096336967</v>
          </cell>
          <cell r="K15">
            <v>15280.2041353997</v>
          </cell>
          <cell r="L15">
            <v>14910.3136044636</v>
          </cell>
          <cell r="M15">
            <v>14893.7590884524</v>
          </cell>
          <cell r="N15">
            <v>15070.2736657081</v>
          </cell>
          <cell r="O15">
            <v>14925.785203812</v>
          </cell>
          <cell r="P15">
            <v>15317.6520454181</v>
          </cell>
          <cell r="Q15">
            <v>997.727059981194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-98048.3735387765</v>
          </cell>
          <cell r="B16">
            <v>15227.7669471834</v>
          </cell>
          <cell r="C16">
            <v>16832.459919508</v>
          </cell>
          <cell r="D16">
            <v>16209.3534746758</v>
          </cell>
          <cell r="E16">
            <v>15819.305330538</v>
          </cell>
          <cell r="F16">
            <v>15622.1446606474</v>
          </cell>
          <cell r="G16">
            <v>15111.78039897</v>
          </cell>
          <cell r="H16">
            <v>15199.0627744926</v>
          </cell>
          <cell r="I16">
            <v>15108.2254132573</v>
          </cell>
          <cell r="J16">
            <v>15231.7465709898</v>
          </cell>
          <cell r="K16">
            <v>15263.9322728997</v>
          </cell>
          <cell r="L16">
            <v>15447.0450753599</v>
          </cell>
          <cell r="M16">
            <v>15463.6717744778</v>
          </cell>
          <cell r="N16">
            <v>15260.4555996353</v>
          </cell>
          <cell r="O16">
            <v>15302.4762585857</v>
          </cell>
          <cell r="P16">
            <v>15353.2147187599</v>
          </cell>
          <cell r="Q16">
            <v>1124.57562514035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-101150.183416316</v>
          </cell>
          <cell r="B17">
            <v>15154.4164805648</v>
          </cell>
          <cell r="C17">
            <v>16922.5167899222</v>
          </cell>
          <cell r="D17">
            <v>16404.5240503545</v>
          </cell>
          <cell r="E17">
            <v>15985.5360910121</v>
          </cell>
          <cell r="F17">
            <v>16014.7864418673</v>
          </cell>
          <cell r="G17">
            <v>15606.811919809</v>
          </cell>
          <cell r="H17">
            <v>15298.8303353046</v>
          </cell>
          <cell r="I17">
            <v>15417.1432175154</v>
          </cell>
          <cell r="J17">
            <v>15474.8205436604</v>
          </cell>
          <cell r="K17">
            <v>15418.8984079164</v>
          </cell>
          <cell r="L17">
            <v>15471.4164662511</v>
          </cell>
          <cell r="M17">
            <v>15337.6428462206</v>
          </cell>
          <cell r="N17">
            <v>15307.9676092308</v>
          </cell>
          <cell r="O17">
            <v>15311.5471528902</v>
          </cell>
          <cell r="P17">
            <v>15393.5928504502</v>
          </cell>
          <cell r="Q17">
            <v>1160.15214371178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-85769.7089854068</v>
          </cell>
          <cell r="B18">
            <v>14928.9130492574</v>
          </cell>
          <cell r="C18">
            <v>16247.95379188</v>
          </cell>
          <cell r="D18">
            <v>15797.1806585446</v>
          </cell>
          <cell r="E18">
            <v>15606.10286763</v>
          </cell>
          <cell r="F18">
            <v>15304.8952396957</v>
          </cell>
          <cell r="G18">
            <v>15138.0628320932</v>
          </cell>
          <cell r="H18">
            <v>14957.771088502</v>
          </cell>
          <cell r="I18">
            <v>14826.9042524168</v>
          </cell>
          <cell r="J18">
            <v>15061.9007495539</v>
          </cell>
          <cell r="K18">
            <v>14825.8515516511</v>
          </cell>
          <cell r="L18">
            <v>15243.1410001568</v>
          </cell>
          <cell r="M18">
            <v>15130.2858047685</v>
          </cell>
          <cell r="N18">
            <v>14976.7670093264</v>
          </cell>
          <cell r="O18">
            <v>15388.0441870995</v>
          </cell>
          <cell r="P18">
            <v>15098.0979308741</v>
          </cell>
          <cell r="Q18">
            <v>983.744254179021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-89925.2220259771</v>
          </cell>
          <cell r="B19">
            <v>14927.6519308219</v>
          </cell>
          <cell r="C19">
            <v>16304.8500597125</v>
          </cell>
          <cell r="D19">
            <v>15868.6752483863</v>
          </cell>
          <cell r="E19">
            <v>15436.3233174048</v>
          </cell>
          <cell r="F19">
            <v>15311.2085582394</v>
          </cell>
          <cell r="G19">
            <v>15035.4350840266</v>
          </cell>
          <cell r="H19">
            <v>15018.1801659218</v>
          </cell>
          <cell r="I19">
            <v>14997.967659942</v>
          </cell>
          <cell r="J19">
            <v>14865.3309689048</v>
          </cell>
          <cell r="K19">
            <v>14871.2623146099</v>
          </cell>
          <cell r="L19">
            <v>15201.3980184285</v>
          </cell>
          <cell r="M19">
            <v>15066.0713723913</v>
          </cell>
          <cell r="N19">
            <v>15140.5837582458</v>
          </cell>
          <cell r="O19">
            <v>15301.0640447145</v>
          </cell>
          <cell r="P19">
            <v>15254.5837899746</v>
          </cell>
          <cell r="Q19">
            <v>1031.40632654915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-98889.0313961073</v>
          </cell>
          <cell r="B20">
            <v>15208.8885647309</v>
          </cell>
          <cell r="C20">
            <v>16771.1993785168</v>
          </cell>
          <cell r="D20">
            <v>16221.8148307349</v>
          </cell>
          <cell r="E20">
            <v>15853.2074701415</v>
          </cell>
          <cell r="F20">
            <v>15877.636633645</v>
          </cell>
          <cell r="G20">
            <v>15515.3072020147</v>
          </cell>
          <cell r="H20">
            <v>15103.0819652497</v>
          </cell>
          <cell r="I20">
            <v>15333.6192426651</v>
          </cell>
          <cell r="J20">
            <v>15318.3371495408</v>
          </cell>
          <cell r="K20">
            <v>15367.29288828</v>
          </cell>
          <cell r="L20">
            <v>15478.6176484636</v>
          </cell>
          <cell r="M20">
            <v>15378.5622034987</v>
          </cell>
          <cell r="N20">
            <v>15268.2582542852</v>
          </cell>
          <cell r="O20">
            <v>15288.2414297667</v>
          </cell>
          <cell r="P20">
            <v>15374.2332608411</v>
          </cell>
          <cell r="Q20">
            <v>1134.21763450079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-92481.9506013915</v>
          </cell>
          <cell r="B21">
            <v>15254.9496566735</v>
          </cell>
          <cell r="C21">
            <v>16489.9919039567</v>
          </cell>
          <cell r="D21">
            <v>16132.178988304</v>
          </cell>
          <cell r="E21">
            <v>15758.6611458171</v>
          </cell>
          <cell r="F21">
            <v>15628.3745971409</v>
          </cell>
          <cell r="G21">
            <v>15117.2722929347</v>
          </cell>
          <cell r="H21">
            <v>14960.797760735</v>
          </cell>
          <cell r="I21">
            <v>15175.4930332382</v>
          </cell>
          <cell r="J21">
            <v>14999.6894883213</v>
          </cell>
          <cell r="K21">
            <v>15090.5008441885</v>
          </cell>
          <cell r="L21">
            <v>15130.4207462708</v>
          </cell>
          <cell r="M21">
            <v>14838.940580158</v>
          </cell>
          <cell r="N21">
            <v>15504.9039144449</v>
          </cell>
          <cell r="O21">
            <v>14999.7805698773</v>
          </cell>
          <cell r="P21">
            <v>15363.3336896527</v>
          </cell>
          <cell r="Q21">
            <v>1060.73098061772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-93181.0907144151</v>
          </cell>
          <cell r="B22">
            <v>14948.3429768603</v>
          </cell>
          <cell r="C22">
            <v>16509.5231744034</v>
          </cell>
          <cell r="D22">
            <v>16204.352580889</v>
          </cell>
          <cell r="E22">
            <v>15719.201910641</v>
          </cell>
          <cell r="F22">
            <v>15627.5399703365</v>
          </cell>
          <cell r="G22">
            <v>15195.3842159105</v>
          </cell>
          <cell r="H22">
            <v>15098.5207428967</v>
          </cell>
          <cell r="I22">
            <v>15296.1568057107</v>
          </cell>
          <cell r="J22">
            <v>15149.5453529326</v>
          </cell>
          <cell r="K22">
            <v>15074.0950312553</v>
          </cell>
          <cell r="L22">
            <v>15255.4504602312</v>
          </cell>
          <cell r="M22">
            <v>15248.9348622702</v>
          </cell>
          <cell r="N22">
            <v>15125.2686096208</v>
          </cell>
          <cell r="O22">
            <v>15126.7366094825</v>
          </cell>
          <cell r="P22">
            <v>15251.7137416157</v>
          </cell>
          <cell r="Q22">
            <v>1068.74983805806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-101295.353508715</v>
          </cell>
          <cell r="B23">
            <v>15126.0135234089</v>
          </cell>
          <cell r="C23">
            <v>16734.2846116618</v>
          </cell>
          <cell r="D23">
            <v>16532.0982502485</v>
          </cell>
          <cell r="E23">
            <v>15940.6746627839</v>
          </cell>
          <cell r="F23">
            <v>15723.6653440942</v>
          </cell>
          <cell r="G23">
            <v>15411.1225726311</v>
          </cell>
          <cell r="H23">
            <v>15166.6598173989</v>
          </cell>
          <cell r="I23">
            <v>15384.5810229026</v>
          </cell>
          <cell r="J23">
            <v>15374.283643899</v>
          </cell>
          <cell r="K23">
            <v>15382.3328364576</v>
          </cell>
          <cell r="L23">
            <v>15382.9720976648</v>
          </cell>
          <cell r="M23">
            <v>15581.6924178898</v>
          </cell>
          <cell r="N23">
            <v>15547.6680539093</v>
          </cell>
          <cell r="O23">
            <v>15730.0676207744</v>
          </cell>
          <cell r="P23">
            <v>15286.8968131739</v>
          </cell>
          <cell r="Q23">
            <v>1161.81718660356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-91750.5175114798</v>
          </cell>
          <cell r="B24">
            <v>15153.9244019858</v>
          </cell>
          <cell r="C24">
            <v>16541.1098750656</v>
          </cell>
          <cell r="D24">
            <v>16147.2418071377</v>
          </cell>
          <cell r="E24">
            <v>15946.8310939063</v>
          </cell>
          <cell r="F24">
            <v>15344.9624734712</v>
          </cell>
          <cell r="G24">
            <v>15180.1861202492</v>
          </cell>
          <cell r="H24">
            <v>15041.0272970101</v>
          </cell>
          <cell r="I24">
            <v>15061.6611525459</v>
          </cell>
          <cell r="J24">
            <v>15113.4624885022</v>
          </cell>
          <cell r="K24">
            <v>15062.5963321782</v>
          </cell>
          <cell r="L24">
            <v>15086.4797503978</v>
          </cell>
          <cell r="M24">
            <v>15070.9447063586</v>
          </cell>
          <cell r="N24">
            <v>15043.9908252228</v>
          </cell>
          <cell r="O24">
            <v>15187.3506070053</v>
          </cell>
          <cell r="P24">
            <v>15077.639031434</v>
          </cell>
          <cell r="Q24">
            <v>1052.34173564967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-88069.9549113307</v>
          </cell>
          <cell r="B25">
            <v>14963.2769225234</v>
          </cell>
          <cell r="C25">
            <v>16412.4672741946</v>
          </cell>
          <cell r="D25">
            <v>15822.9558566654</v>
          </cell>
          <cell r="E25">
            <v>15600.4594115024</v>
          </cell>
          <cell r="F25">
            <v>15219.035912143</v>
          </cell>
          <cell r="G25">
            <v>15043.2766082723</v>
          </cell>
          <cell r="H25">
            <v>15241.7667890101</v>
          </cell>
          <cell r="I25">
            <v>14916.3604273955</v>
          </cell>
          <cell r="J25">
            <v>14984.6473796886</v>
          </cell>
          <cell r="K25">
            <v>15037.4479039589</v>
          </cell>
          <cell r="L25">
            <v>15082.6608055311</v>
          </cell>
          <cell r="M25">
            <v>15101.6973588793</v>
          </cell>
          <cell r="N25">
            <v>14978.1940742773</v>
          </cell>
          <cell r="O25">
            <v>14981.3135037169</v>
          </cell>
          <cell r="P25">
            <v>15229.4295899023</v>
          </cell>
          <cell r="Q25">
            <v>1010.127154851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-99507.224273252</v>
          </cell>
          <cell r="B26">
            <v>15313.4361889742</v>
          </cell>
          <cell r="C26">
            <v>16657.6357143543</v>
          </cell>
          <cell r="D26">
            <v>16307.7703090048</v>
          </cell>
          <cell r="E26">
            <v>15921.3103041307</v>
          </cell>
          <cell r="F26">
            <v>15619.5416853155</v>
          </cell>
          <cell r="G26">
            <v>15427.4933774669</v>
          </cell>
          <cell r="H26">
            <v>15012.4455990224</v>
          </cell>
          <cell r="I26">
            <v>15330.4163402303</v>
          </cell>
          <cell r="J26">
            <v>15231.774562196</v>
          </cell>
          <cell r="K26">
            <v>15236.3972477101</v>
          </cell>
          <cell r="L26">
            <v>15367.0087354627</v>
          </cell>
          <cell r="M26">
            <v>15260.893739561</v>
          </cell>
          <cell r="N26">
            <v>15549.5376515325</v>
          </cell>
          <cell r="O26">
            <v>15326.3124080161</v>
          </cell>
          <cell r="P26">
            <v>15472.1816676278</v>
          </cell>
          <cell r="Q26">
            <v>1141.30805952449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-101615.527711169</v>
          </cell>
          <cell r="B27">
            <v>15172.9135871855</v>
          </cell>
          <cell r="C27">
            <v>16803.9469715358</v>
          </cell>
          <cell r="D27">
            <v>16239.0588647318</v>
          </cell>
          <cell r="E27">
            <v>16042.3217645317</v>
          </cell>
          <cell r="F27">
            <v>15682.0775908566</v>
          </cell>
          <cell r="G27">
            <v>15729.5921251491</v>
          </cell>
          <cell r="H27">
            <v>15293.6001165689</v>
          </cell>
          <cell r="I27">
            <v>15303.6728520932</v>
          </cell>
          <cell r="J27">
            <v>15218.7597302152</v>
          </cell>
          <cell r="K27">
            <v>15253.4486130416</v>
          </cell>
          <cell r="L27">
            <v>15213.1473479133</v>
          </cell>
          <cell r="M27">
            <v>15161.5025632539</v>
          </cell>
          <cell r="N27">
            <v>15314.4194333843</v>
          </cell>
          <cell r="O27">
            <v>15406.138054115</v>
          </cell>
          <cell r="P27">
            <v>15336.6994359139</v>
          </cell>
          <cell r="Q27">
            <v>1165.48945663602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-98674.1891295855</v>
          </cell>
          <cell r="B28">
            <v>15212.2656053882</v>
          </cell>
          <cell r="C28">
            <v>16721.5644788102</v>
          </cell>
          <cell r="D28">
            <v>16414.0122804381</v>
          </cell>
          <cell r="E28">
            <v>16055.5112680214</v>
          </cell>
          <cell r="F28">
            <v>15586.6497200681</v>
          </cell>
          <cell r="G28">
            <v>15352.7995479953</v>
          </cell>
          <cell r="H28">
            <v>15264.6159211383</v>
          </cell>
          <cell r="I28">
            <v>15417.5209900955</v>
          </cell>
          <cell r="J28">
            <v>15281.0502709054</v>
          </cell>
          <cell r="K28">
            <v>15185.4338770419</v>
          </cell>
          <cell r="L28">
            <v>15320.2656164497</v>
          </cell>
          <cell r="M28">
            <v>15339.8693339327</v>
          </cell>
          <cell r="N28">
            <v>15466.1834008313</v>
          </cell>
          <cell r="O28">
            <v>15223.8828229441</v>
          </cell>
          <cell r="P28">
            <v>15330.6604651729</v>
          </cell>
          <cell r="Q28">
            <v>1131.75347964069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-86840.9659765432</v>
          </cell>
          <cell r="B29">
            <v>14900.8625025078</v>
          </cell>
          <cell r="C29">
            <v>16143.5343266717</v>
          </cell>
          <cell r="D29">
            <v>15722.1189823864</v>
          </cell>
          <cell r="E29">
            <v>15493.6256622876</v>
          </cell>
          <cell r="F29">
            <v>15110.3601911888</v>
          </cell>
          <cell r="G29">
            <v>15040.6245214289</v>
          </cell>
          <cell r="H29">
            <v>14949.6437310657</v>
          </cell>
          <cell r="I29">
            <v>14864.1949500766</v>
          </cell>
          <cell r="J29">
            <v>15223.8902117972</v>
          </cell>
          <cell r="K29">
            <v>15050.6702676912</v>
          </cell>
          <cell r="L29">
            <v>15044.3409357523</v>
          </cell>
          <cell r="M29">
            <v>15176.2689742518</v>
          </cell>
          <cell r="N29">
            <v>14894.9983392249</v>
          </cell>
          <cell r="O29">
            <v>14938.9093598244</v>
          </cell>
          <cell r="P29">
            <v>15074.9366851799</v>
          </cell>
          <cell r="Q29">
            <v>996.03114336456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-95344.5908352707</v>
          </cell>
          <cell r="B30">
            <v>15099.0494205095</v>
          </cell>
          <cell r="C30">
            <v>16710.7597197168</v>
          </cell>
          <cell r="D30">
            <v>15951.3751093178</v>
          </cell>
          <cell r="E30">
            <v>15695.9011878927</v>
          </cell>
          <cell r="F30">
            <v>15588.0066315381</v>
          </cell>
          <cell r="G30">
            <v>15259.2876649773</v>
          </cell>
          <cell r="H30">
            <v>15155.2668261408</v>
          </cell>
          <cell r="I30">
            <v>15266.5111361689</v>
          </cell>
          <cell r="J30">
            <v>15081.771547048</v>
          </cell>
          <cell r="K30">
            <v>15124.7948469518</v>
          </cell>
          <cell r="L30">
            <v>15137.7162124318</v>
          </cell>
          <cell r="M30">
            <v>15252.1389449764</v>
          </cell>
          <cell r="N30">
            <v>15260.0996441342</v>
          </cell>
          <cell r="O30">
            <v>15228.2137548629</v>
          </cell>
          <cell r="P30">
            <v>15322.5320903101</v>
          </cell>
          <cell r="Q30">
            <v>1093.56431904422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-93586.0109058377</v>
          </cell>
          <cell r="B31">
            <v>15033.7071119047</v>
          </cell>
          <cell r="C31">
            <v>16369.5178302645</v>
          </cell>
          <cell r="D31">
            <v>16004.3054279759</v>
          </cell>
          <cell r="E31">
            <v>15844.5444744059</v>
          </cell>
          <cell r="F31">
            <v>15597.9234895419</v>
          </cell>
          <cell r="G31">
            <v>15145.0016401663</v>
          </cell>
          <cell r="H31">
            <v>15190.1237815036</v>
          </cell>
          <cell r="I31">
            <v>15134.9311275161</v>
          </cell>
          <cell r="J31">
            <v>15220.755481456</v>
          </cell>
          <cell r="K31">
            <v>15091.1585856871</v>
          </cell>
          <cell r="L31">
            <v>15079.6890851064</v>
          </cell>
          <cell r="M31">
            <v>15273.0498284024</v>
          </cell>
          <cell r="N31">
            <v>15355.0489126761</v>
          </cell>
          <cell r="O31">
            <v>15461.6153147543</v>
          </cell>
          <cell r="P31">
            <v>15236.4293751142</v>
          </cell>
          <cell r="Q31">
            <v>1073.3941106856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-96215.554318738</v>
          </cell>
          <cell r="B32">
            <v>15106.1440290565</v>
          </cell>
          <cell r="C32">
            <v>16537.6536660176</v>
          </cell>
          <cell r="D32">
            <v>16210.6631732285</v>
          </cell>
          <cell r="E32">
            <v>15788.7824911875</v>
          </cell>
          <cell r="F32">
            <v>15709.4372749149</v>
          </cell>
          <cell r="G32">
            <v>15360.9601779619</v>
          </cell>
          <cell r="H32">
            <v>15191.2880153422</v>
          </cell>
          <cell r="I32">
            <v>15197.0909302503</v>
          </cell>
          <cell r="J32">
            <v>15112.2085985594</v>
          </cell>
          <cell r="K32">
            <v>15347.2201128024</v>
          </cell>
          <cell r="L32">
            <v>15168.008176771</v>
          </cell>
          <cell r="M32">
            <v>15142.6699023236</v>
          </cell>
          <cell r="N32">
            <v>15235.9392508853</v>
          </cell>
          <cell r="O32">
            <v>15224.5913486359</v>
          </cell>
          <cell r="P32">
            <v>15379.7469157816</v>
          </cell>
          <cell r="Q32">
            <v>1103.5539218142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-97377.9364780467</v>
          </cell>
          <cell r="B33">
            <v>15059.236176666</v>
          </cell>
          <cell r="C33">
            <v>16534.8915699234</v>
          </cell>
          <cell r="D33">
            <v>16129.1536224145</v>
          </cell>
          <cell r="E33">
            <v>15965.5766347383</v>
          </cell>
          <cell r="F33">
            <v>15352.4879456228</v>
          </cell>
          <cell r="G33">
            <v>15230.8548891215</v>
          </cell>
          <cell r="H33">
            <v>15260.8825283824</v>
          </cell>
          <cell r="I33">
            <v>15319.5574039403</v>
          </cell>
          <cell r="J33">
            <v>15260.5680741928</v>
          </cell>
          <cell r="K33">
            <v>15354.7697939585</v>
          </cell>
          <cell r="L33">
            <v>15302.0731092114</v>
          </cell>
          <cell r="M33">
            <v>15166.1535566596</v>
          </cell>
          <cell r="N33">
            <v>15379.7749731272</v>
          </cell>
          <cell r="O33">
            <v>15595.0503382636</v>
          </cell>
          <cell r="P33">
            <v>15498.810660992</v>
          </cell>
          <cell r="Q33">
            <v>1116.8859802286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-95949.0019266768</v>
          </cell>
          <cell r="B34">
            <v>15068.0742444832</v>
          </cell>
          <cell r="C34">
            <v>16479.0295734363</v>
          </cell>
          <cell r="D34">
            <v>16073.0478090444</v>
          </cell>
          <cell r="E34">
            <v>15830.7469612218</v>
          </cell>
          <cell r="F34">
            <v>15400.931457766</v>
          </cell>
          <cell r="G34">
            <v>15533.7441396204</v>
          </cell>
          <cell r="H34">
            <v>15083.9344335984</v>
          </cell>
          <cell r="I34">
            <v>15066.353645842</v>
          </cell>
          <cell r="J34">
            <v>15322.2456877036</v>
          </cell>
          <cell r="K34">
            <v>15346.115339631</v>
          </cell>
          <cell r="L34">
            <v>15327.0488662732</v>
          </cell>
          <cell r="M34">
            <v>15236.1298152564</v>
          </cell>
          <cell r="N34">
            <v>15194.2766437931</v>
          </cell>
          <cell r="O34">
            <v>15257.3233234384</v>
          </cell>
          <cell r="P34">
            <v>15132.0118833715</v>
          </cell>
          <cell r="Q34">
            <v>1100.49667249821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-99923.6955053703</v>
          </cell>
          <cell r="B35">
            <v>15520.3578549709</v>
          </cell>
          <cell r="C35">
            <v>16757.7324167363</v>
          </cell>
          <cell r="D35">
            <v>16132.2377923228</v>
          </cell>
          <cell r="E35">
            <v>15875.5802979644</v>
          </cell>
          <cell r="F35">
            <v>15705.8025653033</v>
          </cell>
          <cell r="G35">
            <v>15411.0609654102</v>
          </cell>
          <cell r="H35">
            <v>15048.1051683339</v>
          </cell>
          <cell r="I35">
            <v>15218.1463333784</v>
          </cell>
          <cell r="J35">
            <v>15320.1297077679</v>
          </cell>
          <cell r="K35">
            <v>15419.2453137778</v>
          </cell>
          <cell r="L35">
            <v>15380.6346322329</v>
          </cell>
          <cell r="M35">
            <v>15486.4556812794</v>
          </cell>
          <cell r="N35">
            <v>15391.1192902259</v>
          </cell>
          <cell r="O35">
            <v>15414.3632764641</v>
          </cell>
          <cell r="P35">
            <v>15253.7436805266</v>
          </cell>
          <cell r="Q35">
            <v>1146.08481796839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-101147.475753668</v>
          </cell>
          <cell r="B36">
            <v>15367.6818260747</v>
          </cell>
          <cell r="C36">
            <v>16605.1544699408</v>
          </cell>
          <cell r="D36">
            <v>16416.6543731833</v>
          </cell>
          <cell r="E36">
            <v>15890.9171716735</v>
          </cell>
          <cell r="F36">
            <v>15593.2092495315</v>
          </cell>
          <cell r="G36">
            <v>15427.5390992089</v>
          </cell>
          <cell r="H36">
            <v>15241.7000489885</v>
          </cell>
          <cell r="I36">
            <v>15244.3281276654</v>
          </cell>
          <cell r="J36">
            <v>15226.7101707323</v>
          </cell>
          <cell r="K36">
            <v>15205.614094303</v>
          </cell>
          <cell r="L36">
            <v>15390.8687964224</v>
          </cell>
          <cell r="M36">
            <v>15402.0301686132</v>
          </cell>
          <cell r="N36">
            <v>15330.8071716387</v>
          </cell>
          <cell r="O36">
            <v>15267.1565236373</v>
          </cell>
          <cell r="P36">
            <v>15194.8202146987</v>
          </cell>
          <cell r="Q36">
            <v>1160.12108790426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-92533.9482104238</v>
          </cell>
          <cell r="B37">
            <v>14879.1043817591</v>
          </cell>
          <cell r="C37">
            <v>16469.7517171926</v>
          </cell>
          <cell r="D37">
            <v>16178.4597821314</v>
          </cell>
          <cell r="E37">
            <v>15704.7677992678</v>
          </cell>
          <cell r="F37">
            <v>15570.7403414964</v>
          </cell>
          <cell r="G37">
            <v>15172.1688422803</v>
          </cell>
          <cell r="H37">
            <v>15019.422889333</v>
          </cell>
          <cell r="I37">
            <v>15087.5278247487</v>
          </cell>
          <cell r="J37">
            <v>15225.1116281494</v>
          </cell>
          <cell r="K37">
            <v>15143.5273796558</v>
          </cell>
          <cell r="L37">
            <v>14954.2923642064</v>
          </cell>
          <cell r="M37">
            <v>15133.6012018013</v>
          </cell>
          <cell r="N37">
            <v>15188.3064457235</v>
          </cell>
          <cell r="O37">
            <v>15287.5669533098</v>
          </cell>
          <cell r="P37">
            <v>15191.156370376</v>
          </cell>
          <cell r="Q37">
            <v>1061.32737239428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-84636.5375037708</v>
          </cell>
          <cell r="B38">
            <v>15140.4257727106</v>
          </cell>
          <cell r="C38">
            <v>16110.631552242</v>
          </cell>
          <cell r="D38">
            <v>15683.3468447749</v>
          </cell>
          <cell r="E38">
            <v>15578.1587365872</v>
          </cell>
          <cell r="F38">
            <v>15206.3073066662</v>
          </cell>
          <cell r="G38">
            <v>14852.4604317744</v>
          </cell>
          <cell r="H38">
            <v>15020.3989101945</v>
          </cell>
          <cell r="I38">
            <v>14713.7941005728</v>
          </cell>
          <cell r="J38">
            <v>14835.3197395557</v>
          </cell>
          <cell r="K38">
            <v>15030.440556654</v>
          </cell>
          <cell r="L38">
            <v>14789.2684856471</v>
          </cell>
          <cell r="M38">
            <v>15000.8891641299</v>
          </cell>
          <cell r="N38">
            <v>14866.2815745417</v>
          </cell>
          <cell r="O38">
            <v>15031.6386140573</v>
          </cell>
          <cell r="P38">
            <v>14932.1645451935</v>
          </cell>
          <cell r="Q38">
            <v>970.747230553249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-95767.3651114746</v>
          </cell>
          <cell r="B39">
            <v>15067.9756722141</v>
          </cell>
          <cell r="C39">
            <v>16745.3552346729</v>
          </cell>
          <cell r="D39">
            <v>16225.8953152913</v>
          </cell>
          <cell r="E39">
            <v>15953.1121211122</v>
          </cell>
          <cell r="F39">
            <v>15522.7198528462</v>
          </cell>
          <cell r="G39">
            <v>15247.9110094209</v>
          </cell>
          <cell r="H39">
            <v>15067.7525019334</v>
          </cell>
          <cell r="I39">
            <v>15115.359004667</v>
          </cell>
          <cell r="J39">
            <v>15388.7194811087</v>
          </cell>
          <cell r="K39">
            <v>15315.8408045827</v>
          </cell>
          <cell r="L39">
            <v>15103.9044120088</v>
          </cell>
          <cell r="M39">
            <v>15233.8197409828</v>
          </cell>
          <cell r="N39">
            <v>15334.1194432449</v>
          </cell>
          <cell r="O39">
            <v>15317.8400488397</v>
          </cell>
          <cell r="P39">
            <v>15468.5536151055</v>
          </cell>
          <cell r="Q39">
            <v>1098.41337088257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-94078.361392202</v>
          </cell>
          <cell r="B40">
            <v>15091.7433547223</v>
          </cell>
          <cell r="C40">
            <v>16636.0316486</v>
          </cell>
          <cell r="D40">
            <v>15918.8948843897</v>
          </cell>
          <cell r="E40">
            <v>15878.2592600268</v>
          </cell>
          <cell r="F40">
            <v>15343.604380697</v>
          </cell>
          <cell r="G40">
            <v>15218.107041079</v>
          </cell>
          <cell r="H40">
            <v>15244.9377923531</v>
          </cell>
          <cell r="I40">
            <v>15477.0720143495</v>
          </cell>
          <cell r="J40">
            <v>15210.0211545162</v>
          </cell>
          <cell r="K40">
            <v>15087.9844111027</v>
          </cell>
          <cell r="L40">
            <v>15142.3118995241</v>
          </cell>
          <cell r="M40">
            <v>15162.176521916</v>
          </cell>
          <cell r="N40">
            <v>15330.3674723043</v>
          </cell>
          <cell r="O40">
            <v>15257.1424094531</v>
          </cell>
          <cell r="P40">
            <v>15206.6864115925</v>
          </cell>
          <cell r="Q40">
            <v>1079.041173824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-85133.278271902</v>
          </cell>
          <cell r="B41">
            <v>15069.9677716913</v>
          </cell>
          <cell r="C41">
            <v>16285.113493611</v>
          </cell>
          <cell r="D41">
            <v>15750.4429189264</v>
          </cell>
          <cell r="E41">
            <v>15713.7374375005</v>
          </cell>
          <cell r="F41">
            <v>15250.9026028503</v>
          </cell>
          <cell r="G41">
            <v>15214.9550276017</v>
          </cell>
          <cell r="H41">
            <v>14877.0229040257</v>
          </cell>
          <cell r="I41">
            <v>14972.3120556803</v>
          </cell>
          <cell r="J41">
            <v>14993.6623708144</v>
          </cell>
          <cell r="K41">
            <v>15013.7073391672</v>
          </cell>
          <cell r="L41">
            <v>14793.4814957656</v>
          </cell>
          <cell r="M41">
            <v>14780.6057287859</v>
          </cell>
          <cell r="N41">
            <v>14820.5841249767</v>
          </cell>
          <cell r="O41">
            <v>15083.5963059141</v>
          </cell>
          <cell r="P41">
            <v>14995.4331982457</v>
          </cell>
          <cell r="Q41">
            <v>976.444648467407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-96780.2898988641</v>
          </cell>
          <cell r="B42">
            <v>15194.5548313992</v>
          </cell>
          <cell r="C42">
            <v>16721.7512317179</v>
          </cell>
          <cell r="D42">
            <v>16172.4480998189</v>
          </cell>
          <cell r="E42">
            <v>15893.868632979</v>
          </cell>
          <cell r="F42">
            <v>15594.79874264</v>
          </cell>
          <cell r="G42">
            <v>15141.5050229556</v>
          </cell>
          <cell r="H42">
            <v>15218.1935564748</v>
          </cell>
          <cell r="I42">
            <v>15256.6912058015</v>
          </cell>
          <cell r="J42">
            <v>15269.4582506854</v>
          </cell>
          <cell r="K42">
            <v>15341.6932127984</v>
          </cell>
          <cell r="L42">
            <v>15063.3027866011</v>
          </cell>
          <cell r="M42">
            <v>15322.3224756913</v>
          </cell>
          <cell r="N42">
            <v>15325.900203877</v>
          </cell>
          <cell r="O42">
            <v>15261.2288102431</v>
          </cell>
          <cell r="P42">
            <v>15230.6084567737</v>
          </cell>
          <cell r="Q42">
            <v>1110.03121302401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-90871.6883632083</v>
          </cell>
          <cell r="B43">
            <v>15073.9048335952</v>
          </cell>
          <cell r="C43">
            <v>16379.2250425683</v>
          </cell>
          <cell r="D43">
            <v>16083.9667877673</v>
          </cell>
          <cell r="E43">
            <v>15697.8378385817</v>
          </cell>
          <cell r="F43">
            <v>15490.4157521244</v>
          </cell>
          <cell r="G43">
            <v>15076.7595136113</v>
          </cell>
          <cell r="H43">
            <v>15161.9141966699</v>
          </cell>
          <cell r="I43">
            <v>15159.8236948538</v>
          </cell>
          <cell r="J43">
            <v>15146.7873691755</v>
          </cell>
          <cell r="K43">
            <v>15134.777856292</v>
          </cell>
          <cell r="L43">
            <v>15093.8856834083</v>
          </cell>
          <cell r="M43">
            <v>15152.1097699826</v>
          </cell>
          <cell r="N43">
            <v>15221.7542001739</v>
          </cell>
          <cell r="O43">
            <v>15139.8483279747</v>
          </cell>
          <cell r="P43">
            <v>15260.7888861893</v>
          </cell>
          <cell r="Q43">
            <v>1042.26191685065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-87838.9703402338</v>
          </cell>
          <cell r="B44">
            <v>15093.1661434284</v>
          </cell>
          <cell r="C44">
            <v>16384.5998893309</v>
          </cell>
          <cell r="D44">
            <v>15857.4966439575</v>
          </cell>
          <cell r="E44">
            <v>15502.6268534077</v>
          </cell>
          <cell r="F44">
            <v>15288.764991578</v>
          </cell>
          <cell r="G44">
            <v>15129.2572070491</v>
          </cell>
          <cell r="H44">
            <v>14951.6108643639</v>
          </cell>
          <cell r="I44">
            <v>14899.965441023</v>
          </cell>
          <cell r="J44">
            <v>14966.9762144363</v>
          </cell>
          <cell r="K44">
            <v>15156.1983790648</v>
          </cell>
          <cell r="L44">
            <v>14995.9736664361</v>
          </cell>
          <cell r="M44">
            <v>15120.7540596893</v>
          </cell>
          <cell r="N44">
            <v>14821.9043904064</v>
          </cell>
          <cell r="O44">
            <v>15199.2275977734</v>
          </cell>
          <cell r="P44">
            <v>15248.4393122454</v>
          </cell>
          <cell r="Q44">
            <v>1007.47785421434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-89598.7964977924</v>
          </cell>
          <cell r="B45">
            <v>14939.9640272851</v>
          </cell>
          <cell r="C45">
            <v>16349.6584468207</v>
          </cell>
          <cell r="D45">
            <v>16011.7054218688</v>
          </cell>
          <cell r="E45">
            <v>15661.9094678015</v>
          </cell>
          <cell r="F45">
            <v>15378.71413815</v>
          </cell>
          <cell r="G45">
            <v>15255.5194523887</v>
          </cell>
          <cell r="H45">
            <v>14964.0760162856</v>
          </cell>
          <cell r="I45">
            <v>15064.7034061979</v>
          </cell>
          <cell r="J45">
            <v>15159.866230387</v>
          </cell>
          <cell r="K45">
            <v>15100.1724532101</v>
          </cell>
          <cell r="L45">
            <v>15166.7506629951</v>
          </cell>
          <cell r="M45">
            <v>15037.9494143935</v>
          </cell>
          <cell r="N45">
            <v>15053.762093367</v>
          </cell>
          <cell r="O45">
            <v>15034.0947447392</v>
          </cell>
          <cell r="P45">
            <v>14995.5724353835</v>
          </cell>
          <cell r="Q45">
            <v>1027.66235631108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-91316.6925731332</v>
          </cell>
          <cell r="B46">
            <v>14967.9807851204</v>
          </cell>
          <cell r="C46">
            <v>16414.8841871854</v>
          </cell>
          <cell r="D46">
            <v>15998.2548748464</v>
          </cell>
          <cell r="E46">
            <v>15658.2281634115</v>
          </cell>
          <cell r="F46">
            <v>15308.4647006354</v>
          </cell>
          <cell r="G46">
            <v>15177.4327775758</v>
          </cell>
          <cell r="H46">
            <v>14833.6478986829</v>
          </cell>
          <cell r="I46">
            <v>15104.0316115719</v>
          </cell>
          <cell r="J46">
            <v>15157.2155003574</v>
          </cell>
          <cell r="K46">
            <v>15120.7790088981</v>
          </cell>
          <cell r="L46">
            <v>15250.1194185294</v>
          </cell>
          <cell r="M46">
            <v>15254.939895041</v>
          </cell>
          <cell r="N46">
            <v>14975.1963068873</v>
          </cell>
          <cell r="O46">
            <v>15142.8129810467</v>
          </cell>
          <cell r="P46">
            <v>15140.22154923</v>
          </cell>
          <cell r="Q46">
            <v>1047.36593713681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-97899.3400018985</v>
          </cell>
          <cell r="B47">
            <v>15144.9215286234</v>
          </cell>
          <cell r="C47">
            <v>16580.5970215358</v>
          </cell>
          <cell r="D47">
            <v>16089.0978248421</v>
          </cell>
          <cell r="E47">
            <v>15955.861712754</v>
          </cell>
          <cell r="F47">
            <v>15736.8414383387</v>
          </cell>
          <cell r="G47">
            <v>15459.6140429905</v>
          </cell>
          <cell r="H47">
            <v>15339.0265289896</v>
          </cell>
          <cell r="I47">
            <v>15471.1639846925</v>
          </cell>
          <cell r="J47">
            <v>15373.1654693687</v>
          </cell>
          <cell r="K47">
            <v>15109.5097116058</v>
          </cell>
          <cell r="L47">
            <v>15086.7103827143</v>
          </cell>
          <cell r="M47">
            <v>15246.2665664208</v>
          </cell>
          <cell r="N47">
            <v>15205.8969790485</v>
          </cell>
          <cell r="O47">
            <v>15448.6754557033</v>
          </cell>
          <cell r="P47">
            <v>15222.5168814158</v>
          </cell>
          <cell r="Q47">
            <v>1122.86627008578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-87796.6173874804</v>
          </cell>
          <cell r="B48">
            <v>15012.6342073142</v>
          </cell>
          <cell r="C48">
            <v>16256.6854821248</v>
          </cell>
          <cell r="D48">
            <v>16010.0178807888</v>
          </cell>
          <cell r="E48">
            <v>15686.9572319982</v>
          </cell>
          <cell r="F48">
            <v>15509.3363885276</v>
          </cell>
          <cell r="G48">
            <v>14948.2950652902</v>
          </cell>
          <cell r="H48">
            <v>14834.9303846319</v>
          </cell>
          <cell r="I48">
            <v>15044.8867530418</v>
          </cell>
          <cell r="J48">
            <v>15106.1942584112</v>
          </cell>
          <cell r="K48">
            <v>15028.7583776458</v>
          </cell>
          <cell r="L48">
            <v>14940.1972605875</v>
          </cell>
          <cell r="M48">
            <v>15121.1449613322</v>
          </cell>
          <cell r="N48">
            <v>15141.4518089228</v>
          </cell>
          <cell r="O48">
            <v>15106.9418567631</v>
          </cell>
          <cell r="P48">
            <v>15053.0021762879</v>
          </cell>
          <cell r="Q48">
            <v>1006.99208278744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-95494.9276538216</v>
          </cell>
          <cell r="B49">
            <v>15070.7566934689</v>
          </cell>
          <cell r="C49">
            <v>16534.5869983597</v>
          </cell>
          <cell r="D49">
            <v>16020.4120619857</v>
          </cell>
          <cell r="E49">
            <v>15833.4297369216</v>
          </cell>
          <cell r="F49">
            <v>15740.0915616568</v>
          </cell>
          <cell r="G49">
            <v>15145.9261726741</v>
          </cell>
          <cell r="H49">
            <v>15219.8240996391</v>
          </cell>
          <cell r="I49">
            <v>15101.1024631868</v>
          </cell>
          <cell r="J49">
            <v>15229.2746281746</v>
          </cell>
          <cell r="K49">
            <v>15203.0615490248</v>
          </cell>
          <cell r="L49">
            <v>15284.556163104</v>
          </cell>
          <cell r="M49">
            <v>15054.6606595003</v>
          </cell>
          <cell r="N49">
            <v>15012.4881452832</v>
          </cell>
          <cell r="O49">
            <v>15216.8778529997</v>
          </cell>
          <cell r="P49">
            <v>15289.4668142589</v>
          </cell>
          <cell r="Q49">
            <v>1095.28862221827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-86450.0338447187</v>
          </cell>
          <cell r="B50">
            <v>14929.9489452042</v>
          </cell>
          <cell r="C50">
            <v>16258.7855657115</v>
          </cell>
          <cell r="D50">
            <v>16076.3038833586</v>
          </cell>
          <cell r="E50">
            <v>15626.3146225187</v>
          </cell>
          <cell r="F50">
            <v>15231.8596827794</v>
          </cell>
          <cell r="G50">
            <v>15009.7870163209</v>
          </cell>
          <cell r="H50">
            <v>14924.2060671222</v>
          </cell>
          <cell r="I50">
            <v>15096.8450238257</v>
          </cell>
          <cell r="J50">
            <v>15054.5021976698</v>
          </cell>
          <cell r="K50">
            <v>14912.4211552257</v>
          </cell>
          <cell r="L50">
            <v>15174.7069339564</v>
          </cell>
          <cell r="M50">
            <v>14938.269517415</v>
          </cell>
          <cell r="N50">
            <v>15208.2795530206</v>
          </cell>
          <cell r="O50">
            <v>14951.2235601189</v>
          </cell>
          <cell r="P50">
            <v>15023.617436805</v>
          </cell>
          <cell r="Q50">
            <v>991.547308185386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-99578.6977615062</v>
          </cell>
          <cell r="B51">
            <v>15176.8779093522</v>
          </cell>
          <cell r="C51">
            <v>16601.8424489684</v>
          </cell>
          <cell r="D51">
            <v>16411.5590764483</v>
          </cell>
          <cell r="E51">
            <v>16008.0883431185</v>
          </cell>
          <cell r="F51">
            <v>15585.4397878167</v>
          </cell>
          <cell r="G51">
            <v>15335.0628778938</v>
          </cell>
          <cell r="H51">
            <v>15564.6473720211</v>
          </cell>
          <cell r="I51">
            <v>15219.5530251735</v>
          </cell>
          <cell r="J51">
            <v>15207.1565504423</v>
          </cell>
          <cell r="K51">
            <v>15312.1726233752</v>
          </cell>
          <cell r="L51">
            <v>15378.8498275085</v>
          </cell>
          <cell r="M51">
            <v>15403.8594809978</v>
          </cell>
          <cell r="N51">
            <v>15182.9570342254</v>
          </cell>
          <cell r="O51">
            <v>15533.0867477678</v>
          </cell>
          <cell r="P51">
            <v>15324.0695337651</v>
          </cell>
          <cell r="Q51">
            <v>1142.12783184537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-84293.5592173988</v>
          </cell>
          <cell r="B52">
            <v>14868.0438622362</v>
          </cell>
          <cell r="C52">
            <v>16017.0578805017</v>
          </cell>
          <cell r="D52">
            <v>15838.0428071637</v>
          </cell>
          <cell r="E52">
            <v>15635.2483880691</v>
          </cell>
          <cell r="F52">
            <v>15276.7190041325</v>
          </cell>
          <cell r="G52">
            <v>15067.5965536807</v>
          </cell>
          <cell r="H52">
            <v>14882.6305444964</v>
          </cell>
          <cell r="I52">
            <v>14994.6884988455</v>
          </cell>
          <cell r="J52">
            <v>14937.0169342074</v>
          </cell>
          <cell r="K52">
            <v>15001.9065095443</v>
          </cell>
          <cell r="L52">
            <v>14951.302432714</v>
          </cell>
          <cell r="M52">
            <v>14992.3797151462</v>
          </cell>
          <cell r="N52">
            <v>15017.2764889439</v>
          </cell>
          <cell r="O52">
            <v>15080.4017289338</v>
          </cell>
          <cell r="P52">
            <v>15062.3950804147</v>
          </cell>
          <cell r="Q52">
            <v>966.813406799877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-93828.6677499016</v>
          </cell>
          <cell r="B53">
            <v>15023.4891572686</v>
          </cell>
          <cell r="C53">
            <v>16571.0308459045</v>
          </cell>
          <cell r="D53">
            <v>16182.6590985054</v>
          </cell>
          <cell r="E53">
            <v>15741.2090341402</v>
          </cell>
          <cell r="F53">
            <v>15593.8447970361</v>
          </cell>
          <cell r="G53">
            <v>15085.7559933264</v>
          </cell>
          <cell r="H53">
            <v>15059.8583099431</v>
          </cell>
          <cell r="I53">
            <v>15168.9066417556</v>
          </cell>
          <cell r="J53">
            <v>15072.3255329583</v>
          </cell>
          <cell r="K53">
            <v>15216.313906484</v>
          </cell>
          <cell r="L53">
            <v>15173.1859148366</v>
          </cell>
          <cell r="M53">
            <v>15081.6897628581</v>
          </cell>
          <cell r="N53">
            <v>15095.6219575329</v>
          </cell>
          <cell r="O53">
            <v>15144.5640648611</v>
          </cell>
          <cell r="P53">
            <v>15207.023309017</v>
          </cell>
          <cell r="Q53">
            <v>1076.17728762427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-97224.3662283357</v>
          </cell>
          <cell r="B54">
            <v>15182.784139739</v>
          </cell>
          <cell r="C54">
            <v>16876.0350619794</v>
          </cell>
          <cell r="D54">
            <v>16397.0211922383</v>
          </cell>
          <cell r="E54">
            <v>15755.5820804136</v>
          </cell>
          <cell r="F54">
            <v>15427.9742774865</v>
          </cell>
          <cell r="G54">
            <v>15336.2219899012</v>
          </cell>
          <cell r="H54">
            <v>15206.2049668137</v>
          </cell>
          <cell r="I54">
            <v>15282.0091165885</v>
          </cell>
          <cell r="J54">
            <v>15086.0473762325</v>
          </cell>
          <cell r="K54">
            <v>15264.2963349436</v>
          </cell>
          <cell r="L54">
            <v>15286.7780709524</v>
          </cell>
          <cell r="M54">
            <v>15401.8326547927</v>
          </cell>
          <cell r="N54">
            <v>15204.4115866558</v>
          </cell>
          <cell r="O54">
            <v>15269.8350073944</v>
          </cell>
          <cell r="P54">
            <v>15276.0459554834</v>
          </cell>
          <cell r="Q54">
            <v>1115.12459089252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-101918.468379578</v>
          </cell>
          <cell r="B55">
            <v>15174.7197331034</v>
          </cell>
          <cell r="C55">
            <v>16630.8719349536</v>
          </cell>
          <cell r="D55">
            <v>16401.5747338432</v>
          </cell>
          <cell r="E55">
            <v>16035.8086667012</v>
          </cell>
          <cell r="F55">
            <v>15518.3964577449</v>
          </cell>
          <cell r="G55">
            <v>15227.9109393931</v>
          </cell>
          <cell r="H55">
            <v>15352.670337634</v>
          </cell>
          <cell r="I55">
            <v>15422.4892080664</v>
          </cell>
          <cell r="J55">
            <v>15494.4808160894</v>
          </cell>
          <cell r="K55">
            <v>15322.183616718</v>
          </cell>
          <cell r="L55">
            <v>15483.7086147034</v>
          </cell>
          <cell r="M55">
            <v>15377.4524365876</v>
          </cell>
          <cell r="N55">
            <v>15548.528265084</v>
          </cell>
          <cell r="O55">
            <v>15308.0766350593</v>
          </cell>
          <cell r="P55">
            <v>15535.785332219</v>
          </cell>
          <cell r="Q55">
            <v>1168.96406492641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-98219.4838702164</v>
          </cell>
          <cell r="B56">
            <v>15147.6478247704</v>
          </cell>
          <cell r="C56">
            <v>16780.4967207636</v>
          </cell>
          <cell r="D56">
            <v>16386.2725392118</v>
          </cell>
          <cell r="E56">
            <v>16028.8185496474</v>
          </cell>
          <cell r="F56">
            <v>15550.9813991689</v>
          </cell>
          <cell r="G56">
            <v>15373.7013142942</v>
          </cell>
          <cell r="H56">
            <v>15068.0999116081</v>
          </cell>
          <cell r="I56">
            <v>15280.5118291203</v>
          </cell>
          <cell r="J56">
            <v>15257.4557190368</v>
          </cell>
          <cell r="K56">
            <v>15230.1263297372</v>
          </cell>
          <cell r="L56">
            <v>15390.3139372489</v>
          </cell>
          <cell r="M56">
            <v>15336.2479784656</v>
          </cell>
          <cell r="N56">
            <v>15520.3910990656</v>
          </cell>
          <cell r="O56">
            <v>15413.4506080898</v>
          </cell>
          <cell r="P56">
            <v>15281.8471827451</v>
          </cell>
          <cell r="Q56">
            <v>1126.53819219783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-100408.174574654</v>
          </cell>
          <cell r="B57">
            <v>15330.6901469069</v>
          </cell>
          <cell r="C57">
            <v>16648.4343158228</v>
          </cell>
          <cell r="D57">
            <v>16381.1190382469</v>
          </cell>
          <cell r="E57">
            <v>16085.33280338</v>
          </cell>
          <cell r="F57">
            <v>15626.9875972717</v>
          </cell>
          <cell r="G57">
            <v>15232.0594912343</v>
          </cell>
          <cell r="H57">
            <v>15331.6109695002</v>
          </cell>
          <cell r="I57">
            <v>15143.6108788619</v>
          </cell>
          <cell r="J57">
            <v>15190.1843307019</v>
          </cell>
          <cell r="K57">
            <v>15247.698355881</v>
          </cell>
          <cell r="L57">
            <v>15127.3870308885</v>
          </cell>
          <cell r="M57">
            <v>15217.6505133722</v>
          </cell>
          <cell r="N57">
            <v>15315.5839750247</v>
          </cell>
          <cell r="O57">
            <v>15492.7054354335</v>
          </cell>
          <cell r="P57">
            <v>15572.0451882357</v>
          </cell>
          <cell r="Q57">
            <v>1151.64159910145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-85739.4716653831</v>
          </cell>
          <cell r="B58">
            <v>14919.7617316636</v>
          </cell>
          <cell r="C58">
            <v>16340.9429935029</v>
          </cell>
          <cell r="D58">
            <v>15659.8822253422</v>
          </cell>
          <cell r="E58">
            <v>15494.69143148</v>
          </cell>
          <cell r="F58">
            <v>15246.4198636338</v>
          </cell>
          <cell r="G58">
            <v>15086.3982697982</v>
          </cell>
          <cell r="H58">
            <v>15121.7987072789</v>
          </cell>
          <cell r="I58">
            <v>15002.4034864845</v>
          </cell>
          <cell r="J58">
            <v>15202.1241057642</v>
          </cell>
          <cell r="K58">
            <v>15121.8081982257</v>
          </cell>
          <cell r="L58">
            <v>15167.7628514412</v>
          </cell>
          <cell r="M58">
            <v>15047.9775874562</v>
          </cell>
          <cell r="N58">
            <v>15141.6163543293</v>
          </cell>
          <cell r="O58">
            <v>15043.750415429</v>
          </cell>
          <cell r="P58">
            <v>15228.606024118</v>
          </cell>
          <cell r="Q58">
            <v>983.397444213278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-87863.086290794</v>
          </cell>
          <cell r="B59">
            <v>15080.457065067</v>
          </cell>
          <cell r="C59">
            <v>16244.8505870165</v>
          </cell>
          <cell r="D59">
            <v>15954.582384591</v>
          </cell>
          <cell r="E59">
            <v>15642.3654899345</v>
          </cell>
          <cell r="F59">
            <v>15311.1515479389</v>
          </cell>
          <cell r="G59">
            <v>15100.7884287264</v>
          </cell>
          <cell r="H59">
            <v>14993.8672151115</v>
          </cell>
          <cell r="I59">
            <v>15119.0019659354</v>
          </cell>
          <cell r="J59">
            <v>14893.826162901</v>
          </cell>
          <cell r="K59">
            <v>14872.7025923108</v>
          </cell>
          <cell r="L59">
            <v>14878.3357911087</v>
          </cell>
          <cell r="M59">
            <v>14908.0086854079</v>
          </cell>
          <cell r="N59">
            <v>15077.706923026</v>
          </cell>
          <cell r="O59">
            <v>14945.7690628298</v>
          </cell>
          <cell r="P59">
            <v>14985.7791916403</v>
          </cell>
          <cell r="Q59">
            <v>1007.75445452089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-94291.3508434693</v>
          </cell>
          <cell r="B60">
            <v>14899.9795640658</v>
          </cell>
          <cell r="C60">
            <v>16340.0622685059</v>
          </cell>
          <cell r="D60">
            <v>16239.7862651655</v>
          </cell>
          <cell r="E60">
            <v>15930.0609154838</v>
          </cell>
          <cell r="F60">
            <v>15597.8183851066</v>
          </cell>
          <cell r="G60">
            <v>15032.1215605604</v>
          </cell>
          <cell r="H60">
            <v>15185.7949323228</v>
          </cell>
          <cell r="I60">
            <v>15045.050446346</v>
          </cell>
          <cell r="J60">
            <v>15330.0846493372</v>
          </cell>
          <cell r="K60">
            <v>15246.9163063201</v>
          </cell>
          <cell r="L60">
            <v>15271.3202736612</v>
          </cell>
          <cell r="M60">
            <v>15234.3463976227</v>
          </cell>
          <cell r="N60">
            <v>14835.9096468968</v>
          </cell>
          <cell r="O60">
            <v>15206.520817364</v>
          </cell>
          <cell r="P60">
            <v>15344.0333997857</v>
          </cell>
          <cell r="Q60">
            <v>1081.48407763426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-91473.6849755997</v>
          </cell>
          <cell r="B61">
            <v>14884.5108215594</v>
          </cell>
          <cell r="C61">
            <v>16251.4187466777</v>
          </cell>
          <cell r="D61">
            <v>16175.0067320375</v>
          </cell>
          <cell r="E61">
            <v>15645.9660123235</v>
          </cell>
          <cell r="F61">
            <v>15384.6229332623</v>
          </cell>
          <cell r="G61">
            <v>15173.1172404506</v>
          </cell>
          <cell r="H61">
            <v>15017.3687540385</v>
          </cell>
          <cell r="I61">
            <v>15057.6436027659</v>
          </cell>
          <cell r="J61">
            <v>15183.1698927332</v>
          </cell>
          <cell r="K61">
            <v>15037.1735202996</v>
          </cell>
          <cell r="L61">
            <v>15270.1219530888</v>
          </cell>
          <cell r="M61">
            <v>15302.46560189</v>
          </cell>
          <cell r="N61">
            <v>15061.4534010335</v>
          </cell>
          <cell r="O61">
            <v>15302.4362594803</v>
          </cell>
          <cell r="P61">
            <v>15173.6547713793</v>
          </cell>
          <cell r="Q61">
            <v>1049.16657719614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-88875.4032658718</v>
          </cell>
          <cell r="B62">
            <v>15070.8823742734</v>
          </cell>
          <cell r="C62">
            <v>16373.1876560856</v>
          </cell>
          <cell r="D62">
            <v>15958.7115522769</v>
          </cell>
          <cell r="E62">
            <v>15657.2563984465</v>
          </cell>
          <cell r="F62">
            <v>15236.5525880333</v>
          </cell>
          <cell r="G62">
            <v>15073.367428021</v>
          </cell>
          <cell r="H62">
            <v>15382.302555298</v>
          </cell>
          <cell r="I62">
            <v>14955.6365875897</v>
          </cell>
          <cell r="J62">
            <v>15046.5188012832</v>
          </cell>
          <cell r="K62">
            <v>14939.3635876303</v>
          </cell>
          <cell r="L62">
            <v>15241.7469798327</v>
          </cell>
          <cell r="M62">
            <v>15261.8194507085</v>
          </cell>
          <cell r="N62">
            <v>15094.9310563274</v>
          </cell>
          <cell r="O62">
            <v>14998.0349411184</v>
          </cell>
          <cell r="P62">
            <v>14928.1041850784</v>
          </cell>
          <cell r="Q62">
            <v>1019.36532529824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-87426.941994539</v>
          </cell>
          <cell r="B63">
            <v>15031.9527879337</v>
          </cell>
          <cell r="C63">
            <v>16171.4655584414</v>
          </cell>
          <cell r="D63">
            <v>15806.1068346835</v>
          </cell>
          <cell r="E63">
            <v>15687.7996609825</v>
          </cell>
          <cell r="F63">
            <v>15470.7465069332</v>
          </cell>
          <cell r="G63">
            <v>15210.2790534233</v>
          </cell>
          <cell r="H63">
            <v>15033.0742765949</v>
          </cell>
          <cell r="I63">
            <v>14908.3229417419</v>
          </cell>
          <cell r="J63">
            <v>15121.4006082489</v>
          </cell>
          <cell r="K63">
            <v>15177.3182054521</v>
          </cell>
          <cell r="L63">
            <v>15083.5802505213</v>
          </cell>
          <cell r="M63">
            <v>15060.0297297672</v>
          </cell>
          <cell r="N63">
            <v>14911.3580862162</v>
          </cell>
          <cell r="O63">
            <v>14859.5265397161</v>
          </cell>
          <cell r="P63">
            <v>15265.5656480777</v>
          </cell>
          <cell r="Q63">
            <v>1002.75205390056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-93685.3171582126</v>
          </cell>
          <cell r="B64">
            <v>15040.6365104324</v>
          </cell>
          <cell r="C64">
            <v>16555.6330228039</v>
          </cell>
          <cell r="D64">
            <v>16349.4881060503</v>
          </cell>
          <cell r="E64">
            <v>15937.4717179429</v>
          </cell>
          <cell r="F64">
            <v>15589.280529575</v>
          </cell>
          <cell r="G64">
            <v>15403.3248076941</v>
          </cell>
          <cell r="H64">
            <v>15172.7739477221</v>
          </cell>
          <cell r="I64">
            <v>15375.2591896194</v>
          </cell>
          <cell r="J64">
            <v>14938.4826062844</v>
          </cell>
          <cell r="K64">
            <v>15212.7765735546</v>
          </cell>
          <cell r="L64">
            <v>15206.8866385249</v>
          </cell>
          <cell r="M64">
            <v>15333.6382090617</v>
          </cell>
          <cell r="N64">
            <v>15288.305199334</v>
          </cell>
          <cell r="O64">
            <v>15238.6225192077</v>
          </cell>
          <cell r="P64">
            <v>15083.8967947583</v>
          </cell>
          <cell r="Q64">
            <v>1074.53311367783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-88319.545820751</v>
          </cell>
          <cell r="B65">
            <v>14991.5393910822</v>
          </cell>
          <cell r="C65">
            <v>16250.9261279066</v>
          </cell>
          <cell r="D65">
            <v>15897.6489046578</v>
          </cell>
          <cell r="E65">
            <v>15718.6904830078</v>
          </cell>
          <cell r="F65">
            <v>15247.1080654834</v>
          </cell>
          <cell r="G65">
            <v>15003.0022555788</v>
          </cell>
          <cell r="H65">
            <v>14957.8303683019</v>
          </cell>
          <cell r="I65">
            <v>15033.2487016058</v>
          </cell>
          <cell r="J65">
            <v>14958.9998863141</v>
          </cell>
          <cell r="K65">
            <v>14916.1775651957</v>
          </cell>
          <cell r="L65">
            <v>15134.2840917531</v>
          </cell>
          <cell r="M65">
            <v>15115.3973127396</v>
          </cell>
          <cell r="N65">
            <v>15041.7007604292</v>
          </cell>
          <cell r="O65">
            <v>15001.2373030523</v>
          </cell>
          <cell r="P65">
            <v>14956.9220058977</v>
          </cell>
          <cell r="Q65">
            <v>1012.98986274569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-102415.866940527</v>
          </cell>
          <cell r="B66">
            <v>15419.9928551226</v>
          </cell>
          <cell r="C66">
            <v>16884.3463482511</v>
          </cell>
          <cell r="D66">
            <v>16479.4946675694</v>
          </cell>
          <cell r="E66">
            <v>16213.6654678881</v>
          </cell>
          <cell r="F66">
            <v>15881.7671949317</v>
          </cell>
          <cell r="G66">
            <v>15668.2844084605</v>
          </cell>
          <cell r="H66">
            <v>15369.2585439392</v>
          </cell>
          <cell r="I66">
            <v>15244.806046769</v>
          </cell>
          <cell r="J66">
            <v>15459.8711790093</v>
          </cell>
          <cell r="K66">
            <v>15384.4935742866</v>
          </cell>
          <cell r="L66">
            <v>15507.6701360073</v>
          </cell>
          <cell r="M66">
            <v>15401.2551208852</v>
          </cell>
          <cell r="N66">
            <v>15372.6806721142</v>
          </cell>
          <cell r="O66">
            <v>15384.8735150537</v>
          </cell>
          <cell r="P66">
            <v>15246.9806361774</v>
          </cell>
          <cell r="Q66">
            <v>1174.66902746107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-91793.933618769</v>
          </cell>
          <cell r="B67">
            <v>14969.2143310787</v>
          </cell>
          <cell r="C67">
            <v>16360.9246740722</v>
          </cell>
          <cell r="D67">
            <v>16137.0145676584</v>
          </cell>
          <cell r="E67">
            <v>15854.1002139624</v>
          </cell>
          <cell r="F67">
            <v>15512.0297202222</v>
          </cell>
          <cell r="G67">
            <v>15087.1514113781</v>
          </cell>
          <cell r="H67">
            <v>15264.9163443248</v>
          </cell>
          <cell r="I67">
            <v>14952.1386883187</v>
          </cell>
          <cell r="J67">
            <v>15092.8695868768</v>
          </cell>
          <cell r="K67">
            <v>15112.9536487711</v>
          </cell>
          <cell r="L67">
            <v>15059.1025526146</v>
          </cell>
          <cell r="M67">
            <v>15144.2735981289</v>
          </cell>
          <cell r="N67">
            <v>15195.8775728604</v>
          </cell>
          <cell r="O67">
            <v>15369.9561773168</v>
          </cell>
          <cell r="P67">
            <v>15164.9919839188</v>
          </cell>
          <cell r="Q67">
            <v>1052.83970103383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-96809.9162436928</v>
          </cell>
          <cell r="B68">
            <v>15119.5539824464</v>
          </cell>
          <cell r="C68">
            <v>16637.2333332079</v>
          </cell>
          <cell r="D68">
            <v>16271.0559306772</v>
          </cell>
          <cell r="E68">
            <v>15813.3263756021</v>
          </cell>
          <cell r="F68">
            <v>15562.9452769301</v>
          </cell>
          <cell r="G68">
            <v>15279.2725490717</v>
          </cell>
          <cell r="H68">
            <v>15198.0198036811</v>
          </cell>
          <cell r="I68">
            <v>15285.5113664702</v>
          </cell>
          <cell r="J68">
            <v>15137.9407463694</v>
          </cell>
          <cell r="K68">
            <v>15336.2104226177</v>
          </cell>
          <cell r="L68">
            <v>15394.8153983566</v>
          </cell>
          <cell r="M68">
            <v>15429.3922691915</v>
          </cell>
          <cell r="N68">
            <v>15186.8835694319</v>
          </cell>
          <cell r="O68">
            <v>15210.7159443008</v>
          </cell>
          <cell r="P68">
            <v>15313.0906823045</v>
          </cell>
          <cell r="Q68">
            <v>1110.37101534866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-89653.9138219058</v>
          </cell>
          <cell r="B69">
            <v>14984.316551594</v>
          </cell>
          <cell r="C69">
            <v>16418.9297313885</v>
          </cell>
          <cell r="D69">
            <v>15961.1997441153</v>
          </cell>
          <cell r="E69">
            <v>15503.6187166318</v>
          </cell>
          <cell r="F69">
            <v>15458.1198007664</v>
          </cell>
          <cell r="G69">
            <v>15348.6755415923</v>
          </cell>
          <cell r="H69">
            <v>15190.8221406082</v>
          </cell>
          <cell r="I69">
            <v>15026.894877586</v>
          </cell>
          <cell r="J69">
            <v>14854.4098161304</v>
          </cell>
          <cell r="K69">
            <v>14860.1953378674</v>
          </cell>
          <cell r="L69">
            <v>15164.4687800318</v>
          </cell>
          <cell r="M69">
            <v>15193.6270139748</v>
          </cell>
          <cell r="N69">
            <v>15004.7677774026</v>
          </cell>
          <cell r="O69">
            <v>15170.2276049205</v>
          </cell>
          <cell r="P69">
            <v>15115.8533611505</v>
          </cell>
          <cell r="Q69">
            <v>1028.29452997173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-90659.8380973236</v>
          </cell>
          <cell r="B70">
            <v>14987.3180060304</v>
          </cell>
          <cell r="C70">
            <v>16470.6236499973</v>
          </cell>
          <cell r="D70">
            <v>16082.8971956692</v>
          </cell>
          <cell r="E70">
            <v>15707.6414272513</v>
          </cell>
          <cell r="F70">
            <v>15164.345408199</v>
          </cell>
          <cell r="G70">
            <v>15090.5322056471</v>
          </cell>
          <cell r="H70">
            <v>14996.9891928517</v>
          </cell>
          <cell r="I70">
            <v>14898.4045529832</v>
          </cell>
          <cell r="J70">
            <v>15062.6092715211</v>
          </cell>
          <cell r="K70">
            <v>15035.3650427236</v>
          </cell>
          <cell r="L70">
            <v>15129.8004950332</v>
          </cell>
          <cell r="M70">
            <v>15158.2682021186</v>
          </cell>
          <cell r="N70">
            <v>15042.9388948715</v>
          </cell>
          <cell r="O70">
            <v>15276.8717914596</v>
          </cell>
          <cell r="P70">
            <v>15071.7539818331</v>
          </cell>
          <cell r="Q70">
            <v>1039.83207904106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-93281.629213929</v>
          </cell>
          <cell r="B71">
            <v>15061.758899069</v>
          </cell>
          <cell r="C71">
            <v>16656.5539984596</v>
          </cell>
          <cell r="D71">
            <v>15985.4982914067</v>
          </cell>
          <cell r="E71">
            <v>15673.1852801155</v>
          </cell>
          <cell r="F71">
            <v>15467.2120601863</v>
          </cell>
          <cell r="G71">
            <v>15380.2200042375</v>
          </cell>
          <cell r="H71">
            <v>15041.0277523537</v>
          </cell>
          <cell r="I71">
            <v>15031.2175135241</v>
          </cell>
          <cell r="J71">
            <v>15132.0934941813</v>
          </cell>
          <cell r="K71">
            <v>15110.0027530114</v>
          </cell>
          <cell r="L71">
            <v>15061.7294378728</v>
          </cell>
          <cell r="M71">
            <v>15240.7924026961</v>
          </cell>
          <cell r="N71">
            <v>15211.4840335258</v>
          </cell>
          <cell r="O71">
            <v>15110.7935820697</v>
          </cell>
          <cell r="P71">
            <v>15388.1567241646</v>
          </cell>
          <cell r="Q71">
            <v>1069.90297443208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-99521.8352644387</v>
          </cell>
          <cell r="B72">
            <v>15061.6350284133</v>
          </cell>
          <cell r="C72">
            <v>16732.5682726301</v>
          </cell>
          <cell r="D72">
            <v>16233.3794295816</v>
          </cell>
          <cell r="E72">
            <v>15908.3647362029</v>
          </cell>
          <cell r="F72">
            <v>15730.6395971946</v>
          </cell>
          <cell r="G72">
            <v>15376.9369386817</v>
          </cell>
          <cell r="H72">
            <v>15381.5477597294</v>
          </cell>
          <cell r="I72">
            <v>15335.9336276812</v>
          </cell>
          <cell r="J72">
            <v>15387.8289685331</v>
          </cell>
          <cell r="K72">
            <v>15491.7119258087</v>
          </cell>
          <cell r="L72">
            <v>15175.8082340433</v>
          </cell>
          <cell r="M72">
            <v>15250.5855835381</v>
          </cell>
          <cell r="N72">
            <v>15527.9605445938</v>
          </cell>
          <cell r="O72">
            <v>15307.6021512887</v>
          </cell>
          <cell r="P72">
            <v>15286.7164082948</v>
          </cell>
          <cell r="Q72">
            <v>1141.47564174901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-96093.6595364118</v>
          </cell>
          <cell r="B73">
            <v>15047.7084232551</v>
          </cell>
          <cell r="C73">
            <v>16752.2074543533</v>
          </cell>
          <cell r="D73">
            <v>16187.1310754731</v>
          </cell>
          <cell r="E73">
            <v>15721.9668206686</v>
          </cell>
          <cell r="F73">
            <v>15698.7742027575</v>
          </cell>
          <cell r="G73">
            <v>15272.3808032855</v>
          </cell>
          <cell r="H73">
            <v>15151.1078255818</v>
          </cell>
          <cell r="I73">
            <v>15038.4215332031</v>
          </cell>
          <cell r="J73">
            <v>15230.6483808205</v>
          </cell>
          <cell r="K73">
            <v>15207.5016420201</v>
          </cell>
          <cell r="L73">
            <v>15196.3625887</v>
          </cell>
          <cell r="M73">
            <v>15117.2206448534</v>
          </cell>
          <cell r="N73">
            <v>15213.8808382955</v>
          </cell>
          <cell r="O73">
            <v>15310.06836253</v>
          </cell>
          <cell r="P73">
            <v>15169.1506164789</v>
          </cell>
          <cell r="Q73">
            <v>1102.15583741883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-100970.383367343</v>
          </cell>
          <cell r="B74">
            <v>15168.9367127163</v>
          </cell>
          <cell r="C74">
            <v>16811.3754553768</v>
          </cell>
          <cell r="D74">
            <v>16313.8243042474</v>
          </cell>
          <cell r="E74">
            <v>15941.6852887526</v>
          </cell>
          <cell r="F74">
            <v>15727.9466045955</v>
          </cell>
          <cell r="G74">
            <v>15283.9321325175</v>
          </cell>
          <cell r="H74">
            <v>15269.542017028</v>
          </cell>
          <cell r="I74">
            <v>15293.9137202419</v>
          </cell>
          <cell r="J74">
            <v>15224.5885278925</v>
          </cell>
          <cell r="K74">
            <v>15387.1447286066</v>
          </cell>
          <cell r="L74">
            <v>15480.3206459253</v>
          </cell>
          <cell r="M74">
            <v>15337.8554652392</v>
          </cell>
          <cell r="N74">
            <v>15383.3114797277</v>
          </cell>
          <cell r="O74">
            <v>15377.1114678195</v>
          </cell>
          <cell r="P74">
            <v>15368.2694685896</v>
          </cell>
          <cell r="Q74">
            <v>1158.08990907008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-94808.3492443331</v>
          </cell>
          <cell r="B75">
            <v>15096.6358552792</v>
          </cell>
          <cell r="C75">
            <v>16354.3643398573</v>
          </cell>
          <cell r="D75">
            <v>16205.1807414772</v>
          </cell>
          <cell r="E75">
            <v>15775.764647744</v>
          </cell>
          <cell r="F75">
            <v>15396.1066422831</v>
          </cell>
          <cell r="G75">
            <v>14989.7797503875</v>
          </cell>
          <cell r="H75">
            <v>14984.3141871357</v>
          </cell>
          <cell r="I75">
            <v>15136.6024627553</v>
          </cell>
          <cell r="J75">
            <v>15278.4280634705</v>
          </cell>
          <cell r="K75">
            <v>15077.4182034331</v>
          </cell>
          <cell r="L75">
            <v>15148.3903176856</v>
          </cell>
          <cell r="M75">
            <v>15165.0415166416</v>
          </cell>
          <cell r="N75">
            <v>15388.7681801236</v>
          </cell>
          <cell r="O75">
            <v>15261.3869242651</v>
          </cell>
          <cell r="P75">
            <v>15258.0023795533</v>
          </cell>
          <cell r="Q75">
            <v>1087.4138424928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-98862.227394512</v>
          </cell>
          <cell r="B76">
            <v>15235.986088774</v>
          </cell>
          <cell r="C76">
            <v>16850.8618719701</v>
          </cell>
          <cell r="D76">
            <v>16245.8808691158</v>
          </cell>
          <cell r="E76">
            <v>15936.6902692426</v>
          </cell>
          <cell r="F76">
            <v>15697.7740423262</v>
          </cell>
          <cell r="G76">
            <v>15411.3733615925</v>
          </cell>
          <cell r="H76">
            <v>15252.9650326361</v>
          </cell>
          <cell r="I76">
            <v>15242.0203856257</v>
          </cell>
          <cell r="J76">
            <v>15124.4421671263</v>
          </cell>
          <cell r="K76">
            <v>15252.891603816</v>
          </cell>
          <cell r="L76">
            <v>15387.8738923441</v>
          </cell>
          <cell r="M76">
            <v>15294.4454132796</v>
          </cell>
          <cell r="N76">
            <v>15313.1624599388</v>
          </cell>
          <cell r="O76">
            <v>15212.9069357253</v>
          </cell>
          <cell r="P76">
            <v>15291.9533970431</v>
          </cell>
          <cell r="Q76">
            <v>1133.9102033241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-87660.3184178706</v>
          </cell>
          <cell r="B77">
            <v>14788.8214257445</v>
          </cell>
          <cell r="C77">
            <v>16215.476386497</v>
          </cell>
          <cell r="D77">
            <v>15847.5417745827</v>
          </cell>
          <cell r="E77">
            <v>15750.8574204748</v>
          </cell>
          <cell r="F77">
            <v>15480.9234326835</v>
          </cell>
          <cell r="G77">
            <v>14985.1015647088</v>
          </cell>
          <cell r="H77">
            <v>15206.0260236437</v>
          </cell>
          <cell r="I77">
            <v>15010.9364006826</v>
          </cell>
          <cell r="J77">
            <v>15065.5878171007</v>
          </cell>
          <cell r="K77">
            <v>14927.3598798102</v>
          </cell>
          <cell r="L77">
            <v>15035.5111323934</v>
          </cell>
          <cell r="M77">
            <v>15055.2112232007</v>
          </cell>
          <cell r="N77">
            <v>14952.0140267724</v>
          </cell>
          <cell r="O77">
            <v>14927.6314874022</v>
          </cell>
          <cell r="P77">
            <v>15150.9187167523</v>
          </cell>
          <cell r="Q77">
            <v>1005.42878812561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-94645.820153959</v>
          </cell>
          <cell r="B78">
            <v>15033.6543083667</v>
          </cell>
          <cell r="C78">
            <v>16473.864714641</v>
          </cell>
          <cell r="D78">
            <v>16261.4428912377</v>
          </cell>
          <cell r="E78">
            <v>15822.0282617608</v>
          </cell>
          <cell r="F78">
            <v>15571.8420343222</v>
          </cell>
          <cell r="G78">
            <v>15292.8148475076</v>
          </cell>
          <cell r="H78">
            <v>15059.9659835573</v>
          </cell>
          <cell r="I78">
            <v>15053.6731221451</v>
          </cell>
          <cell r="J78">
            <v>15089.0559014673</v>
          </cell>
          <cell r="K78">
            <v>15216.797800362</v>
          </cell>
          <cell r="L78">
            <v>15330.2521276</v>
          </cell>
          <cell r="M78">
            <v>15179.5025815746</v>
          </cell>
          <cell r="N78">
            <v>15318.9736601532</v>
          </cell>
          <cell r="O78">
            <v>15127.3568612018</v>
          </cell>
          <cell r="P78">
            <v>15120.1553368257</v>
          </cell>
          <cell r="Q78">
            <v>1085.54969883785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-86207.1586226845</v>
          </cell>
          <cell r="B79">
            <v>14920.0232851043</v>
          </cell>
          <cell r="C79">
            <v>16167.5894072148</v>
          </cell>
          <cell r="D79">
            <v>15863.6071083866</v>
          </cell>
          <cell r="E79">
            <v>15556.4496942559</v>
          </cell>
          <cell r="F79">
            <v>15286.9242445495</v>
          </cell>
          <cell r="G79">
            <v>15418.2799537496</v>
          </cell>
          <cell r="H79">
            <v>15026.2731007364</v>
          </cell>
          <cell r="I79">
            <v>15081.1480558925</v>
          </cell>
          <cell r="J79">
            <v>14838.8555844324</v>
          </cell>
          <cell r="K79">
            <v>15027.8345870641</v>
          </cell>
          <cell r="L79">
            <v>15024.7138053205</v>
          </cell>
          <cell r="M79">
            <v>15070.5204529899</v>
          </cell>
          <cell r="N79">
            <v>15188.5365045096</v>
          </cell>
          <cell r="O79">
            <v>15064.4797497621</v>
          </cell>
          <cell r="P79">
            <v>15018.7782808724</v>
          </cell>
          <cell r="Q79">
            <v>988.761626538742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-89349.5033946817</v>
          </cell>
          <cell r="B80">
            <v>14957.119965298</v>
          </cell>
          <cell r="C80">
            <v>16244.0344643316</v>
          </cell>
          <cell r="D80">
            <v>15841.0833539445</v>
          </cell>
          <cell r="E80">
            <v>15812.8232678945</v>
          </cell>
          <cell r="F80">
            <v>15502.2005206935</v>
          </cell>
          <cell r="G80">
            <v>15038.5056903956</v>
          </cell>
          <cell r="H80">
            <v>14912.1359604922</v>
          </cell>
          <cell r="I80">
            <v>14981.8909865983</v>
          </cell>
          <cell r="J80">
            <v>15007.0061047776</v>
          </cell>
          <cell r="K80">
            <v>14990.8464429727</v>
          </cell>
          <cell r="L80">
            <v>14878.8944018205</v>
          </cell>
          <cell r="M80">
            <v>15119.1111418532</v>
          </cell>
          <cell r="N80">
            <v>15309.2726321709</v>
          </cell>
          <cell r="O80">
            <v>15239.1276924632</v>
          </cell>
          <cell r="P80">
            <v>15163.9146092536</v>
          </cell>
          <cell r="Q80">
            <v>1024.80306413564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-85182.3489018773</v>
          </cell>
          <cell r="B81">
            <v>14768.7965250079</v>
          </cell>
          <cell r="C81">
            <v>16238.5531121297</v>
          </cell>
          <cell r="D81">
            <v>15624.4131103602</v>
          </cell>
          <cell r="E81">
            <v>15472.9004687877</v>
          </cell>
          <cell r="F81">
            <v>15249.133540037</v>
          </cell>
          <cell r="G81">
            <v>15089.4042229219</v>
          </cell>
          <cell r="H81">
            <v>14783.7459262162</v>
          </cell>
          <cell r="I81">
            <v>14912.7355750864</v>
          </cell>
          <cell r="J81">
            <v>15219.2335441999</v>
          </cell>
          <cell r="K81">
            <v>14978.3256647596</v>
          </cell>
          <cell r="L81">
            <v>14948.2652411867</v>
          </cell>
          <cell r="M81">
            <v>14965.6985521312</v>
          </cell>
          <cell r="N81">
            <v>14932.7517205134</v>
          </cell>
          <cell r="O81">
            <v>15155.1638432981</v>
          </cell>
          <cell r="P81">
            <v>15278.7546072781</v>
          </cell>
          <cell r="Q81">
            <v>977.007468964972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-97726.3841889223</v>
          </cell>
          <cell r="B82">
            <v>15147.887675675</v>
          </cell>
          <cell r="C82">
            <v>16658.1109586018</v>
          </cell>
          <cell r="D82">
            <v>16383.169249751</v>
          </cell>
          <cell r="E82">
            <v>16184.1332735567</v>
          </cell>
          <cell r="F82">
            <v>15762.3097681831</v>
          </cell>
          <cell r="G82">
            <v>15441.6619443242</v>
          </cell>
          <cell r="H82">
            <v>15345.2015034517</v>
          </cell>
          <cell r="I82">
            <v>15437.7782702846</v>
          </cell>
          <cell r="J82">
            <v>15424.0870100008</v>
          </cell>
          <cell r="K82">
            <v>15225.3442942031</v>
          </cell>
          <cell r="L82">
            <v>15101.564462544</v>
          </cell>
          <cell r="M82">
            <v>15250.9685386175</v>
          </cell>
          <cell r="N82">
            <v>15277.0823498163</v>
          </cell>
          <cell r="O82">
            <v>15354.5043863906</v>
          </cell>
          <cell r="P82">
            <v>15291.7629733961</v>
          </cell>
          <cell r="Q82">
            <v>1120.88253609326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-90543.3538177672</v>
          </cell>
          <cell r="B83">
            <v>14765.9804055805</v>
          </cell>
          <cell r="C83">
            <v>16359.0019180277</v>
          </cell>
          <cell r="D83">
            <v>15945.9183752849</v>
          </cell>
          <cell r="E83">
            <v>15495.1336035853</v>
          </cell>
          <cell r="F83">
            <v>15566.3361394902</v>
          </cell>
          <cell r="G83">
            <v>15046.9853239082</v>
          </cell>
          <cell r="H83">
            <v>15126.1248109505</v>
          </cell>
          <cell r="I83">
            <v>15139.1487751997</v>
          </cell>
          <cell r="J83">
            <v>15016.3330448325</v>
          </cell>
          <cell r="K83">
            <v>15141.3360237919</v>
          </cell>
          <cell r="L83">
            <v>15058.8222927939</v>
          </cell>
          <cell r="M83">
            <v>15008.107631116</v>
          </cell>
          <cell r="N83">
            <v>14969.2616053453</v>
          </cell>
          <cell r="O83">
            <v>15146.1247470907</v>
          </cell>
          <cell r="P83">
            <v>15287.4075751637</v>
          </cell>
          <cell r="Q83">
            <v>1038.49605094826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-97631.8707038937</v>
          </cell>
          <cell r="B84">
            <v>14970.8705110604</v>
          </cell>
          <cell r="C84">
            <v>16609.1231911872</v>
          </cell>
          <cell r="D84">
            <v>16509.4808239182</v>
          </cell>
          <cell r="E84">
            <v>15819.5532461794</v>
          </cell>
          <cell r="F84">
            <v>15616.4300553682</v>
          </cell>
          <cell r="G84">
            <v>15388.877968154</v>
          </cell>
          <cell r="H84">
            <v>15304.9718535746</v>
          </cell>
          <cell r="I84">
            <v>15238.4337374024</v>
          </cell>
          <cell r="J84">
            <v>15172.4900502184</v>
          </cell>
          <cell r="K84">
            <v>15361.919025812</v>
          </cell>
          <cell r="L84">
            <v>15553.0696904008</v>
          </cell>
          <cell r="M84">
            <v>15262.9756441203</v>
          </cell>
          <cell r="N84">
            <v>15459.6946241584</v>
          </cell>
          <cell r="O84">
            <v>15413.180002499</v>
          </cell>
          <cell r="P84">
            <v>15327.350136287</v>
          </cell>
          <cell r="Q84">
            <v>1119.79850422538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-94269.1553538941</v>
          </cell>
          <cell r="B85">
            <v>15198.6238563114</v>
          </cell>
          <cell r="C85">
            <v>16656.7192450775</v>
          </cell>
          <cell r="D85">
            <v>16153.3892186848</v>
          </cell>
          <cell r="E85">
            <v>15798.2190886665</v>
          </cell>
          <cell r="F85">
            <v>15604.3438399993</v>
          </cell>
          <cell r="G85">
            <v>15347.0324010268</v>
          </cell>
          <cell r="H85">
            <v>15187.4679030606</v>
          </cell>
          <cell r="I85">
            <v>15122.5941175029</v>
          </cell>
          <cell r="J85">
            <v>15091.4338233861</v>
          </cell>
          <cell r="K85">
            <v>15167.8351946414</v>
          </cell>
          <cell r="L85">
            <v>15074.095718494</v>
          </cell>
          <cell r="M85">
            <v>15179.2194538472</v>
          </cell>
          <cell r="N85">
            <v>15265.3787537371</v>
          </cell>
          <cell r="O85">
            <v>15202.1679310237</v>
          </cell>
          <cell r="P85">
            <v>15223.1951769555</v>
          </cell>
          <cell r="Q85">
            <v>1081.22950424702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-95681.9001835081</v>
          </cell>
          <cell r="B86">
            <v>15152.9490273533</v>
          </cell>
          <cell r="C86">
            <v>16517.0643543698</v>
          </cell>
          <cell r="D86">
            <v>16221.1091043466</v>
          </cell>
          <cell r="E86">
            <v>15823.7007309008</v>
          </cell>
          <cell r="F86">
            <v>15474.5238053427</v>
          </cell>
          <cell r="G86">
            <v>15417.681022312</v>
          </cell>
          <cell r="H86">
            <v>15490.0846614266</v>
          </cell>
          <cell r="I86">
            <v>15260.1197226602</v>
          </cell>
          <cell r="J86">
            <v>15283.2137277363</v>
          </cell>
          <cell r="K86">
            <v>15314.269555775</v>
          </cell>
          <cell r="L86">
            <v>15149.7346436351</v>
          </cell>
          <cell r="M86">
            <v>15082.9842771443</v>
          </cell>
          <cell r="N86">
            <v>15405.126558864</v>
          </cell>
          <cell r="O86">
            <v>15444.2527035061</v>
          </cell>
          <cell r="P86">
            <v>15427.1886820996</v>
          </cell>
          <cell r="Q86">
            <v>1097.43312234476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-100235.549978114</v>
          </cell>
          <cell r="B87">
            <v>15372.3649815935</v>
          </cell>
          <cell r="C87">
            <v>16743.7261096614</v>
          </cell>
          <cell r="D87">
            <v>16224.1948314895</v>
          </cell>
          <cell r="E87">
            <v>15890.6622876164</v>
          </cell>
          <cell r="F87">
            <v>15618.5528945874</v>
          </cell>
          <cell r="G87">
            <v>15507.6212866501</v>
          </cell>
          <cell r="H87">
            <v>15423.0629895355</v>
          </cell>
          <cell r="I87">
            <v>15389.8917960061</v>
          </cell>
          <cell r="J87">
            <v>15338.3990548952</v>
          </cell>
          <cell r="K87">
            <v>15216.4628223417</v>
          </cell>
          <cell r="L87">
            <v>15372.195399264</v>
          </cell>
          <cell r="M87">
            <v>15333.135987955</v>
          </cell>
          <cell r="N87">
            <v>15412.6725711815</v>
          </cell>
          <cell r="O87">
            <v>15383.266074106</v>
          </cell>
          <cell r="P87">
            <v>15480.3805652586</v>
          </cell>
          <cell r="Q87">
            <v>1149.66166402897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-85501.5931645276</v>
          </cell>
          <cell r="B88">
            <v>14748.6046449666</v>
          </cell>
          <cell r="C88">
            <v>16075.052166657</v>
          </cell>
          <cell r="D88">
            <v>15621.3726492014</v>
          </cell>
          <cell r="E88">
            <v>15498.2723993446</v>
          </cell>
          <cell r="F88">
            <v>15346.419570061</v>
          </cell>
          <cell r="G88">
            <v>15199.3249749291</v>
          </cell>
          <cell r="H88">
            <v>14937.3985444852</v>
          </cell>
          <cell r="I88">
            <v>14598.1085871429</v>
          </cell>
          <cell r="J88">
            <v>14811.3047964427</v>
          </cell>
          <cell r="K88">
            <v>15038.1864916911</v>
          </cell>
          <cell r="L88">
            <v>14843.5689209096</v>
          </cell>
          <cell r="M88">
            <v>15259.7814904941</v>
          </cell>
          <cell r="N88">
            <v>14925.2142019937</v>
          </cell>
          <cell r="O88">
            <v>15219.2748586713</v>
          </cell>
          <cell r="P88">
            <v>15031.2804649702</v>
          </cell>
          <cell r="Q88">
            <v>980.669072959866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-92475.9958394086</v>
          </cell>
          <cell r="B89">
            <v>15180.7057506825</v>
          </cell>
          <cell r="C89">
            <v>16565.3936861738</v>
          </cell>
          <cell r="D89">
            <v>16071.5064580653</v>
          </cell>
          <cell r="E89">
            <v>15673.0292443074</v>
          </cell>
          <cell r="F89">
            <v>15320.9170225717</v>
          </cell>
          <cell r="G89">
            <v>15157.2725730202</v>
          </cell>
          <cell r="H89">
            <v>15029.979819744</v>
          </cell>
          <cell r="I89">
            <v>15091.5668282243</v>
          </cell>
          <cell r="J89">
            <v>15094.1634927219</v>
          </cell>
          <cell r="K89">
            <v>15057.657664684</v>
          </cell>
          <cell r="L89">
            <v>15274.6963389485</v>
          </cell>
          <cell r="M89">
            <v>15052.4110010756</v>
          </cell>
          <cell r="N89">
            <v>14975.4760706343</v>
          </cell>
          <cell r="O89">
            <v>15224.2944912525</v>
          </cell>
          <cell r="P89">
            <v>15271.2261868804</v>
          </cell>
          <cell r="Q89">
            <v>1060.66268187968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-87182.6762943122</v>
          </cell>
          <cell r="B90">
            <v>14892.5013637312</v>
          </cell>
          <cell r="C90">
            <v>16359.2349634855</v>
          </cell>
          <cell r="D90">
            <v>15664.8537394499</v>
          </cell>
          <cell r="E90">
            <v>15664.3679883934</v>
          </cell>
          <cell r="F90">
            <v>15335.0649090428</v>
          </cell>
          <cell r="G90">
            <v>14991.6596963519</v>
          </cell>
          <cell r="H90">
            <v>14937.5511646836</v>
          </cell>
          <cell r="I90">
            <v>15020.0347980177</v>
          </cell>
          <cell r="J90">
            <v>15006.6101480603</v>
          </cell>
          <cell r="K90">
            <v>15171.8805395218</v>
          </cell>
          <cell r="L90">
            <v>15134.1340506434</v>
          </cell>
          <cell r="M90">
            <v>15084.8057105708</v>
          </cell>
          <cell r="N90">
            <v>14939.9695393245</v>
          </cell>
          <cell r="O90">
            <v>14999.1378974929</v>
          </cell>
          <cell r="P90">
            <v>15154.6864597019</v>
          </cell>
          <cell r="Q90">
            <v>999.950424025243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-92438.5728831629</v>
          </cell>
          <cell r="B91">
            <v>15034.7407521324</v>
          </cell>
          <cell r="C91">
            <v>16471.4249700865</v>
          </cell>
          <cell r="D91">
            <v>16034.7528310789</v>
          </cell>
          <cell r="E91">
            <v>15916.6211465043</v>
          </cell>
          <cell r="F91">
            <v>15607.3921596898</v>
          </cell>
          <cell r="G91">
            <v>15208.7966633872</v>
          </cell>
          <cell r="H91">
            <v>15218.9299331829</v>
          </cell>
          <cell r="I91">
            <v>15292.9834115607</v>
          </cell>
          <cell r="J91">
            <v>15075.9211334</v>
          </cell>
          <cell r="K91">
            <v>14987.1000536005</v>
          </cell>
          <cell r="L91">
            <v>15005.7304468825</v>
          </cell>
          <cell r="M91">
            <v>15164.7144952865</v>
          </cell>
          <cell r="N91">
            <v>15336.386213003</v>
          </cell>
          <cell r="O91">
            <v>15385.3417748121</v>
          </cell>
          <cell r="P91">
            <v>15154.0185355301</v>
          </cell>
          <cell r="Q91">
            <v>1060.23345554073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-91144.7888793586</v>
          </cell>
          <cell r="B92">
            <v>15036.9686812716</v>
          </cell>
          <cell r="C92">
            <v>16438.3927088806</v>
          </cell>
          <cell r="D92">
            <v>16036.176436147</v>
          </cell>
          <cell r="E92">
            <v>15899.5912874617</v>
          </cell>
          <cell r="F92">
            <v>15508.1947605469</v>
          </cell>
          <cell r="G92">
            <v>15437.4240810082</v>
          </cell>
          <cell r="H92">
            <v>15080.2305984138</v>
          </cell>
          <cell r="I92">
            <v>14893.9135408665</v>
          </cell>
          <cell r="J92">
            <v>15113.3854836096</v>
          </cell>
          <cell r="K92">
            <v>15035.0052098097</v>
          </cell>
          <cell r="L92">
            <v>15178.1231326295</v>
          </cell>
          <cell r="M92">
            <v>14934.9912545429</v>
          </cell>
          <cell r="N92">
            <v>15046.9534442777</v>
          </cell>
          <cell r="O92">
            <v>15194.1539140816</v>
          </cell>
          <cell r="P92">
            <v>15143.5626488598</v>
          </cell>
          <cell r="Q92">
            <v>1045.39427053069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-86790.457859589</v>
          </cell>
          <cell r="B93">
            <v>14995.3466843527</v>
          </cell>
          <cell r="C93">
            <v>16188.8185551765</v>
          </cell>
          <cell r="D93">
            <v>15846.1509413091</v>
          </cell>
          <cell r="E93">
            <v>15636.8435504983</v>
          </cell>
          <cell r="F93">
            <v>15298.9989228405</v>
          </cell>
          <cell r="G93">
            <v>15202.5787222382</v>
          </cell>
          <cell r="H93">
            <v>15036.2324652428</v>
          </cell>
          <cell r="I93">
            <v>14838.7655579752</v>
          </cell>
          <cell r="J93">
            <v>15002.0100160483</v>
          </cell>
          <cell r="K93">
            <v>14962.4696413097</v>
          </cell>
          <cell r="L93">
            <v>15036.6131812153</v>
          </cell>
          <cell r="M93">
            <v>15005.2109116004</v>
          </cell>
          <cell r="N93">
            <v>14839.196139252</v>
          </cell>
          <cell r="O93">
            <v>14873.0353034108</v>
          </cell>
          <cell r="P93">
            <v>15024.9213372071</v>
          </cell>
          <cell r="Q93">
            <v>995.451835466342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-101830.774044711</v>
          </cell>
          <cell r="B94">
            <v>15367.2639416401</v>
          </cell>
          <cell r="C94">
            <v>16888.0540518713</v>
          </cell>
          <cell r="D94">
            <v>16350.6629204525</v>
          </cell>
          <cell r="E94">
            <v>16023.1608631121</v>
          </cell>
          <cell r="F94">
            <v>15710.686883505</v>
          </cell>
          <cell r="G94">
            <v>15642.0112616821</v>
          </cell>
          <cell r="H94">
            <v>15280.4278973369</v>
          </cell>
          <cell r="I94">
            <v>15232.060628369</v>
          </cell>
          <cell r="J94">
            <v>15304.5901759748</v>
          </cell>
          <cell r="K94">
            <v>15323.1537705772</v>
          </cell>
          <cell r="L94">
            <v>15327.1620598574</v>
          </cell>
          <cell r="M94">
            <v>15347.5457178579</v>
          </cell>
          <cell r="N94">
            <v>15355.7666063199</v>
          </cell>
          <cell r="O94">
            <v>15455.1332465175</v>
          </cell>
          <cell r="P94">
            <v>15371.0987420073</v>
          </cell>
          <cell r="Q94">
            <v>1167.95824598322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-86795.8091625691</v>
          </cell>
          <cell r="B95">
            <v>14868.9731646872</v>
          </cell>
          <cell r="C95">
            <v>16233.2685914441</v>
          </cell>
          <cell r="D95">
            <v>15832.3467208132</v>
          </cell>
          <cell r="E95">
            <v>15620.9301188454</v>
          </cell>
          <cell r="F95">
            <v>15397.9122578959</v>
          </cell>
          <cell r="G95">
            <v>14953.5493407205</v>
          </cell>
          <cell r="H95">
            <v>15058.6253325518</v>
          </cell>
          <cell r="I95">
            <v>14909.4370517453</v>
          </cell>
          <cell r="J95">
            <v>14958.6262344751</v>
          </cell>
          <cell r="K95">
            <v>14745.9166964179</v>
          </cell>
          <cell r="L95">
            <v>14994.2943722136</v>
          </cell>
          <cell r="M95">
            <v>15003.6924641231</v>
          </cell>
          <cell r="N95">
            <v>15101.9050480535</v>
          </cell>
          <cell r="O95">
            <v>15180.953080466</v>
          </cell>
          <cell r="P95">
            <v>14834.1929652052</v>
          </cell>
          <cell r="Q95">
            <v>995.513212771003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-98040.3427089054</v>
          </cell>
          <cell r="B96">
            <v>15060.1867653603</v>
          </cell>
          <cell r="C96">
            <v>16617.1090855858</v>
          </cell>
          <cell r="D96">
            <v>16225.3672902704</v>
          </cell>
          <cell r="E96">
            <v>15907.3267555906</v>
          </cell>
          <cell r="F96">
            <v>15425.7613283345</v>
          </cell>
          <cell r="G96">
            <v>15126.5934942936</v>
          </cell>
          <cell r="H96">
            <v>15060.4187369006</v>
          </cell>
          <cell r="I96">
            <v>15178.6824253778</v>
          </cell>
          <cell r="J96">
            <v>15418.7693038018</v>
          </cell>
          <cell r="K96">
            <v>15268.3116424404</v>
          </cell>
          <cell r="L96">
            <v>15238.6766816835</v>
          </cell>
          <cell r="M96">
            <v>15554.2775300067</v>
          </cell>
          <cell r="N96">
            <v>15178.8811733547</v>
          </cell>
          <cell r="O96">
            <v>15460.2303407309</v>
          </cell>
          <cell r="P96">
            <v>15407.4174174744</v>
          </cell>
          <cell r="Q96">
            <v>1124.48351473406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-99802.0685949233</v>
          </cell>
          <cell r="B97">
            <v>15349.8470239516</v>
          </cell>
          <cell r="C97">
            <v>16602.6909606856</v>
          </cell>
          <cell r="D97">
            <v>16345.0725433539</v>
          </cell>
          <cell r="E97">
            <v>16167.5495577768</v>
          </cell>
          <cell r="F97">
            <v>15672.8113750052</v>
          </cell>
          <cell r="G97">
            <v>15506.7096237174</v>
          </cell>
          <cell r="H97">
            <v>15391.778613724</v>
          </cell>
          <cell r="I97">
            <v>15275.701052912</v>
          </cell>
          <cell r="J97">
            <v>15255.4178921459</v>
          </cell>
          <cell r="K97">
            <v>15231.4757115994</v>
          </cell>
          <cell r="L97">
            <v>15262.724744928</v>
          </cell>
          <cell r="M97">
            <v>15517.3419788755</v>
          </cell>
          <cell r="N97">
            <v>15396.8897871295</v>
          </cell>
          <cell r="O97">
            <v>15421.23367959</v>
          </cell>
          <cell r="P97">
            <v>15322.6309981303</v>
          </cell>
          <cell r="Q97">
            <v>1144.68980595633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-101665.973152637</v>
          </cell>
          <cell r="B98">
            <v>15020.5707182433</v>
          </cell>
          <cell r="C98">
            <v>16998.6388067509</v>
          </cell>
          <cell r="D98">
            <v>16344.0008319505</v>
          </cell>
          <cell r="E98">
            <v>16091.8271016806</v>
          </cell>
          <cell r="F98">
            <v>15883.6434660824</v>
          </cell>
          <cell r="G98">
            <v>15469.7956242005</v>
          </cell>
          <cell r="H98">
            <v>15493.1038415345</v>
          </cell>
          <cell r="I98">
            <v>15291.5674903689</v>
          </cell>
          <cell r="J98">
            <v>15572.4208196557</v>
          </cell>
          <cell r="K98">
            <v>15523.0161738725</v>
          </cell>
          <cell r="L98">
            <v>15263.0487394931</v>
          </cell>
          <cell r="M98">
            <v>15398.0576648827</v>
          </cell>
          <cell r="N98">
            <v>15626.2330476691</v>
          </cell>
          <cell r="O98">
            <v>15234.4898674679</v>
          </cell>
          <cell r="P98">
            <v>15359.7387331519</v>
          </cell>
          <cell r="Q98">
            <v>1166.06804567149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-95888.6498831113</v>
          </cell>
          <cell r="B99">
            <v>15091.6954090408</v>
          </cell>
          <cell r="C99">
            <v>16669.1330882755</v>
          </cell>
          <cell r="D99">
            <v>16267.8638301234</v>
          </cell>
          <cell r="E99">
            <v>15934.7611786222</v>
          </cell>
          <cell r="F99">
            <v>15450.1602929173</v>
          </cell>
          <cell r="G99">
            <v>15073.6414249467</v>
          </cell>
          <cell r="H99">
            <v>15277.7776533655</v>
          </cell>
          <cell r="I99">
            <v>15024.1824119038</v>
          </cell>
          <cell r="J99">
            <v>15146.914097856</v>
          </cell>
          <cell r="K99">
            <v>15153.2011254778</v>
          </cell>
          <cell r="L99">
            <v>15203.1612341709</v>
          </cell>
          <cell r="M99">
            <v>15191.2408083791</v>
          </cell>
          <cell r="N99">
            <v>15144.596787622</v>
          </cell>
          <cell r="O99">
            <v>15301.7344362018</v>
          </cell>
          <cell r="P99">
            <v>15232.6233369554</v>
          </cell>
          <cell r="Q99">
            <v>1099.80445869933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-98471.5251886572</v>
          </cell>
          <cell r="B100">
            <v>15175.1189943535</v>
          </cell>
          <cell r="C100">
            <v>16641.663723173</v>
          </cell>
          <cell r="D100">
            <v>16309.0017836675</v>
          </cell>
          <cell r="E100">
            <v>15880.4030810575</v>
          </cell>
          <cell r="F100">
            <v>15606.9663629996</v>
          </cell>
          <cell r="G100">
            <v>15188.0780469667</v>
          </cell>
          <cell r="H100">
            <v>15252.9964190254</v>
          </cell>
          <cell r="I100">
            <v>15178.7402620242</v>
          </cell>
          <cell r="J100">
            <v>15339.059409372</v>
          </cell>
          <cell r="K100">
            <v>15250.9692700724</v>
          </cell>
          <cell r="L100">
            <v>15292.5818946831</v>
          </cell>
          <cell r="M100">
            <v>15375.2396386145</v>
          </cell>
          <cell r="N100">
            <v>15130.9067249197</v>
          </cell>
          <cell r="O100">
            <v>15414.9236346077</v>
          </cell>
          <cell r="P100">
            <v>15285.7186806403</v>
          </cell>
          <cell r="Q100">
            <v>1129.42900530382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-102163.847892607</v>
          </cell>
          <cell r="B101">
            <v>15213.2059664473</v>
          </cell>
          <cell r="C101">
            <v>16868.7952712048</v>
          </cell>
          <cell r="D101">
            <v>16588.8643934341</v>
          </cell>
          <cell r="E101">
            <v>15967.5528423295</v>
          </cell>
          <cell r="F101">
            <v>15661.3982255071</v>
          </cell>
          <cell r="G101">
            <v>15313.4190542847</v>
          </cell>
          <cell r="H101">
            <v>15272.2905803629</v>
          </cell>
          <cell r="I101">
            <v>15384.8574616446</v>
          </cell>
          <cell r="J101">
            <v>15219.7187208963</v>
          </cell>
          <cell r="K101">
            <v>15317.2219256226</v>
          </cell>
          <cell r="L101">
            <v>15299.8030074601</v>
          </cell>
          <cell r="M101">
            <v>15471.0094896004</v>
          </cell>
          <cell r="N101">
            <v>15513.9081829357</v>
          </cell>
          <cell r="O101">
            <v>15494.9459296942</v>
          </cell>
          <cell r="P101">
            <v>15489.2670762632</v>
          </cell>
          <cell r="Q101">
            <v>1171.77846978905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-89598.8233822998</v>
          </cell>
          <cell r="B102">
            <v>14807.6439053002</v>
          </cell>
          <cell r="C102">
            <v>16341.5718571435</v>
          </cell>
          <cell r="D102">
            <v>15870.3477527677</v>
          </cell>
          <cell r="E102">
            <v>15664.7953771392</v>
          </cell>
          <cell r="F102">
            <v>15366.5016509081</v>
          </cell>
          <cell r="G102">
            <v>15134.4149803822</v>
          </cell>
          <cell r="H102">
            <v>14956.5411905003</v>
          </cell>
          <cell r="I102">
            <v>14996.7053235022</v>
          </cell>
          <cell r="J102">
            <v>15077.7355933732</v>
          </cell>
          <cell r="K102">
            <v>15015.0522009964</v>
          </cell>
          <cell r="L102">
            <v>15206.0912901085</v>
          </cell>
          <cell r="M102">
            <v>14878.4026717783</v>
          </cell>
          <cell r="N102">
            <v>15066.1619874178</v>
          </cell>
          <cell r="O102">
            <v>15339.5398245273</v>
          </cell>
          <cell r="P102">
            <v>15288.9637583396</v>
          </cell>
          <cell r="Q102">
            <v>1027.66266466563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-87442.7281793173</v>
          </cell>
          <cell r="B103">
            <v>15009.4439840416</v>
          </cell>
          <cell r="C103">
            <v>16209.4120615217</v>
          </cell>
          <cell r="D103">
            <v>16014.0778271635</v>
          </cell>
          <cell r="E103">
            <v>15459.0153520199</v>
          </cell>
          <cell r="F103">
            <v>15281.0466447559</v>
          </cell>
          <cell r="G103">
            <v>14949.2532267168</v>
          </cell>
          <cell r="H103">
            <v>14713.2634316962</v>
          </cell>
          <cell r="I103">
            <v>14826.35516222</v>
          </cell>
          <cell r="J103">
            <v>15133.312703611</v>
          </cell>
          <cell r="K103">
            <v>15124.8536873732</v>
          </cell>
          <cell r="L103">
            <v>15099.9027954898</v>
          </cell>
          <cell r="M103">
            <v>14936.4977224916</v>
          </cell>
          <cell r="N103">
            <v>14998.8640889701</v>
          </cell>
          <cell r="O103">
            <v>15088.13826221</v>
          </cell>
          <cell r="P103">
            <v>15107.2552855327</v>
          </cell>
          <cell r="Q103">
            <v>1002.9331151255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-94117.1102134544</v>
          </cell>
          <cell r="B104">
            <v>15009.0560511881</v>
          </cell>
          <cell r="C104">
            <v>16619.2385128636</v>
          </cell>
          <cell r="D104">
            <v>15966.7644474673</v>
          </cell>
          <cell r="E104">
            <v>15752.825436987</v>
          </cell>
          <cell r="F104">
            <v>15520.2242920516</v>
          </cell>
          <cell r="G104">
            <v>15193.7364503091</v>
          </cell>
          <cell r="H104">
            <v>15081.7222210224</v>
          </cell>
          <cell r="I104">
            <v>15033.5436741869</v>
          </cell>
          <cell r="J104">
            <v>15225.7064181933</v>
          </cell>
          <cell r="K104">
            <v>15142.9316229799</v>
          </cell>
          <cell r="L104">
            <v>15212.6637587618</v>
          </cell>
          <cell r="M104">
            <v>15388.2883944047</v>
          </cell>
          <cell r="N104">
            <v>15264.2461739862</v>
          </cell>
          <cell r="O104">
            <v>15344.8255527704</v>
          </cell>
          <cell r="P104">
            <v>15378.3842214579</v>
          </cell>
          <cell r="Q104">
            <v>1079.48560730424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-89173.2015988246</v>
          </cell>
          <cell r="B105">
            <v>14718.6090713079</v>
          </cell>
          <cell r="C105">
            <v>16091.3668781839</v>
          </cell>
          <cell r="D105">
            <v>15927.8139327883</v>
          </cell>
          <cell r="E105">
            <v>15500.6757749851</v>
          </cell>
          <cell r="F105">
            <v>15351.2530667437</v>
          </cell>
          <cell r="G105">
            <v>15090.9847350579</v>
          </cell>
          <cell r="H105">
            <v>14860.0332373793</v>
          </cell>
          <cell r="I105">
            <v>14852.2115301124</v>
          </cell>
          <cell r="J105">
            <v>14860.2319203763</v>
          </cell>
          <cell r="K105">
            <v>15031.9827924218</v>
          </cell>
          <cell r="L105">
            <v>15032.0789709543</v>
          </cell>
          <cell r="M105">
            <v>14999.6163762022</v>
          </cell>
          <cell r="N105">
            <v>15076.1072597252</v>
          </cell>
          <cell r="O105">
            <v>15144.8019543947</v>
          </cell>
          <cell r="P105">
            <v>15112.088501074</v>
          </cell>
          <cell r="Q105">
            <v>1022.78095305788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-86965.1417450957</v>
          </cell>
          <cell r="B106">
            <v>14820.7508939146</v>
          </cell>
          <cell r="C106">
            <v>16199.7842336508</v>
          </cell>
          <cell r="D106">
            <v>15883.9466972557</v>
          </cell>
          <cell r="E106">
            <v>15637.6248086034</v>
          </cell>
          <cell r="F106">
            <v>15131.1056517831</v>
          </cell>
          <cell r="G106">
            <v>14874.5801035581</v>
          </cell>
          <cell r="H106">
            <v>14875.2784517151</v>
          </cell>
          <cell r="I106">
            <v>14984.5085365488</v>
          </cell>
          <cell r="J106">
            <v>15012.2968004027</v>
          </cell>
          <cell r="K106">
            <v>15072.4789708809</v>
          </cell>
          <cell r="L106">
            <v>15103.0841348525</v>
          </cell>
          <cell r="M106">
            <v>14984.2084489966</v>
          </cell>
          <cell r="N106">
            <v>15003.5655052209</v>
          </cell>
          <cell r="O106">
            <v>15235.2810935871</v>
          </cell>
          <cell r="P106">
            <v>15016.0348224735</v>
          </cell>
          <cell r="Q106">
            <v>997.455389759549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-99889.3303707518</v>
          </cell>
          <cell r="B107">
            <v>15204.8880227791</v>
          </cell>
          <cell r="C107">
            <v>16549.0110441005</v>
          </cell>
          <cell r="D107">
            <v>16179.9477859823</v>
          </cell>
          <cell r="E107">
            <v>15954.9212625328</v>
          </cell>
          <cell r="F107">
            <v>15945.6262989268</v>
          </cell>
          <cell r="G107">
            <v>15326.1343785613</v>
          </cell>
          <cell r="H107">
            <v>15384.9983559844</v>
          </cell>
          <cell r="I107">
            <v>15303.5397839079</v>
          </cell>
          <cell r="J107">
            <v>15166.1929334369</v>
          </cell>
          <cell r="K107">
            <v>15158.4711115979</v>
          </cell>
          <cell r="L107">
            <v>15241.9213626301</v>
          </cell>
          <cell r="M107">
            <v>15159.1158286538</v>
          </cell>
          <cell r="N107">
            <v>15362.9842192832</v>
          </cell>
          <cell r="O107">
            <v>15246.6797605862</v>
          </cell>
          <cell r="P107">
            <v>15496.5973985606</v>
          </cell>
          <cell r="Q107">
            <v>1145.69066362038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-99125.102761041</v>
          </cell>
          <cell r="B108">
            <v>15162.0878227056</v>
          </cell>
          <cell r="C108">
            <v>16545.7406240639</v>
          </cell>
          <cell r="D108">
            <v>16224.5126271026</v>
          </cell>
          <cell r="E108">
            <v>15994.7970127325</v>
          </cell>
          <cell r="F108">
            <v>15547.7692890848</v>
          </cell>
          <cell r="G108">
            <v>15425.1878635894</v>
          </cell>
          <cell r="H108">
            <v>15273.5789726916</v>
          </cell>
          <cell r="I108">
            <v>15169.1394864469</v>
          </cell>
          <cell r="J108">
            <v>15235.100928667</v>
          </cell>
          <cell r="K108">
            <v>15258.3135706985</v>
          </cell>
          <cell r="L108">
            <v>15244.7311224979</v>
          </cell>
          <cell r="M108">
            <v>15243.325997965</v>
          </cell>
          <cell r="N108">
            <v>15298.4835732502</v>
          </cell>
          <cell r="O108">
            <v>15307.213970541</v>
          </cell>
          <cell r="P108">
            <v>15385.6964856448</v>
          </cell>
          <cell r="Q108">
            <v>1136.92527862804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-86070.7154377646</v>
          </cell>
          <cell r="B109">
            <v>14973.3421743096</v>
          </cell>
          <cell r="C109">
            <v>16299.1013661124</v>
          </cell>
          <cell r="D109">
            <v>15843.1885836156</v>
          </cell>
          <cell r="E109">
            <v>15697.8849092638</v>
          </cell>
          <cell r="F109">
            <v>15131.9358619388</v>
          </cell>
          <cell r="G109">
            <v>15099.1954735803</v>
          </cell>
          <cell r="H109">
            <v>15064.1465241506</v>
          </cell>
          <cell r="I109">
            <v>15192.5388502854</v>
          </cell>
          <cell r="J109">
            <v>14824.5457487741</v>
          </cell>
          <cell r="K109">
            <v>14848.1654991155</v>
          </cell>
          <cell r="L109">
            <v>14972.7042738462</v>
          </cell>
          <cell r="M109">
            <v>15116.1401950774</v>
          </cell>
          <cell r="N109">
            <v>15155.4599489931</v>
          </cell>
          <cell r="O109">
            <v>15084.0403071988</v>
          </cell>
          <cell r="P109">
            <v>15050.2997872871</v>
          </cell>
          <cell r="Q109">
            <v>987.196677784985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-95728.2416188988</v>
          </cell>
          <cell r="B110">
            <v>15160.8768864893</v>
          </cell>
          <cell r="C110">
            <v>16846.6482859518</v>
          </cell>
          <cell r="D110">
            <v>16299.0053420455</v>
          </cell>
          <cell r="E110">
            <v>15921.713155065</v>
          </cell>
          <cell r="F110">
            <v>15462.4363075443</v>
          </cell>
          <cell r="G110">
            <v>15331.5226548899</v>
          </cell>
          <cell r="H110">
            <v>15222.4309169279</v>
          </cell>
          <cell r="I110">
            <v>15252.4796889871</v>
          </cell>
          <cell r="J110">
            <v>15243.7149897706</v>
          </cell>
          <cell r="K110">
            <v>15157.6924196969</v>
          </cell>
          <cell r="L110">
            <v>15257.6771344919</v>
          </cell>
          <cell r="M110">
            <v>15308.2374567098</v>
          </cell>
          <cell r="N110">
            <v>15300.8126239638</v>
          </cell>
          <cell r="O110">
            <v>15233.3214896971</v>
          </cell>
          <cell r="P110">
            <v>15212.9360063105</v>
          </cell>
          <cell r="Q110">
            <v>1097.96464007212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-84336.1364828731</v>
          </cell>
          <cell r="B111">
            <v>14829.4524863431</v>
          </cell>
          <cell r="C111">
            <v>16335.7994508672</v>
          </cell>
          <cell r="D111">
            <v>15725.0917102558</v>
          </cell>
          <cell r="E111">
            <v>15433.7294189774</v>
          </cell>
          <cell r="F111">
            <v>15228.8866481541</v>
          </cell>
          <cell r="G111">
            <v>15188.9044294283</v>
          </cell>
          <cell r="H111">
            <v>14969.5543531693</v>
          </cell>
          <cell r="I111">
            <v>14932.4120248762</v>
          </cell>
          <cell r="J111">
            <v>15150.9412482852</v>
          </cell>
          <cell r="K111">
            <v>14979.2755298698</v>
          </cell>
          <cell r="L111">
            <v>14972.7993571179</v>
          </cell>
          <cell r="M111">
            <v>14943.4244273734</v>
          </cell>
          <cell r="N111">
            <v>14854.2015166329</v>
          </cell>
          <cell r="O111">
            <v>14828.6651532618</v>
          </cell>
          <cell r="P111">
            <v>14959.9587576687</v>
          </cell>
          <cell r="Q111">
            <v>967.301751003961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-95097.2218947612</v>
          </cell>
          <cell r="B112">
            <v>15279.1525222496</v>
          </cell>
          <cell r="C112">
            <v>16552.2449512521</v>
          </cell>
          <cell r="D112">
            <v>16127.2255460373</v>
          </cell>
          <cell r="E112">
            <v>15743.3974057635</v>
          </cell>
          <cell r="F112">
            <v>15614.9047833774</v>
          </cell>
          <cell r="G112">
            <v>15171.0153835344</v>
          </cell>
          <cell r="H112">
            <v>15170.616118582</v>
          </cell>
          <cell r="I112">
            <v>15179.945069784</v>
          </cell>
          <cell r="J112">
            <v>15078.6753367473</v>
          </cell>
          <cell r="K112">
            <v>15204.4562389963</v>
          </cell>
          <cell r="L112">
            <v>15103.7600081792</v>
          </cell>
          <cell r="M112">
            <v>15101.407815182</v>
          </cell>
          <cell r="N112">
            <v>15302.4844761734</v>
          </cell>
          <cell r="O112">
            <v>15446.2828003777</v>
          </cell>
          <cell r="P112">
            <v>15420.9494447115</v>
          </cell>
          <cell r="Q112">
            <v>1090.72709624415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-84511.7712318719</v>
          </cell>
          <cell r="B113">
            <v>14825.1333857719</v>
          </cell>
          <cell r="C113">
            <v>16118.8588938725</v>
          </cell>
          <cell r="D113">
            <v>15686.0602658717</v>
          </cell>
          <cell r="E113">
            <v>15642.7849870587</v>
          </cell>
          <cell r="F113">
            <v>15313.9584149715</v>
          </cell>
          <cell r="G113">
            <v>15077.7387510862</v>
          </cell>
          <cell r="H113">
            <v>14829.6592740524</v>
          </cell>
          <cell r="I113">
            <v>15000.9683976465</v>
          </cell>
          <cell r="J113">
            <v>14707.5451007926</v>
          </cell>
          <cell r="K113">
            <v>15006.6320417198</v>
          </cell>
          <cell r="L113">
            <v>15086.6927259673</v>
          </cell>
          <cell r="M113">
            <v>14942.909826292</v>
          </cell>
          <cell r="N113">
            <v>15233.5007731551</v>
          </cell>
          <cell r="O113">
            <v>14947.6379635499</v>
          </cell>
          <cell r="P113">
            <v>15088.9816463345</v>
          </cell>
          <cell r="Q113">
            <v>969.316211321078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-94819.4842355463</v>
          </cell>
          <cell r="B114">
            <v>15154.3612143907</v>
          </cell>
          <cell r="C114">
            <v>16789.2577045386</v>
          </cell>
          <cell r="D114">
            <v>16135.4132012431</v>
          </cell>
          <cell r="E114">
            <v>15586.9774488365</v>
          </cell>
          <cell r="F114">
            <v>15626.8826741295</v>
          </cell>
          <cell r="G114">
            <v>15323.8589648978</v>
          </cell>
          <cell r="H114">
            <v>15189.52907297</v>
          </cell>
          <cell r="I114">
            <v>15180.6027168841</v>
          </cell>
          <cell r="J114">
            <v>15469.9608667038</v>
          </cell>
          <cell r="K114">
            <v>15490.4348044921</v>
          </cell>
          <cell r="L114">
            <v>15457.4421561003</v>
          </cell>
          <cell r="M114">
            <v>15265.0091383385</v>
          </cell>
          <cell r="N114">
            <v>15125.8762975896</v>
          </cell>
          <cell r="O114">
            <v>15021.709417525</v>
          </cell>
          <cell r="P114">
            <v>15076.4613770808</v>
          </cell>
          <cell r="Q114">
            <v>1087.54155638802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-102160.850191829</v>
          </cell>
          <cell r="B115">
            <v>15252.6693085224</v>
          </cell>
          <cell r="C115">
            <v>16894.759356469</v>
          </cell>
          <cell r="D115">
            <v>16553.2848445814</v>
          </cell>
          <cell r="E115">
            <v>16075.0693672123</v>
          </cell>
          <cell r="F115">
            <v>15684.7183590213</v>
          </cell>
          <cell r="G115">
            <v>15668.6036615638</v>
          </cell>
          <cell r="H115">
            <v>15445.3596888258</v>
          </cell>
          <cell r="I115">
            <v>15339.7012208353</v>
          </cell>
          <cell r="J115">
            <v>15280.2078515394</v>
          </cell>
          <cell r="K115">
            <v>15422.8122879289</v>
          </cell>
          <cell r="L115">
            <v>15099.0248258049</v>
          </cell>
          <cell r="M115">
            <v>15230.0692437295</v>
          </cell>
          <cell r="N115">
            <v>15497.0216982591</v>
          </cell>
          <cell r="O115">
            <v>15506.93107679</v>
          </cell>
          <cell r="P115">
            <v>15434.1979544601</v>
          </cell>
          <cell r="Q115">
            <v>1171.7440873602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-98815.2397838166</v>
          </cell>
          <cell r="B116">
            <v>15137.2014642503</v>
          </cell>
          <cell r="C116">
            <v>16834.8900733754</v>
          </cell>
          <cell r="D116">
            <v>16253.5358707926</v>
          </cell>
          <cell r="E116">
            <v>16039.0221055316</v>
          </cell>
          <cell r="F116">
            <v>15562.0762511251</v>
          </cell>
          <cell r="G116">
            <v>15231.3377364105</v>
          </cell>
          <cell r="H116">
            <v>15064.092023534</v>
          </cell>
          <cell r="I116">
            <v>15180.8197757564</v>
          </cell>
          <cell r="J116">
            <v>15142.9315330242</v>
          </cell>
          <cell r="K116">
            <v>15209.6142325621</v>
          </cell>
          <cell r="L116">
            <v>15200.4606973285</v>
          </cell>
          <cell r="M116">
            <v>15467.0159045512</v>
          </cell>
          <cell r="N116">
            <v>15325.8166258577</v>
          </cell>
          <cell r="O116">
            <v>15357.2941098965</v>
          </cell>
          <cell r="P116">
            <v>15282.2165250215</v>
          </cell>
          <cell r="Q116">
            <v>1133.37127422446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-94662.9143647351</v>
          </cell>
          <cell r="B117">
            <v>15123.2480717955</v>
          </cell>
          <cell r="C117">
            <v>16537.2058523792</v>
          </cell>
          <cell r="D117">
            <v>16248.5797281782</v>
          </cell>
          <cell r="E117">
            <v>15836.2059592997</v>
          </cell>
          <cell r="F117">
            <v>15502.7455683313</v>
          </cell>
          <cell r="G117">
            <v>15454.1998670383</v>
          </cell>
          <cell r="H117">
            <v>15117.2409407651</v>
          </cell>
          <cell r="I117">
            <v>15295.0638375145</v>
          </cell>
          <cell r="J117">
            <v>15143.6437015452</v>
          </cell>
          <cell r="K117">
            <v>15102.6599669586</v>
          </cell>
          <cell r="L117">
            <v>15098.3238844286</v>
          </cell>
          <cell r="M117">
            <v>15160.9762325968</v>
          </cell>
          <cell r="N117">
            <v>15317.4579670564</v>
          </cell>
          <cell r="O117">
            <v>15152.7857585609</v>
          </cell>
          <cell r="P117">
            <v>15272.4128375361</v>
          </cell>
          <cell r="Q117">
            <v>1085.74576259777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-95238.6514172184</v>
          </cell>
          <cell r="B118">
            <v>15195.4664599805</v>
          </cell>
          <cell r="C118">
            <v>16572.6665812792</v>
          </cell>
          <cell r="D118">
            <v>16119.521230445</v>
          </cell>
          <cell r="E118">
            <v>15894.6760570925</v>
          </cell>
          <cell r="F118">
            <v>15534.4465281003</v>
          </cell>
          <cell r="G118">
            <v>15267.0714417166</v>
          </cell>
          <cell r="H118">
            <v>14999.6478605853</v>
          </cell>
          <cell r="I118">
            <v>15110.9743525738</v>
          </cell>
          <cell r="J118">
            <v>15213.3060120718</v>
          </cell>
          <cell r="K118">
            <v>15372.9961484787</v>
          </cell>
          <cell r="L118">
            <v>15253.2230405686</v>
          </cell>
          <cell r="M118">
            <v>15380.8934163156</v>
          </cell>
          <cell r="N118">
            <v>15351.7521307461</v>
          </cell>
          <cell r="O118">
            <v>15181.0874170907</v>
          </cell>
          <cell r="P118">
            <v>15267.6814056422</v>
          </cell>
          <cell r="Q118">
            <v>1092.34923629493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-87641.222067257</v>
          </cell>
          <cell r="B119">
            <v>15025.1108549098</v>
          </cell>
          <cell r="C119">
            <v>16186.5104527144</v>
          </cell>
          <cell r="D119">
            <v>15940.758023672</v>
          </cell>
          <cell r="E119">
            <v>15605.4976377373</v>
          </cell>
          <cell r="F119">
            <v>15392.1554784044</v>
          </cell>
          <cell r="G119">
            <v>15208.0599225569</v>
          </cell>
          <cell r="H119">
            <v>14722.6260240471</v>
          </cell>
          <cell r="I119">
            <v>14938.3629786771</v>
          </cell>
          <cell r="J119">
            <v>14969.356858993</v>
          </cell>
          <cell r="K119">
            <v>14897.0415602313</v>
          </cell>
          <cell r="L119">
            <v>15016.9266001781</v>
          </cell>
          <cell r="M119">
            <v>15060.3548376333</v>
          </cell>
          <cell r="N119">
            <v>15043.4113303934</v>
          </cell>
          <cell r="O119">
            <v>15101.6919608637</v>
          </cell>
          <cell r="P119">
            <v>14956.1234082717</v>
          </cell>
          <cell r="Q119">
            <v>1005.20976062261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-94556.740302456</v>
          </cell>
          <cell r="B120">
            <v>15032.163237671</v>
          </cell>
          <cell r="C120">
            <v>16491.1442686689</v>
          </cell>
          <cell r="D120">
            <v>16181.5329924594</v>
          </cell>
          <cell r="E120">
            <v>16036.9585944072</v>
          </cell>
          <cell r="F120">
            <v>15443.1546678368</v>
          </cell>
          <cell r="G120">
            <v>15384.3254430661</v>
          </cell>
          <cell r="H120">
            <v>15235.8402769558</v>
          </cell>
          <cell r="I120">
            <v>15062.5721091837</v>
          </cell>
          <cell r="J120">
            <v>15323.4967263145</v>
          </cell>
          <cell r="K120">
            <v>15247.1259858287</v>
          </cell>
          <cell r="L120">
            <v>15309.8238718455</v>
          </cell>
          <cell r="M120">
            <v>15182.1803048364</v>
          </cell>
          <cell r="N120">
            <v>15169.2026914296</v>
          </cell>
          <cell r="O120">
            <v>15356.0257343845</v>
          </cell>
          <cell r="P120">
            <v>15420.2696486871</v>
          </cell>
          <cell r="Q120">
            <v>1084.52798857305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-95434.3401144838</v>
          </cell>
          <cell r="B121">
            <v>15097.1562631285</v>
          </cell>
          <cell r="C121">
            <v>16492.3048516505</v>
          </cell>
          <cell r="D121">
            <v>15945.3536246413</v>
          </cell>
          <cell r="E121">
            <v>15721.5961422606</v>
          </cell>
          <cell r="F121">
            <v>15742.0432159279</v>
          </cell>
          <cell r="G121">
            <v>15278.5384786578</v>
          </cell>
          <cell r="H121">
            <v>15314.4974061328</v>
          </cell>
          <cell r="I121">
            <v>15298.4346534118</v>
          </cell>
          <cell r="J121">
            <v>15320.0395700991</v>
          </cell>
          <cell r="K121">
            <v>15241.6171691212</v>
          </cell>
          <cell r="L121">
            <v>15342.8726901397</v>
          </cell>
          <cell r="M121">
            <v>15409.4067531026</v>
          </cell>
          <cell r="N121">
            <v>15043.1437999884</v>
          </cell>
          <cell r="O121">
            <v>15261.4461713563</v>
          </cell>
          <cell r="P121">
            <v>15461.9134253832</v>
          </cell>
          <cell r="Q121">
            <v>1094.59370737708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-101743.648125145</v>
          </cell>
          <cell r="B122">
            <v>15124.1336176917</v>
          </cell>
          <cell r="C122">
            <v>16770.9195899186</v>
          </cell>
          <cell r="D122">
            <v>16286.6063353292</v>
          </cell>
          <cell r="E122">
            <v>16202.7207577365</v>
          </cell>
          <cell r="F122">
            <v>15744.6329687596</v>
          </cell>
          <cell r="G122">
            <v>15485.6494290767</v>
          </cell>
          <cell r="H122">
            <v>15278.2814930167</v>
          </cell>
          <cell r="I122">
            <v>15379.4031385125</v>
          </cell>
          <cell r="J122">
            <v>15423.4788009821</v>
          </cell>
          <cell r="K122">
            <v>15632.1476788472</v>
          </cell>
          <cell r="L122">
            <v>15326.1760616544</v>
          </cell>
          <cell r="M122">
            <v>15394.4752932495</v>
          </cell>
          <cell r="N122">
            <v>15352.6530709163</v>
          </cell>
          <cell r="O122">
            <v>15287.4540657679</v>
          </cell>
          <cell r="P122">
            <v>15251.2738333001</v>
          </cell>
          <cell r="Q122">
            <v>1166.95894653616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-84893.5943555942</v>
          </cell>
          <cell r="B123">
            <v>14908.6249473699</v>
          </cell>
          <cell r="C123">
            <v>16246.9777801429</v>
          </cell>
          <cell r="D123">
            <v>15962.8068929514</v>
          </cell>
          <cell r="E123">
            <v>15603.2706002416</v>
          </cell>
          <cell r="F123">
            <v>15388.8132994101</v>
          </cell>
          <cell r="G123">
            <v>14977.1892857584</v>
          </cell>
          <cell r="H123">
            <v>14770.5319202708</v>
          </cell>
          <cell r="I123">
            <v>15060.2810057059</v>
          </cell>
          <cell r="J123">
            <v>15303.3036825924</v>
          </cell>
          <cell r="K123">
            <v>14917.7939700651</v>
          </cell>
          <cell r="L123">
            <v>15064.2051597929</v>
          </cell>
          <cell r="M123">
            <v>15009.6998770687</v>
          </cell>
          <cell r="N123">
            <v>14982.8794361605</v>
          </cell>
          <cell r="O123">
            <v>15003.3151056126</v>
          </cell>
          <cell r="P123">
            <v>15201.6229259418</v>
          </cell>
          <cell r="Q123">
            <v>973.695569820923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-95730.5385672583</v>
          </cell>
          <cell r="B124">
            <v>15008.5687306901</v>
          </cell>
          <cell r="C124">
            <v>16598.5881973768</v>
          </cell>
          <cell r="D124">
            <v>16138.450778881</v>
          </cell>
          <cell r="E124">
            <v>15832.1832507794</v>
          </cell>
          <cell r="F124">
            <v>15498.9212913349</v>
          </cell>
          <cell r="G124">
            <v>15321.9870814175</v>
          </cell>
          <cell r="H124">
            <v>15096.6590736328</v>
          </cell>
          <cell r="I124">
            <v>15203.8599158377</v>
          </cell>
          <cell r="J124">
            <v>14895.6406891809</v>
          </cell>
          <cell r="K124">
            <v>14932.2053066743</v>
          </cell>
          <cell r="L124">
            <v>15380.5935381367</v>
          </cell>
          <cell r="M124">
            <v>15456.2659613174</v>
          </cell>
          <cell r="N124">
            <v>15299.0023938634</v>
          </cell>
          <cell r="O124">
            <v>15160.1627558674</v>
          </cell>
          <cell r="P124">
            <v>15271.800628004</v>
          </cell>
          <cell r="Q124">
            <v>1097.99098515103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-98363.8329771877</v>
          </cell>
          <cell r="B125">
            <v>15284.4689223688</v>
          </cell>
          <cell r="C125">
            <v>16759.8372159081</v>
          </cell>
          <cell r="D125">
            <v>16031.9950124623</v>
          </cell>
          <cell r="E125">
            <v>15792.677840866</v>
          </cell>
          <cell r="F125">
            <v>15396.0236965836</v>
          </cell>
          <cell r="G125">
            <v>15406.193255277</v>
          </cell>
          <cell r="H125">
            <v>15425.9499996733</v>
          </cell>
          <cell r="I125">
            <v>15408.9953193645</v>
          </cell>
          <cell r="J125">
            <v>15257.5597249432</v>
          </cell>
          <cell r="K125">
            <v>15129.010213119</v>
          </cell>
          <cell r="L125">
            <v>15239.0573404511</v>
          </cell>
          <cell r="M125">
            <v>15168.767922343</v>
          </cell>
          <cell r="N125">
            <v>15288.4540558829</v>
          </cell>
          <cell r="O125">
            <v>15594.1055884855</v>
          </cell>
          <cell r="P125">
            <v>15216.8958898725</v>
          </cell>
          <cell r="Q125">
            <v>1128.19381871515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-100109.944108436</v>
          </cell>
          <cell r="B126">
            <v>15293.8658409943</v>
          </cell>
          <cell r="C126">
            <v>16694.2332000731</v>
          </cell>
          <cell r="D126">
            <v>16305.6751816712</v>
          </cell>
          <cell r="E126">
            <v>16010.3708159338</v>
          </cell>
          <cell r="F126">
            <v>15602.2062225794</v>
          </cell>
          <cell r="G126">
            <v>15192.9207036907</v>
          </cell>
          <cell r="H126">
            <v>15251.1454336449</v>
          </cell>
          <cell r="I126">
            <v>15400.484191611</v>
          </cell>
          <cell r="J126">
            <v>15334.1005519891</v>
          </cell>
          <cell r="K126">
            <v>15238.0931536882</v>
          </cell>
          <cell r="L126">
            <v>15097.6838963673</v>
          </cell>
          <cell r="M126">
            <v>15430.9725050739</v>
          </cell>
          <cell r="N126">
            <v>15427.4361180459</v>
          </cell>
          <cell r="O126">
            <v>15594.8672650016</v>
          </cell>
          <cell r="P126">
            <v>15364.4440411656</v>
          </cell>
          <cell r="Q126">
            <v>1148.22101494612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-88270.2025224362</v>
          </cell>
          <cell r="B127">
            <v>14996.3834621224</v>
          </cell>
          <cell r="C127">
            <v>16333.8356152116</v>
          </cell>
          <cell r="D127">
            <v>15879.0852278981</v>
          </cell>
          <cell r="E127">
            <v>15674.3339904509</v>
          </cell>
          <cell r="F127">
            <v>15313.4813941111</v>
          </cell>
          <cell r="G127">
            <v>15079.9561547661</v>
          </cell>
          <cell r="H127">
            <v>14784.5220591771</v>
          </cell>
          <cell r="I127">
            <v>14990.9259424967</v>
          </cell>
          <cell r="J127">
            <v>14999.6899556458</v>
          </cell>
          <cell r="K127">
            <v>15044.2693115328</v>
          </cell>
          <cell r="L127">
            <v>15039.5663837874</v>
          </cell>
          <cell r="M127">
            <v>15080.0669995704</v>
          </cell>
          <cell r="N127">
            <v>14988.8470586638</v>
          </cell>
          <cell r="O127">
            <v>15093.3732904703</v>
          </cell>
          <cell r="P127">
            <v>15313.5249813986</v>
          </cell>
          <cell r="Q127">
            <v>1012.42391485133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-90363.7213060231</v>
          </cell>
          <cell r="B128">
            <v>14788.4097791096</v>
          </cell>
          <cell r="C128">
            <v>16366.9647278543</v>
          </cell>
          <cell r="D128">
            <v>15832.1578472883</v>
          </cell>
          <cell r="E128">
            <v>15730.664003396</v>
          </cell>
          <cell r="F128">
            <v>15430.4172070554</v>
          </cell>
          <cell r="G128">
            <v>15158.6443230329</v>
          </cell>
          <cell r="H128">
            <v>15239.0448235499</v>
          </cell>
          <cell r="I128">
            <v>15180.9735445886</v>
          </cell>
          <cell r="J128">
            <v>14880.6052599156</v>
          </cell>
          <cell r="K128">
            <v>14992.9415272722</v>
          </cell>
          <cell r="L128">
            <v>15194.2612150795</v>
          </cell>
          <cell r="M128">
            <v>15137.6138472444</v>
          </cell>
          <cell r="N128">
            <v>15171.8834287491</v>
          </cell>
          <cell r="O128">
            <v>15124.1711053316</v>
          </cell>
          <cell r="P128">
            <v>15250.078004197</v>
          </cell>
          <cell r="Q128">
            <v>1036.43573789156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-88730.8773154956</v>
          </cell>
          <cell r="B129">
            <v>15036.3314240212</v>
          </cell>
          <cell r="C129">
            <v>16222.264322154</v>
          </cell>
          <cell r="D129">
            <v>15883.6251445046</v>
          </cell>
          <cell r="E129">
            <v>15530.0206818013</v>
          </cell>
          <cell r="F129">
            <v>15464.4606849656</v>
          </cell>
          <cell r="G129">
            <v>15175.9554112093</v>
          </cell>
          <cell r="H129">
            <v>15291.5452545872</v>
          </cell>
          <cell r="I129">
            <v>14971.2410781903</v>
          </cell>
          <cell r="J129">
            <v>15080.7818151005</v>
          </cell>
          <cell r="K129">
            <v>15005.1820495893</v>
          </cell>
          <cell r="L129">
            <v>14906.733374043</v>
          </cell>
          <cell r="M129">
            <v>14920.0258532242</v>
          </cell>
          <cell r="N129">
            <v>15016.9548878685</v>
          </cell>
          <cell r="O129">
            <v>15314.6624343729</v>
          </cell>
          <cell r="P129">
            <v>15065.459876695</v>
          </cell>
          <cell r="Q129">
            <v>1017.70767045781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-96090.8386095245</v>
          </cell>
          <cell r="B130">
            <v>15305.9757722631</v>
          </cell>
          <cell r="C130">
            <v>16715.3014834558</v>
          </cell>
          <cell r="D130">
            <v>16361.41716983</v>
          </cell>
          <cell r="E130">
            <v>15902.9287566971</v>
          </cell>
          <cell r="F130">
            <v>15370.4499517019</v>
          </cell>
          <cell r="G130">
            <v>15375.6154490245</v>
          </cell>
          <cell r="H130">
            <v>15371.3107580747</v>
          </cell>
          <cell r="I130">
            <v>15314.5447048691</v>
          </cell>
          <cell r="J130">
            <v>15289.3224792295</v>
          </cell>
          <cell r="K130">
            <v>15179.3538732194</v>
          </cell>
          <cell r="L130">
            <v>15093.2725121694</v>
          </cell>
          <cell r="M130">
            <v>15079.6734507788</v>
          </cell>
          <cell r="N130">
            <v>15318.5897171882</v>
          </cell>
          <cell r="O130">
            <v>15246.166692242</v>
          </cell>
          <cell r="P130">
            <v>15295.9936679444</v>
          </cell>
          <cell r="Q130">
            <v>1102.1234825158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-94182.9874143065</v>
          </cell>
          <cell r="B131">
            <v>15071.1849171493</v>
          </cell>
          <cell r="C131">
            <v>16571.5192837025</v>
          </cell>
          <cell r="D131">
            <v>16535.7800307115</v>
          </cell>
          <cell r="E131">
            <v>15907.5867203584</v>
          </cell>
          <cell r="F131">
            <v>15716.6342099227</v>
          </cell>
          <cell r="G131">
            <v>15298.2294644442</v>
          </cell>
          <cell r="H131">
            <v>15029.4167789135</v>
          </cell>
          <cell r="I131">
            <v>15034.2621018124</v>
          </cell>
          <cell r="J131">
            <v>15124.6121275423</v>
          </cell>
          <cell r="K131">
            <v>15227.6528623114</v>
          </cell>
          <cell r="L131">
            <v>15025.7714000706</v>
          </cell>
          <cell r="M131">
            <v>15230.8088610454</v>
          </cell>
          <cell r="N131">
            <v>15062.1693498559</v>
          </cell>
          <cell r="O131">
            <v>15085.8423639926</v>
          </cell>
          <cell r="P131">
            <v>15203.6028037384</v>
          </cell>
          <cell r="Q131">
            <v>1080.24119244713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-100896.055707171</v>
          </cell>
          <cell r="B132">
            <v>15043.0962309499</v>
          </cell>
          <cell r="C132">
            <v>16671.8199692141</v>
          </cell>
          <cell r="D132">
            <v>16517.8888825408</v>
          </cell>
          <cell r="E132">
            <v>16150.8410042094</v>
          </cell>
          <cell r="F132">
            <v>15919.215992215</v>
          </cell>
          <cell r="G132">
            <v>15395.5181077147</v>
          </cell>
          <cell r="H132">
            <v>15084.5338343031</v>
          </cell>
          <cell r="I132">
            <v>15489.2398060337</v>
          </cell>
          <cell r="J132">
            <v>15446.9707576501</v>
          </cell>
          <cell r="K132">
            <v>15311.7855290373</v>
          </cell>
          <cell r="L132">
            <v>15317.8861468579</v>
          </cell>
          <cell r="M132">
            <v>15277.7492309075</v>
          </cell>
          <cell r="N132">
            <v>15266.2671618387</v>
          </cell>
          <cell r="O132">
            <v>15287.1497794743</v>
          </cell>
          <cell r="P132">
            <v>15431.0008144742</v>
          </cell>
          <cell r="Q132">
            <v>1157.23740053896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-93217.5785346923</v>
          </cell>
          <cell r="B133">
            <v>15145.1821434237</v>
          </cell>
          <cell r="C133">
            <v>16485.5733716582</v>
          </cell>
          <cell r="D133">
            <v>15906.5941925355</v>
          </cell>
          <cell r="E133">
            <v>15808.2617874916</v>
          </cell>
          <cell r="F133">
            <v>15608.4873457865</v>
          </cell>
          <cell r="G133">
            <v>15112.7733375399</v>
          </cell>
          <cell r="H133">
            <v>15209.7297493194</v>
          </cell>
          <cell r="I133">
            <v>15046.4974332269</v>
          </cell>
          <cell r="J133">
            <v>15353.1792444008</v>
          </cell>
          <cell r="K133">
            <v>15394.6279023058</v>
          </cell>
          <cell r="L133">
            <v>15175.7421532666</v>
          </cell>
          <cell r="M133">
            <v>15168.8597656262</v>
          </cell>
          <cell r="N133">
            <v>15298.4404709863</v>
          </cell>
          <cell r="O133">
            <v>15211.3559256447</v>
          </cell>
          <cell r="P133">
            <v>15132.5937986364</v>
          </cell>
          <cell r="Q133">
            <v>1069.16833876151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-84728.2477097578</v>
          </cell>
          <cell r="B134">
            <v>14897.2762127824</v>
          </cell>
          <cell r="C134">
            <v>16243.4238108125</v>
          </cell>
          <cell r="D134">
            <v>15878.6617396822</v>
          </cell>
          <cell r="E134">
            <v>15491.2547176838</v>
          </cell>
          <cell r="F134">
            <v>15185.4431513938</v>
          </cell>
          <cell r="G134">
            <v>15129.8684096822</v>
          </cell>
          <cell r="H134">
            <v>14942.4721282961</v>
          </cell>
          <cell r="I134">
            <v>15016.8306687492</v>
          </cell>
          <cell r="J134">
            <v>14944.4713154675</v>
          </cell>
          <cell r="K134">
            <v>14898.0183267758</v>
          </cell>
          <cell r="L134">
            <v>14790.673169474</v>
          </cell>
          <cell r="M134">
            <v>14965.4042529156</v>
          </cell>
          <cell r="N134">
            <v>15021.7365743574</v>
          </cell>
          <cell r="O134">
            <v>15072.275014788</v>
          </cell>
          <cell r="P134">
            <v>14896.7308778258</v>
          </cell>
          <cell r="Q134">
            <v>971.799109931838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-98656.5348973156</v>
          </cell>
          <cell r="B135">
            <v>15088.1576822903</v>
          </cell>
          <cell r="C135">
            <v>16629.0293447546</v>
          </cell>
          <cell r="D135">
            <v>16365.1358582975</v>
          </cell>
          <cell r="E135">
            <v>15912.9515384232</v>
          </cell>
          <cell r="F135">
            <v>15761.1912292279</v>
          </cell>
          <cell r="G135">
            <v>15370.46927332</v>
          </cell>
          <cell r="H135">
            <v>15383.8633125851</v>
          </cell>
          <cell r="I135">
            <v>15306.4546038736</v>
          </cell>
          <cell r="J135">
            <v>15133.2572138849</v>
          </cell>
          <cell r="K135">
            <v>15250.2739683867</v>
          </cell>
          <cell r="L135">
            <v>15335.8071725045</v>
          </cell>
          <cell r="M135">
            <v>15347.8703952827</v>
          </cell>
          <cell r="N135">
            <v>15295.3636256625</v>
          </cell>
          <cell r="O135">
            <v>15155.2009583748</v>
          </cell>
          <cell r="P135">
            <v>15267.3764095673</v>
          </cell>
          <cell r="Q135">
            <v>1131.55099265825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-92775.1798801614</v>
          </cell>
          <cell r="B136">
            <v>15077.7825208191</v>
          </cell>
          <cell r="C136">
            <v>16631.1594821003</v>
          </cell>
          <cell r="D136">
            <v>16098.4454323934</v>
          </cell>
          <cell r="E136">
            <v>15615.0630421104</v>
          </cell>
          <cell r="F136">
            <v>15405.6870203803</v>
          </cell>
          <cell r="G136">
            <v>15169.5383516778</v>
          </cell>
          <cell r="H136">
            <v>15007.8046554785</v>
          </cell>
          <cell r="I136">
            <v>15076.7498757883</v>
          </cell>
          <cell r="J136">
            <v>15348.6322515187</v>
          </cell>
          <cell r="K136">
            <v>15121.3966582879</v>
          </cell>
          <cell r="L136">
            <v>15116.8910999478</v>
          </cell>
          <cell r="M136">
            <v>15374.8274959247</v>
          </cell>
          <cell r="N136">
            <v>15110.2707805102</v>
          </cell>
          <cell r="O136">
            <v>15165.8131114664</v>
          </cell>
          <cell r="P136">
            <v>15352.2283080715</v>
          </cell>
          <cell r="Q136">
            <v>1064.0942031535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-101598.101745224</v>
          </cell>
          <cell r="B137">
            <v>15344.0315961096</v>
          </cell>
          <cell r="C137">
            <v>16665.816131279</v>
          </cell>
          <cell r="D137">
            <v>16478.758274765</v>
          </cell>
          <cell r="E137">
            <v>16001.1623194455</v>
          </cell>
          <cell r="F137">
            <v>15860.3464433737</v>
          </cell>
          <cell r="G137">
            <v>15218.8482980129</v>
          </cell>
          <cell r="H137">
            <v>15165.5760823249</v>
          </cell>
          <cell r="I137">
            <v>15199.3085201357</v>
          </cell>
          <cell r="J137">
            <v>15510.3489065993</v>
          </cell>
          <cell r="K137">
            <v>15224.4397788764</v>
          </cell>
          <cell r="L137">
            <v>15359.7955119628</v>
          </cell>
          <cell r="M137">
            <v>15500.2096351944</v>
          </cell>
          <cell r="N137">
            <v>15678.1308380832</v>
          </cell>
          <cell r="O137">
            <v>15334.7578922193</v>
          </cell>
          <cell r="P137">
            <v>15499.9123663397</v>
          </cell>
          <cell r="Q137">
            <v>1165.28958777702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-98610.6467621777</v>
          </cell>
          <cell r="B138">
            <v>15077.7660132546</v>
          </cell>
          <cell r="C138">
            <v>16679.1848869921</v>
          </cell>
          <cell r="D138">
            <v>16327.0122623902</v>
          </cell>
          <cell r="E138">
            <v>15900.0199895886</v>
          </cell>
          <cell r="F138">
            <v>15877.5241830086</v>
          </cell>
          <cell r="G138">
            <v>15355.1490038534</v>
          </cell>
          <cell r="H138">
            <v>15270.2763554759</v>
          </cell>
          <cell r="I138">
            <v>15482.0141539304</v>
          </cell>
          <cell r="J138">
            <v>15130.326045397</v>
          </cell>
          <cell r="K138">
            <v>15355.2998970832</v>
          </cell>
          <cell r="L138">
            <v>15235.4588895428</v>
          </cell>
          <cell r="M138">
            <v>15273.0904117945</v>
          </cell>
          <cell r="N138">
            <v>15149.5769283765</v>
          </cell>
          <cell r="O138">
            <v>15289.0017409917</v>
          </cell>
          <cell r="P138">
            <v>15347.2438946006</v>
          </cell>
          <cell r="Q138">
            <v>1131.02467410347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-98519.1436468387</v>
          </cell>
          <cell r="B139">
            <v>15423.8830793856</v>
          </cell>
          <cell r="C139">
            <v>16854.6143224562</v>
          </cell>
          <cell r="D139">
            <v>16177.7690100946</v>
          </cell>
          <cell r="E139">
            <v>15762.6715677043</v>
          </cell>
          <cell r="F139">
            <v>15529.6511485411</v>
          </cell>
          <cell r="G139">
            <v>15384.4550287057</v>
          </cell>
          <cell r="H139">
            <v>15199.0013285491</v>
          </cell>
          <cell r="I139">
            <v>15241.5966118504</v>
          </cell>
          <cell r="J139">
            <v>15364.9796047741</v>
          </cell>
          <cell r="K139">
            <v>15406.8046653407</v>
          </cell>
          <cell r="L139">
            <v>15396.6732546295</v>
          </cell>
          <cell r="M139">
            <v>15398.1346404728</v>
          </cell>
          <cell r="N139">
            <v>15195.6811581471</v>
          </cell>
          <cell r="O139">
            <v>15365.5269161968</v>
          </cell>
          <cell r="P139">
            <v>15461.4057904716</v>
          </cell>
          <cell r="Q139">
            <v>1129.97516997178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-91172.0669224216</v>
          </cell>
          <cell r="B140">
            <v>14893.8243627653</v>
          </cell>
          <cell r="C140">
            <v>16230.1647392965</v>
          </cell>
          <cell r="D140">
            <v>16066.4478756794</v>
          </cell>
          <cell r="E140">
            <v>15768.8990519269</v>
          </cell>
          <cell r="F140">
            <v>15309.9382158162</v>
          </cell>
          <cell r="G140">
            <v>15217.6138324896</v>
          </cell>
          <cell r="H140">
            <v>15130.3026099236</v>
          </cell>
          <cell r="I140">
            <v>15166.8883228791</v>
          </cell>
          <cell r="J140">
            <v>15052.3124501574</v>
          </cell>
          <cell r="K140">
            <v>15111.5504536033</v>
          </cell>
          <cell r="L140">
            <v>15069.0684808067</v>
          </cell>
          <cell r="M140">
            <v>15201.9982138517</v>
          </cell>
          <cell r="N140">
            <v>15109.4672447214</v>
          </cell>
          <cell r="O140">
            <v>15188.9959067319</v>
          </cell>
          <cell r="P140">
            <v>15067.8503208024</v>
          </cell>
          <cell r="Q140">
            <v>1045.70713877341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-100617.933158087</v>
          </cell>
          <cell r="B141">
            <v>15094.5558307162</v>
          </cell>
          <cell r="C141">
            <v>16733.0740168975</v>
          </cell>
          <cell r="D141">
            <v>16410.3923808892</v>
          </cell>
          <cell r="E141">
            <v>16091.810948913</v>
          </cell>
          <cell r="F141">
            <v>15850.4056793837</v>
          </cell>
          <cell r="G141">
            <v>15733.8119191614</v>
          </cell>
          <cell r="H141">
            <v>15194.8995421554</v>
          </cell>
          <cell r="I141">
            <v>15389.0550545661</v>
          </cell>
          <cell r="J141">
            <v>15438.5032786785</v>
          </cell>
          <cell r="K141">
            <v>15237.9956600034</v>
          </cell>
          <cell r="L141">
            <v>15367.4304539913</v>
          </cell>
          <cell r="M141">
            <v>15338.4512647264</v>
          </cell>
          <cell r="N141">
            <v>15245.9095824601</v>
          </cell>
          <cell r="O141">
            <v>15396.4177568877</v>
          </cell>
          <cell r="P141">
            <v>15446.0608719891</v>
          </cell>
          <cell r="Q141">
            <v>1154.04744614999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-90874.6982723683</v>
          </cell>
          <cell r="B142">
            <v>14997.2313867246</v>
          </cell>
          <cell r="C142">
            <v>16357.0460550287</v>
          </cell>
          <cell r="D142">
            <v>16039.7912436252</v>
          </cell>
          <cell r="E142">
            <v>15569.3735328127</v>
          </cell>
          <cell r="F142">
            <v>15415.6109250907</v>
          </cell>
          <cell r="G142">
            <v>15057.2838973089</v>
          </cell>
          <cell r="H142">
            <v>15084.5175164045</v>
          </cell>
          <cell r="I142">
            <v>15203.7235876693</v>
          </cell>
          <cell r="J142">
            <v>15200.4871938861</v>
          </cell>
          <cell r="K142">
            <v>14976.135676528</v>
          </cell>
          <cell r="L142">
            <v>14994.3478592793</v>
          </cell>
          <cell r="M142">
            <v>15155.2810859976</v>
          </cell>
          <cell r="N142">
            <v>15133.4260920391</v>
          </cell>
          <cell r="O142">
            <v>15039.3651364346</v>
          </cell>
          <cell r="P142">
            <v>15243.1946838255</v>
          </cell>
          <cell r="Q142">
            <v>1042.29643930475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-97775.9179553696</v>
          </cell>
          <cell r="B143">
            <v>15117.7943465911</v>
          </cell>
          <cell r="C143">
            <v>16587.3689282469</v>
          </cell>
          <cell r="D143">
            <v>16057.4559870746</v>
          </cell>
          <cell r="E143">
            <v>15922.1507589834</v>
          </cell>
          <cell r="F143">
            <v>15621.9089343749</v>
          </cell>
          <cell r="G143">
            <v>15548.4958837636</v>
          </cell>
          <cell r="H143">
            <v>15176.870665466</v>
          </cell>
          <cell r="I143">
            <v>15397.9890755544</v>
          </cell>
          <cell r="J143">
            <v>15251.3325500275</v>
          </cell>
          <cell r="K143">
            <v>15113.5100551968</v>
          </cell>
          <cell r="L143">
            <v>15231.6533499403</v>
          </cell>
          <cell r="M143">
            <v>15340.2491328764</v>
          </cell>
          <cell r="N143">
            <v>15024.001041213</v>
          </cell>
          <cell r="O143">
            <v>15248.2846568776</v>
          </cell>
          <cell r="P143">
            <v>15341.7686468367</v>
          </cell>
          <cell r="Q143">
            <v>1121.45066858091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-91526.835455567</v>
          </cell>
          <cell r="B144">
            <v>14972.428249482</v>
          </cell>
          <cell r="C144">
            <v>16464.1313567343</v>
          </cell>
          <cell r="D144">
            <v>16038.1233380052</v>
          </cell>
          <cell r="E144">
            <v>15536.8311879762</v>
          </cell>
          <cell r="F144">
            <v>15386.5244851062</v>
          </cell>
          <cell r="G144">
            <v>15078.6839598549</v>
          </cell>
          <cell r="H144">
            <v>14856.9873536861</v>
          </cell>
          <cell r="I144">
            <v>15273.1833502734</v>
          </cell>
          <cell r="J144">
            <v>15071.2626554104</v>
          </cell>
          <cell r="K144">
            <v>14994.6109208861</v>
          </cell>
          <cell r="L144">
            <v>15035.1411403865</v>
          </cell>
          <cell r="M144">
            <v>15140.026397191</v>
          </cell>
          <cell r="N144">
            <v>15059.2594933964</v>
          </cell>
          <cell r="O144">
            <v>15174.2612660703</v>
          </cell>
          <cell r="P144">
            <v>15231.0282715366</v>
          </cell>
          <cell r="Q144">
            <v>1049.77619194117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-98396.5964503338</v>
          </cell>
          <cell r="B145">
            <v>15383.7816028386</v>
          </cell>
          <cell r="C145">
            <v>16589.567743668</v>
          </cell>
          <cell r="D145">
            <v>16132.4554666123</v>
          </cell>
          <cell r="E145">
            <v>15946.9228070134</v>
          </cell>
          <cell r="F145">
            <v>15605.5320644727</v>
          </cell>
          <cell r="G145">
            <v>15234.8825962401</v>
          </cell>
          <cell r="H145">
            <v>15274.0447609503</v>
          </cell>
          <cell r="I145">
            <v>15177.1564013262</v>
          </cell>
          <cell r="J145">
            <v>15185.0462565134</v>
          </cell>
          <cell r="K145">
            <v>15288.8559069242</v>
          </cell>
          <cell r="L145">
            <v>15237.4592221539</v>
          </cell>
          <cell r="M145">
            <v>15184.4362724487</v>
          </cell>
          <cell r="N145">
            <v>15352.9717233793</v>
          </cell>
          <cell r="O145">
            <v>15430.4994065384</v>
          </cell>
          <cell r="P145">
            <v>15296.3165437076</v>
          </cell>
          <cell r="Q145">
            <v>1128.56960264675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-86725.8229593261</v>
          </cell>
          <cell r="B146">
            <v>15003.6428571687</v>
          </cell>
          <cell r="C146">
            <v>16257.6845777524</v>
          </cell>
          <cell r="D146">
            <v>15751.9830216119</v>
          </cell>
          <cell r="E146">
            <v>15695.0334478006</v>
          </cell>
          <cell r="F146">
            <v>15533.2917596442</v>
          </cell>
          <cell r="G146">
            <v>15087.7248292965</v>
          </cell>
          <cell r="H146">
            <v>15006.5125549266</v>
          </cell>
          <cell r="I146">
            <v>14996.349847564</v>
          </cell>
          <cell r="J146">
            <v>14913.0062901931</v>
          </cell>
          <cell r="K146">
            <v>15350.7046944749</v>
          </cell>
          <cell r="L146">
            <v>15008.6714805204</v>
          </cell>
          <cell r="M146">
            <v>14890.1467510031</v>
          </cell>
          <cell r="N146">
            <v>15105.0876668859</v>
          </cell>
          <cell r="O146">
            <v>15015.3915834335</v>
          </cell>
          <cell r="P146">
            <v>15341.4739526212</v>
          </cell>
          <cell r="Q146">
            <v>994.710499014287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-88345.5995412616</v>
          </cell>
          <cell r="B147">
            <v>14984.8958989741</v>
          </cell>
          <cell r="C147">
            <v>16406.5481652227</v>
          </cell>
          <cell r="D147">
            <v>16021.4778409223</v>
          </cell>
          <cell r="E147">
            <v>15615.7618144733</v>
          </cell>
          <cell r="F147">
            <v>15374.9898762654</v>
          </cell>
          <cell r="G147">
            <v>14992.2835958651</v>
          </cell>
          <cell r="H147">
            <v>14843.4009738049</v>
          </cell>
          <cell r="I147">
            <v>15000.3126673014</v>
          </cell>
          <cell r="J147">
            <v>15028.8137228721</v>
          </cell>
          <cell r="K147">
            <v>15167.0419500632</v>
          </cell>
          <cell r="L147">
            <v>15045.165809265</v>
          </cell>
          <cell r="M147">
            <v>15130.9816540164</v>
          </cell>
          <cell r="N147">
            <v>15197.1894883357</v>
          </cell>
          <cell r="O147">
            <v>15022.4817315003</v>
          </cell>
          <cell r="P147">
            <v>15115.5218023151</v>
          </cell>
          <cell r="Q147">
            <v>1013.28868849845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-90622.2278271393</v>
          </cell>
          <cell r="B148">
            <v>14989.2805794138</v>
          </cell>
          <cell r="C148">
            <v>16373.8136975272</v>
          </cell>
          <cell r="D148">
            <v>16211.2311064897</v>
          </cell>
          <cell r="E148">
            <v>15474.5790051423</v>
          </cell>
          <cell r="F148">
            <v>15334.3505975986</v>
          </cell>
          <cell r="G148">
            <v>15268.8913457386</v>
          </cell>
          <cell r="H148">
            <v>15046.2254168373</v>
          </cell>
          <cell r="I148">
            <v>15071.1857410657</v>
          </cell>
          <cell r="J148">
            <v>15044.1646947772</v>
          </cell>
          <cell r="K148">
            <v>15142.8043190899</v>
          </cell>
          <cell r="L148">
            <v>15169.2509741235</v>
          </cell>
          <cell r="M148">
            <v>15417.0296225944</v>
          </cell>
          <cell r="N148">
            <v>15411.3725925786</v>
          </cell>
          <cell r="O148">
            <v>15083.6912022674</v>
          </cell>
          <cell r="P148">
            <v>15188.4540535557</v>
          </cell>
          <cell r="Q148">
            <v>1039.40070428616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-102110.121246539</v>
          </cell>
          <cell r="B149">
            <v>15312.5814087459</v>
          </cell>
          <cell r="C149">
            <v>16799.2522066047</v>
          </cell>
          <cell r="D149">
            <v>16405.7568455522</v>
          </cell>
          <cell r="E149">
            <v>16080.1705161023</v>
          </cell>
          <cell r="F149">
            <v>16048.1301294336</v>
          </cell>
          <cell r="G149">
            <v>15313.419318233</v>
          </cell>
          <cell r="H149">
            <v>15225.6088184936</v>
          </cell>
          <cell r="I149">
            <v>15245.6301288601</v>
          </cell>
          <cell r="J149">
            <v>15138.9945567167</v>
          </cell>
          <cell r="K149">
            <v>15407.0567503945</v>
          </cell>
          <cell r="L149">
            <v>15508.0540316133</v>
          </cell>
          <cell r="M149">
            <v>15403.1542831717</v>
          </cell>
          <cell r="N149">
            <v>15235.2412026656</v>
          </cell>
          <cell r="O149">
            <v>15178.8155329346</v>
          </cell>
          <cell r="P149">
            <v>15497.7877955635</v>
          </cell>
          <cell r="Q149">
            <v>1171.1622466493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-99492.9810280646</v>
          </cell>
          <cell r="B150">
            <v>15282.0269688111</v>
          </cell>
          <cell r="C150">
            <v>16701.5331846115</v>
          </cell>
          <cell r="D150">
            <v>16394.5198606842</v>
          </cell>
          <cell r="E150">
            <v>15827.8982068825</v>
          </cell>
          <cell r="F150">
            <v>15412.8126986065</v>
          </cell>
          <cell r="G150">
            <v>15330.7056854463</v>
          </cell>
          <cell r="H150">
            <v>15192.604002839</v>
          </cell>
          <cell r="I150">
            <v>15169.7037014154</v>
          </cell>
          <cell r="J150">
            <v>15148.5232902955</v>
          </cell>
          <cell r="K150">
            <v>15215.8884774337</v>
          </cell>
          <cell r="L150">
            <v>15195.5729498085</v>
          </cell>
          <cell r="M150">
            <v>15166.1374407911</v>
          </cell>
          <cell r="N150">
            <v>15425.9622538512</v>
          </cell>
          <cell r="O150">
            <v>15202.3904491882</v>
          </cell>
          <cell r="P150">
            <v>15411.0105322871</v>
          </cell>
          <cell r="Q150">
            <v>1141.14469519949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-86633.3296964426</v>
          </cell>
          <cell r="B151">
            <v>14916.9618497556</v>
          </cell>
          <cell r="C151">
            <v>16303.3631290988</v>
          </cell>
          <cell r="D151">
            <v>15714.9443853607</v>
          </cell>
          <cell r="E151">
            <v>15518.254007567</v>
          </cell>
          <cell r="F151">
            <v>15269.7145467848</v>
          </cell>
          <cell r="G151">
            <v>15096.3470132677</v>
          </cell>
          <cell r="H151">
            <v>15080.5097946666</v>
          </cell>
          <cell r="I151">
            <v>14732.3321129455</v>
          </cell>
          <cell r="J151">
            <v>14944.5688752941</v>
          </cell>
          <cell r="K151">
            <v>14972.2361904841</v>
          </cell>
          <cell r="L151">
            <v>14959.0669308029</v>
          </cell>
          <cell r="M151">
            <v>14888.4650150379</v>
          </cell>
          <cell r="N151">
            <v>15029.4996816237</v>
          </cell>
          <cell r="O151">
            <v>15134.4485749977</v>
          </cell>
          <cell r="P151">
            <v>15056.3835935341</v>
          </cell>
          <cell r="Q151">
            <v>993.649638286318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-100701.684515864</v>
          </cell>
          <cell r="B152">
            <v>15083.1177473599</v>
          </cell>
          <cell r="C152">
            <v>16744.1049526493</v>
          </cell>
          <cell r="D152">
            <v>16392.4067443311</v>
          </cell>
          <cell r="E152">
            <v>15774.4647290813</v>
          </cell>
          <cell r="F152">
            <v>15545.8244536706</v>
          </cell>
          <cell r="G152">
            <v>15164.2007337944</v>
          </cell>
          <cell r="H152">
            <v>15394.4643030805</v>
          </cell>
          <cell r="I152">
            <v>15333.9846668443</v>
          </cell>
          <cell r="J152">
            <v>15315.2739896721</v>
          </cell>
          <cell r="K152">
            <v>15283.6091822874</v>
          </cell>
          <cell r="L152">
            <v>15183.7255342053</v>
          </cell>
          <cell r="M152">
            <v>15233.8416207844</v>
          </cell>
          <cell r="N152">
            <v>15441.7529285219</v>
          </cell>
          <cell r="O152">
            <v>15472.7926803971</v>
          </cell>
          <cell r="P152">
            <v>15343.2389066917</v>
          </cell>
          <cell r="Q152">
            <v>1155.00804072315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-87578.2121851427</v>
          </cell>
          <cell r="B153">
            <v>15057.2146547689</v>
          </cell>
          <cell r="C153">
            <v>16096.3192461276</v>
          </cell>
          <cell r="D153">
            <v>15989.8800703708</v>
          </cell>
          <cell r="E153">
            <v>15571.5919279372</v>
          </cell>
          <cell r="F153">
            <v>15358.877828373</v>
          </cell>
          <cell r="G153">
            <v>15234.5905949167</v>
          </cell>
          <cell r="H153">
            <v>14991.5261815494</v>
          </cell>
          <cell r="I153">
            <v>15140.1018066029</v>
          </cell>
          <cell r="J153">
            <v>14998.7815031916</v>
          </cell>
          <cell r="K153">
            <v>15131.8010662481</v>
          </cell>
          <cell r="L153">
            <v>15163.0750323436</v>
          </cell>
          <cell r="M153">
            <v>15106.9173707193</v>
          </cell>
          <cell r="N153">
            <v>15152.6405784789</v>
          </cell>
          <cell r="O153">
            <v>14856.8294947106</v>
          </cell>
          <cell r="P153">
            <v>15066.2303127817</v>
          </cell>
          <cell r="Q153">
            <v>1004.48706247871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-86405.7158464919</v>
          </cell>
          <cell r="B154">
            <v>15008.0360012213</v>
          </cell>
          <cell r="C154">
            <v>16341.5734419495</v>
          </cell>
          <cell r="D154">
            <v>15927.5235746601</v>
          </cell>
          <cell r="E154">
            <v>15627.6336286221</v>
          </cell>
          <cell r="F154">
            <v>15031.1437475675</v>
          </cell>
          <cell r="G154">
            <v>15222.9152854577</v>
          </cell>
          <cell r="H154">
            <v>14988.5875854975</v>
          </cell>
          <cell r="I154">
            <v>14773.6228950056</v>
          </cell>
          <cell r="J154">
            <v>15263.5145983337</v>
          </cell>
          <cell r="K154">
            <v>15152.1934430811</v>
          </cell>
          <cell r="L154">
            <v>15054.7488876128</v>
          </cell>
          <cell r="M154">
            <v>15000.25514131</v>
          </cell>
          <cell r="N154">
            <v>15056.8300081736</v>
          </cell>
          <cell r="O154">
            <v>15127.9033369091</v>
          </cell>
          <cell r="P154">
            <v>15148.6528104971</v>
          </cell>
          <cell r="Q154">
            <v>991.038998472923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-87785.5278583688</v>
          </cell>
          <cell r="B155">
            <v>14904.8649181293</v>
          </cell>
          <cell r="C155">
            <v>16304.5210657226</v>
          </cell>
          <cell r="D155">
            <v>15988.8450209452</v>
          </cell>
          <cell r="E155">
            <v>15723.9469894684</v>
          </cell>
          <cell r="F155">
            <v>15493.1849756738</v>
          </cell>
          <cell r="G155">
            <v>15228.4669186695</v>
          </cell>
          <cell r="H155">
            <v>14865.9778412636</v>
          </cell>
          <cell r="I155">
            <v>14992.6430958444</v>
          </cell>
          <cell r="J155">
            <v>15159.9317068968</v>
          </cell>
          <cell r="K155">
            <v>15032.1105342078</v>
          </cell>
          <cell r="L155">
            <v>15262.3530293835</v>
          </cell>
          <cell r="M155">
            <v>15138.4771210955</v>
          </cell>
          <cell r="N155">
            <v>15114.9812493815</v>
          </cell>
          <cell r="O155">
            <v>15237.4957358643</v>
          </cell>
          <cell r="P155">
            <v>15235.350730198</v>
          </cell>
          <cell r="Q155">
            <v>1006.86489032435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-98857.4801500922</v>
          </cell>
          <cell r="B156">
            <v>15218.3933614324</v>
          </cell>
          <cell r="C156">
            <v>16720.7809978419</v>
          </cell>
          <cell r="D156">
            <v>16293.429608083</v>
          </cell>
          <cell r="E156">
            <v>16021.2018495362</v>
          </cell>
          <cell r="F156">
            <v>15800.397769565</v>
          </cell>
          <cell r="G156">
            <v>15226.0567642728</v>
          </cell>
          <cell r="H156">
            <v>15224.1732086966</v>
          </cell>
          <cell r="I156">
            <v>15358.8914087715</v>
          </cell>
          <cell r="J156">
            <v>15307.9125778972</v>
          </cell>
          <cell r="K156">
            <v>15173.5652019852</v>
          </cell>
          <cell r="L156">
            <v>15437.8019953702</v>
          </cell>
          <cell r="M156">
            <v>15473.3132895885</v>
          </cell>
          <cell r="N156">
            <v>15410.8483346399</v>
          </cell>
          <cell r="O156">
            <v>15351.9606056961</v>
          </cell>
          <cell r="P156">
            <v>15407.0709111825</v>
          </cell>
          <cell r="Q156">
            <v>1133.8557543295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-101355.71047908</v>
          </cell>
          <cell r="B157">
            <v>15249.5267187644</v>
          </cell>
          <cell r="C157">
            <v>16919.3365328275</v>
          </cell>
          <cell r="D157">
            <v>16359.9623573839</v>
          </cell>
          <cell r="E157">
            <v>16075.6897966234</v>
          </cell>
          <cell r="F157">
            <v>15818.8339133127</v>
          </cell>
          <cell r="G157">
            <v>15553.2284225267</v>
          </cell>
          <cell r="H157">
            <v>15142.0343366071</v>
          </cell>
          <cell r="I157">
            <v>15274.5706958605</v>
          </cell>
          <cell r="J157">
            <v>15374.667083588</v>
          </cell>
          <cell r="K157">
            <v>15168.0983438829</v>
          </cell>
          <cell r="L157">
            <v>15309.733385269</v>
          </cell>
          <cell r="M157">
            <v>15314.4746588431</v>
          </cell>
          <cell r="N157">
            <v>15498.147631363</v>
          </cell>
          <cell r="O157">
            <v>15516.0336544764</v>
          </cell>
          <cell r="P157">
            <v>15398.7893148126</v>
          </cell>
          <cell r="Q157">
            <v>1162.50945691085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-84806.872242371</v>
          </cell>
          <cell r="B158">
            <v>15030.3527003818</v>
          </cell>
          <cell r="C158">
            <v>16051.2678783466</v>
          </cell>
          <cell r="D158">
            <v>15810.4564647741</v>
          </cell>
          <cell r="E158">
            <v>15471.0442894636</v>
          </cell>
          <cell r="F158">
            <v>15356.9134180523</v>
          </cell>
          <cell r="G158">
            <v>14848.9729964196</v>
          </cell>
          <cell r="H158">
            <v>14735.1646276047</v>
          </cell>
          <cell r="I158">
            <v>14815.2122373434</v>
          </cell>
          <cell r="J158">
            <v>14835.9083436832</v>
          </cell>
          <cell r="K158">
            <v>15017.860679912</v>
          </cell>
          <cell r="L158">
            <v>14923.1167456924</v>
          </cell>
          <cell r="M158">
            <v>14861.3792150374</v>
          </cell>
          <cell r="N158">
            <v>15128.6501100886</v>
          </cell>
          <cell r="O158">
            <v>15044.4236826523</v>
          </cell>
          <cell r="P158">
            <v>14929.3583813039</v>
          </cell>
          <cell r="Q158">
            <v>972.700901871099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-84128.181698694</v>
          </cell>
          <cell r="B159">
            <v>15134.4884110636</v>
          </cell>
          <cell r="C159">
            <v>16002.6042459658</v>
          </cell>
          <cell r="D159">
            <v>15810.7969111695</v>
          </cell>
          <cell r="E159">
            <v>15596.4966433252</v>
          </cell>
          <cell r="F159">
            <v>15386.2993830588</v>
          </cell>
          <cell r="G159">
            <v>14953.0237647741</v>
          </cell>
          <cell r="H159">
            <v>14766.5856416852</v>
          </cell>
          <cell r="I159">
            <v>14879.714936829</v>
          </cell>
          <cell r="J159">
            <v>14963.1562231841</v>
          </cell>
          <cell r="K159">
            <v>15121.5916750077</v>
          </cell>
          <cell r="L159">
            <v>14946.7808446957</v>
          </cell>
          <cell r="M159">
            <v>15200.943736384</v>
          </cell>
          <cell r="N159">
            <v>15153.6581723758</v>
          </cell>
          <cell r="O159">
            <v>15219.6585365484</v>
          </cell>
          <cell r="P159">
            <v>15022.1337505771</v>
          </cell>
          <cell r="Q159">
            <v>964.91659281134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-91736.0232862951</v>
          </cell>
          <cell r="B160">
            <v>14888.3092992347</v>
          </cell>
          <cell r="C160">
            <v>16371.7157532405</v>
          </cell>
          <cell r="D160">
            <v>16102.0900730842</v>
          </cell>
          <cell r="E160">
            <v>15810.8284232649</v>
          </cell>
          <cell r="F160">
            <v>15366.8156914364</v>
          </cell>
          <cell r="G160">
            <v>15143.1728990516</v>
          </cell>
          <cell r="H160">
            <v>14968.6420815157</v>
          </cell>
          <cell r="I160">
            <v>15214.4057987904</v>
          </cell>
          <cell r="J160">
            <v>15108.5784926426</v>
          </cell>
          <cell r="K160">
            <v>15242.9039140225</v>
          </cell>
          <cell r="L160">
            <v>15051.3316574443</v>
          </cell>
          <cell r="M160">
            <v>15192.8045354333</v>
          </cell>
          <cell r="N160">
            <v>15087.3551010665</v>
          </cell>
          <cell r="O160">
            <v>15153.6525473048</v>
          </cell>
          <cell r="P160">
            <v>15222.6643133718</v>
          </cell>
          <cell r="Q160">
            <v>1052.17549268449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-99150.9777873387</v>
          </cell>
          <cell r="B161">
            <v>15063.6938041555</v>
          </cell>
          <cell r="C161">
            <v>16746.8030444362</v>
          </cell>
          <cell r="D161">
            <v>16166.8080104915</v>
          </cell>
          <cell r="E161">
            <v>16045.2754924121</v>
          </cell>
          <cell r="F161">
            <v>15627.481811889</v>
          </cell>
          <cell r="G161">
            <v>15361.8724424355</v>
          </cell>
          <cell r="H161">
            <v>15194.5654669727</v>
          </cell>
          <cell r="I161">
            <v>15452.1295076417</v>
          </cell>
          <cell r="J161">
            <v>15278.601748461</v>
          </cell>
          <cell r="K161">
            <v>15146.6358491942</v>
          </cell>
          <cell r="L161">
            <v>15395.11108889</v>
          </cell>
          <cell r="M161">
            <v>15222.7285777366</v>
          </cell>
          <cell r="N161">
            <v>15520.4198073381</v>
          </cell>
          <cell r="O161">
            <v>15261.3013038864</v>
          </cell>
          <cell r="P161">
            <v>15562.3605849467</v>
          </cell>
          <cell r="Q161">
            <v>1137.22205482966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-97631.8407347062</v>
          </cell>
          <cell r="B162">
            <v>15085.2392899901</v>
          </cell>
          <cell r="C162">
            <v>16743.0349925625</v>
          </cell>
          <cell r="D162">
            <v>16356.1955561061</v>
          </cell>
          <cell r="E162">
            <v>15885.7729958381</v>
          </cell>
          <cell r="F162">
            <v>15753.8909640096</v>
          </cell>
          <cell r="G162">
            <v>15354.7138478502</v>
          </cell>
          <cell r="H162">
            <v>15232.2971974427</v>
          </cell>
          <cell r="I162">
            <v>15116.5666959248</v>
          </cell>
          <cell r="J162">
            <v>15356.8595021184</v>
          </cell>
          <cell r="K162">
            <v>15028.5593142043</v>
          </cell>
          <cell r="L162">
            <v>15376.3109515163</v>
          </cell>
          <cell r="M162">
            <v>15157.2325970672</v>
          </cell>
          <cell r="N162">
            <v>15471.0169943685</v>
          </cell>
          <cell r="O162">
            <v>15422.4350204816</v>
          </cell>
          <cell r="P162">
            <v>15141.2051357041</v>
          </cell>
          <cell r="Q162">
            <v>1119.79816049079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-85400.8307433086</v>
          </cell>
          <cell r="B163">
            <v>14990.6390723927</v>
          </cell>
          <cell r="C163">
            <v>16092.4623604859</v>
          </cell>
          <cell r="D163">
            <v>15790.9961512531</v>
          </cell>
          <cell r="E163">
            <v>15431.8689480979</v>
          </cell>
          <cell r="F163">
            <v>15278.81012323</v>
          </cell>
          <cell r="G163">
            <v>15031.8070006536</v>
          </cell>
          <cell r="H163">
            <v>14880.0842788934</v>
          </cell>
          <cell r="I163">
            <v>14984.4933400581</v>
          </cell>
          <cell r="J163">
            <v>14900.2159203627</v>
          </cell>
          <cell r="K163">
            <v>14930.3518158829</v>
          </cell>
          <cell r="L163">
            <v>15040.3933905727</v>
          </cell>
          <cell r="M163">
            <v>14921.7322229484</v>
          </cell>
          <cell r="N163">
            <v>15035.7429911656</v>
          </cell>
          <cell r="O163">
            <v>15049.8589718257</v>
          </cell>
          <cell r="P163">
            <v>14968.4954933386</v>
          </cell>
          <cell r="Q163">
            <v>979.513368293452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-98802.9885989488</v>
          </cell>
          <cell r="B164">
            <v>15218.8005254855</v>
          </cell>
          <cell r="C164">
            <v>16605.8292518803</v>
          </cell>
          <cell r="D164">
            <v>16233.4967544585</v>
          </cell>
          <cell r="E164">
            <v>16019.3779283811</v>
          </cell>
          <cell r="F164">
            <v>15644.069100224</v>
          </cell>
          <cell r="G164">
            <v>15277.1616991405</v>
          </cell>
          <cell r="H164">
            <v>15053.1865156053</v>
          </cell>
          <cell r="I164">
            <v>15211.1492310563</v>
          </cell>
          <cell r="J164">
            <v>14972.5153243926</v>
          </cell>
          <cell r="K164">
            <v>15203.1742403062</v>
          </cell>
          <cell r="L164">
            <v>15292.8567550022</v>
          </cell>
          <cell r="M164">
            <v>15182.2974194185</v>
          </cell>
          <cell r="N164">
            <v>15268.5219236912</v>
          </cell>
          <cell r="O164">
            <v>15153.1782442793</v>
          </cell>
          <cell r="P164">
            <v>15393.9166670342</v>
          </cell>
          <cell r="Q164">
            <v>1133.2307580345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-86533.2401960079</v>
          </cell>
          <cell r="B165">
            <v>14881.1584832246</v>
          </cell>
          <cell r="C165">
            <v>16200.2219646019</v>
          </cell>
          <cell r="D165">
            <v>15748.4930049107</v>
          </cell>
          <cell r="E165">
            <v>15583.3629266952</v>
          </cell>
          <cell r="F165">
            <v>15151.0901960077</v>
          </cell>
          <cell r="G165">
            <v>15007.8581610195</v>
          </cell>
          <cell r="H165">
            <v>14780.7238939953</v>
          </cell>
          <cell r="I165">
            <v>15064.4314576671</v>
          </cell>
          <cell r="J165">
            <v>14991.3539418029</v>
          </cell>
          <cell r="K165">
            <v>14818.0796918837</v>
          </cell>
          <cell r="L165">
            <v>14899.6231554626</v>
          </cell>
          <cell r="M165">
            <v>15005.3636438159</v>
          </cell>
          <cell r="N165">
            <v>15091.3308083917</v>
          </cell>
          <cell r="O165">
            <v>15242.5628025836</v>
          </cell>
          <cell r="P165">
            <v>15181.9575036577</v>
          </cell>
          <cell r="Q165">
            <v>992.501651752132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-100994.224103617</v>
          </cell>
          <cell r="B166">
            <v>15451.8076865201</v>
          </cell>
          <cell r="C166">
            <v>16771.1577800808</v>
          </cell>
          <cell r="D166">
            <v>16384.4415661085</v>
          </cell>
          <cell r="E166">
            <v>15953.894081179</v>
          </cell>
          <cell r="F166">
            <v>15750.103122911</v>
          </cell>
          <cell r="G166">
            <v>15242.0231865222</v>
          </cell>
          <cell r="H166">
            <v>15181.7062195942</v>
          </cell>
          <cell r="I166">
            <v>15510.6333741625</v>
          </cell>
          <cell r="J166">
            <v>15251.4440436832</v>
          </cell>
          <cell r="K166">
            <v>15393.6708395914</v>
          </cell>
          <cell r="L166">
            <v>15472.6470091325</v>
          </cell>
          <cell r="M166">
            <v>15359.6787038159</v>
          </cell>
          <cell r="N166">
            <v>15346.5142191111</v>
          </cell>
          <cell r="O166">
            <v>15498.2997701671</v>
          </cell>
          <cell r="P166">
            <v>15256.6247434292</v>
          </cell>
          <cell r="Q166">
            <v>1158.36335277884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-95935.8146674027</v>
          </cell>
          <cell r="B167">
            <v>15014.0803295776</v>
          </cell>
          <cell r="C167">
            <v>16486.1393796573</v>
          </cell>
          <cell r="D167">
            <v>16161.0663518681</v>
          </cell>
          <cell r="E167">
            <v>15746.340290237</v>
          </cell>
          <cell r="F167">
            <v>15384.5257306623</v>
          </cell>
          <cell r="G167">
            <v>15294.5416209957</v>
          </cell>
          <cell r="H167">
            <v>15112.1017913199</v>
          </cell>
          <cell r="I167">
            <v>15211.2235520514</v>
          </cell>
          <cell r="J167">
            <v>15404.3444837303</v>
          </cell>
          <cell r="K167">
            <v>15204.13009524</v>
          </cell>
          <cell r="L167">
            <v>15115.3116823596</v>
          </cell>
          <cell r="M167">
            <v>15249.3605888123</v>
          </cell>
          <cell r="N167">
            <v>15150.0929657156</v>
          </cell>
          <cell r="O167">
            <v>15323.4080450017</v>
          </cell>
          <cell r="P167">
            <v>15342.1713508738</v>
          </cell>
          <cell r="Q167">
            <v>1100.34541990924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-91731.7435837918</v>
          </cell>
          <cell r="B168">
            <v>15053.7460683417</v>
          </cell>
          <cell r="C168">
            <v>16381.3620128583</v>
          </cell>
          <cell r="D168">
            <v>16107.3646530703</v>
          </cell>
          <cell r="E168">
            <v>15644.9428279627</v>
          </cell>
          <cell r="F168">
            <v>15430.7445040176</v>
          </cell>
          <cell r="G168">
            <v>15188.8725940471</v>
          </cell>
          <cell r="H168">
            <v>15172.7545118534</v>
          </cell>
          <cell r="I168">
            <v>15101.6912216664</v>
          </cell>
          <cell r="J168">
            <v>15118.7373534551</v>
          </cell>
          <cell r="K168">
            <v>15073.0180925413</v>
          </cell>
          <cell r="L168">
            <v>15059.0800287869</v>
          </cell>
          <cell r="M168">
            <v>15198.4359514312</v>
          </cell>
          <cell r="N168">
            <v>15217.0488395377</v>
          </cell>
          <cell r="O168">
            <v>15271.3833291275</v>
          </cell>
          <cell r="P168">
            <v>15145.6393400396</v>
          </cell>
          <cell r="Q168">
            <v>1052.12640620866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-86703.2874337366</v>
          </cell>
          <cell r="B169">
            <v>14939.5862266023</v>
          </cell>
          <cell r="C169">
            <v>16123.9222573415</v>
          </cell>
          <cell r="D169">
            <v>15877.276880151</v>
          </cell>
          <cell r="E169">
            <v>15529.0704464858</v>
          </cell>
          <cell r="F169">
            <v>15112.6724070208</v>
          </cell>
          <cell r="G169">
            <v>14994.1823956282</v>
          </cell>
          <cell r="H169">
            <v>15041.3468683152</v>
          </cell>
          <cell r="I169">
            <v>14915.5961868669</v>
          </cell>
          <cell r="J169">
            <v>15032.4963533229</v>
          </cell>
          <cell r="K169">
            <v>14823.4772772814</v>
          </cell>
          <cell r="L169">
            <v>15160.8811019025</v>
          </cell>
          <cell r="M169">
            <v>15012.9926829988</v>
          </cell>
          <cell r="N169">
            <v>15182.3622880368</v>
          </cell>
          <cell r="O169">
            <v>15104.6467468619</v>
          </cell>
          <cell r="P169">
            <v>15098.8943174009</v>
          </cell>
          <cell r="Q169">
            <v>994.452025549986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-97483.3352516095</v>
          </cell>
          <cell r="B170">
            <v>14982.5544828111</v>
          </cell>
          <cell r="C170">
            <v>16631.2593684192</v>
          </cell>
          <cell r="D170">
            <v>16181.7236547375</v>
          </cell>
          <cell r="E170">
            <v>15878.433894877</v>
          </cell>
          <cell r="F170">
            <v>15561.6005600756</v>
          </cell>
          <cell r="G170">
            <v>15197.1996801725</v>
          </cell>
          <cell r="H170">
            <v>15224.631529262</v>
          </cell>
          <cell r="I170">
            <v>15317.4028704728</v>
          </cell>
          <cell r="J170">
            <v>15403.7201269895</v>
          </cell>
          <cell r="K170">
            <v>15207.1493607588</v>
          </cell>
          <cell r="L170">
            <v>15369.114911182</v>
          </cell>
          <cell r="M170">
            <v>15320.1053107848</v>
          </cell>
          <cell r="N170">
            <v>15366.3651404182</v>
          </cell>
          <cell r="O170">
            <v>15440.4992111092</v>
          </cell>
          <cell r="P170">
            <v>15354.243977359</v>
          </cell>
          <cell r="Q170">
            <v>1118.09486200186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-94988.0406517433</v>
          </cell>
          <cell r="B171">
            <v>14963.1234676054</v>
          </cell>
          <cell r="C171">
            <v>16541.9743098353</v>
          </cell>
          <cell r="D171">
            <v>16079.9092501129</v>
          </cell>
          <cell r="E171">
            <v>15678.8954771476</v>
          </cell>
          <cell r="F171">
            <v>15567.2792900551</v>
          </cell>
          <cell r="G171">
            <v>15192.281244406</v>
          </cell>
          <cell r="H171">
            <v>15055.3835651731</v>
          </cell>
          <cell r="I171">
            <v>14976.0962946629</v>
          </cell>
          <cell r="J171">
            <v>15206.9661744892</v>
          </cell>
          <cell r="K171">
            <v>15118.8694755792</v>
          </cell>
          <cell r="L171">
            <v>15217.8570878995</v>
          </cell>
          <cell r="M171">
            <v>15023.2816351663</v>
          </cell>
          <cell r="N171">
            <v>15270.5169562884</v>
          </cell>
          <cell r="O171">
            <v>15289.9176533841</v>
          </cell>
          <cell r="P171">
            <v>15327.4866424171</v>
          </cell>
          <cell r="Q171">
            <v>1089.47483105924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-85743.42952714</v>
          </cell>
          <cell r="B172">
            <v>14791.340195712</v>
          </cell>
          <cell r="C172">
            <v>16058.555328521</v>
          </cell>
          <cell r="D172">
            <v>15879.5359704881</v>
          </cell>
          <cell r="E172">
            <v>15552.8343422481</v>
          </cell>
          <cell r="F172">
            <v>15352.1877591806</v>
          </cell>
          <cell r="G172">
            <v>14955.9562407131</v>
          </cell>
          <cell r="H172">
            <v>14939.0299905591</v>
          </cell>
          <cell r="I172">
            <v>14879.0818573117</v>
          </cell>
          <cell r="J172">
            <v>14994.3228331227</v>
          </cell>
          <cell r="K172">
            <v>14983.3404287645</v>
          </cell>
          <cell r="L172">
            <v>14916.1212814705</v>
          </cell>
          <cell r="M172">
            <v>14937.4241891541</v>
          </cell>
          <cell r="N172">
            <v>14989.3255825112</v>
          </cell>
          <cell r="O172">
            <v>15067.9249128669</v>
          </cell>
          <cell r="P172">
            <v>14956.5123844423</v>
          </cell>
          <cell r="Q172">
            <v>983.442839304484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-84919.7085879695</v>
          </cell>
          <cell r="B173">
            <v>14683.0386650993</v>
          </cell>
          <cell r="C173">
            <v>16064.8225545039</v>
          </cell>
          <cell r="D173">
            <v>15741.8416800845</v>
          </cell>
          <cell r="E173">
            <v>15543.7061101009</v>
          </cell>
          <cell r="F173">
            <v>15293.2821185947</v>
          </cell>
          <cell r="G173">
            <v>14950.3002398938</v>
          </cell>
          <cell r="H173">
            <v>14879.5809384962</v>
          </cell>
          <cell r="I173">
            <v>14930.7449019358</v>
          </cell>
          <cell r="J173">
            <v>14782.3924154407</v>
          </cell>
          <cell r="K173">
            <v>14947.7119426811</v>
          </cell>
          <cell r="L173">
            <v>15022.8206115247</v>
          </cell>
          <cell r="M173">
            <v>14994.872736142</v>
          </cell>
          <cell r="N173">
            <v>15167.6236153433</v>
          </cell>
          <cell r="O173">
            <v>14912.6579784039</v>
          </cell>
          <cell r="P173">
            <v>15158.9247174801</v>
          </cell>
          <cell r="Q173">
            <v>973.995089620575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-92260.0626649196</v>
          </cell>
          <cell r="B174">
            <v>15178.9931404677</v>
          </cell>
          <cell r="C174">
            <v>16309.0231861826</v>
          </cell>
          <cell r="D174">
            <v>15911.3575524421</v>
          </cell>
          <cell r="E174">
            <v>15916.3640481209</v>
          </cell>
          <cell r="F174">
            <v>15749.4731489272</v>
          </cell>
          <cell r="G174">
            <v>15455.5585640743</v>
          </cell>
          <cell r="H174">
            <v>14970.5081663429</v>
          </cell>
          <cell r="I174">
            <v>15215.3686534279</v>
          </cell>
          <cell r="J174">
            <v>14961.5917765146</v>
          </cell>
          <cell r="K174">
            <v>14991.0674637937</v>
          </cell>
          <cell r="L174">
            <v>15351.9900840889</v>
          </cell>
          <cell r="M174">
            <v>15023.1938402872</v>
          </cell>
          <cell r="N174">
            <v>15259.6981125335</v>
          </cell>
          <cell r="O174">
            <v>15348.7576988278</v>
          </cell>
          <cell r="P174">
            <v>15154.939084573</v>
          </cell>
          <cell r="Q174">
            <v>1058.18601474156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-85825.0622832007</v>
          </cell>
          <cell r="B175">
            <v>14788.57922229</v>
          </cell>
          <cell r="C175">
            <v>16152.9443160484</v>
          </cell>
          <cell r="D175">
            <v>15901.9508831156</v>
          </cell>
          <cell r="E175">
            <v>15569.0054668719</v>
          </cell>
          <cell r="F175">
            <v>15443.9105300924</v>
          </cell>
          <cell r="G175">
            <v>14920.9442542777</v>
          </cell>
          <cell r="H175">
            <v>15132.9221184348</v>
          </cell>
          <cell r="I175">
            <v>15066.158784363</v>
          </cell>
          <cell r="J175">
            <v>15074.7646296358</v>
          </cell>
          <cell r="K175">
            <v>14963.7303547571</v>
          </cell>
          <cell r="L175">
            <v>14882.1144148982</v>
          </cell>
          <cell r="M175">
            <v>14994.1415777979</v>
          </cell>
          <cell r="N175">
            <v>14837.9885149114</v>
          </cell>
          <cell r="O175">
            <v>15044.0608860531</v>
          </cell>
          <cell r="P175">
            <v>15124.6959011095</v>
          </cell>
          <cell r="Q175">
            <v>984.379134363399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-88864.6723764365</v>
          </cell>
          <cell r="B176">
            <v>14865.6613680454</v>
          </cell>
          <cell r="C176">
            <v>16232.3343930793</v>
          </cell>
          <cell r="D176">
            <v>15939.6824705512</v>
          </cell>
          <cell r="E176">
            <v>15642.6846541897</v>
          </cell>
          <cell r="F176">
            <v>15363.7330189393</v>
          </cell>
          <cell r="G176">
            <v>15212.6114736692</v>
          </cell>
          <cell r="H176">
            <v>14935.652122223</v>
          </cell>
          <cell r="I176">
            <v>15143.1286271245</v>
          </cell>
          <cell r="J176">
            <v>15067.3315057741</v>
          </cell>
          <cell r="K176">
            <v>14943.0204699254</v>
          </cell>
          <cell r="L176">
            <v>14872.8468788259</v>
          </cell>
          <cell r="M176">
            <v>15120.0207478514</v>
          </cell>
          <cell r="N176">
            <v>15172.6366004845</v>
          </cell>
          <cell r="O176">
            <v>15050.4435484574</v>
          </cell>
          <cell r="P176">
            <v>15023.7648628686</v>
          </cell>
          <cell r="Q176">
            <v>1019.24224628878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-89580.4513580121</v>
          </cell>
          <cell r="B177">
            <v>15098.4920011271</v>
          </cell>
          <cell r="C177">
            <v>16309.3199850558</v>
          </cell>
          <cell r="D177">
            <v>15897.628840466</v>
          </cell>
          <cell r="E177">
            <v>15729.4042099806</v>
          </cell>
          <cell r="F177">
            <v>15446.7725216445</v>
          </cell>
          <cell r="G177">
            <v>15217.2260187101</v>
          </cell>
          <cell r="H177">
            <v>15157.0971165863</v>
          </cell>
          <cell r="I177">
            <v>15083.3156646155</v>
          </cell>
          <cell r="J177">
            <v>15037.8257760409</v>
          </cell>
          <cell r="K177">
            <v>15072.5758690589</v>
          </cell>
          <cell r="L177">
            <v>14957.0600177509</v>
          </cell>
          <cell r="M177">
            <v>14938.6880220733</v>
          </cell>
          <cell r="N177">
            <v>14999.2716191793</v>
          </cell>
          <cell r="O177">
            <v>15150.7739116454</v>
          </cell>
          <cell r="P177">
            <v>15262.9507120201</v>
          </cell>
          <cell r="Q177">
            <v>1027.45194489586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-96623.4698561549</v>
          </cell>
          <cell r="B178">
            <v>15117.8875538008</v>
          </cell>
          <cell r="C178">
            <v>16830.0262693119</v>
          </cell>
          <cell r="D178">
            <v>16096.9333634679</v>
          </cell>
          <cell r="E178">
            <v>15949.012953438</v>
          </cell>
          <cell r="F178">
            <v>15576.795286576</v>
          </cell>
          <cell r="G178">
            <v>15304.0348365779</v>
          </cell>
          <cell r="H178">
            <v>15227.5364323455</v>
          </cell>
          <cell r="I178">
            <v>15254.972067168</v>
          </cell>
          <cell r="J178">
            <v>15097.8821633513</v>
          </cell>
          <cell r="K178">
            <v>15301.3367433165</v>
          </cell>
          <cell r="L178">
            <v>15243.7146731911</v>
          </cell>
          <cell r="M178">
            <v>15350.2858597024</v>
          </cell>
          <cell r="N178">
            <v>15316.5448503407</v>
          </cell>
          <cell r="O178">
            <v>15171.3852032822</v>
          </cell>
          <cell r="P178">
            <v>15395.998524276</v>
          </cell>
          <cell r="Q178">
            <v>1108.23254986215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-100828.961517484</v>
          </cell>
          <cell r="B179">
            <v>15285.2119618599</v>
          </cell>
          <cell r="C179">
            <v>16907.5565781065</v>
          </cell>
          <cell r="D179">
            <v>16373.45994583</v>
          </cell>
          <cell r="E179">
            <v>16239.7641303865</v>
          </cell>
          <cell r="F179">
            <v>15826.0800302232</v>
          </cell>
          <cell r="G179">
            <v>15378.23734937</v>
          </cell>
          <cell r="H179">
            <v>15191.4748575208</v>
          </cell>
          <cell r="I179">
            <v>15145.1137702763</v>
          </cell>
          <cell r="J179">
            <v>15351.0534114386</v>
          </cell>
          <cell r="K179">
            <v>15577.5328701101</v>
          </cell>
          <cell r="L179">
            <v>15323.0238224025</v>
          </cell>
          <cell r="M179">
            <v>15452.1095225973</v>
          </cell>
          <cell r="N179">
            <v>15350.7232481245</v>
          </cell>
          <cell r="O179">
            <v>15447.7017412144</v>
          </cell>
          <cell r="P179">
            <v>15603.7428392757</v>
          </cell>
          <cell r="Q179">
            <v>1156.46785702094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-98478.173925452</v>
          </cell>
          <cell r="B180">
            <v>15195.0901553196</v>
          </cell>
          <cell r="C180">
            <v>16720.7861969217</v>
          </cell>
          <cell r="D180">
            <v>16196.7582280611</v>
          </cell>
          <cell r="E180">
            <v>15692.1561565212</v>
          </cell>
          <cell r="F180">
            <v>15713.6786819503</v>
          </cell>
          <cell r="G180">
            <v>15342.4061898843</v>
          </cell>
          <cell r="H180">
            <v>15307.0290758255</v>
          </cell>
          <cell r="I180">
            <v>15358.6184260638</v>
          </cell>
          <cell r="J180">
            <v>15182.8042448267</v>
          </cell>
          <cell r="K180">
            <v>15363.303594115</v>
          </cell>
          <cell r="L180">
            <v>15249.7294787116</v>
          </cell>
          <cell r="M180">
            <v>15226.9320604005</v>
          </cell>
          <cell r="N180">
            <v>15327.3770315463</v>
          </cell>
          <cell r="O180">
            <v>15465.1267416529</v>
          </cell>
          <cell r="P180">
            <v>15295.0614521543</v>
          </cell>
          <cell r="Q180">
            <v>1129.50526365536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-97670.9343015407</v>
          </cell>
          <cell r="B181">
            <v>15249.6026384503</v>
          </cell>
          <cell r="C181">
            <v>16502.8750107791</v>
          </cell>
          <cell r="D181">
            <v>16254.3235989995</v>
          </cell>
          <cell r="E181">
            <v>16013.6916924655</v>
          </cell>
          <cell r="F181">
            <v>15727.4606927079</v>
          </cell>
          <cell r="G181">
            <v>15524.2327147919</v>
          </cell>
          <cell r="H181">
            <v>15436.5168850204</v>
          </cell>
          <cell r="I181">
            <v>15212.242131169</v>
          </cell>
          <cell r="J181">
            <v>15132.5646785769</v>
          </cell>
          <cell r="K181">
            <v>15234.36374928</v>
          </cell>
          <cell r="L181">
            <v>15153.6429798614</v>
          </cell>
          <cell r="M181">
            <v>15180.3066572021</v>
          </cell>
          <cell r="N181">
            <v>15341.9323034081</v>
          </cell>
          <cell r="O181">
            <v>15257.0518034728</v>
          </cell>
          <cell r="P181">
            <v>15478.7468879682</v>
          </cell>
          <cell r="Q181">
            <v>1120.24654806495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-101619.298006999</v>
          </cell>
          <cell r="B182">
            <v>15203.7225043696</v>
          </cell>
          <cell r="C182">
            <v>16910.2962638238</v>
          </cell>
          <cell r="D182">
            <v>16423.5133763217</v>
          </cell>
          <cell r="E182">
            <v>16067.748500566</v>
          </cell>
          <cell r="F182">
            <v>15628.1284177523</v>
          </cell>
          <cell r="G182">
            <v>15372.7868856159</v>
          </cell>
          <cell r="H182">
            <v>15482.9735415901</v>
          </cell>
          <cell r="I182">
            <v>15424.0654301723</v>
          </cell>
          <cell r="J182">
            <v>15273.1395396454</v>
          </cell>
          <cell r="K182">
            <v>15451.5409452498</v>
          </cell>
          <cell r="L182">
            <v>15290.1500912978</v>
          </cell>
          <cell r="M182">
            <v>15301.7953349559</v>
          </cell>
          <cell r="N182">
            <v>15482.4249606543</v>
          </cell>
          <cell r="O182">
            <v>15438.9740407635</v>
          </cell>
          <cell r="P182">
            <v>15466.5853616453</v>
          </cell>
          <cell r="Q182">
            <v>1165.53270042108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-88125.4225855858</v>
          </cell>
          <cell r="B183">
            <v>15030.0160918986</v>
          </cell>
          <cell r="C183">
            <v>16267.7878099163</v>
          </cell>
          <cell r="D183">
            <v>15974.4572266339</v>
          </cell>
          <cell r="E183">
            <v>15631.1023831496</v>
          </cell>
          <cell r="F183">
            <v>15403.6880428146</v>
          </cell>
          <cell r="G183">
            <v>15005.035571058</v>
          </cell>
          <cell r="H183">
            <v>15013.2219778769</v>
          </cell>
          <cell r="I183">
            <v>14894.6015405808</v>
          </cell>
          <cell r="J183">
            <v>14959.2673944174</v>
          </cell>
          <cell r="K183">
            <v>15169.5743607242</v>
          </cell>
          <cell r="L183">
            <v>14929.7752880688</v>
          </cell>
          <cell r="M183">
            <v>15035.5643556352</v>
          </cell>
          <cell r="N183">
            <v>15156.2530128422</v>
          </cell>
          <cell r="O183">
            <v>15086.1042207099</v>
          </cell>
          <cell r="P183">
            <v>15056.039388288</v>
          </cell>
          <cell r="Q183">
            <v>1010.76334688764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-88894.5887333269</v>
          </cell>
          <cell r="B184">
            <v>14912.7547047251</v>
          </cell>
          <cell r="C184">
            <v>16415.7798375182</v>
          </cell>
          <cell r="D184">
            <v>16004.6871717693</v>
          </cell>
          <cell r="E184">
            <v>15697.755367601</v>
          </cell>
          <cell r="F184">
            <v>15363.3793395302</v>
          </cell>
          <cell r="G184">
            <v>15045.5607871615</v>
          </cell>
          <cell r="H184">
            <v>15179.8152594597</v>
          </cell>
          <cell r="I184">
            <v>15167.245589763</v>
          </cell>
          <cell r="J184">
            <v>15191.8864899951</v>
          </cell>
          <cell r="K184">
            <v>15229.4479604268</v>
          </cell>
          <cell r="L184">
            <v>15062.4739053147</v>
          </cell>
          <cell r="M184">
            <v>15233.1795936409</v>
          </cell>
          <cell r="N184">
            <v>15107.6822605644</v>
          </cell>
          <cell r="O184">
            <v>15081.97678317</v>
          </cell>
          <cell r="P184">
            <v>15002.2860017259</v>
          </cell>
          <cell r="Q184">
            <v>1019.58537493577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-96699.2265312976</v>
          </cell>
          <cell r="B185">
            <v>15244.259711115</v>
          </cell>
          <cell r="C185">
            <v>16541.4308372963</v>
          </cell>
          <cell r="D185">
            <v>16122.6697267573</v>
          </cell>
          <cell r="E185">
            <v>15867.4489827619</v>
          </cell>
          <cell r="F185">
            <v>15412.0160492723</v>
          </cell>
          <cell r="G185">
            <v>15289.2179334815</v>
          </cell>
          <cell r="H185">
            <v>15281.1297876214</v>
          </cell>
          <cell r="I185">
            <v>15196.4245014426</v>
          </cell>
          <cell r="J185">
            <v>15162.3703194344</v>
          </cell>
          <cell r="K185">
            <v>15106.6111987588</v>
          </cell>
          <cell r="L185">
            <v>15333.3467556301</v>
          </cell>
          <cell r="M185">
            <v>15156.2964618365</v>
          </cell>
          <cell r="N185">
            <v>15281.7904941849</v>
          </cell>
          <cell r="O185">
            <v>15331.4558525364</v>
          </cell>
          <cell r="P185">
            <v>15200.8297739156</v>
          </cell>
          <cell r="Q185">
            <v>1109.10144862337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-85409.3541922417</v>
          </cell>
          <cell r="B186">
            <v>14922.0412386043</v>
          </cell>
          <cell r="C186">
            <v>16174.9981325204</v>
          </cell>
          <cell r="D186">
            <v>15909.6819052245</v>
          </cell>
          <cell r="E186">
            <v>15680.1841212179</v>
          </cell>
          <cell r="F186">
            <v>15471.611775026</v>
          </cell>
          <cell r="G186">
            <v>15170.0723360256</v>
          </cell>
          <cell r="H186">
            <v>14902.858825068</v>
          </cell>
          <cell r="I186">
            <v>15008.4010952084</v>
          </cell>
          <cell r="J186">
            <v>15001.3047044531</v>
          </cell>
          <cell r="K186">
            <v>14924.177349093</v>
          </cell>
          <cell r="L186">
            <v>14983.9406795857</v>
          </cell>
          <cell r="M186">
            <v>15107.1210507804</v>
          </cell>
          <cell r="N186">
            <v>14893.8380227952</v>
          </cell>
          <cell r="O186">
            <v>15172.5686374377</v>
          </cell>
          <cell r="P186">
            <v>15275.4701595573</v>
          </cell>
          <cell r="Q186">
            <v>979.611128843336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-93850.0608577114</v>
          </cell>
          <cell r="B187">
            <v>15270.779945646</v>
          </cell>
          <cell r="C187">
            <v>16516.8508963828</v>
          </cell>
          <cell r="D187">
            <v>16089.3310232029</v>
          </cell>
          <cell r="E187">
            <v>16059.6957305268</v>
          </cell>
          <cell r="F187">
            <v>15629.939486973</v>
          </cell>
          <cell r="G187">
            <v>15211.9886036654</v>
          </cell>
          <cell r="H187">
            <v>15074.6269964232</v>
          </cell>
          <cell r="I187">
            <v>15286.2309333611</v>
          </cell>
          <cell r="J187">
            <v>15274.147480508</v>
          </cell>
          <cell r="K187">
            <v>15004.3478904662</v>
          </cell>
          <cell r="L187">
            <v>15299.1896867763</v>
          </cell>
          <cell r="M187">
            <v>15048.0985760225</v>
          </cell>
          <cell r="N187">
            <v>15277.2267876679</v>
          </cell>
          <cell r="O187">
            <v>15352.9957828449</v>
          </cell>
          <cell r="P187">
            <v>15205.9141827474</v>
          </cell>
          <cell r="Q187">
            <v>1076.42265801361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-88254.0472100694</v>
          </cell>
          <cell r="B188">
            <v>15041.7486531092</v>
          </cell>
          <cell r="C188">
            <v>16487.7862053937</v>
          </cell>
          <cell r="D188">
            <v>15964.4709040128</v>
          </cell>
          <cell r="E188">
            <v>15570.6258900204</v>
          </cell>
          <cell r="F188">
            <v>15310.8984962706</v>
          </cell>
          <cell r="G188">
            <v>15098.8906225148</v>
          </cell>
          <cell r="H188">
            <v>15284.4780366097</v>
          </cell>
          <cell r="I188">
            <v>15019.7487509584</v>
          </cell>
          <cell r="J188">
            <v>14888.8246800582</v>
          </cell>
          <cell r="K188">
            <v>14868.0943788641</v>
          </cell>
          <cell r="L188">
            <v>15067.1364053967</v>
          </cell>
          <cell r="M188">
            <v>15053.5547158785</v>
          </cell>
          <cell r="N188">
            <v>15080.0649303013</v>
          </cell>
          <cell r="O188">
            <v>15195.1453203659</v>
          </cell>
          <cell r="P188">
            <v>15079.5057064187</v>
          </cell>
          <cell r="Q188">
            <v>1012.23861988061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-90068.3411276333</v>
          </cell>
          <cell r="B189">
            <v>14957.2229256289</v>
          </cell>
          <cell r="C189">
            <v>16312.2812072722</v>
          </cell>
          <cell r="D189">
            <v>16089.5067778741</v>
          </cell>
          <cell r="E189">
            <v>15531.4651800852</v>
          </cell>
          <cell r="F189">
            <v>15219.2377562489</v>
          </cell>
          <cell r="G189">
            <v>15277.6901672479</v>
          </cell>
          <cell r="H189">
            <v>15148.1036906469</v>
          </cell>
          <cell r="I189">
            <v>15008.4023147209</v>
          </cell>
          <cell r="J189">
            <v>15081.7375284845</v>
          </cell>
          <cell r="K189">
            <v>15209.2389538315</v>
          </cell>
          <cell r="L189">
            <v>15335.5545577709</v>
          </cell>
          <cell r="M189">
            <v>15403.0959862611</v>
          </cell>
          <cell r="N189">
            <v>15353.7341184327</v>
          </cell>
          <cell r="O189">
            <v>15104.758089995</v>
          </cell>
          <cell r="P189">
            <v>15239.1745907071</v>
          </cell>
          <cell r="Q189">
            <v>1033.0478453975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-91978.5018966759</v>
          </cell>
          <cell r="B190">
            <v>15014.6558245154</v>
          </cell>
          <cell r="C190">
            <v>16402.4517622518</v>
          </cell>
          <cell r="D190">
            <v>16084.304064104</v>
          </cell>
          <cell r="E190">
            <v>15752.3437042792</v>
          </cell>
          <cell r="F190">
            <v>15470.4443109758</v>
          </cell>
          <cell r="G190">
            <v>15194.5890195431</v>
          </cell>
          <cell r="H190">
            <v>15180.9309607375</v>
          </cell>
          <cell r="I190">
            <v>15147.4261798446</v>
          </cell>
          <cell r="J190">
            <v>14917.0186897672</v>
          </cell>
          <cell r="K190">
            <v>14981.705511342</v>
          </cell>
          <cell r="L190">
            <v>15239.8953327318</v>
          </cell>
          <cell r="M190">
            <v>15159.7509989098</v>
          </cell>
          <cell r="N190">
            <v>15186.0484372112</v>
          </cell>
          <cell r="O190">
            <v>15109.0283111195</v>
          </cell>
          <cell r="P190">
            <v>15379.9924382199</v>
          </cell>
          <cell r="Q190">
            <v>1054.95662535411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-99719.5298639822</v>
          </cell>
          <cell r="B191">
            <v>15196.9797665522</v>
          </cell>
          <cell r="C191">
            <v>16733.0077162747</v>
          </cell>
          <cell r="D191">
            <v>16193.4640794433</v>
          </cell>
          <cell r="E191">
            <v>15985.5630762859</v>
          </cell>
          <cell r="F191">
            <v>15617.6301557564</v>
          </cell>
          <cell r="G191">
            <v>15326.7039548284</v>
          </cell>
          <cell r="H191">
            <v>15421.5487293428</v>
          </cell>
          <cell r="I191">
            <v>15078.821364679</v>
          </cell>
          <cell r="J191">
            <v>15265.5911806629</v>
          </cell>
          <cell r="K191">
            <v>15497.3209634736</v>
          </cell>
          <cell r="L191">
            <v>15418.2146273513</v>
          </cell>
          <cell r="M191">
            <v>15276.6670069232</v>
          </cell>
          <cell r="N191">
            <v>15360.0653585864</v>
          </cell>
          <cell r="O191">
            <v>15382.4129384226</v>
          </cell>
          <cell r="P191">
            <v>15344.0882307445</v>
          </cell>
          <cell r="Q191">
            <v>1143.74311972793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-87023.6279395472</v>
          </cell>
          <cell r="B192">
            <v>14714.1217493599</v>
          </cell>
          <cell r="C192">
            <v>16344.8628479748</v>
          </cell>
          <cell r="D192">
            <v>15962.6105771283</v>
          </cell>
          <cell r="E192">
            <v>15518.7322409498</v>
          </cell>
          <cell r="F192">
            <v>15083.6162881234</v>
          </cell>
          <cell r="G192">
            <v>14983.5632418472</v>
          </cell>
          <cell r="H192">
            <v>14969.2010492882</v>
          </cell>
          <cell r="I192">
            <v>15091.2626370708</v>
          </cell>
          <cell r="J192">
            <v>15129.684343894</v>
          </cell>
          <cell r="K192">
            <v>15019.8996809499</v>
          </cell>
          <cell r="L192">
            <v>15014.4467675465</v>
          </cell>
          <cell r="M192">
            <v>15190.6894688722</v>
          </cell>
          <cell r="N192">
            <v>15097.3147265269</v>
          </cell>
          <cell r="O192">
            <v>15032.9016668729</v>
          </cell>
          <cell r="P192">
            <v>15004.3480929827</v>
          </cell>
          <cell r="Q192">
            <v>998.126203015431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-89341.4782997088</v>
          </cell>
          <cell r="B193">
            <v>14997.6788095768</v>
          </cell>
          <cell r="C193">
            <v>16260.9533993561</v>
          </cell>
          <cell r="D193">
            <v>15831.4324621319</v>
          </cell>
          <cell r="E193">
            <v>15957.4232153887</v>
          </cell>
          <cell r="F193">
            <v>15375.5985884077</v>
          </cell>
          <cell r="G193">
            <v>15109.4692357046</v>
          </cell>
          <cell r="H193">
            <v>14791.4996406928</v>
          </cell>
          <cell r="I193">
            <v>15121.0986983777</v>
          </cell>
          <cell r="J193">
            <v>15084.0353554816</v>
          </cell>
          <cell r="K193">
            <v>15008.3303350767</v>
          </cell>
          <cell r="L193">
            <v>15099.4623544502</v>
          </cell>
          <cell r="M193">
            <v>15147.096316529</v>
          </cell>
          <cell r="N193">
            <v>15070.7694736753</v>
          </cell>
          <cell r="O193">
            <v>14890.8205262259</v>
          </cell>
          <cell r="P193">
            <v>15177.6153605187</v>
          </cell>
          <cell r="Q193">
            <v>1024.71101950634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-98034.3932994941</v>
          </cell>
          <cell r="B194">
            <v>15147.0140845728</v>
          </cell>
          <cell r="C194">
            <v>16854.9906535243</v>
          </cell>
          <cell r="D194">
            <v>16254.9275432172</v>
          </cell>
          <cell r="E194">
            <v>16134.9713565857</v>
          </cell>
          <cell r="F194">
            <v>15429.7197910624</v>
          </cell>
          <cell r="G194">
            <v>15041.006219359</v>
          </cell>
          <cell r="H194">
            <v>15229.9573911014</v>
          </cell>
          <cell r="I194">
            <v>15282.7838652507</v>
          </cell>
          <cell r="J194">
            <v>15121.6078214254</v>
          </cell>
          <cell r="K194">
            <v>15401.3756948005</v>
          </cell>
          <cell r="L194">
            <v>15199.8675519996</v>
          </cell>
          <cell r="M194">
            <v>15358.5264491422</v>
          </cell>
          <cell r="N194">
            <v>15577.985954214</v>
          </cell>
          <cell r="O194">
            <v>15644.7804517423</v>
          </cell>
          <cell r="P194">
            <v>15228.9998178709</v>
          </cell>
          <cell r="Q194">
            <v>1124.41527738788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-84085.9246316999</v>
          </cell>
          <cell r="B195">
            <v>14875.0104401072</v>
          </cell>
          <cell r="C195">
            <v>15969.7465230502</v>
          </cell>
          <cell r="D195">
            <v>15636.1470457592</v>
          </cell>
          <cell r="E195">
            <v>15588.6809923536</v>
          </cell>
          <cell r="F195">
            <v>15240.4649781941</v>
          </cell>
          <cell r="G195">
            <v>15029.7946629636</v>
          </cell>
          <cell r="H195">
            <v>14981.4256086748</v>
          </cell>
          <cell r="I195">
            <v>14800.5433630259</v>
          </cell>
          <cell r="J195">
            <v>14926.0188014833</v>
          </cell>
          <cell r="K195">
            <v>14998.3957796256</v>
          </cell>
          <cell r="L195">
            <v>14920.1371811918</v>
          </cell>
          <cell r="M195">
            <v>15012.6038666813</v>
          </cell>
          <cell r="N195">
            <v>14979.5017939814</v>
          </cell>
          <cell r="O195">
            <v>15058.7025380929</v>
          </cell>
          <cell r="P195">
            <v>15011.561250557</v>
          </cell>
          <cell r="Q195">
            <v>964.431921155745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-89051.7431814232</v>
          </cell>
          <cell r="B196">
            <v>14881.9325597459</v>
          </cell>
          <cell r="C196">
            <v>16471.5681278457</v>
          </cell>
          <cell r="D196">
            <v>16015.6104031388</v>
          </cell>
          <cell r="E196">
            <v>15687.5558754533</v>
          </cell>
          <cell r="F196">
            <v>15195.3293501988</v>
          </cell>
          <cell r="G196">
            <v>15097.4102423964</v>
          </cell>
          <cell r="H196">
            <v>15035.4216274888</v>
          </cell>
          <cell r="I196">
            <v>15085.4943104189</v>
          </cell>
          <cell r="J196">
            <v>15129.5883496443</v>
          </cell>
          <cell r="K196">
            <v>15105.5374933672</v>
          </cell>
          <cell r="L196">
            <v>15066.8548500685</v>
          </cell>
          <cell r="M196">
            <v>14924.0116938024</v>
          </cell>
          <cell r="N196">
            <v>15048.0186722414</v>
          </cell>
          <cell r="O196">
            <v>14885.8189038125</v>
          </cell>
          <cell r="P196">
            <v>15275.4013292333</v>
          </cell>
          <cell r="Q196">
            <v>1021.38787359365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-92174.1741104537</v>
          </cell>
          <cell r="B197">
            <v>14965.1079801474</v>
          </cell>
          <cell r="C197">
            <v>16452.2103836963</v>
          </cell>
          <cell r="D197">
            <v>15916.4207716108</v>
          </cell>
          <cell r="E197">
            <v>15666.4385518487</v>
          </cell>
          <cell r="F197">
            <v>15558.6270593577</v>
          </cell>
          <cell r="G197">
            <v>15353.1214787065</v>
          </cell>
          <cell r="H197">
            <v>15196.8396328091</v>
          </cell>
          <cell r="I197">
            <v>14975.5400380655</v>
          </cell>
          <cell r="J197">
            <v>15454.1874436175</v>
          </cell>
          <cell r="K197">
            <v>15162.5561619576</v>
          </cell>
          <cell r="L197">
            <v>15183.8631724308</v>
          </cell>
          <cell r="M197">
            <v>15286.4728241714</v>
          </cell>
          <cell r="N197">
            <v>15088.1552315822</v>
          </cell>
          <cell r="O197">
            <v>15107.4260396508</v>
          </cell>
          <cell r="P197">
            <v>15158.2206487701</v>
          </cell>
          <cell r="Q197">
            <v>1057.20090737726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-99947.785944323</v>
          </cell>
          <cell r="B198">
            <v>15276.9094401585</v>
          </cell>
          <cell r="C198">
            <v>16584.186760567</v>
          </cell>
          <cell r="D198">
            <v>16242.7753115617</v>
          </cell>
          <cell r="E198">
            <v>15958.198765815</v>
          </cell>
          <cell r="F198">
            <v>15913.5246250274</v>
          </cell>
          <cell r="G198">
            <v>15357.7438693031</v>
          </cell>
          <cell r="H198">
            <v>15281.4651234551</v>
          </cell>
          <cell r="I198">
            <v>15133.2716169434</v>
          </cell>
          <cell r="J198">
            <v>15323.963526149</v>
          </cell>
          <cell r="K198">
            <v>15642.454381355</v>
          </cell>
          <cell r="L198">
            <v>15239.5892722651</v>
          </cell>
          <cell r="M198">
            <v>15260.8076418281</v>
          </cell>
          <cell r="N198">
            <v>15124.6710690363</v>
          </cell>
          <cell r="O198">
            <v>15413.996897204</v>
          </cell>
          <cell r="P198">
            <v>15319.5905012589</v>
          </cell>
          <cell r="Q198">
            <v>1146.36112566701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-101166.990160978</v>
          </cell>
          <cell r="B199">
            <v>15129.5701838746</v>
          </cell>
          <cell r="C199">
            <v>16610.7495841194</v>
          </cell>
          <cell r="D199">
            <v>16231.3446712658</v>
          </cell>
          <cell r="E199">
            <v>16090.0592264151</v>
          </cell>
          <cell r="F199">
            <v>15713.6072861822</v>
          </cell>
          <cell r="G199">
            <v>15367.674420183</v>
          </cell>
          <cell r="H199">
            <v>15231.4243119699</v>
          </cell>
          <cell r="I199">
            <v>15220.9507474183</v>
          </cell>
          <cell r="J199">
            <v>15264.3202292762</v>
          </cell>
          <cell r="K199">
            <v>15450.5079609408</v>
          </cell>
          <cell r="L199">
            <v>15340.2562706227</v>
          </cell>
          <cell r="M199">
            <v>15535.2177938989</v>
          </cell>
          <cell r="N199">
            <v>15438.4029728493</v>
          </cell>
          <cell r="O199">
            <v>15448.4314228372</v>
          </cell>
          <cell r="P199">
            <v>15413.4397249128</v>
          </cell>
          <cell r="Q199">
            <v>1160.34491035035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-86437.8378104548</v>
          </cell>
          <cell r="B200">
            <v>14947.0151019113</v>
          </cell>
          <cell r="C200">
            <v>16304.4733901793</v>
          </cell>
          <cell r="D200">
            <v>15927.0848815586</v>
          </cell>
          <cell r="E200">
            <v>15529.5601978514</v>
          </cell>
          <cell r="F200">
            <v>15360.1674542072</v>
          </cell>
          <cell r="G200">
            <v>15050.4039784103</v>
          </cell>
          <cell r="H200">
            <v>14911.3698853896</v>
          </cell>
          <cell r="I200">
            <v>15027.1009427146</v>
          </cell>
          <cell r="J200">
            <v>14917.0388665076</v>
          </cell>
          <cell r="K200">
            <v>15023.870087284</v>
          </cell>
          <cell r="L200">
            <v>15003.8237431406</v>
          </cell>
          <cell r="M200">
            <v>15162.9858044818</v>
          </cell>
          <cell r="N200">
            <v>15047.181414059</v>
          </cell>
          <cell r="O200">
            <v>15078.4001062586</v>
          </cell>
          <cell r="P200">
            <v>15260.3893154646</v>
          </cell>
          <cell r="Q200">
            <v>991.407424550793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-99964.9650750379</v>
          </cell>
          <cell r="B201">
            <v>15075.2975465009</v>
          </cell>
          <cell r="C201">
            <v>16867.6105459769</v>
          </cell>
          <cell r="D201">
            <v>16154.5335051263</v>
          </cell>
          <cell r="E201">
            <v>15942.4067316091</v>
          </cell>
          <cell r="F201">
            <v>15696.8167974932</v>
          </cell>
          <cell r="G201">
            <v>15299.0273471618</v>
          </cell>
          <cell r="H201">
            <v>15272.3917583389</v>
          </cell>
          <cell r="I201">
            <v>15339.0168223679</v>
          </cell>
          <cell r="J201">
            <v>15063.7298783316</v>
          </cell>
          <cell r="K201">
            <v>15232.9599172739</v>
          </cell>
          <cell r="L201">
            <v>15322.9891490327</v>
          </cell>
          <cell r="M201">
            <v>15500.6894732545</v>
          </cell>
          <cell r="N201">
            <v>15353.846512059</v>
          </cell>
          <cell r="O201">
            <v>15420.5722086503</v>
          </cell>
          <cell r="P201">
            <v>15236.1631452372</v>
          </cell>
          <cell r="Q201">
            <v>1146.55816342465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-90394.0697179754</v>
          </cell>
          <cell r="B202">
            <v>14961.7035066784</v>
          </cell>
          <cell r="C202">
            <v>16301.1405185737</v>
          </cell>
          <cell r="D202">
            <v>15974.350447495</v>
          </cell>
          <cell r="E202">
            <v>15604.584767186</v>
          </cell>
          <cell r="F202">
            <v>15259.1127729541</v>
          </cell>
          <cell r="G202">
            <v>14992.3672621157</v>
          </cell>
          <cell r="H202">
            <v>15033.8115579543</v>
          </cell>
          <cell r="I202">
            <v>15007.2847281964</v>
          </cell>
          <cell r="J202">
            <v>15141.8684805515</v>
          </cell>
          <cell r="K202">
            <v>15095.6992544645</v>
          </cell>
          <cell r="L202">
            <v>15232.8470862023</v>
          </cell>
          <cell r="M202">
            <v>15083.5547714806</v>
          </cell>
          <cell r="N202">
            <v>15211.0857564727</v>
          </cell>
          <cell r="O202">
            <v>15278.6836070046</v>
          </cell>
          <cell r="P202">
            <v>15160.1124406368</v>
          </cell>
          <cell r="Q202">
            <v>1036.78382203729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-87166.6698286201</v>
          </cell>
          <cell r="B203">
            <v>14939.8349314437</v>
          </cell>
          <cell r="C203">
            <v>16226.2026337255</v>
          </cell>
          <cell r="D203">
            <v>15839.1442457571</v>
          </cell>
          <cell r="E203">
            <v>15641.3698042049</v>
          </cell>
          <cell r="F203">
            <v>15192.5611950294</v>
          </cell>
          <cell r="G203">
            <v>15138.6107146705</v>
          </cell>
          <cell r="H203">
            <v>14900.9956280998</v>
          </cell>
          <cell r="I203">
            <v>15053.2275770905</v>
          </cell>
          <cell r="J203">
            <v>15030.1869260876</v>
          </cell>
          <cell r="K203">
            <v>15062.2956114478</v>
          </cell>
          <cell r="L203">
            <v>15062.6896305205</v>
          </cell>
          <cell r="M203">
            <v>14894.6714344358</v>
          </cell>
          <cell r="N203">
            <v>14922.8384559532</v>
          </cell>
          <cell r="O203">
            <v>14947.4160091406</v>
          </cell>
          <cell r="P203">
            <v>15027.9294376238</v>
          </cell>
          <cell r="Q203">
            <v>999.766836266341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-96438.825503955</v>
          </cell>
          <cell r="B204">
            <v>15299.3924124512</v>
          </cell>
          <cell r="C204">
            <v>16651.84880082</v>
          </cell>
          <cell r="D204">
            <v>16211.1539913007</v>
          </cell>
          <cell r="E204">
            <v>15910.5127949877</v>
          </cell>
          <cell r="F204">
            <v>15705.5883963289</v>
          </cell>
          <cell r="G204">
            <v>15396.8336850382</v>
          </cell>
          <cell r="H204">
            <v>15291.4086592378</v>
          </cell>
          <cell r="I204">
            <v>15358.2284930465</v>
          </cell>
          <cell r="J204">
            <v>15310.1810504766</v>
          </cell>
          <cell r="K204">
            <v>15042.1871395749</v>
          </cell>
          <cell r="L204">
            <v>15321.8269668</v>
          </cell>
          <cell r="M204">
            <v>15086.1894057948</v>
          </cell>
          <cell r="N204">
            <v>15220.2179630166</v>
          </cell>
          <cell r="O204">
            <v>15199.3324430604</v>
          </cell>
          <cell r="P204">
            <v>15306.8434215945</v>
          </cell>
          <cell r="Q204">
            <v>1106.11475300016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-96632.7727385716</v>
          </cell>
          <cell r="B205">
            <v>14975.4395820237</v>
          </cell>
          <cell r="C205">
            <v>16552.6301361806</v>
          </cell>
          <cell r="D205">
            <v>16132.9983139118</v>
          </cell>
          <cell r="E205">
            <v>15907.4500509608</v>
          </cell>
          <cell r="F205">
            <v>15361.8814404709</v>
          </cell>
          <cell r="G205">
            <v>15315.7822456774</v>
          </cell>
          <cell r="H205">
            <v>15170.3932592692</v>
          </cell>
          <cell r="I205">
            <v>15215.0248540491</v>
          </cell>
          <cell r="J205">
            <v>15213.9724817523</v>
          </cell>
          <cell r="K205">
            <v>15372.8290736985</v>
          </cell>
          <cell r="L205">
            <v>15484.3012779572</v>
          </cell>
          <cell r="M205">
            <v>15318.9292440733</v>
          </cell>
          <cell r="N205">
            <v>15329.4647793933</v>
          </cell>
          <cell r="O205">
            <v>15320.5237684133</v>
          </cell>
          <cell r="P205">
            <v>15148.9756815693</v>
          </cell>
          <cell r="Q205">
            <v>1108.33925020232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-94359.9561875081</v>
          </cell>
          <cell r="B206">
            <v>14983.1735988653</v>
          </cell>
          <cell r="C206">
            <v>16526.4793303202</v>
          </cell>
          <cell r="D206">
            <v>16366.3735282874</v>
          </cell>
          <cell r="E206">
            <v>15739.0976391784</v>
          </cell>
          <cell r="F206">
            <v>15672.3001746768</v>
          </cell>
          <cell r="G206">
            <v>15352.5687789816</v>
          </cell>
          <cell r="H206">
            <v>15254.4974982342</v>
          </cell>
          <cell r="I206">
            <v>15091.2499997497</v>
          </cell>
          <cell r="J206">
            <v>15155.2339972167</v>
          </cell>
          <cell r="K206">
            <v>15218.008193961</v>
          </cell>
          <cell r="L206">
            <v>15253.4670626879</v>
          </cell>
          <cell r="M206">
            <v>15295.4729086174</v>
          </cell>
          <cell r="N206">
            <v>15259.2749927121</v>
          </cell>
          <cell r="O206">
            <v>15304.4389895959</v>
          </cell>
          <cell r="P206">
            <v>15194.662647295</v>
          </cell>
          <cell r="Q206">
            <v>1082.27095348824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-92740.3962196272</v>
          </cell>
          <cell r="B207">
            <v>14988.603421285</v>
          </cell>
          <cell r="C207">
            <v>16625.4496380502</v>
          </cell>
          <cell r="D207">
            <v>16174.9523842921</v>
          </cell>
          <cell r="E207">
            <v>15940.5959506547</v>
          </cell>
          <cell r="F207">
            <v>15645.8579838915</v>
          </cell>
          <cell r="G207">
            <v>15163.9909776844</v>
          </cell>
          <cell r="H207">
            <v>14975.720161672</v>
          </cell>
          <cell r="I207">
            <v>15136.4457330661</v>
          </cell>
          <cell r="J207">
            <v>15391.8283657454</v>
          </cell>
          <cell r="K207">
            <v>15284.5629421707</v>
          </cell>
          <cell r="L207">
            <v>15278.7232549697</v>
          </cell>
          <cell r="M207">
            <v>15086.9758152888</v>
          </cell>
          <cell r="N207">
            <v>15194.7390908873</v>
          </cell>
          <cell r="O207">
            <v>15223.1370566564</v>
          </cell>
          <cell r="P207">
            <v>15181.4162560345</v>
          </cell>
          <cell r="Q207">
            <v>1063.69524848064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-88943.6345989693</v>
          </cell>
          <cell r="B208">
            <v>15054.5627446597</v>
          </cell>
          <cell r="C208">
            <v>16423.1259028958</v>
          </cell>
          <cell r="D208">
            <v>16121.5369682957</v>
          </cell>
          <cell r="E208">
            <v>15714.3373586561</v>
          </cell>
          <cell r="F208">
            <v>15298.0424121049</v>
          </cell>
          <cell r="G208">
            <v>15083.2773435706</v>
          </cell>
          <cell r="H208">
            <v>15029.9931186457</v>
          </cell>
          <cell r="I208">
            <v>14902.5793510719</v>
          </cell>
          <cell r="J208">
            <v>15053.7207305513</v>
          </cell>
          <cell r="K208">
            <v>15169.0604510804</v>
          </cell>
          <cell r="L208">
            <v>15255.3647811204</v>
          </cell>
          <cell r="M208">
            <v>15097.9818828484</v>
          </cell>
          <cell r="N208">
            <v>15244.5004249196</v>
          </cell>
          <cell r="O208">
            <v>15213.9318664995</v>
          </cell>
          <cell r="P208">
            <v>15138.4303849358</v>
          </cell>
          <cell r="Q208">
            <v>1020.14791139634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-95171.2247511564</v>
          </cell>
          <cell r="B209">
            <v>15279.5328325592</v>
          </cell>
          <cell r="C209">
            <v>16416.2024765165</v>
          </cell>
          <cell r="D209">
            <v>15991.344700534</v>
          </cell>
          <cell r="E209">
            <v>15793.29309112</v>
          </cell>
          <cell r="F209">
            <v>15474.3175375622</v>
          </cell>
          <cell r="G209">
            <v>15257.8293836971</v>
          </cell>
          <cell r="H209">
            <v>15174.5643701356</v>
          </cell>
          <cell r="I209">
            <v>15332.9064820204</v>
          </cell>
          <cell r="J209">
            <v>15239.9299447618</v>
          </cell>
          <cell r="K209">
            <v>15313.3227280554</v>
          </cell>
          <cell r="L209">
            <v>15319.9740018153</v>
          </cell>
          <cell r="M209">
            <v>15346.8293673501</v>
          </cell>
          <cell r="N209">
            <v>15065.088046757</v>
          </cell>
          <cell r="O209">
            <v>15183.6578476349</v>
          </cell>
          <cell r="P209">
            <v>15153.1557857281</v>
          </cell>
          <cell r="Q209">
            <v>1091.57587940586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-97709.1968034297</v>
          </cell>
          <cell r="B210">
            <v>15248.5777452805</v>
          </cell>
          <cell r="C210">
            <v>16683.2932786093</v>
          </cell>
          <cell r="D210">
            <v>16372.0656422903</v>
          </cell>
          <cell r="E210">
            <v>15953.298104479</v>
          </cell>
          <cell r="F210">
            <v>15697.3346400459</v>
          </cell>
          <cell r="G210">
            <v>15376.777614267</v>
          </cell>
          <cell r="H210">
            <v>15443.843609579</v>
          </cell>
          <cell r="I210">
            <v>15360.4386399193</v>
          </cell>
          <cell r="J210">
            <v>15210.0935994181</v>
          </cell>
          <cell r="K210">
            <v>15410.8280446951</v>
          </cell>
          <cell r="L210">
            <v>15237.9593152099</v>
          </cell>
          <cell r="M210">
            <v>15349.1503057348</v>
          </cell>
          <cell r="N210">
            <v>15284.576260964</v>
          </cell>
          <cell r="O210">
            <v>15394.8518950125</v>
          </cell>
          <cell r="P210">
            <v>15255.9206023258</v>
          </cell>
          <cell r="Q210">
            <v>1120.68540365662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-91673.4243704581</v>
          </cell>
          <cell r="B211">
            <v>15211.8222328962</v>
          </cell>
          <cell r="C211">
            <v>16328.1861752</v>
          </cell>
          <cell r="D211">
            <v>15965.8161109048</v>
          </cell>
          <cell r="E211">
            <v>15816.3111761658</v>
          </cell>
          <cell r="F211">
            <v>15410.6697940572</v>
          </cell>
          <cell r="G211">
            <v>15242.1400795194</v>
          </cell>
          <cell r="H211">
            <v>15328.2757643366</v>
          </cell>
          <cell r="I211">
            <v>15032.4929356823</v>
          </cell>
          <cell r="J211">
            <v>15274.6638081853</v>
          </cell>
          <cell r="K211">
            <v>15089.7346217751</v>
          </cell>
          <cell r="L211">
            <v>15238.6392496494</v>
          </cell>
          <cell r="M211">
            <v>14979.034530705</v>
          </cell>
          <cell r="N211">
            <v>15171.5784140538</v>
          </cell>
          <cell r="O211">
            <v>15098.2206846002</v>
          </cell>
          <cell r="P211">
            <v>15258.1361025278</v>
          </cell>
          <cell r="Q211">
            <v>1051.45750815941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-99227.4589017674</v>
          </cell>
          <cell r="B212">
            <v>15103.4633778404</v>
          </cell>
          <cell r="C212">
            <v>16643.7613804398</v>
          </cell>
          <cell r="D212">
            <v>16232.7104852641</v>
          </cell>
          <cell r="E212">
            <v>16075.9278866932</v>
          </cell>
          <cell r="F212">
            <v>15755.9352824231</v>
          </cell>
          <cell r="G212">
            <v>15364.5689687497</v>
          </cell>
          <cell r="H212">
            <v>15293.9167504295</v>
          </cell>
          <cell r="I212">
            <v>15333.3414390944</v>
          </cell>
          <cell r="J212">
            <v>15289.7985943616</v>
          </cell>
          <cell r="K212">
            <v>15276.4085492677</v>
          </cell>
          <cell r="L212">
            <v>15175.2716810322</v>
          </cell>
          <cell r="M212">
            <v>15404.5375310045</v>
          </cell>
          <cell r="N212">
            <v>15413.043569268</v>
          </cell>
          <cell r="O212">
            <v>15265.9604219172</v>
          </cell>
          <cell r="P212">
            <v>15357.3304904916</v>
          </cell>
          <cell r="Q212">
            <v>1138.09926261971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-96338.7418600678</v>
          </cell>
          <cell r="B213">
            <v>15209.6524424904</v>
          </cell>
          <cell r="C213">
            <v>16677.0285052039</v>
          </cell>
          <cell r="D213">
            <v>16013.2457285295</v>
          </cell>
          <cell r="E213">
            <v>15806.7555620833</v>
          </cell>
          <cell r="F213">
            <v>15598.7215125292</v>
          </cell>
          <cell r="G213">
            <v>15117.7488035441</v>
          </cell>
          <cell r="H213">
            <v>15008.750774785</v>
          </cell>
          <cell r="I213">
            <v>15201.7488791991</v>
          </cell>
          <cell r="J213">
            <v>15052.0608179057</v>
          </cell>
          <cell r="K213">
            <v>15239.7975685463</v>
          </cell>
          <cell r="L213">
            <v>15394.726595723</v>
          </cell>
          <cell r="M213">
            <v>15482.8717107906</v>
          </cell>
          <cell r="N213">
            <v>15238.4758638276</v>
          </cell>
          <cell r="O213">
            <v>15126.9158125735</v>
          </cell>
          <cell r="P213">
            <v>15192.6019380539</v>
          </cell>
          <cell r="Q213">
            <v>1104.96683363823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-89553.4982751326</v>
          </cell>
          <cell r="B214">
            <v>14905.0540375272</v>
          </cell>
          <cell r="C214">
            <v>16449.7203435762</v>
          </cell>
          <cell r="D214">
            <v>15919.4392948938</v>
          </cell>
          <cell r="E214">
            <v>15562.2626813658</v>
          </cell>
          <cell r="F214">
            <v>15357.640368586</v>
          </cell>
          <cell r="G214">
            <v>15128.5950758522</v>
          </cell>
          <cell r="H214">
            <v>14825.8785918459</v>
          </cell>
          <cell r="I214">
            <v>15033.2122715613</v>
          </cell>
          <cell r="J214">
            <v>15291.8426046315</v>
          </cell>
          <cell r="K214">
            <v>14887.101451912</v>
          </cell>
          <cell r="L214">
            <v>15012.7658819272</v>
          </cell>
          <cell r="M214">
            <v>14968.2651970026</v>
          </cell>
          <cell r="N214">
            <v>15373.1701967056</v>
          </cell>
          <cell r="O214">
            <v>15036.5604943123</v>
          </cell>
          <cell r="P214">
            <v>15019.1104767343</v>
          </cell>
          <cell r="Q214">
            <v>1027.14280381646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-84828.4609015186</v>
          </cell>
          <cell r="B215">
            <v>14707.4012026692</v>
          </cell>
          <cell r="C215">
            <v>16024.0927644773</v>
          </cell>
          <cell r="D215">
            <v>15988.0637184852</v>
          </cell>
          <cell r="E215">
            <v>15438.1908293113</v>
          </cell>
          <cell r="F215">
            <v>15220.555546628</v>
          </cell>
          <cell r="G215">
            <v>14980.3756907543</v>
          </cell>
          <cell r="H215">
            <v>15033.0307553474</v>
          </cell>
          <cell r="I215">
            <v>14876.6542456573</v>
          </cell>
          <cell r="J215">
            <v>14904.7203728361</v>
          </cell>
          <cell r="K215">
            <v>15137.1201661256</v>
          </cell>
          <cell r="L215">
            <v>15058.8808184508</v>
          </cell>
          <cell r="M215">
            <v>15082.523549992</v>
          </cell>
          <cell r="N215">
            <v>14962.11507465</v>
          </cell>
          <cell r="O215">
            <v>14923.0050766514</v>
          </cell>
          <cell r="P215">
            <v>14985.6851626947</v>
          </cell>
          <cell r="Q215">
            <v>972.948515156057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-102035.639856339</v>
          </cell>
          <cell r="B216">
            <v>15164.6832663148</v>
          </cell>
          <cell r="C216">
            <v>16889.8780170906</v>
          </cell>
          <cell r="D216">
            <v>16249.6152519918</v>
          </cell>
          <cell r="E216">
            <v>16082.1874104467</v>
          </cell>
          <cell r="F216">
            <v>15581.380792266</v>
          </cell>
          <cell r="G216">
            <v>15375.0020827013</v>
          </cell>
          <cell r="H216">
            <v>15479.4579897707</v>
          </cell>
          <cell r="I216">
            <v>15270.2630181599</v>
          </cell>
          <cell r="J216">
            <v>15500.1505672513</v>
          </cell>
          <cell r="K216">
            <v>15238.4992012631</v>
          </cell>
          <cell r="L216">
            <v>15403.7933285867</v>
          </cell>
          <cell r="M216">
            <v>15554.4984525941</v>
          </cell>
          <cell r="N216">
            <v>15413.854418064</v>
          </cell>
          <cell r="O216">
            <v>15372.4254546072</v>
          </cell>
          <cell r="P216">
            <v>15489.4851999336</v>
          </cell>
          <cell r="Q216">
            <v>1170.30797489627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-99844.0972044292</v>
          </cell>
          <cell r="B217">
            <v>15311.9764818096</v>
          </cell>
          <cell r="C217">
            <v>16726.7306052381</v>
          </cell>
          <cell r="D217">
            <v>16164.6787249983</v>
          </cell>
          <cell r="E217">
            <v>15981.7048072466</v>
          </cell>
          <cell r="F217">
            <v>15440.0178354123</v>
          </cell>
          <cell r="G217">
            <v>15341.9961910583</v>
          </cell>
          <cell r="H217">
            <v>15148.7150538045</v>
          </cell>
          <cell r="I217">
            <v>15276.6348703318</v>
          </cell>
          <cell r="J217">
            <v>15213.835175371</v>
          </cell>
          <cell r="K217">
            <v>15203.5714455389</v>
          </cell>
          <cell r="L217">
            <v>15275.7547594837</v>
          </cell>
          <cell r="M217">
            <v>15370.3417336104</v>
          </cell>
          <cell r="N217">
            <v>15285.3322823041</v>
          </cell>
          <cell r="O217">
            <v>15287.613764482</v>
          </cell>
          <cell r="P217">
            <v>15422.5574302983</v>
          </cell>
          <cell r="Q217">
            <v>1145.17185729592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-84212.8771597347</v>
          </cell>
          <cell r="B218">
            <v>14980.610946218</v>
          </cell>
          <cell r="C218">
            <v>16054.4894889304</v>
          </cell>
          <cell r="D218">
            <v>15772.4227889242</v>
          </cell>
          <cell r="E218">
            <v>15629.4482660209</v>
          </cell>
          <cell r="F218">
            <v>15285.9379724137</v>
          </cell>
          <cell r="G218">
            <v>14994.8389145073</v>
          </cell>
          <cell r="H218">
            <v>14819.8052272456</v>
          </cell>
          <cell r="I218">
            <v>14953.4098045398</v>
          </cell>
          <cell r="J218">
            <v>14946.1600533239</v>
          </cell>
          <cell r="K218">
            <v>14992.2202501669</v>
          </cell>
          <cell r="L218">
            <v>14818.9077691313</v>
          </cell>
          <cell r="M218">
            <v>14840.7873267064</v>
          </cell>
          <cell r="N218">
            <v>15145.8878030733</v>
          </cell>
          <cell r="O218">
            <v>15015.7690911718</v>
          </cell>
          <cell r="P218">
            <v>15237.6339059452</v>
          </cell>
          <cell r="Q218">
            <v>965.888015871293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-85075.2764938703</v>
          </cell>
          <cell r="B219">
            <v>14974.6001272505</v>
          </cell>
          <cell r="C219">
            <v>16195.3481008013</v>
          </cell>
          <cell r="D219">
            <v>15847.6415052441</v>
          </cell>
          <cell r="E219">
            <v>15473.3476710702</v>
          </cell>
          <cell r="F219">
            <v>15196.4600425318</v>
          </cell>
          <cell r="G219">
            <v>15037.8954155489</v>
          </cell>
          <cell r="H219">
            <v>15014.7162720854</v>
          </cell>
          <cell r="I219">
            <v>14807.2643222892</v>
          </cell>
          <cell r="J219">
            <v>14947.4949958874</v>
          </cell>
          <cell r="K219">
            <v>14804.8144215987</v>
          </cell>
          <cell r="L219">
            <v>15007.2729667022</v>
          </cell>
          <cell r="M219">
            <v>15106.0814510845</v>
          </cell>
          <cell r="N219">
            <v>15013.287034144</v>
          </cell>
          <cell r="O219">
            <v>14646.0839736835</v>
          </cell>
          <cell r="P219">
            <v>14876.8880446541</v>
          </cell>
          <cell r="Q219">
            <v>975.779391274095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-86314.2652749849</v>
          </cell>
          <cell r="B220">
            <v>14945.6306455788</v>
          </cell>
          <cell r="C220">
            <v>16075.2836840063</v>
          </cell>
          <cell r="D220">
            <v>15817.7241335235</v>
          </cell>
          <cell r="E220">
            <v>15570.6709641512</v>
          </cell>
          <cell r="F220">
            <v>15363.1802203534</v>
          </cell>
          <cell r="G220">
            <v>15232.4014108641</v>
          </cell>
          <cell r="H220">
            <v>15054.0477596547</v>
          </cell>
          <cell r="I220">
            <v>14898.0181397622</v>
          </cell>
          <cell r="J220">
            <v>14920.695299507</v>
          </cell>
          <cell r="K220">
            <v>15022.4211590047</v>
          </cell>
          <cell r="L220">
            <v>15043.5312395875</v>
          </cell>
          <cell r="M220">
            <v>15003.1541164903</v>
          </cell>
          <cell r="N220">
            <v>15122.1694904067</v>
          </cell>
          <cell r="O220">
            <v>15206.923457994</v>
          </cell>
          <cell r="P220">
            <v>14978.5561420635</v>
          </cell>
          <cell r="Q220">
            <v>989.990096997966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-101192.652770124</v>
          </cell>
          <cell r="B221">
            <v>14985.5849757526</v>
          </cell>
          <cell r="C221">
            <v>16675.8078590276</v>
          </cell>
          <cell r="D221">
            <v>16291.8718096045</v>
          </cell>
          <cell r="E221">
            <v>16217.0897958089</v>
          </cell>
          <cell r="F221">
            <v>15785.3055004086</v>
          </cell>
          <cell r="G221">
            <v>15615.9166258276</v>
          </cell>
          <cell r="H221">
            <v>15519.6259479582</v>
          </cell>
          <cell r="I221">
            <v>15362.2749433746</v>
          </cell>
          <cell r="J221">
            <v>15364.1860078428</v>
          </cell>
          <cell r="K221">
            <v>15190.7427386093</v>
          </cell>
          <cell r="L221">
            <v>15479.3961322064</v>
          </cell>
          <cell r="M221">
            <v>15447.1931709045</v>
          </cell>
          <cell r="N221">
            <v>15232.1415287829</v>
          </cell>
          <cell r="O221">
            <v>15185.82050275</v>
          </cell>
          <cell r="P221">
            <v>15175.3893078187</v>
          </cell>
          <cell r="Q221">
            <v>1160.63925021221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-99153.9546860773</v>
          </cell>
          <cell r="B222">
            <v>15012.7025882137</v>
          </cell>
          <cell r="C222">
            <v>16568.4064306836</v>
          </cell>
          <cell r="D222">
            <v>16259.8526227903</v>
          </cell>
          <cell r="E222">
            <v>15880.0570698623</v>
          </cell>
          <cell r="F222">
            <v>15613.3841256832</v>
          </cell>
          <cell r="G222">
            <v>15352.0595329803</v>
          </cell>
          <cell r="H222">
            <v>15343.7681148237</v>
          </cell>
          <cell r="I222">
            <v>15457.0077647654</v>
          </cell>
          <cell r="J222">
            <v>15173.1164389371</v>
          </cell>
          <cell r="K222">
            <v>15103.8432407019</v>
          </cell>
          <cell r="L222">
            <v>15272.4013490306</v>
          </cell>
          <cell r="M222">
            <v>15300.1894694113</v>
          </cell>
          <cell r="N222">
            <v>15360.4154526924</v>
          </cell>
          <cell r="O222">
            <v>15500.8000867527</v>
          </cell>
          <cell r="P222">
            <v>15434.0722070926</v>
          </cell>
          <cell r="Q222">
            <v>1137.25619866743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-96234.4108637164</v>
          </cell>
          <cell r="B223">
            <v>15042.7437602272</v>
          </cell>
          <cell r="C223">
            <v>16504.0757622562</v>
          </cell>
          <cell r="D223">
            <v>16410.3935345102</v>
          </cell>
          <cell r="E223">
            <v>15809.0205480302</v>
          </cell>
          <cell r="F223">
            <v>15816.307718527</v>
          </cell>
          <cell r="G223">
            <v>15347.2550391077</v>
          </cell>
          <cell r="H223">
            <v>15150.674591722</v>
          </cell>
          <cell r="I223">
            <v>15106.4909449075</v>
          </cell>
          <cell r="J223">
            <v>15178.3902189596</v>
          </cell>
          <cell r="K223">
            <v>15345.1689356998</v>
          </cell>
          <cell r="L223">
            <v>15231.2001348353</v>
          </cell>
          <cell r="M223">
            <v>15379.4646184686</v>
          </cell>
          <cell r="N223">
            <v>15272.626115076</v>
          </cell>
          <cell r="O223">
            <v>15534.154667553</v>
          </cell>
          <cell r="P223">
            <v>15427.145348513</v>
          </cell>
          <cell r="Q223">
            <v>1103.77019884248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-94851.6460570514</v>
          </cell>
          <cell r="B224">
            <v>15372.6892055608</v>
          </cell>
          <cell r="C224">
            <v>16609.7297287729</v>
          </cell>
          <cell r="D224">
            <v>16091.0206222137</v>
          </cell>
          <cell r="E224">
            <v>15814.4933154166</v>
          </cell>
          <cell r="F224">
            <v>15614.5320386583</v>
          </cell>
          <cell r="G224">
            <v>15030.9195499954</v>
          </cell>
          <cell r="H224">
            <v>15153.1632758072</v>
          </cell>
          <cell r="I224">
            <v>15247.0513415186</v>
          </cell>
          <cell r="J224">
            <v>15205.2233846244</v>
          </cell>
          <cell r="K224">
            <v>15017.7730633433</v>
          </cell>
          <cell r="L224">
            <v>15167.6171268637</v>
          </cell>
          <cell r="M224">
            <v>15283.7321868765</v>
          </cell>
          <cell r="N224">
            <v>15403.1017487387</v>
          </cell>
          <cell r="O224">
            <v>15424.2351037736</v>
          </cell>
          <cell r="P224">
            <v>15306.4618750908</v>
          </cell>
          <cell r="Q224">
            <v>1087.91043961596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-87317.2499458805</v>
          </cell>
          <cell r="B225">
            <v>15072.4222621932</v>
          </cell>
          <cell r="C225">
            <v>16259.9318711684</v>
          </cell>
          <cell r="D225">
            <v>15858.9214445088</v>
          </cell>
          <cell r="E225">
            <v>15541.9209852783</v>
          </cell>
          <cell r="F225">
            <v>15208.3692394585</v>
          </cell>
          <cell r="G225">
            <v>15261.2331531289</v>
          </cell>
          <cell r="H225">
            <v>15132.4227938896</v>
          </cell>
          <cell r="I225">
            <v>15004.8286352619</v>
          </cell>
          <cell r="J225">
            <v>14820.9071083287</v>
          </cell>
          <cell r="K225">
            <v>14938.5237638111</v>
          </cell>
          <cell r="L225">
            <v>15116.1577763097</v>
          </cell>
          <cell r="M225">
            <v>15199.371606609</v>
          </cell>
          <cell r="N225">
            <v>14920.1020575521</v>
          </cell>
          <cell r="O225">
            <v>14996.5169229122</v>
          </cell>
          <cell r="P225">
            <v>15091.7276044148</v>
          </cell>
          <cell r="Q225">
            <v>1001.49392997927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-100232.502088287</v>
          </cell>
          <cell r="B226">
            <v>15229.0880290606</v>
          </cell>
          <cell r="C226">
            <v>16717.9592898559</v>
          </cell>
          <cell r="D226">
            <v>16079.218053709</v>
          </cell>
          <cell r="E226">
            <v>16006.8413438281</v>
          </cell>
          <cell r="F226">
            <v>15624.6851636087</v>
          </cell>
          <cell r="G226">
            <v>15344.4114651406</v>
          </cell>
          <cell r="H226">
            <v>15231.0921146525</v>
          </cell>
          <cell r="I226">
            <v>15167.8837781861</v>
          </cell>
          <cell r="J226">
            <v>15148.4458194694</v>
          </cell>
          <cell r="K226">
            <v>15286.6155125674</v>
          </cell>
          <cell r="L226">
            <v>15492.5085802123</v>
          </cell>
          <cell r="M226">
            <v>15418.9458860044</v>
          </cell>
          <cell r="N226">
            <v>15331.2497837526</v>
          </cell>
          <cell r="O226">
            <v>15411.3242457769</v>
          </cell>
          <cell r="P226">
            <v>15380.4986511036</v>
          </cell>
          <cell r="Q226">
            <v>1149.62670595182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-84412.6884580509</v>
          </cell>
          <cell r="B227">
            <v>15057.8723592978</v>
          </cell>
          <cell r="C227">
            <v>16164.3967556616</v>
          </cell>
          <cell r="D227">
            <v>16013.8773680595</v>
          </cell>
          <cell r="E227">
            <v>15602.6920966884</v>
          </cell>
          <cell r="F227">
            <v>15223.6167079731</v>
          </cell>
          <cell r="G227">
            <v>14920.8822615361</v>
          </cell>
          <cell r="H227">
            <v>14801.380220163</v>
          </cell>
          <cell r="I227">
            <v>14915.158926867</v>
          </cell>
          <cell r="J227">
            <v>14975.6253718311</v>
          </cell>
          <cell r="K227">
            <v>14914.0546438083</v>
          </cell>
          <cell r="L227">
            <v>14980.5129852971</v>
          </cell>
          <cell r="M227">
            <v>15057.0132386996</v>
          </cell>
          <cell r="N227">
            <v>14826.9772931228</v>
          </cell>
          <cell r="O227">
            <v>14757.4553260713</v>
          </cell>
          <cell r="P227">
            <v>14993.2455244097</v>
          </cell>
          <cell r="Q227">
            <v>968.179771538461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-99758.5382502007</v>
          </cell>
          <cell r="B228">
            <v>15384.026581787</v>
          </cell>
          <cell r="C228">
            <v>16781.7493364413</v>
          </cell>
          <cell r="D228">
            <v>16349.9892507202</v>
          </cell>
          <cell r="E228">
            <v>16005.1698185652</v>
          </cell>
          <cell r="F228">
            <v>15790.6298339061</v>
          </cell>
          <cell r="G228">
            <v>15251.4877835652</v>
          </cell>
          <cell r="H228">
            <v>15265.7312548507</v>
          </cell>
          <cell r="I228">
            <v>15224.0550696039</v>
          </cell>
          <cell r="J228">
            <v>15365.5306914609</v>
          </cell>
          <cell r="K228">
            <v>15153.8146727715</v>
          </cell>
          <cell r="L228">
            <v>15320.4655359533</v>
          </cell>
          <cell r="M228">
            <v>15223.8136076749</v>
          </cell>
          <cell r="N228">
            <v>15341.2113672988</v>
          </cell>
          <cell r="O228">
            <v>15493.9953699208</v>
          </cell>
          <cell r="P228">
            <v>15147.8664826013</v>
          </cell>
          <cell r="Q228">
            <v>1144.1905303145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-98687.6322522097</v>
          </cell>
          <cell r="B229">
            <v>15210.6191305889</v>
          </cell>
          <cell r="C229">
            <v>16849.2990292522</v>
          </cell>
          <cell r="D229">
            <v>16385.5316659517</v>
          </cell>
          <cell r="E229">
            <v>16022.8442490064</v>
          </cell>
          <cell r="F229">
            <v>15649.082635209</v>
          </cell>
          <cell r="G229">
            <v>15431.9591965696</v>
          </cell>
          <cell r="H229">
            <v>15461.8751947452</v>
          </cell>
          <cell r="I229">
            <v>15280.5711841542</v>
          </cell>
          <cell r="J229">
            <v>15323.7470337271</v>
          </cell>
          <cell r="K229">
            <v>15198.6348288456</v>
          </cell>
          <cell r="L229">
            <v>15246.1369298037</v>
          </cell>
          <cell r="M229">
            <v>15183.4676983565</v>
          </cell>
          <cell r="N229">
            <v>15299.5835924557</v>
          </cell>
          <cell r="O229">
            <v>15357.1842064379</v>
          </cell>
          <cell r="P229">
            <v>15406.2236029872</v>
          </cell>
          <cell r="Q229">
            <v>1131.90766687994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-87229.8568495735</v>
          </cell>
          <cell r="B230">
            <v>14912.7444793617</v>
          </cell>
          <cell r="C230">
            <v>16258.0752529863</v>
          </cell>
          <cell r="D230">
            <v>15906.5967113398</v>
          </cell>
          <cell r="E230">
            <v>15473.2443200064</v>
          </cell>
          <cell r="F230">
            <v>15245.0881087374</v>
          </cell>
          <cell r="G230">
            <v>15096.1405274967</v>
          </cell>
          <cell r="H230">
            <v>14897.5156536765</v>
          </cell>
          <cell r="I230">
            <v>15048.107110446</v>
          </cell>
          <cell r="J230">
            <v>15173.7709439049</v>
          </cell>
          <cell r="K230">
            <v>15047.560623656</v>
          </cell>
          <cell r="L230">
            <v>14883.6442038796</v>
          </cell>
          <cell r="M230">
            <v>15060.0645151965</v>
          </cell>
          <cell r="N230">
            <v>15090.5460367742</v>
          </cell>
          <cell r="O230">
            <v>15015.8298236564</v>
          </cell>
          <cell r="P230">
            <v>15166.3577760342</v>
          </cell>
          <cell r="Q230">
            <v>1000.49156612187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-86140.7697820248</v>
          </cell>
          <cell r="B231">
            <v>14832.030975703</v>
          </cell>
          <cell r="C231">
            <v>16281.8619957163</v>
          </cell>
          <cell r="D231">
            <v>16014.2237399423</v>
          </cell>
          <cell r="E231">
            <v>15470.2461243694</v>
          </cell>
          <cell r="F231">
            <v>15148.1076593265</v>
          </cell>
          <cell r="G231">
            <v>15041.7087839532</v>
          </cell>
          <cell r="H231">
            <v>14956.9149280456</v>
          </cell>
          <cell r="I231">
            <v>14976.4892676532</v>
          </cell>
          <cell r="J231">
            <v>14870.7946186893</v>
          </cell>
          <cell r="K231">
            <v>15018.0794761641</v>
          </cell>
          <cell r="L231">
            <v>14883.0394499197</v>
          </cell>
          <cell r="M231">
            <v>15000.0817082967</v>
          </cell>
          <cell r="N231">
            <v>15065.1441020589</v>
          </cell>
          <cell r="O231">
            <v>15075.9303167894</v>
          </cell>
          <cell r="P231">
            <v>14914.708266008</v>
          </cell>
          <cell r="Q231">
            <v>988.000173091912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-93943.7074868166</v>
          </cell>
          <cell r="B232">
            <v>15139.168416281</v>
          </cell>
          <cell r="C232">
            <v>16528.9579219904</v>
          </cell>
          <cell r="D232">
            <v>16146.1478297042</v>
          </cell>
          <cell r="E232">
            <v>15986.1420933074</v>
          </cell>
          <cell r="F232">
            <v>15376.2443467455</v>
          </cell>
          <cell r="G232">
            <v>15270.2462603988</v>
          </cell>
          <cell r="H232">
            <v>15154.7825609619</v>
          </cell>
          <cell r="I232">
            <v>15057.5834794461</v>
          </cell>
          <cell r="J232">
            <v>15089.4631869931</v>
          </cell>
          <cell r="K232">
            <v>14982.863822613</v>
          </cell>
          <cell r="L232">
            <v>15104.361605131</v>
          </cell>
          <cell r="M232">
            <v>15268.6541438534</v>
          </cell>
          <cell r="N232">
            <v>15138.1922675958</v>
          </cell>
          <cell r="O232">
            <v>15376.0567941547</v>
          </cell>
          <cell r="P232">
            <v>15220.6063488416</v>
          </cell>
          <cell r="Q232">
            <v>1077.49674739079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-87590.1689959504</v>
          </cell>
          <cell r="B233">
            <v>14953.6064397445</v>
          </cell>
          <cell r="C233">
            <v>16238.9688064795</v>
          </cell>
          <cell r="D233">
            <v>15786.2822969734</v>
          </cell>
          <cell r="E233">
            <v>15724.6162945577</v>
          </cell>
          <cell r="F233">
            <v>15489.9116894662</v>
          </cell>
          <cell r="G233">
            <v>15028.2669829183</v>
          </cell>
          <cell r="H233">
            <v>14811.0650195272</v>
          </cell>
          <cell r="I233">
            <v>14948.1527252</v>
          </cell>
          <cell r="J233">
            <v>14922.5561191396</v>
          </cell>
          <cell r="K233">
            <v>14921.2038102074</v>
          </cell>
          <cell r="L233">
            <v>14900.4958435068</v>
          </cell>
          <cell r="M233">
            <v>15185.0671382942</v>
          </cell>
          <cell r="N233">
            <v>15032.9232511064</v>
          </cell>
          <cell r="O233">
            <v>14902.3508925632</v>
          </cell>
          <cell r="P233">
            <v>15069.3719651807</v>
          </cell>
          <cell r="Q233">
            <v>1004.62420231595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-85882.24804605</v>
          </cell>
          <cell r="B234">
            <v>14747.4108623167</v>
          </cell>
          <cell r="C234">
            <v>16285.0292587551</v>
          </cell>
          <cell r="D234">
            <v>15933.8265217855</v>
          </cell>
          <cell r="E234">
            <v>15652.2617477312</v>
          </cell>
          <cell r="F234">
            <v>15253.6380679919</v>
          </cell>
          <cell r="G234">
            <v>15051.8428422215</v>
          </cell>
          <cell r="H234">
            <v>14946.6207401781</v>
          </cell>
          <cell r="I234">
            <v>14811.8026092802</v>
          </cell>
          <cell r="J234">
            <v>15084.9843146105</v>
          </cell>
          <cell r="K234">
            <v>14873.2204516807</v>
          </cell>
          <cell r="L234">
            <v>15141.9265363785</v>
          </cell>
          <cell r="M234">
            <v>15029.1463177378</v>
          </cell>
          <cell r="N234">
            <v>15045.5813462395</v>
          </cell>
          <cell r="O234">
            <v>14990.4111299601</v>
          </cell>
          <cell r="P234">
            <v>15120.4854846286</v>
          </cell>
          <cell r="Q234">
            <v>985.035032188975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-101097.229408746</v>
          </cell>
          <cell r="B235">
            <v>15120.6155896867</v>
          </cell>
          <cell r="C235">
            <v>16725.8020936906</v>
          </cell>
          <cell r="D235">
            <v>16408.1054915229</v>
          </cell>
          <cell r="E235">
            <v>16038.7871385757</v>
          </cell>
          <cell r="F235">
            <v>15915.2192219438</v>
          </cell>
          <cell r="G235">
            <v>15458.955403712</v>
          </cell>
          <cell r="H235">
            <v>15227.3836464053</v>
          </cell>
          <cell r="I235">
            <v>15319.2657787109</v>
          </cell>
          <cell r="J235">
            <v>15287.0221656856</v>
          </cell>
          <cell r="K235">
            <v>15395.5350016706</v>
          </cell>
          <cell r="L235">
            <v>15181.2050611743</v>
          </cell>
          <cell r="M235">
            <v>15474.6645928644</v>
          </cell>
          <cell r="N235">
            <v>15280.744177273</v>
          </cell>
          <cell r="O235">
            <v>15372.8053617911</v>
          </cell>
          <cell r="P235">
            <v>15383.1454931213</v>
          </cell>
          <cell r="Q235">
            <v>1159.54478242656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-100159.258584543</v>
          </cell>
          <cell r="B236">
            <v>15298.8678011395</v>
          </cell>
          <cell r="C236">
            <v>16499.0566555524</v>
          </cell>
          <cell r="D236">
            <v>16155.5438902112</v>
          </cell>
          <cell r="E236">
            <v>16009.8734091525</v>
          </cell>
          <cell r="F236">
            <v>15796.5283225909</v>
          </cell>
          <cell r="G236">
            <v>15527.8104409824</v>
          </cell>
          <cell r="H236">
            <v>15212.779397141</v>
          </cell>
          <cell r="I236">
            <v>15127.6604812275</v>
          </cell>
          <cell r="J236">
            <v>15210.0844443079</v>
          </cell>
          <cell r="K236">
            <v>15371.1816856602</v>
          </cell>
          <cell r="L236">
            <v>15533.3962369817</v>
          </cell>
          <cell r="M236">
            <v>15304.0046340387</v>
          </cell>
          <cell r="N236">
            <v>15305.0747734606</v>
          </cell>
          <cell r="O236">
            <v>15594.4058917951</v>
          </cell>
          <cell r="P236">
            <v>15442.5639941495</v>
          </cell>
          <cell r="Q236">
            <v>1148.78663226127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-99933.0205366588</v>
          </cell>
          <cell r="B237">
            <v>15172.8436484409</v>
          </cell>
          <cell r="C237">
            <v>16728.7966774144</v>
          </cell>
          <cell r="D237">
            <v>16386.8381708138</v>
          </cell>
          <cell r="E237">
            <v>15950.9704046582</v>
          </cell>
          <cell r="F237">
            <v>15580.1144707423</v>
          </cell>
          <cell r="G237">
            <v>15467.3133017206</v>
          </cell>
          <cell r="H237">
            <v>15346.579052893</v>
          </cell>
          <cell r="I237">
            <v>15574.5262324698</v>
          </cell>
          <cell r="J237">
            <v>15308.4500278582</v>
          </cell>
          <cell r="K237">
            <v>15389.7027443933</v>
          </cell>
          <cell r="L237">
            <v>15322.6825516409</v>
          </cell>
          <cell r="M237">
            <v>15480.9453075521</v>
          </cell>
          <cell r="N237">
            <v>15572.8216426212</v>
          </cell>
          <cell r="O237">
            <v>15414.4058267225</v>
          </cell>
          <cell r="P237">
            <v>15375.7554798776</v>
          </cell>
          <cell r="Q237">
            <v>1146.19177234726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-95295.4974655553</v>
          </cell>
          <cell r="B238">
            <v>15302.5197249078</v>
          </cell>
          <cell r="C238">
            <v>16467.0338296729</v>
          </cell>
          <cell r="D238">
            <v>16180.0862019553</v>
          </cell>
          <cell r="E238">
            <v>15941.8487558569</v>
          </cell>
          <cell r="F238">
            <v>15441.6128449809</v>
          </cell>
          <cell r="G238">
            <v>15329.2276105493</v>
          </cell>
          <cell r="H238">
            <v>15315.3576252156</v>
          </cell>
          <cell r="I238">
            <v>15200.6346561141</v>
          </cell>
          <cell r="J238">
            <v>15056.5593379065</v>
          </cell>
          <cell r="K238">
            <v>15118.1754602128</v>
          </cell>
          <cell r="L238">
            <v>15103.5911247828</v>
          </cell>
          <cell r="M238">
            <v>15234.4971680574</v>
          </cell>
          <cell r="N238">
            <v>15374.5906564212</v>
          </cell>
          <cell r="O238">
            <v>15365.6354858667</v>
          </cell>
          <cell r="P238">
            <v>15204.3084089672</v>
          </cell>
          <cell r="Q238">
            <v>1093.00123773093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-98151.9944852227</v>
          </cell>
          <cell r="B239">
            <v>15213.4370704238</v>
          </cell>
          <cell r="C239">
            <v>16796.9618495133</v>
          </cell>
          <cell r="D239">
            <v>16018.0856282248</v>
          </cell>
          <cell r="E239">
            <v>15806.6896315608</v>
          </cell>
          <cell r="F239">
            <v>15728.9202513281</v>
          </cell>
          <cell r="G239">
            <v>15391.5162098235</v>
          </cell>
          <cell r="H239">
            <v>15356.6655035453</v>
          </cell>
          <cell r="I239">
            <v>15213.5853939112</v>
          </cell>
          <cell r="J239">
            <v>15145.5456441778</v>
          </cell>
          <cell r="K239">
            <v>15033.929705645</v>
          </cell>
          <cell r="L239">
            <v>14997.5829984777</v>
          </cell>
          <cell r="M239">
            <v>15294.8684617332</v>
          </cell>
          <cell r="N239">
            <v>15360.8714942466</v>
          </cell>
          <cell r="O239">
            <v>15614.9773835506</v>
          </cell>
          <cell r="P239">
            <v>15366.9624585546</v>
          </cell>
          <cell r="Q239">
            <v>1125.76411594771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-93271.7931510796</v>
          </cell>
          <cell r="B240">
            <v>15014.4537918713</v>
          </cell>
          <cell r="C240">
            <v>16453.5101677456</v>
          </cell>
          <cell r="D240">
            <v>15931.926050551</v>
          </cell>
          <cell r="E240">
            <v>15847.4253932998</v>
          </cell>
          <cell r="F240">
            <v>15626.2161278243</v>
          </cell>
          <cell r="G240">
            <v>15096.7123077044</v>
          </cell>
          <cell r="H240">
            <v>15080.3748711857</v>
          </cell>
          <cell r="I240">
            <v>14954.5393952312</v>
          </cell>
          <cell r="J240">
            <v>15171.5412194854</v>
          </cell>
          <cell r="K240">
            <v>15448.2176958074</v>
          </cell>
          <cell r="L240">
            <v>15248.5616165957</v>
          </cell>
          <cell r="M240">
            <v>15081.0689004074</v>
          </cell>
          <cell r="N240">
            <v>15137.4751602677</v>
          </cell>
          <cell r="O240">
            <v>15196.3108347512</v>
          </cell>
          <cell r="P240">
            <v>15111.2946295133</v>
          </cell>
          <cell r="Q240">
            <v>1069.79015872562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-94892.6012413402</v>
          </cell>
          <cell r="B241">
            <v>15116.0554879554</v>
          </cell>
          <cell r="C241">
            <v>16427.8251386277</v>
          </cell>
          <cell r="D241">
            <v>16021.2271289728</v>
          </cell>
          <cell r="E241">
            <v>15805.9881019164</v>
          </cell>
          <cell r="F241">
            <v>15550.8399114773</v>
          </cell>
          <cell r="G241">
            <v>15107.5811848575</v>
          </cell>
          <cell r="H241">
            <v>15014.583877243</v>
          </cell>
          <cell r="I241">
            <v>15085.8118411074</v>
          </cell>
          <cell r="J241">
            <v>15122.1102460103</v>
          </cell>
          <cell r="K241">
            <v>15212.8420478927</v>
          </cell>
          <cell r="L241">
            <v>15216.9895177349</v>
          </cell>
          <cell r="M241">
            <v>15075.7238669269</v>
          </cell>
          <cell r="N241">
            <v>15057.9071021916</v>
          </cell>
          <cell r="O241">
            <v>15262.8377312435</v>
          </cell>
          <cell r="P241">
            <v>15381.0413665246</v>
          </cell>
          <cell r="Q241">
            <v>1088.38017919768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-87188.5952218709</v>
          </cell>
          <cell r="B242">
            <v>15161.0203525676</v>
          </cell>
          <cell r="C242">
            <v>16247.0325655242</v>
          </cell>
          <cell r="D242">
            <v>15828.7566794304</v>
          </cell>
          <cell r="E242">
            <v>15688.6390819191</v>
          </cell>
          <cell r="F242">
            <v>15201.8494575298</v>
          </cell>
          <cell r="G242">
            <v>15057.0716252636</v>
          </cell>
          <cell r="H242">
            <v>15035.0120157076</v>
          </cell>
          <cell r="I242">
            <v>14759.1878153349</v>
          </cell>
          <cell r="J242">
            <v>14923.4716609517</v>
          </cell>
          <cell r="K242">
            <v>14720.2594394819</v>
          </cell>
          <cell r="L242">
            <v>14920.1585052186</v>
          </cell>
          <cell r="M242">
            <v>15099.5836441765</v>
          </cell>
          <cell r="N242">
            <v>15300.453041277</v>
          </cell>
          <cell r="O242">
            <v>15149.9575987156</v>
          </cell>
          <cell r="P242">
            <v>15070.60516465</v>
          </cell>
          <cell r="Q242">
            <v>1000.01831175677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-93909.7845215349</v>
          </cell>
          <cell r="B243">
            <v>15094.1418940312</v>
          </cell>
          <cell r="C243">
            <v>16389.0629317084</v>
          </cell>
          <cell r="D243">
            <v>16156.9766070753</v>
          </cell>
          <cell r="E243">
            <v>15700.0976188174</v>
          </cell>
          <cell r="F243">
            <v>15484.4970785838</v>
          </cell>
          <cell r="G243">
            <v>15213.716783869</v>
          </cell>
          <cell r="H243">
            <v>14986.3272296628</v>
          </cell>
          <cell r="I243">
            <v>15108.957748367</v>
          </cell>
          <cell r="J243">
            <v>15317.8602893303</v>
          </cell>
          <cell r="K243">
            <v>15044.6589598988</v>
          </cell>
          <cell r="L243">
            <v>15044.0258249829</v>
          </cell>
          <cell r="M243">
            <v>15356.5526824949</v>
          </cell>
          <cell r="N243">
            <v>15244.6136105263</v>
          </cell>
          <cell r="O243">
            <v>15122.8049148523</v>
          </cell>
          <cell r="P243">
            <v>15191.5279223507</v>
          </cell>
          <cell r="Q243">
            <v>1077.1076645482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-87190.8172950525</v>
          </cell>
          <cell r="B244">
            <v>15041.4671834336</v>
          </cell>
          <cell r="C244">
            <v>16287.7004251226</v>
          </cell>
          <cell r="D244">
            <v>15894.2328501274</v>
          </cell>
          <cell r="E244">
            <v>15553.5922673622</v>
          </cell>
          <cell r="F244">
            <v>15409.2703301026</v>
          </cell>
          <cell r="G244">
            <v>15021.3621009255</v>
          </cell>
          <cell r="H244">
            <v>15038.6830026367</v>
          </cell>
          <cell r="I244">
            <v>14991.7550798868</v>
          </cell>
          <cell r="J244">
            <v>15044.7875029565</v>
          </cell>
          <cell r="K244">
            <v>15207.4328518749</v>
          </cell>
          <cell r="L244">
            <v>15091.068119185</v>
          </cell>
          <cell r="M244">
            <v>15127.1398947749</v>
          </cell>
          <cell r="N244">
            <v>15243.0064085341</v>
          </cell>
          <cell r="O244">
            <v>15067.6046845407</v>
          </cell>
          <cell r="P244">
            <v>14925.5499685234</v>
          </cell>
          <cell r="Q244">
            <v>1000.04379804733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-95189.2953630999</v>
          </cell>
          <cell r="B245">
            <v>15100.4930153269</v>
          </cell>
          <cell r="C245">
            <v>16495.7306946356</v>
          </cell>
          <cell r="D245">
            <v>16018.6914256348</v>
          </cell>
          <cell r="E245">
            <v>15941.1437159678</v>
          </cell>
          <cell r="F245">
            <v>15283.0860455081</v>
          </cell>
          <cell r="G245">
            <v>15052.3439303877</v>
          </cell>
          <cell r="H245">
            <v>15137.51319484</v>
          </cell>
          <cell r="I245">
            <v>15157.1385528911</v>
          </cell>
          <cell r="J245">
            <v>15075.9666385119</v>
          </cell>
          <cell r="K245">
            <v>15308.8808592638</v>
          </cell>
          <cell r="L245">
            <v>15163.292809327</v>
          </cell>
          <cell r="M245">
            <v>15078.3231518114</v>
          </cell>
          <cell r="N245">
            <v>15143.1617234428</v>
          </cell>
          <cell r="O245">
            <v>15117.7397011629</v>
          </cell>
          <cell r="P245">
            <v>15191.1278354389</v>
          </cell>
          <cell r="Q245">
            <v>1091.78314209661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-90258.0630456973</v>
          </cell>
          <cell r="B246">
            <v>15007.6898413541</v>
          </cell>
          <cell r="C246">
            <v>16521.2201761766</v>
          </cell>
          <cell r="D246">
            <v>15882.0478636823</v>
          </cell>
          <cell r="E246">
            <v>15650.3933650031</v>
          </cell>
          <cell r="F246">
            <v>15407.3003291745</v>
          </cell>
          <cell r="G246">
            <v>15329.5493384747</v>
          </cell>
          <cell r="H246">
            <v>15020.4752925258</v>
          </cell>
          <cell r="I246">
            <v>15253.5036613905</v>
          </cell>
          <cell r="J246">
            <v>15324.3915675121</v>
          </cell>
          <cell r="K246">
            <v>15001.9041889603</v>
          </cell>
          <cell r="L246">
            <v>15053.5645632506</v>
          </cell>
          <cell r="M246">
            <v>15136.7579127842</v>
          </cell>
          <cell r="N246">
            <v>15063.1715233174</v>
          </cell>
          <cell r="O246">
            <v>15219.3763724649</v>
          </cell>
          <cell r="P246">
            <v>14993.9587898464</v>
          </cell>
          <cell r="Q246">
            <v>1035.22387990893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-93207.8091443786</v>
          </cell>
          <cell r="B247">
            <v>15015.3963776432</v>
          </cell>
          <cell r="C247">
            <v>16540.4683515732</v>
          </cell>
          <cell r="D247">
            <v>16062.8440528103</v>
          </cell>
          <cell r="E247">
            <v>15901.4766845871</v>
          </cell>
          <cell r="F247">
            <v>15512.6604745685</v>
          </cell>
          <cell r="G247">
            <v>15339.8063063053</v>
          </cell>
          <cell r="H247">
            <v>15008.7932751832</v>
          </cell>
          <cell r="I247">
            <v>15304.4409285913</v>
          </cell>
          <cell r="J247">
            <v>15152.5307467331</v>
          </cell>
          <cell r="K247">
            <v>15229.2386119919</v>
          </cell>
          <cell r="L247">
            <v>15017.3850744339</v>
          </cell>
          <cell r="M247">
            <v>15145.6178635082</v>
          </cell>
          <cell r="N247">
            <v>15222.9811023476</v>
          </cell>
          <cell r="O247">
            <v>15243.5300554089</v>
          </cell>
          <cell r="P247">
            <v>15135.4378351573</v>
          </cell>
          <cell r="Q247">
            <v>1069.05628776236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-91463.9360136883</v>
          </cell>
          <cell r="B248">
            <v>15006.8174299075</v>
          </cell>
          <cell r="C248">
            <v>16260.7822460269</v>
          </cell>
          <cell r="D248">
            <v>15945.3219872548</v>
          </cell>
          <cell r="E248">
            <v>15887.2532175178</v>
          </cell>
          <cell r="F248">
            <v>15428.0240258186</v>
          </cell>
          <cell r="G248">
            <v>15182.4717721025</v>
          </cell>
          <cell r="H248">
            <v>15128.1232967446</v>
          </cell>
          <cell r="I248">
            <v>15215.8250721931</v>
          </cell>
          <cell r="J248">
            <v>15095.0973952376</v>
          </cell>
          <cell r="K248">
            <v>15004.7579932399</v>
          </cell>
          <cell r="L248">
            <v>15019.2157169941</v>
          </cell>
          <cell r="M248">
            <v>15167.4726463165</v>
          </cell>
          <cell r="N248">
            <v>15255.9908666901</v>
          </cell>
          <cell r="O248">
            <v>15188.154248078</v>
          </cell>
          <cell r="P248">
            <v>14999.7807956972</v>
          </cell>
          <cell r="Q248">
            <v>1049.0547605026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-87824.0710140085</v>
          </cell>
          <cell r="B249">
            <v>14860.4316809401</v>
          </cell>
          <cell r="C249">
            <v>16353.1302959939</v>
          </cell>
          <cell r="D249">
            <v>15867.7330898408</v>
          </cell>
          <cell r="E249">
            <v>15559.8247985216</v>
          </cell>
          <cell r="F249">
            <v>15484.3854083483</v>
          </cell>
          <cell r="G249">
            <v>15150.4020756258</v>
          </cell>
          <cell r="H249">
            <v>15025.4684861897</v>
          </cell>
          <cell r="I249">
            <v>15070.7584630607</v>
          </cell>
          <cell r="J249">
            <v>15019.6431026775</v>
          </cell>
          <cell r="K249">
            <v>14887.6022807704</v>
          </cell>
          <cell r="L249">
            <v>14930.2134407859</v>
          </cell>
          <cell r="M249">
            <v>15049.2869983623</v>
          </cell>
          <cell r="N249">
            <v>15363.8769770801</v>
          </cell>
          <cell r="O249">
            <v>15256.8930340964</v>
          </cell>
          <cell r="P249">
            <v>14976.4877600344</v>
          </cell>
          <cell r="Q249">
            <v>1007.30696490227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-84217.5207589043</v>
          </cell>
          <cell r="B250">
            <v>14810.0290520726</v>
          </cell>
          <cell r="C250">
            <v>16093.2192991165</v>
          </cell>
          <cell r="D250">
            <v>16025.6800915785</v>
          </cell>
          <cell r="E250">
            <v>15666.7331164934</v>
          </cell>
          <cell r="F250">
            <v>15261.1660854853</v>
          </cell>
          <cell r="G250">
            <v>14974.1114840095</v>
          </cell>
          <cell r="H250">
            <v>14891.7221861735</v>
          </cell>
          <cell r="I250">
            <v>14812.4970943537</v>
          </cell>
          <cell r="J250">
            <v>14752.2016695571</v>
          </cell>
          <cell r="K250">
            <v>14939.9213832483</v>
          </cell>
          <cell r="L250">
            <v>14884.2173183429</v>
          </cell>
          <cell r="M250">
            <v>15156.9482809038</v>
          </cell>
          <cell r="N250">
            <v>15124.1409445464</v>
          </cell>
          <cell r="O250">
            <v>15239.0216839766</v>
          </cell>
          <cell r="P250">
            <v>15063.7891501668</v>
          </cell>
          <cell r="Q250">
            <v>965.941276096329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-84551.1168474802</v>
          </cell>
          <cell r="B251">
            <v>14756.8219071665</v>
          </cell>
          <cell r="C251">
            <v>16282.6516537729</v>
          </cell>
          <cell r="D251">
            <v>15995.8560639225</v>
          </cell>
          <cell r="E251">
            <v>15495.5498333877</v>
          </cell>
          <cell r="F251">
            <v>15348.2060836044</v>
          </cell>
          <cell r="G251">
            <v>14958.0700412262</v>
          </cell>
          <cell r="H251">
            <v>14961.3813575678</v>
          </cell>
          <cell r="I251">
            <v>14807.8311426935</v>
          </cell>
          <cell r="J251">
            <v>14794.7721598373</v>
          </cell>
          <cell r="K251">
            <v>14965.8148519914</v>
          </cell>
          <cell r="L251">
            <v>15014.2881466953</v>
          </cell>
          <cell r="M251">
            <v>15111.7706764912</v>
          </cell>
          <cell r="N251">
            <v>14974.9523706036</v>
          </cell>
          <cell r="O251">
            <v>14779.1269613232</v>
          </cell>
          <cell r="P251">
            <v>15110.4440506487</v>
          </cell>
          <cell r="Q251">
            <v>969.767489793859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-93546.2401952484</v>
          </cell>
          <cell r="B252">
            <v>14997.3795118619</v>
          </cell>
          <cell r="C252">
            <v>16432.9684016819</v>
          </cell>
          <cell r="D252">
            <v>16048.7000625034</v>
          </cell>
          <cell r="E252">
            <v>15943.0188039271</v>
          </cell>
          <cell r="F252">
            <v>15576.165618168</v>
          </cell>
          <cell r="G252">
            <v>15365.5639159788</v>
          </cell>
          <cell r="H252">
            <v>15142.0224785808</v>
          </cell>
          <cell r="I252">
            <v>14953.9969509856</v>
          </cell>
          <cell r="J252">
            <v>15120.9703550154</v>
          </cell>
          <cell r="K252">
            <v>15226.4143175202</v>
          </cell>
          <cell r="L252">
            <v>15090.1898030352</v>
          </cell>
          <cell r="M252">
            <v>15106.7680221275</v>
          </cell>
          <cell r="N252">
            <v>15287.1643008526</v>
          </cell>
          <cell r="O252">
            <v>15257.5723735308</v>
          </cell>
          <cell r="P252">
            <v>15290.7373595788</v>
          </cell>
          <cell r="Q252">
            <v>1072.93795654342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-97410.7135064065</v>
          </cell>
          <cell r="B253">
            <v>15095.0153451523</v>
          </cell>
          <cell r="C253">
            <v>16870.8009033984</v>
          </cell>
          <cell r="D253">
            <v>16207.9766371416</v>
          </cell>
          <cell r="E253">
            <v>15997.2555952458</v>
          </cell>
          <cell r="F253">
            <v>15473.9352026389</v>
          </cell>
          <cell r="G253">
            <v>15254.1895108337</v>
          </cell>
          <cell r="H253">
            <v>15152.4878938176</v>
          </cell>
          <cell r="I253">
            <v>15023.8414146194</v>
          </cell>
          <cell r="J253">
            <v>15082.7074791308</v>
          </cell>
          <cell r="K253">
            <v>15302.9226635308</v>
          </cell>
          <cell r="L253">
            <v>15280.207982883</v>
          </cell>
          <cell r="M253">
            <v>15065.5701973555</v>
          </cell>
          <cell r="N253">
            <v>15253.7484596907</v>
          </cell>
          <cell r="O253">
            <v>15341.190621669</v>
          </cell>
          <cell r="P253">
            <v>15473.4691636914</v>
          </cell>
          <cell r="Q253">
            <v>1117.26191963308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-84900.9368673484</v>
          </cell>
          <cell r="B254">
            <v>15211.6316955029</v>
          </cell>
          <cell r="C254">
            <v>16296.9796248738</v>
          </cell>
          <cell r="D254">
            <v>15795.4296036513</v>
          </cell>
          <cell r="E254">
            <v>15436.3252451364</v>
          </cell>
          <cell r="F254">
            <v>15120.3010731102</v>
          </cell>
          <cell r="G254">
            <v>14995.8434102673</v>
          </cell>
          <cell r="H254">
            <v>14948.603240252</v>
          </cell>
          <cell r="I254">
            <v>15076.4642069766</v>
          </cell>
          <cell r="J254">
            <v>14858.9785679033</v>
          </cell>
          <cell r="K254">
            <v>14905.2286933471</v>
          </cell>
          <cell r="L254">
            <v>14984.1550764446</v>
          </cell>
          <cell r="M254">
            <v>15039.9782880896</v>
          </cell>
          <cell r="N254">
            <v>15142.1641927421</v>
          </cell>
          <cell r="O254">
            <v>14763.1591718011</v>
          </cell>
          <cell r="P254">
            <v>15238.2793928776</v>
          </cell>
          <cell r="Q254">
            <v>973.779785493739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-99255.8598291994</v>
          </cell>
          <cell r="B255">
            <v>15036.7429901605</v>
          </cell>
          <cell r="C255">
            <v>16701.5806578037</v>
          </cell>
          <cell r="D255">
            <v>16169.0861568552</v>
          </cell>
          <cell r="E255">
            <v>15886.5975254615</v>
          </cell>
          <cell r="F255">
            <v>15554.9467164621</v>
          </cell>
          <cell r="G255">
            <v>15274.7369537323</v>
          </cell>
          <cell r="H255">
            <v>15188.8901367871</v>
          </cell>
          <cell r="I255">
            <v>15235.1782517011</v>
          </cell>
          <cell r="J255">
            <v>15162.1464768956</v>
          </cell>
          <cell r="K255">
            <v>15369.2551493654</v>
          </cell>
          <cell r="L255">
            <v>15437.9081108627</v>
          </cell>
          <cell r="M255">
            <v>15375.4601001919</v>
          </cell>
          <cell r="N255">
            <v>15356.78798486</v>
          </cell>
          <cell r="O255">
            <v>15255.396081521</v>
          </cell>
          <cell r="P255">
            <v>15097.7426095884</v>
          </cell>
          <cell r="Q255">
            <v>1138.42500989699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-95577.7884948756</v>
          </cell>
          <cell r="B256">
            <v>15163.3091383686</v>
          </cell>
          <cell r="C256">
            <v>16561.9464494436</v>
          </cell>
          <cell r="D256">
            <v>16324.5829602742</v>
          </cell>
          <cell r="E256">
            <v>15938.192280875</v>
          </cell>
          <cell r="F256">
            <v>15720.6667023719</v>
          </cell>
          <cell r="G256">
            <v>15430.08187988</v>
          </cell>
          <cell r="H256">
            <v>15150.6009786366</v>
          </cell>
          <cell r="I256">
            <v>15247.4932341603</v>
          </cell>
          <cell r="J256">
            <v>15069.7373688683</v>
          </cell>
          <cell r="K256">
            <v>15326.4495198603</v>
          </cell>
          <cell r="L256">
            <v>15264.6520721848</v>
          </cell>
          <cell r="M256">
            <v>15243.2528831737</v>
          </cell>
          <cell r="N256">
            <v>15228.800342102</v>
          </cell>
          <cell r="O256">
            <v>15116.2310952383</v>
          </cell>
          <cell r="P256">
            <v>15301.4009662641</v>
          </cell>
          <cell r="Q256">
            <v>1096.23900292082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-89921.5227212345</v>
          </cell>
          <cell r="B257">
            <v>14926.5968163506</v>
          </cell>
          <cell r="C257">
            <v>16346.6583322165</v>
          </cell>
          <cell r="D257">
            <v>15793.0664351231</v>
          </cell>
          <cell r="E257">
            <v>15795.1722190557</v>
          </cell>
          <cell r="F257">
            <v>15401.5220444674</v>
          </cell>
          <cell r="G257">
            <v>15287.9524137251</v>
          </cell>
          <cell r="H257">
            <v>15045.9133620978</v>
          </cell>
          <cell r="I257">
            <v>14982.9747688952</v>
          </cell>
          <cell r="J257">
            <v>15146.3045423473</v>
          </cell>
          <cell r="K257">
            <v>15033.5844333664</v>
          </cell>
          <cell r="L257">
            <v>15096.0250973839</v>
          </cell>
          <cell r="M257">
            <v>14977.5898393446</v>
          </cell>
          <cell r="N257">
            <v>15149.1631036951</v>
          </cell>
          <cell r="O257">
            <v>15400.9676285073</v>
          </cell>
          <cell r="P257">
            <v>14984.7439159117</v>
          </cell>
          <cell r="Q257">
            <v>1031.36389700347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-89297.2728532028</v>
          </cell>
          <cell r="B258">
            <v>14949.1686717329</v>
          </cell>
          <cell r="C258">
            <v>16294.861789606</v>
          </cell>
          <cell r="D258">
            <v>15896.2418315464</v>
          </cell>
          <cell r="E258">
            <v>15648.1136944529</v>
          </cell>
          <cell r="F258">
            <v>15193.0565502131</v>
          </cell>
          <cell r="G258">
            <v>15323.3536220742</v>
          </cell>
          <cell r="H258">
            <v>14850.1928521227</v>
          </cell>
          <cell r="I258">
            <v>14859.7385016625</v>
          </cell>
          <cell r="J258">
            <v>14971.0792171113</v>
          </cell>
          <cell r="K258">
            <v>14985.7143212195</v>
          </cell>
          <cell r="L258">
            <v>15022.768729919</v>
          </cell>
          <cell r="M258">
            <v>15030.7031002804</v>
          </cell>
          <cell r="N258">
            <v>14978.5957127996</v>
          </cell>
          <cell r="O258">
            <v>15139.1510073455</v>
          </cell>
          <cell r="P258">
            <v>15145.2311231936</v>
          </cell>
          <cell r="Q258">
            <v>1024.20400071709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-85265.5980216039</v>
          </cell>
          <cell r="B259">
            <v>14902.7514034264</v>
          </cell>
          <cell r="C259">
            <v>16071.6195400908</v>
          </cell>
          <cell r="D259">
            <v>15644.9017817596</v>
          </cell>
          <cell r="E259">
            <v>15543.5192800565</v>
          </cell>
          <cell r="F259">
            <v>15183.3226614859</v>
          </cell>
          <cell r="G259">
            <v>15097.4386370738</v>
          </cell>
          <cell r="H259">
            <v>15122.3661686716</v>
          </cell>
          <cell r="I259">
            <v>15071.6033463964</v>
          </cell>
          <cell r="J259">
            <v>15144.3798201302</v>
          </cell>
          <cell r="K259">
            <v>14789.2617357549</v>
          </cell>
          <cell r="L259">
            <v>15149.1065721311</v>
          </cell>
          <cell r="M259">
            <v>14876.9462587478</v>
          </cell>
          <cell r="N259">
            <v>15041.0434721779</v>
          </cell>
          <cell r="O259">
            <v>15092.147405658</v>
          </cell>
          <cell r="P259">
            <v>15225.3632439567</v>
          </cell>
          <cell r="Q259">
            <v>977.962303068588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-90059.9253123114</v>
          </cell>
          <cell r="B260">
            <v>14941.9636385782</v>
          </cell>
          <cell r="C260">
            <v>16619.7441532262</v>
          </cell>
          <cell r="D260">
            <v>16119.2898154276</v>
          </cell>
          <cell r="E260">
            <v>15612.0958569206</v>
          </cell>
          <cell r="F260">
            <v>15303.1265051449</v>
          </cell>
          <cell r="G260">
            <v>15061.0038417226</v>
          </cell>
          <cell r="H260">
            <v>15129.0987375728</v>
          </cell>
          <cell r="I260">
            <v>15000.5493615616</v>
          </cell>
          <cell r="J260">
            <v>14981.9266220013</v>
          </cell>
          <cell r="K260">
            <v>15177.6292613615</v>
          </cell>
          <cell r="L260">
            <v>15134.395547664</v>
          </cell>
          <cell r="M260">
            <v>15291.2614278061</v>
          </cell>
          <cell r="N260">
            <v>15008.6063047648</v>
          </cell>
          <cell r="O260">
            <v>15038.6459032867</v>
          </cell>
          <cell r="P260">
            <v>14981.4804472347</v>
          </cell>
          <cell r="Q260">
            <v>1032.95131936209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-89142.3574309947</v>
          </cell>
          <cell r="B261">
            <v>15004.4565824883</v>
          </cell>
          <cell r="C261">
            <v>16378.9434476617</v>
          </cell>
          <cell r="D261">
            <v>15930.5539841298</v>
          </cell>
          <cell r="E261">
            <v>15766.4219610043</v>
          </cell>
          <cell r="F261">
            <v>15418.6425725121</v>
          </cell>
          <cell r="G261">
            <v>15390.0612284895</v>
          </cell>
          <cell r="H261">
            <v>15055.5703976598</v>
          </cell>
          <cell r="I261">
            <v>14998.3120612246</v>
          </cell>
          <cell r="J261">
            <v>15071.8004958931</v>
          </cell>
          <cell r="K261">
            <v>15106.8241502715</v>
          </cell>
          <cell r="L261">
            <v>15269.9487224295</v>
          </cell>
          <cell r="M261">
            <v>15396.403419716</v>
          </cell>
          <cell r="N261">
            <v>15117.2520878065</v>
          </cell>
          <cell r="O261">
            <v>15291.1331957657</v>
          </cell>
          <cell r="P261">
            <v>15273.7197185501</v>
          </cell>
          <cell r="Q261">
            <v>1022.42718279054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-94613.338073149</v>
          </cell>
          <cell r="B262">
            <v>15114.2647768267</v>
          </cell>
          <cell r="C262">
            <v>16551.6535396244</v>
          </cell>
          <cell r="D262">
            <v>16191.2223314846</v>
          </cell>
          <cell r="E262">
            <v>15753.7457168402</v>
          </cell>
          <cell r="F262">
            <v>15477.7952943311</v>
          </cell>
          <cell r="G262">
            <v>15100.6755559112</v>
          </cell>
          <cell r="H262">
            <v>14998.8890579113</v>
          </cell>
          <cell r="I262">
            <v>15331.5348504834</v>
          </cell>
          <cell r="J262">
            <v>15130.1486977382</v>
          </cell>
          <cell r="K262">
            <v>15159.4064021926</v>
          </cell>
          <cell r="L262">
            <v>15296.149512411</v>
          </cell>
          <cell r="M262">
            <v>15108.6429140851</v>
          </cell>
          <cell r="N262">
            <v>15407.2214443399</v>
          </cell>
          <cell r="O262">
            <v>15311.0991849412</v>
          </cell>
          <cell r="P262">
            <v>15336.3598893338</v>
          </cell>
          <cell r="Q262">
            <v>1085.17714236379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-96079.3272178291</v>
          </cell>
          <cell r="B263">
            <v>15032.8502496192</v>
          </cell>
          <cell r="C263">
            <v>16616.0199277968</v>
          </cell>
          <cell r="D263">
            <v>16054.3800638925</v>
          </cell>
          <cell r="E263">
            <v>16062.9669684107</v>
          </cell>
          <cell r="F263">
            <v>15444.1117939401</v>
          </cell>
          <cell r="G263">
            <v>15259.9484112745</v>
          </cell>
          <cell r="H263">
            <v>15154.4798267338</v>
          </cell>
          <cell r="I263">
            <v>15204.1211036003</v>
          </cell>
          <cell r="J263">
            <v>15171.2200844631</v>
          </cell>
          <cell r="K263">
            <v>15237.3173964946</v>
          </cell>
          <cell r="L263">
            <v>15302.9559246412</v>
          </cell>
          <cell r="M263">
            <v>15378.5481446866</v>
          </cell>
          <cell r="N263">
            <v>15347.970540707</v>
          </cell>
          <cell r="O263">
            <v>15157.9340159425</v>
          </cell>
          <cell r="P263">
            <v>15246.6569758783</v>
          </cell>
          <cell r="Q263">
            <v>1101.99145145761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-92819.0472544213</v>
          </cell>
          <cell r="B264">
            <v>15282.286073521</v>
          </cell>
          <cell r="C264">
            <v>16509.6272578669</v>
          </cell>
          <cell r="D264">
            <v>16209.0377358641</v>
          </cell>
          <cell r="E264">
            <v>15998.6483066288</v>
          </cell>
          <cell r="F264">
            <v>15620.2346098258</v>
          </cell>
          <cell r="G264">
            <v>15156.2874395173</v>
          </cell>
          <cell r="H264">
            <v>15073.6921219545</v>
          </cell>
          <cell r="I264">
            <v>15085.4516961437</v>
          </cell>
          <cell r="J264">
            <v>15162.647568354</v>
          </cell>
          <cell r="K264">
            <v>14967.7034349389</v>
          </cell>
          <cell r="L264">
            <v>15089.6388940244</v>
          </cell>
          <cell r="M264">
            <v>15096.4741419122</v>
          </cell>
          <cell r="N264">
            <v>15071.4331543004</v>
          </cell>
          <cell r="O264">
            <v>15278.8458657415</v>
          </cell>
          <cell r="P264">
            <v>15393.9891643556</v>
          </cell>
          <cell r="Q264">
            <v>1064.59734438931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-91114.896704622</v>
          </cell>
          <cell r="B265">
            <v>15037.7207493647</v>
          </cell>
          <cell r="C265">
            <v>16529.4579861517</v>
          </cell>
          <cell r="D265">
            <v>16183.3503562935</v>
          </cell>
          <cell r="E265">
            <v>15567.147642567</v>
          </cell>
          <cell r="F265">
            <v>15259.4054940891</v>
          </cell>
          <cell r="G265">
            <v>15259.44931893</v>
          </cell>
          <cell r="H265">
            <v>15021.2481959684</v>
          </cell>
          <cell r="I265">
            <v>14943.595332171</v>
          </cell>
          <cell r="J265">
            <v>15054.4835688749</v>
          </cell>
          <cell r="K265">
            <v>15106.6251160528</v>
          </cell>
          <cell r="L265">
            <v>14861.290575184</v>
          </cell>
          <cell r="M265">
            <v>15040.3316729567</v>
          </cell>
          <cell r="N265">
            <v>14960.8803066835</v>
          </cell>
          <cell r="O265">
            <v>15216.5862653525</v>
          </cell>
          <cell r="P265">
            <v>15267.8900240885</v>
          </cell>
          <cell r="Q265">
            <v>1045.05141924333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-102121.746328246</v>
          </cell>
          <cell r="B266">
            <v>15399.2062232395</v>
          </cell>
          <cell r="C266">
            <v>16908.8023469464</v>
          </cell>
          <cell r="D266">
            <v>16288.4882706771</v>
          </cell>
          <cell r="E266">
            <v>16007.9523749335</v>
          </cell>
          <cell r="F266">
            <v>15792.0928060792</v>
          </cell>
          <cell r="G266">
            <v>15301.9483776134</v>
          </cell>
          <cell r="H266">
            <v>15247.6177892743</v>
          </cell>
          <cell r="I266">
            <v>15400.5559300018</v>
          </cell>
          <cell r="J266">
            <v>15362.7744946982</v>
          </cell>
          <cell r="K266">
            <v>15299.3804255341</v>
          </cell>
          <cell r="L266">
            <v>15405.1317147063</v>
          </cell>
          <cell r="M266">
            <v>15439.8871868838</v>
          </cell>
          <cell r="N266">
            <v>15289.9476376783</v>
          </cell>
          <cell r="O266">
            <v>15543.4627140551</v>
          </cell>
          <cell r="P266">
            <v>15436.1935935464</v>
          </cell>
          <cell r="Q266">
            <v>1171.29558168645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-97755.2985026992</v>
          </cell>
          <cell r="B267">
            <v>15020.9649269719</v>
          </cell>
          <cell r="C267">
            <v>16601.6133899733</v>
          </cell>
          <cell r="D267">
            <v>16337.4109120982</v>
          </cell>
          <cell r="E267">
            <v>15969.8682627694</v>
          </cell>
          <cell r="F267">
            <v>15681.3375060177</v>
          </cell>
          <cell r="G267">
            <v>15336.6699806503</v>
          </cell>
          <cell r="H267">
            <v>15172.1797470862</v>
          </cell>
          <cell r="I267">
            <v>15363.1714480416</v>
          </cell>
          <cell r="J267">
            <v>15399.9222494946</v>
          </cell>
          <cell r="K267">
            <v>15389.3845063091</v>
          </cell>
          <cell r="L267">
            <v>15485.8421169443</v>
          </cell>
          <cell r="M267">
            <v>15439.9981337783</v>
          </cell>
          <cell r="N267">
            <v>15381.9410684314</v>
          </cell>
          <cell r="O267">
            <v>15308.8144517153</v>
          </cell>
          <cell r="P267">
            <v>15174.5206956947</v>
          </cell>
          <cell r="Q267">
            <v>1121.21417170656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-99569.7506339381</v>
          </cell>
          <cell r="B268">
            <v>15152.5258938586</v>
          </cell>
          <cell r="C268">
            <v>16856.2647918449</v>
          </cell>
          <cell r="D268">
            <v>16387.7263550998</v>
          </cell>
          <cell r="E268">
            <v>15914.6718330086</v>
          </cell>
          <cell r="F268">
            <v>15679.5331827492</v>
          </cell>
          <cell r="G268">
            <v>15409.2554457139</v>
          </cell>
          <cell r="H268">
            <v>15343.0307875133</v>
          </cell>
          <cell r="I268">
            <v>15300.4517010792</v>
          </cell>
          <cell r="J268">
            <v>15196.4503990461</v>
          </cell>
          <cell r="K268">
            <v>15236.3089866855</v>
          </cell>
          <cell r="L268">
            <v>15437.156654849</v>
          </cell>
          <cell r="M268">
            <v>15150.602686875</v>
          </cell>
          <cell r="N268">
            <v>15244.4197451188</v>
          </cell>
          <cell r="O268">
            <v>15340.2948088835</v>
          </cell>
          <cell r="P268">
            <v>15236.1701236582</v>
          </cell>
          <cell r="Q268">
            <v>1142.02521187102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-86903.3241222395</v>
          </cell>
          <cell r="B269">
            <v>14782.0373553225</v>
          </cell>
          <cell r="C269">
            <v>16072.4532674474</v>
          </cell>
          <cell r="D269">
            <v>15929.3200575206</v>
          </cell>
          <cell r="E269">
            <v>15540.4879943135</v>
          </cell>
          <cell r="F269">
            <v>15213.3051686055</v>
          </cell>
          <cell r="G269">
            <v>15191.7622600633</v>
          </cell>
          <cell r="H269">
            <v>14921.0432468792</v>
          </cell>
          <cell r="I269">
            <v>15005.9370938951</v>
          </cell>
          <cell r="J269">
            <v>15028.9738641579</v>
          </cell>
          <cell r="K269">
            <v>15019.1326180312</v>
          </cell>
          <cell r="L269">
            <v>14971.9118193362</v>
          </cell>
          <cell r="M269">
            <v>15246.1811238631</v>
          </cell>
          <cell r="N269">
            <v>15052.7989542782</v>
          </cell>
          <cell r="O269">
            <v>15280.2928970904</v>
          </cell>
          <cell r="P269">
            <v>15142.2957851176</v>
          </cell>
          <cell r="Q269">
            <v>996.746366352438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-87109.2774617203</v>
          </cell>
          <cell r="B270">
            <v>15057.4282921676</v>
          </cell>
          <cell r="C270">
            <v>16264.5575177829</v>
          </cell>
          <cell r="D270">
            <v>15926.3868308259</v>
          </cell>
          <cell r="E270">
            <v>15558.9881645601</v>
          </cell>
          <cell r="F270">
            <v>15147.3179085931</v>
          </cell>
          <cell r="G270">
            <v>15094.4889748567</v>
          </cell>
          <cell r="H270">
            <v>14864.0423476879</v>
          </cell>
          <cell r="I270">
            <v>15000.5672421549</v>
          </cell>
          <cell r="J270">
            <v>15112.0179195334</v>
          </cell>
          <cell r="K270">
            <v>14904.9328762876</v>
          </cell>
          <cell r="L270">
            <v>15001.3793534518</v>
          </cell>
          <cell r="M270">
            <v>15089.2681380144</v>
          </cell>
          <cell r="N270">
            <v>15218.0637884409</v>
          </cell>
          <cell r="O270">
            <v>15064.6435809181</v>
          </cell>
          <cell r="P270">
            <v>15369.6348689798</v>
          </cell>
          <cell r="Q270">
            <v>999.108568774947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-96560.9167586783</v>
          </cell>
          <cell r="B271">
            <v>15082.1620250196</v>
          </cell>
          <cell r="C271">
            <v>16589.3841031889</v>
          </cell>
          <cell r="D271">
            <v>16128.963637579</v>
          </cell>
          <cell r="E271">
            <v>15920.5631219637</v>
          </cell>
          <cell r="F271">
            <v>15467.5553117304</v>
          </cell>
          <cell r="G271">
            <v>15274.6511039829</v>
          </cell>
          <cell r="H271">
            <v>15289.7682684219</v>
          </cell>
          <cell r="I271">
            <v>15331.4908572166</v>
          </cell>
          <cell r="J271">
            <v>15205.1930254163</v>
          </cell>
          <cell r="K271">
            <v>15326.9986211656</v>
          </cell>
          <cell r="L271">
            <v>15002.7298811958</v>
          </cell>
          <cell r="M271">
            <v>15178.2899058518</v>
          </cell>
          <cell r="N271">
            <v>15266.4076669692</v>
          </cell>
          <cell r="O271">
            <v>15384.3882831243</v>
          </cell>
          <cell r="P271">
            <v>15363.7174143568</v>
          </cell>
          <cell r="Q271">
            <v>1107.51509085534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-91441.9481969401</v>
          </cell>
          <cell r="B272">
            <v>14831.601390088</v>
          </cell>
          <cell r="C272">
            <v>16262.3836019382</v>
          </cell>
          <cell r="D272">
            <v>15973.938937538</v>
          </cell>
          <cell r="E272">
            <v>15765.6403347195</v>
          </cell>
          <cell r="F272">
            <v>15347.6118522991</v>
          </cell>
          <cell r="G272">
            <v>15225.5325297427</v>
          </cell>
          <cell r="H272">
            <v>15073.0016660983</v>
          </cell>
          <cell r="I272">
            <v>15050.2989525246</v>
          </cell>
          <cell r="J272">
            <v>15020.7266248072</v>
          </cell>
          <cell r="K272">
            <v>15254.6516954791</v>
          </cell>
          <cell r="L272">
            <v>15201.0756994376</v>
          </cell>
          <cell r="M272">
            <v>15013.1525769418</v>
          </cell>
          <cell r="N272">
            <v>15249.6719873008</v>
          </cell>
          <cell r="O272">
            <v>15085.0669084515</v>
          </cell>
          <cell r="P272">
            <v>15343.4275030106</v>
          </cell>
          <cell r="Q272">
            <v>1048.80256903962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-94447.1016752427</v>
          </cell>
          <cell r="B273">
            <v>15313.1777322746</v>
          </cell>
          <cell r="C273">
            <v>16431.117705049</v>
          </cell>
          <cell r="D273">
            <v>16174.596282291</v>
          </cell>
          <cell r="E273">
            <v>15670.2219300528</v>
          </cell>
          <cell r="F273">
            <v>15563.4750982833</v>
          </cell>
          <cell r="G273">
            <v>15239.2585526447</v>
          </cell>
          <cell r="H273">
            <v>15248.8417687953</v>
          </cell>
          <cell r="I273">
            <v>15207.544747923</v>
          </cell>
          <cell r="J273">
            <v>15083.183108513</v>
          </cell>
          <cell r="K273">
            <v>15281.8099605575</v>
          </cell>
          <cell r="L273">
            <v>15273.016253528</v>
          </cell>
          <cell r="M273">
            <v>15194.60261969</v>
          </cell>
          <cell r="N273">
            <v>15277.8345635196</v>
          </cell>
          <cell r="O273">
            <v>15359.9226752977</v>
          </cell>
          <cell r="P273">
            <v>15126.1783682244</v>
          </cell>
          <cell r="Q273">
            <v>1083.27047737436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-84352.568547522</v>
          </cell>
          <cell r="B274">
            <v>14957.1430322133</v>
          </cell>
          <cell r="C274">
            <v>16217.5551215527</v>
          </cell>
          <cell r="D274">
            <v>15880.7578410814</v>
          </cell>
          <cell r="E274">
            <v>15423.5314088154</v>
          </cell>
          <cell r="F274">
            <v>15456.8406678712</v>
          </cell>
          <cell r="G274">
            <v>15085.5472880467</v>
          </cell>
          <cell r="H274">
            <v>14764.8938613683</v>
          </cell>
          <cell r="I274">
            <v>14777.1354381613</v>
          </cell>
          <cell r="J274">
            <v>15005.431114783</v>
          </cell>
          <cell r="K274">
            <v>14967.7665677759</v>
          </cell>
          <cell r="L274">
            <v>15095.3451300123</v>
          </cell>
          <cell r="M274">
            <v>14876.4225545503</v>
          </cell>
          <cell r="N274">
            <v>15073.2107013299</v>
          </cell>
          <cell r="O274">
            <v>14843.3999807795</v>
          </cell>
          <cell r="P274">
            <v>15058.7114533439</v>
          </cell>
          <cell r="Q274">
            <v>967.490220212658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-100336.155723653</v>
          </cell>
          <cell r="B275">
            <v>15240.9038238791</v>
          </cell>
          <cell r="C275">
            <v>16755.1816409469</v>
          </cell>
          <cell r="D275">
            <v>16399.311335231</v>
          </cell>
          <cell r="E275">
            <v>16027.843003173</v>
          </cell>
          <cell r="F275">
            <v>15713.4563048493</v>
          </cell>
          <cell r="G275">
            <v>15296.3600021452</v>
          </cell>
          <cell r="H275">
            <v>15162.3811345775</v>
          </cell>
          <cell r="I275">
            <v>15275.9480388911</v>
          </cell>
          <cell r="J275">
            <v>15406.0715054182</v>
          </cell>
          <cell r="K275">
            <v>15430.2127022158</v>
          </cell>
          <cell r="L275">
            <v>15539.4624213281</v>
          </cell>
          <cell r="M275">
            <v>15272.4869890173</v>
          </cell>
          <cell r="N275">
            <v>15590.8186780283</v>
          </cell>
          <cell r="O275">
            <v>15439.7419404708</v>
          </cell>
          <cell r="P275">
            <v>15770.699422548</v>
          </cell>
          <cell r="Q275">
            <v>1150.81557168801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-101833.466657597</v>
          </cell>
          <cell r="B276">
            <v>15369.8422049558</v>
          </cell>
          <cell r="C276">
            <v>16885.6451958452</v>
          </cell>
          <cell r="D276">
            <v>16342.3917596414</v>
          </cell>
          <cell r="E276">
            <v>15990.1327535471</v>
          </cell>
          <cell r="F276">
            <v>15629.2312357476</v>
          </cell>
          <cell r="G276">
            <v>15530.4725766719</v>
          </cell>
          <cell r="H276">
            <v>15332.4299980533</v>
          </cell>
          <cell r="I276">
            <v>15280.9414234271</v>
          </cell>
          <cell r="J276">
            <v>15415.2239143673</v>
          </cell>
          <cell r="K276">
            <v>15240.2489140838</v>
          </cell>
          <cell r="L276">
            <v>15362.0054170732</v>
          </cell>
          <cell r="M276">
            <v>15320.1558447091</v>
          </cell>
          <cell r="N276">
            <v>15415.6657280631</v>
          </cell>
          <cell r="O276">
            <v>15440.5450447275</v>
          </cell>
          <cell r="P276">
            <v>15638.1445983016</v>
          </cell>
          <cell r="Q276">
            <v>1167.98912917598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-91548.6303798848</v>
          </cell>
          <cell r="B277">
            <v>15115.2649896022</v>
          </cell>
          <cell r="C277">
            <v>16343.435870959</v>
          </cell>
          <cell r="D277">
            <v>16070.3616350286</v>
          </cell>
          <cell r="E277">
            <v>15607.8096189377</v>
          </cell>
          <cell r="F277">
            <v>15509.4880292561</v>
          </cell>
          <cell r="G277">
            <v>15179.7295430677</v>
          </cell>
          <cell r="H277">
            <v>14890.3617597142</v>
          </cell>
          <cell r="I277">
            <v>15084.6464031024</v>
          </cell>
          <cell r="J277">
            <v>14987.7853929542</v>
          </cell>
          <cell r="K277">
            <v>14946.1412288589</v>
          </cell>
          <cell r="L277">
            <v>15012.6976879157</v>
          </cell>
          <cell r="M277">
            <v>15215.6340778426</v>
          </cell>
          <cell r="N277">
            <v>15341.0993851629</v>
          </cell>
          <cell r="O277">
            <v>15106.0999702623</v>
          </cell>
          <cell r="P277">
            <v>15254.9651403334</v>
          </cell>
          <cell r="Q277">
            <v>1050.02617100513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-84700.3077291093</v>
          </cell>
          <cell r="B278">
            <v>14905.9187435545</v>
          </cell>
          <cell r="C278">
            <v>16086.4318956204</v>
          </cell>
          <cell r="D278">
            <v>15656.9995841237</v>
          </cell>
          <cell r="E278">
            <v>15497.198704994</v>
          </cell>
          <cell r="F278">
            <v>15371.9726561246</v>
          </cell>
          <cell r="G278">
            <v>14989.9420491945</v>
          </cell>
          <cell r="H278">
            <v>14916.5798309488</v>
          </cell>
          <cell r="I278">
            <v>14797.0182128795</v>
          </cell>
          <cell r="J278">
            <v>14920.9542335547</v>
          </cell>
          <cell r="K278">
            <v>14812.889326479</v>
          </cell>
          <cell r="L278">
            <v>14868.3781572023</v>
          </cell>
          <cell r="M278">
            <v>14865.2490460228</v>
          </cell>
          <cell r="N278">
            <v>14949.8559889101</v>
          </cell>
          <cell r="O278">
            <v>15023.6387468409</v>
          </cell>
          <cell r="P278">
            <v>15028.0413903744</v>
          </cell>
          <cell r="Q278">
            <v>971.478649529792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-98941.8485829103</v>
          </cell>
          <cell r="B279">
            <v>15087.0503469849</v>
          </cell>
          <cell r="C279">
            <v>16987.6852510444</v>
          </cell>
          <cell r="D279">
            <v>16448.1718978797</v>
          </cell>
          <cell r="E279">
            <v>16018.6019917086</v>
          </cell>
          <cell r="F279">
            <v>15885.5364078883</v>
          </cell>
          <cell r="G279">
            <v>15544.9270945021</v>
          </cell>
          <cell r="H279">
            <v>15181.5605486142</v>
          </cell>
          <cell r="I279">
            <v>15289.2813179017</v>
          </cell>
          <cell r="J279">
            <v>15398.6259428535</v>
          </cell>
          <cell r="K279">
            <v>15217.7738752829</v>
          </cell>
          <cell r="L279">
            <v>15227.5756793847</v>
          </cell>
          <cell r="M279">
            <v>15272.8062009746</v>
          </cell>
          <cell r="N279">
            <v>15167.5645978756</v>
          </cell>
          <cell r="O279">
            <v>15014.832235225</v>
          </cell>
          <cell r="P279">
            <v>15459.4036251287</v>
          </cell>
          <cell r="Q279">
            <v>1134.82342650655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-95604.2645732566</v>
          </cell>
          <cell r="B280">
            <v>15466.9294794478</v>
          </cell>
          <cell r="C280">
            <v>16714.0596891354</v>
          </cell>
          <cell r="D280">
            <v>16032.9339180768</v>
          </cell>
          <cell r="E280">
            <v>15973.4475556984</v>
          </cell>
          <cell r="F280">
            <v>15743.2338982644</v>
          </cell>
          <cell r="G280">
            <v>15314.0097704613</v>
          </cell>
          <cell r="H280">
            <v>14974.3626657242</v>
          </cell>
          <cell r="I280">
            <v>15261.5287623605</v>
          </cell>
          <cell r="J280">
            <v>15324.3425102886</v>
          </cell>
          <cell r="K280">
            <v>15151.6937339389</v>
          </cell>
          <cell r="L280">
            <v>15172.342281847</v>
          </cell>
          <cell r="M280">
            <v>15159.8743251074</v>
          </cell>
          <cell r="N280">
            <v>15383.1211175047</v>
          </cell>
          <cell r="O280">
            <v>15430.5341477729</v>
          </cell>
          <cell r="P280">
            <v>15199.8443140528</v>
          </cell>
          <cell r="Q280">
            <v>1096.54267294942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-92955.8742082985</v>
          </cell>
          <cell r="B281">
            <v>14992.0769759666</v>
          </cell>
          <cell r="C281">
            <v>16437.8002874817</v>
          </cell>
          <cell r="D281">
            <v>16012.8826392105</v>
          </cell>
          <cell r="E281">
            <v>15661.0483319788</v>
          </cell>
          <cell r="F281">
            <v>15408.0819026072</v>
          </cell>
          <cell r="G281">
            <v>15320.1077011983</v>
          </cell>
          <cell r="H281">
            <v>15089.9518677463</v>
          </cell>
          <cell r="I281">
            <v>15272.0711190248</v>
          </cell>
          <cell r="J281">
            <v>15137.0166621648</v>
          </cell>
          <cell r="K281">
            <v>15143.2466587479</v>
          </cell>
          <cell r="L281">
            <v>15182.502491751</v>
          </cell>
          <cell r="M281">
            <v>15020.8923115278</v>
          </cell>
          <cell r="N281">
            <v>15185.9872501372</v>
          </cell>
          <cell r="O281">
            <v>15226.3126600172</v>
          </cell>
          <cell r="P281">
            <v>15264.1300197446</v>
          </cell>
          <cell r="Q281">
            <v>1066.1666948195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-87554.5991851504</v>
          </cell>
          <cell r="B282">
            <v>15018.9314191477</v>
          </cell>
          <cell r="C282">
            <v>16253.2700055221</v>
          </cell>
          <cell r="D282">
            <v>15861.9763025574</v>
          </cell>
          <cell r="E282">
            <v>15442.6961695198</v>
          </cell>
          <cell r="F282">
            <v>15237.9781791356</v>
          </cell>
          <cell r="G282">
            <v>15072.5935825092</v>
          </cell>
          <cell r="H282">
            <v>14975.7699667298</v>
          </cell>
          <cell r="I282">
            <v>14841.30968665</v>
          </cell>
          <cell r="J282">
            <v>15175.3523847215</v>
          </cell>
          <cell r="K282">
            <v>15019.9846700772</v>
          </cell>
          <cell r="L282">
            <v>14939.8901537318</v>
          </cell>
          <cell r="M282">
            <v>15070.0463453732</v>
          </cell>
          <cell r="N282">
            <v>15025.1374457243</v>
          </cell>
          <cell r="O282">
            <v>15083.13465829</v>
          </cell>
          <cell r="P282">
            <v>15203.5308553657</v>
          </cell>
          <cell r="Q282">
            <v>1004.216230814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-90233.7797664496</v>
          </cell>
          <cell r="B283">
            <v>15061.5489479653</v>
          </cell>
          <cell r="C283">
            <v>16372.7394043911</v>
          </cell>
          <cell r="D283">
            <v>15831.8875386593</v>
          </cell>
          <cell r="E283">
            <v>15921.9277453991</v>
          </cell>
          <cell r="F283">
            <v>15629.4058960485</v>
          </cell>
          <cell r="G283">
            <v>15333.7447379583</v>
          </cell>
          <cell r="H283">
            <v>15068.001302884</v>
          </cell>
          <cell r="I283">
            <v>15009.6922986812</v>
          </cell>
          <cell r="J283">
            <v>15019.8784415989</v>
          </cell>
          <cell r="K283">
            <v>14961.0479885022</v>
          </cell>
          <cell r="L283">
            <v>14884.6016601952</v>
          </cell>
          <cell r="M283">
            <v>15106.01629729</v>
          </cell>
          <cell r="N283">
            <v>15196.7927605586</v>
          </cell>
          <cell r="O283">
            <v>15094.1607535849</v>
          </cell>
          <cell r="P283">
            <v>15085.8742348315</v>
          </cell>
          <cell r="Q283">
            <v>1034.94536040927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-94704.6458022458</v>
          </cell>
          <cell r="B284">
            <v>15094.9358198863</v>
          </cell>
          <cell r="C284">
            <v>16718.6444349969</v>
          </cell>
          <cell r="D284">
            <v>16155.1567904707</v>
          </cell>
          <cell r="E284">
            <v>15896.7544167998</v>
          </cell>
          <cell r="F284">
            <v>15529.1170928464</v>
          </cell>
          <cell r="G284">
            <v>15195.5012772436</v>
          </cell>
          <cell r="H284">
            <v>15112.2777928545</v>
          </cell>
          <cell r="I284">
            <v>15274.7236695756</v>
          </cell>
          <cell r="J284">
            <v>15339.0573721863</v>
          </cell>
          <cell r="K284">
            <v>15453.0813865839</v>
          </cell>
          <cell r="L284">
            <v>15277.8598160061</v>
          </cell>
          <cell r="M284">
            <v>15375.8591129692</v>
          </cell>
          <cell r="N284">
            <v>15486.6059913274</v>
          </cell>
          <cell r="O284">
            <v>15268.1493246866</v>
          </cell>
          <cell r="P284">
            <v>15488.4404416241</v>
          </cell>
          <cell r="Q284">
            <v>1086.22440549344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-96477.0978855095</v>
          </cell>
          <cell r="B285">
            <v>15047.9374628057</v>
          </cell>
          <cell r="C285">
            <v>16622.8912208875</v>
          </cell>
          <cell r="D285">
            <v>16167.9633367276</v>
          </cell>
          <cell r="E285">
            <v>15950.8852191035</v>
          </cell>
          <cell r="F285">
            <v>15396.1412283979</v>
          </cell>
          <cell r="G285">
            <v>15147.3824125614</v>
          </cell>
          <cell r="H285">
            <v>15094.7466373779</v>
          </cell>
          <cell r="I285">
            <v>15264.5145293497</v>
          </cell>
          <cell r="J285">
            <v>15393.348779359</v>
          </cell>
          <cell r="K285">
            <v>15257.9690180758</v>
          </cell>
          <cell r="L285">
            <v>15225.4285221595</v>
          </cell>
          <cell r="M285">
            <v>15042.0352467529</v>
          </cell>
          <cell r="N285">
            <v>15446.8465841149</v>
          </cell>
          <cell r="O285">
            <v>15461.6597912476</v>
          </cell>
          <cell r="P285">
            <v>15418.4570608302</v>
          </cell>
          <cell r="Q285">
            <v>1106.55372190764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-99003.7930947327</v>
          </cell>
          <cell r="B286">
            <v>15025.3276617752</v>
          </cell>
          <cell r="C286">
            <v>16755.8102095217</v>
          </cell>
          <cell r="D286">
            <v>16287.2494105159</v>
          </cell>
          <cell r="E286">
            <v>15924.5137637747</v>
          </cell>
          <cell r="F286">
            <v>15484.5622650945</v>
          </cell>
          <cell r="G286">
            <v>15175.1179763068</v>
          </cell>
          <cell r="H286">
            <v>15344.1821713906</v>
          </cell>
          <cell r="I286">
            <v>15217.793442569</v>
          </cell>
          <cell r="J286">
            <v>15186.9767300756</v>
          </cell>
          <cell r="K286">
            <v>15289.4554633429</v>
          </cell>
          <cell r="L286">
            <v>15191.5020484604</v>
          </cell>
          <cell r="M286">
            <v>15265.5606427212</v>
          </cell>
          <cell r="N286">
            <v>15251.7738185815</v>
          </cell>
          <cell r="O286">
            <v>15313.9800544127</v>
          </cell>
          <cell r="P286">
            <v>15354.9910130023</v>
          </cell>
          <cell r="Q286">
            <v>1135.53390527935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-95905.1655469347</v>
          </cell>
          <cell r="B287">
            <v>15338.1963265078</v>
          </cell>
          <cell r="C287">
            <v>16644.0723554522</v>
          </cell>
          <cell r="D287">
            <v>16193.2658125504</v>
          </cell>
          <cell r="E287">
            <v>15717.821232944</v>
          </cell>
          <cell r="F287">
            <v>15811.1743923499</v>
          </cell>
          <cell r="G287">
            <v>15357.0193065621</v>
          </cell>
          <cell r="H287">
            <v>15046.0870253059</v>
          </cell>
          <cell r="I287">
            <v>15290.6355470213</v>
          </cell>
          <cell r="J287">
            <v>15407.3299270646</v>
          </cell>
          <cell r="K287">
            <v>15087.9595452607</v>
          </cell>
          <cell r="L287">
            <v>15201.9824214563</v>
          </cell>
          <cell r="M287">
            <v>15129.7801421298</v>
          </cell>
          <cell r="N287">
            <v>15301.7460221135</v>
          </cell>
          <cell r="O287">
            <v>15438.9992453051</v>
          </cell>
          <cell r="P287">
            <v>15151.9045671479</v>
          </cell>
          <cell r="Q287">
            <v>1099.99388675712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-99166.4598139732</v>
          </cell>
          <cell r="B288">
            <v>15280.1101566615</v>
          </cell>
          <cell r="C288">
            <v>16479.8983995982</v>
          </cell>
          <cell r="D288">
            <v>16177.3953324275</v>
          </cell>
          <cell r="E288">
            <v>16190.860661948</v>
          </cell>
          <cell r="F288">
            <v>15596.2678550172</v>
          </cell>
          <cell r="G288">
            <v>15584.5828272999</v>
          </cell>
          <cell r="H288">
            <v>15249.2733257975</v>
          </cell>
          <cell r="I288">
            <v>15247.6390743162</v>
          </cell>
          <cell r="J288">
            <v>15285.2590018012</v>
          </cell>
          <cell r="K288">
            <v>15287.9446130816</v>
          </cell>
          <cell r="L288">
            <v>15324.8030490201</v>
          </cell>
          <cell r="M288">
            <v>15304.5285420207</v>
          </cell>
          <cell r="N288">
            <v>15202.6777470407</v>
          </cell>
          <cell r="O288">
            <v>15330.4570784674</v>
          </cell>
          <cell r="P288">
            <v>15563.8517190778</v>
          </cell>
          <cell r="Q288">
            <v>1137.39962748235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-97904.8433752613</v>
          </cell>
          <cell r="B289">
            <v>15004.2658829265</v>
          </cell>
          <cell r="C289">
            <v>16695.6795657407</v>
          </cell>
          <cell r="D289">
            <v>16305.2389346185</v>
          </cell>
          <cell r="E289">
            <v>15655.0977686601</v>
          </cell>
          <cell r="F289">
            <v>15401.7559695067</v>
          </cell>
          <cell r="G289">
            <v>15143.1929328397</v>
          </cell>
          <cell r="H289">
            <v>15260.3820190846</v>
          </cell>
          <cell r="I289">
            <v>15019.0969679973</v>
          </cell>
          <cell r="J289">
            <v>15337.7280711899</v>
          </cell>
          <cell r="K289">
            <v>15290.114157698</v>
          </cell>
          <cell r="L289">
            <v>15489.2060034959</v>
          </cell>
          <cell r="M289">
            <v>15412.8649882306</v>
          </cell>
          <cell r="N289">
            <v>15227.2911860696</v>
          </cell>
          <cell r="O289">
            <v>15390.2952086703</v>
          </cell>
          <cell r="P289">
            <v>15242.1716615568</v>
          </cell>
          <cell r="Q289">
            <v>1122.9293915769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-94376.3640178677</v>
          </cell>
          <cell r="B290">
            <v>15074.4498812212</v>
          </cell>
          <cell r="C290">
            <v>16467.2916066175</v>
          </cell>
          <cell r="D290">
            <v>16096.3184524927</v>
          </cell>
          <cell r="E290">
            <v>15911.1282286173</v>
          </cell>
          <cell r="F290">
            <v>15572.9713723908</v>
          </cell>
          <cell r="G290">
            <v>15381.8419430769</v>
          </cell>
          <cell r="H290">
            <v>15154.0830334612</v>
          </cell>
          <cell r="I290">
            <v>15270.9044456143</v>
          </cell>
          <cell r="J290">
            <v>15112.5752685078</v>
          </cell>
          <cell r="K290">
            <v>15105.1629641269</v>
          </cell>
          <cell r="L290">
            <v>15241.4607500819</v>
          </cell>
          <cell r="M290">
            <v>15277.875725708</v>
          </cell>
          <cell r="N290">
            <v>15393.6596888214</v>
          </cell>
          <cell r="O290">
            <v>15045.6591703284</v>
          </cell>
          <cell r="P290">
            <v>15138.1459249187</v>
          </cell>
          <cell r="Q290">
            <v>1082.45914473933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-88257.5636932103</v>
          </cell>
          <cell r="B291">
            <v>15094.1155915319</v>
          </cell>
          <cell r="C291">
            <v>16242.9955157438</v>
          </cell>
          <cell r="D291">
            <v>15913.4389232623</v>
          </cell>
          <cell r="E291">
            <v>15714.3560726965</v>
          </cell>
          <cell r="F291">
            <v>15401.8399272685</v>
          </cell>
          <cell r="G291">
            <v>14947.0749516577</v>
          </cell>
          <cell r="H291">
            <v>15098.0897872604</v>
          </cell>
          <cell r="I291">
            <v>15320.5549369728</v>
          </cell>
          <cell r="J291">
            <v>15023.9537375542</v>
          </cell>
          <cell r="K291">
            <v>14917.6351854629</v>
          </cell>
          <cell r="L291">
            <v>15074.3775810228</v>
          </cell>
          <cell r="M291">
            <v>14937.011598486</v>
          </cell>
          <cell r="N291">
            <v>14973.2867525163</v>
          </cell>
          <cell r="O291">
            <v>14893.9919686641</v>
          </cell>
          <cell r="P291">
            <v>15002.8701028567</v>
          </cell>
          <cell r="Q291">
            <v>1012.27895253564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-94879.8541789455</v>
          </cell>
          <cell r="B292">
            <v>15180.3848703814</v>
          </cell>
          <cell r="C292">
            <v>16465.4221429389</v>
          </cell>
          <cell r="D292">
            <v>16056.8584361946</v>
          </cell>
          <cell r="E292">
            <v>15713.9541048983</v>
          </cell>
          <cell r="F292">
            <v>15642.727688665</v>
          </cell>
          <cell r="G292">
            <v>15176.5028513148</v>
          </cell>
          <cell r="H292">
            <v>15143.1586724389</v>
          </cell>
          <cell r="I292">
            <v>15201.7106365064</v>
          </cell>
          <cell r="J292">
            <v>15117.7080311039</v>
          </cell>
          <cell r="K292">
            <v>15312.5684811717</v>
          </cell>
          <cell r="L292">
            <v>15188.2062308987</v>
          </cell>
          <cell r="M292">
            <v>15010.3438978853</v>
          </cell>
          <cell r="N292">
            <v>15406.810827621</v>
          </cell>
          <cell r="O292">
            <v>15165.3696513575</v>
          </cell>
          <cell r="P292">
            <v>15105.0951906269</v>
          </cell>
          <cell r="Q292">
            <v>1088.23397549083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-87266.3758729102</v>
          </cell>
          <cell r="B293">
            <v>14909.2634350309</v>
          </cell>
          <cell r="C293">
            <v>16116.6220605192</v>
          </cell>
          <cell r="D293">
            <v>15925.9608431021</v>
          </cell>
          <cell r="E293">
            <v>15648.7640858806</v>
          </cell>
          <cell r="F293">
            <v>15667.4500005438</v>
          </cell>
          <cell r="G293">
            <v>15148.1965101495</v>
          </cell>
          <cell r="H293">
            <v>15044.5648489458</v>
          </cell>
          <cell r="I293">
            <v>15018.2718145192</v>
          </cell>
          <cell r="J293">
            <v>14853.8296596461</v>
          </cell>
          <cell r="K293">
            <v>14995.5055753048</v>
          </cell>
          <cell r="L293">
            <v>14963.9273570424</v>
          </cell>
          <cell r="M293">
            <v>14852.3109706168</v>
          </cell>
          <cell r="N293">
            <v>15057.4020768604</v>
          </cell>
          <cell r="O293">
            <v>15098.3027160592</v>
          </cell>
          <cell r="P293">
            <v>15089.0891620138</v>
          </cell>
          <cell r="Q293">
            <v>1000.91042471193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-91784.3915302746</v>
          </cell>
          <cell r="B294">
            <v>15009.6580112281</v>
          </cell>
          <cell r="C294">
            <v>16772.2886618056</v>
          </cell>
          <cell r="D294">
            <v>16127.1289629222</v>
          </cell>
          <cell r="E294">
            <v>15783.0409678838</v>
          </cell>
          <cell r="F294">
            <v>15612.8696557985</v>
          </cell>
          <cell r="G294">
            <v>15475.111744022</v>
          </cell>
          <cell r="H294">
            <v>15052.2947076378</v>
          </cell>
          <cell r="I294">
            <v>15218.0233761335</v>
          </cell>
          <cell r="J294">
            <v>15180.6803870049</v>
          </cell>
          <cell r="K294">
            <v>15175.0935456868</v>
          </cell>
          <cell r="L294">
            <v>15110.5829760338</v>
          </cell>
          <cell r="M294">
            <v>14931.1439836594</v>
          </cell>
          <cell r="N294">
            <v>15013.4029142688</v>
          </cell>
          <cell r="O294">
            <v>15110.9107131499</v>
          </cell>
          <cell r="P294">
            <v>15253.814025979</v>
          </cell>
          <cell r="Q294">
            <v>1052.73025709564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-102210.560158678</v>
          </cell>
          <cell r="B295">
            <v>15500.3396747757</v>
          </cell>
          <cell r="C295">
            <v>16915.5809698881</v>
          </cell>
          <cell r="D295">
            <v>16501.3769216534</v>
          </cell>
          <cell r="E295">
            <v>16002.1443509991</v>
          </cell>
          <cell r="F295">
            <v>15824.8834090048</v>
          </cell>
          <cell r="G295">
            <v>15478.0919217049</v>
          </cell>
          <cell r="H295">
            <v>15328.7950452334</v>
          </cell>
          <cell r="I295">
            <v>15359.5167639077</v>
          </cell>
          <cell r="J295">
            <v>15316.9934212189</v>
          </cell>
          <cell r="K295">
            <v>15394.3136674174</v>
          </cell>
          <cell r="L295">
            <v>15327.9673980008</v>
          </cell>
          <cell r="M295">
            <v>15544.2687852923</v>
          </cell>
          <cell r="N295">
            <v>15307.7296979404</v>
          </cell>
          <cell r="O295">
            <v>15398.5073188126</v>
          </cell>
          <cell r="P295">
            <v>15340.9600862572</v>
          </cell>
          <cell r="Q295">
            <v>1172.31424079597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-95685.7026469036</v>
          </cell>
          <cell r="B296">
            <v>15182.7551101355</v>
          </cell>
          <cell r="C296">
            <v>16602.535778205</v>
          </cell>
          <cell r="D296">
            <v>16030.6693020805</v>
          </cell>
          <cell r="E296">
            <v>16025.1253078018</v>
          </cell>
          <cell r="F296">
            <v>15550.4771733323</v>
          </cell>
          <cell r="G296">
            <v>15222.6640894137</v>
          </cell>
          <cell r="H296">
            <v>15077.511384628</v>
          </cell>
          <cell r="I296">
            <v>15078.8415675027</v>
          </cell>
          <cell r="J296">
            <v>15228.1596716907</v>
          </cell>
          <cell r="K296">
            <v>15286.5735921454</v>
          </cell>
          <cell r="L296">
            <v>15249.7982358654</v>
          </cell>
          <cell r="M296">
            <v>15056.0954510683</v>
          </cell>
          <cell r="N296">
            <v>15330.1163205559</v>
          </cell>
          <cell r="O296">
            <v>15268.7595500076</v>
          </cell>
          <cell r="P296">
            <v>15347.208677556</v>
          </cell>
          <cell r="Q296">
            <v>1097.47673507893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-88757.6045824157</v>
          </cell>
          <cell r="B297">
            <v>15077.4038530108</v>
          </cell>
          <cell r="C297">
            <v>16305.6021906029</v>
          </cell>
          <cell r="D297">
            <v>15976.3654631099</v>
          </cell>
          <cell r="E297">
            <v>15690.732959787</v>
          </cell>
          <cell r="F297">
            <v>15253.7942224435</v>
          </cell>
          <cell r="G297">
            <v>15293.1731125064</v>
          </cell>
          <cell r="H297">
            <v>15108.4290921499</v>
          </cell>
          <cell r="I297">
            <v>15033.136667651</v>
          </cell>
          <cell r="J297">
            <v>15392.1327585244</v>
          </cell>
          <cell r="K297">
            <v>15012.5898454225</v>
          </cell>
          <cell r="L297">
            <v>15147.5839327738</v>
          </cell>
          <cell r="M297">
            <v>15033.2948953819</v>
          </cell>
          <cell r="N297">
            <v>15133.1711373368</v>
          </cell>
          <cell r="O297">
            <v>15204.8201020263</v>
          </cell>
          <cell r="P297">
            <v>15081.0221141223</v>
          </cell>
          <cell r="Q297">
            <v>1018.01422151848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-88174.4993675428</v>
          </cell>
          <cell r="B298">
            <v>14880.3456741533</v>
          </cell>
          <cell r="C298">
            <v>16199.3536910791</v>
          </cell>
          <cell r="D298">
            <v>15753.9713235354</v>
          </cell>
          <cell r="E298">
            <v>15550.2747717191</v>
          </cell>
          <cell r="F298">
            <v>15374.0354124646</v>
          </cell>
          <cell r="G298">
            <v>15111.390379581</v>
          </cell>
          <cell r="H298">
            <v>14952.8487055555</v>
          </cell>
          <cell r="I298">
            <v>14974.0314604432</v>
          </cell>
          <cell r="J298">
            <v>14896.7032904424</v>
          </cell>
          <cell r="K298">
            <v>15070.0012007558</v>
          </cell>
          <cell r="L298">
            <v>15048.8948999955</v>
          </cell>
          <cell r="M298">
            <v>15139.8631494537</v>
          </cell>
          <cell r="N298">
            <v>15140.03539421</v>
          </cell>
          <cell r="O298">
            <v>15286.6481204722</v>
          </cell>
          <cell r="P298">
            <v>15150.5336688871</v>
          </cell>
          <cell r="Q298">
            <v>1011.32623794597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-91963.2417671537</v>
          </cell>
          <cell r="B299">
            <v>14966.7953226879</v>
          </cell>
          <cell r="C299">
            <v>16433.9311065849</v>
          </cell>
          <cell r="D299">
            <v>16036.7896436241</v>
          </cell>
          <cell r="E299">
            <v>15809.4357517664</v>
          </cell>
          <cell r="F299">
            <v>15385.2080516416</v>
          </cell>
          <cell r="G299">
            <v>15236.2876266771</v>
          </cell>
          <cell r="H299">
            <v>15147.8115733301</v>
          </cell>
          <cell r="I299">
            <v>14973.002720419</v>
          </cell>
          <cell r="J299">
            <v>15042.0822871204</v>
          </cell>
          <cell r="K299">
            <v>14887.9600015028</v>
          </cell>
          <cell r="L299">
            <v>15159.9100397791</v>
          </cell>
          <cell r="M299">
            <v>15091.4980435042</v>
          </cell>
          <cell r="N299">
            <v>15128.8205960099</v>
          </cell>
          <cell r="O299">
            <v>15322.6017905252</v>
          </cell>
          <cell r="P299">
            <v>15178.8593088833</v>
          </cell>
          <cell r="Q299">
            <v>1054.78159777255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-96451.3742605231</v>
          </cell>
          <cell r="B300">
            <v>15120.0559990083</v>
          </cell>
          <cell r="C300">
            <v>16565.5879487871</v>
          </cell>
          <cell r="D300">
            <v>16046.3495258815</v>
          </cell>
          <cell r="E300">
            <v>15743.312969729</v>
          </cell>
          <cell r="F300">
            <v>15680.5641193442</v>
          </cell>
          <cell r="G300">
            <v>15328.7447691256</v>
          </cell>
          <cell r="H300">
            <v>15234.7845755017</v>
          </cell>
          <cell r="I300">
            <v>15054.9542536917</v>
          </cell>
          <cell r="J300">
            <v>14969.4939024871</v>
          </cell>
          <cell r="K300">
            <v>15084.6571600976</v>
          </cell>
          <cell r="L300">
            <v>15150.1680823474</v>
          </cell>
          <cell r="M300">
            <v>15156.9281242236</v>
          </cell>
          <cell r="N300">
            <v>15037.2665721079</v>
          </cell>
          <cell r="O300">
            <v>15213.4916563908</v>
          </cell>
          <cell r="P300">
            <v>15389.539378866</v>
          </cell>
          <cell r="Q300">
            <v>1106.2586822185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-100735.046712377</v>
          </cell>
          <cell r="B301">
            <v>15038.1574918822</v>
          </cell>
          <cell r="C301">
            <v>16941.3917038747</v>
          </cell>
          <cell r="D301">
            <v>16240.0833533379</v>
          </cell>
          <cell r="E301">
            <v>15943.0409059106</v>
          </cell>
          <cell r="F301">
            <v>15653.567983667</v>
          </cell>
          <cell r="G301">
            <v>15460.4711077382</v>
          </cell>
          <cell r="H301">
            <v>15296.8896136827</v>
          </cell>
          <cell r="I301">
            <v>15358.4819491651</v>
          </cell>
          <cell r="J301">
            <v>15381.2300131203</v>
          </cell>
          <cell r="K301">
            <v>15146.311217308</v>
          </cell>
          <cell r="L301">
            <v>15150.0727633693</v>
          </cell>
          <cell r="M301">
            <v>15480.6455015464</v>
          </cell>
          <cell r="N301">
            <v>15238.4229049903</v>
          </cell>
          <cell r="O301">
            <v>15233.6965350773</v>
          </cell>
          <cell r="P301">
            <v>15487.5538815668</v>
          </cell>
          <cell r="Q301">
            <v>1155.39069177228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-88557.6379900089</v>
          </cell>
          <cell r="B302">
            <v>14794.782550279</v>
          </cell>
          <cell r="C302">
            <v>16235.8399747528</v>
          </cell>
          <cell r="D302">
            <v>16127.7929416975</v>
          </cell>
          <cell r="E302">
            <v>15773.3427010908</v>
          </cell>
          <cell r="F302">
            <v>15313.4984842131</v>
          </cell>
          <cell r="G302">
            <v>15198.0549048854</v>
          </cell>
          <cell r="H302">
            <v>15169.8521962066</v>
          </cell>
          <cell r="I302">
            <v>15294.63678204</v>
          </cell>
          <cell r="J302">
            <v>15056.9892709017</v>
          </cell>
          <cell r="K302">
            <v>15158.6009802053</v>
          </cell>
          <cell r="L302">
            <v>15055.9012956867</v>
          </cell>
          <cell r="M302">
            <v>14859.1050332444</v>
          </cell>
          <cell r="N302">
            <v>15095.0010936842</v>
          </cell>
          <cell r="O302">
            <v>15110.8123111086</v>
          </cell>
          <cell r="P302">
            <v>15137.1693762017</v>
          </cell>
          <cell r="Q302">
            <v>1015.72068469021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-86351.5833173513</v>
          </cell>
          <cell r="B303">
            <v>14856.0549102063</v>
          </cell>
          <cell r="C303">
            <v>16420.0518375544</v>
          </cell>
          <cell r="D303">
            <v>15754.6766384496</v>
          </cell>
          <cell r="E303">
            <v>15482.9532469407</v>
          </cell>
          <cell r="F303">
            <v>15277.7545754088</v>
          </cell>
          <cell r="G303">
            <v>15043.7335527097</v>
          </cell>
          <cell r="H303">
            <v>14925.9204919937</v>
          </cell>
          <cell r="I303">
            <v>14903.3485396178</v>
          </cell>
          <cell r="J303">
            <v>14912.4789006644</v>
          </cell>
          <cell r="K303">
            <v>14799.1903022478</v>
          </cell>
          <cell r="L303">
            <v>15074.5664151242</v>
          </cell>
          <cell r="M303">
            <v>15001.6464485956</v>
          </cell>
          <cell r="N303">
            <v>15017.1077169428</v>
          </cell>
          <cell r="O303">
            <v>15061.180145669</v>
          </cell>
          <cell r="P303">
            <v>14854.7341726163</v>
          </cell>
          <cell r="Q303">
            <v>990.418120016693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-84764.1096093478</v>
          </cell>
          <cell r="B304">
            <v>14958.6723503624</v>
          </cell>
          <cell r="C304">
            <v>16135.9773667671</v>
          </cell>
          <cell r="D304">
            <v>15974.0158394779</v>
          </cell>
          <cell r="E304">
            <v>15537.6292961763</v>
          </cell>
          <cell r="F304">
            <v>15248.1121577436</v>
          </cell>
          <cell r="G304">
            <v>14842.3651186219</v>
          </cell>
          <cell r="H304">
            <v>14925.6764011203</v>
          </cell>
          <cell r="I304">
            <v>14875.1163899681</v>
          </cell>
          <cell r="J304">
            <v>14903.3893762086</v>
          </cell>
          <cell r="K304">
            <v>15136.9447767416</v>
          </cell>
          <cell r="L304">
            <v>15097.1454321228</v>
          </cell>
          <cell r="M304">
            <v>14924.3303282392</v>
          </cell>
          <cell r="N304">
            <v>14916.760197718</v>
          </cell>
          <cell r="O304">
            <v>14995.6128660075</v>
          </cell>
          <cell r="P304">
            <v>15142.3648171461</v>
          </cell>
          <cell r="Q304">
            <v>972.210431575376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-92503.5944111429</v>
          </cell>
          <cell r="B305">
            <v>15019.7869076343</v>
          </cell>
          <cell r="C305">
            <v>16363.1446360438</v>
          </cell>
          <cell r="D305">
            <v>16026.8266576955</v>
          </cell>
          <cell r="E305">
            <v>15766.737287779</v>
          </cell>
          <cell r="F305">
            <v>15391.2690124658</v>
          </cell>
          <cell r="G305">
            <v>15250.3103656386</v>
          </cell>
          <cell r="H305">
            <v>15141.861878835</v>
          </cell>
          <cell r="I305">
            <v>14997.9477169738</v>
          </cell>
          <cell r="J305">
            <v>15064.4304067328</v>
          </cell>
          <cell r="K305">
            <v>14955.6993807619</v>
          </cell>
          <cell r="L305">
            <v>15061.4802867745</v>
          </cell>
          <cell r="M305">
            <v>14986.360957175</v>
          </cell>
          <cell r="N305">
            <v>15247.7252502983</v>
          </cell>
          <cell r="O305">
            <v>15150.2419274803</v>
          </cell>
          <cell r="P305">
            <v>15205.7673861401</v>
          </cell>
          <cell r="Q305">
            <v>1060.97922645804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-87129.368043821</v>
          </cell>
          <cell r="B306">
            <v>15055.4027790135</v>
          </cell>
          <cell r="C306">
            <v>16140.9183754093</v>
          </cell>
          <cell r="D306">
            <v>15875.5151683705</v>
          </cell>
          <cell r="E306">
            <v>15517.5658685983</v>
          </cell>
          <cell r="F306">
            <v>15353.7881666647</v>
          </cell>
          <cell r="G306">
            <v>15064.0557726418</v>
          </cell>
          <cell r="H306">
            <v>15080.838020054</v>
          </cell>
          <cell r="I306">
            <v>14871.1244835329</v>
          </cell>
          <cell r="J306">
            <v>15045.962960089</v>
          </cell>
          <cell r="K306">
            <v>15125.2347498579</v>
          </cell>
          <cell r="L306">
            <v>15042.5039403075</v>
          </cell>
          <cell r="M306">
            <v>15148.654573549</v>
          </cell>
          <cell r="N306">
            <v>14874.4767196408</v>
          </cell>
          <cell r="O306">
            <v>15165.9476798098</v>
          </cell>
          <cell r="P306">
            <v>15060.8390226205</v>
          </cell>
          <cell r="Q306">
            <v>999.338999715409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-101266.13965947</v>
          </cell>
          <cell r="B307">
            <v>15132.2088661563</v>
          </cell>
          <cell r="C307">
            <v>16794.4296092174</v>
          </cell>
          <cell r="D307">
            <v>16402.0818215362</v>
          </cell>
          <cell r="E307">
            <v>16015.54315271</v>
          </cell>
          <cell r="F307">
            <v>15819.8467562546</v>
          </cell>
          <cell r="G307">
            <v>15537.806072183</v>
          </cell>
          <cell r="H307">
            <v>15188.665777738</v>
          </cell>
          <cell r="I307">
            <v>15202.1038367185</v>
          </cell>
          <cell r="J307">
            <v>15148.0468822337</v>
          </cell>
          <cell r="K307">
            <v>15098.6459066294</v>
          </cell>
          <cell r="L307">
            <v>15432.331156975</v>
          </cell>
          <cell r="M307">
            <v>15462.8663355944</v>
          </cell>
          <cell r="N307">
            <v>15354.7859992636</v>
          </cell>
          <cell r="O307">
            <v>15350.3349763617</v>
          </cell>
          <cell r="P307">
            <v>15420.9013438993</v>
          </cell>
          <cell r="Q307">
            <v>1161.48211543826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-87782.6393813326</v>
          </cell>
          <cell r="B308">
            <v>14818.4988922041</v>
          </cell>
          <cell r="C308">
            <v>16242.1966543099</v>
          </cell>
          <cell r="D308">
            <v>15936.8785977901</v>
          </cell>
          <cell r="E308">
            <v>15992.9003202027</v>
          </cell>
          <cell r="F308">
            <v>15295.9552031752</v>
          </cell>
          <cell r="G308">
            <v>15135.2817984886</v>
          </cell>
          <cell r="H308">
            <v>15125.6349089354</v>
          </cell>
          <cell r="I308">
            <v>15159.0747446757</v>
          </cell>
          <cell r="J308">
            <v>14963.0056955811</v>
          </cell>
          <cell r="K308">
            <v>14973.5392313829</v>
          </cell>
          <cell r="L308">
            <v>15123.6636180182</v>
          </cell>
          <cell r="M308">
            <v>15067.9245840921</v>
          </cell>
          <cell r="N308">
            <v>15267.7434631961</v>
          </cell>
          <cell r="O308">
            <v>15169.3043868493</v>
          </cell>
          <cell r="P308">
            <v>15037.4746806099</v>
          </cell>
          <cell r="Q308">
            <v>1006.83176064813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-86982.9649222516</v>
          </cell>
          <cell r="B309">
            <v>14883.1819012504</v>
          </cell>
          <cell r="C309">
            <v>16308.0460690341</v>
          </cell>
          <cell r="D309">
            <v>15931.4307873383</v>
          </cell>
          <cell r="E309">
            <v>15550.3022382413</v>
          </cell>
          <cell r="F309">
            <v>15245.6319953303</v>
          </cell>
          <cell r="G309">
            <v>15129.0027808038</v>
          </cell>
          <cell r="H309">
            <v>14760.2086765033</v>
          </cell>
          <cell r="I309">
            <v>15010.7505870539</v>
          </cell>
          <cell r="J309">
            <v>14848.6261662212</v>
          </cell>
          <cell r="K309">
            <v>15076.6762994303</v>
          </cell>
          <cell r="L309">
            <v>15058.267704328</v>
          </cell>
          <cell r="M309">
            <v>14851.0290774852</v>
          </cell>
          <cell r="N309">
            <v>15012.8632432168</v>
          </cell>
          <cell r="O309">
            <v>15211.4788396925</v>
          </cell>
          <cell r="P309">
            <v>15297.6760729239</v>
          </cell>
          <cell r="Q309">
            <v>997.659814472257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-89310.9339627814</v>
          </cell>
          <cell r="B310">
            <v>15044.9158006645</v>
          </cell>
          <cell r="C310">
            <v>16366.6230538809</v>
          </cell>
          <cell r="D310">
            <v>15787.6765059163</v>
          </cell>
          <cell r="E310">
            <v>15546.9248136414</v>
          </cell>
          <cell r="F310">
            <v>15503.4305694332</v>
          </cell>
          <cell r="G310">
            <v>15219.2090528772</v>
          </cell>
          <cell r="H310">
            <v>15122.9489687633</v>
          </cell>
          <cell r="I310">
            <v>15230.8058677169</v>
          </cell>
          <cell r="J310">
            <v>15047.2082321448</v>
          </cell>
          <cell r="K310">
            <v>15114.3455329532</v>
          </cell>
          <cell r="L310">
            <v>14938.0081289919</v>
          </cell>
          <cell r="M310">
            <v>14958.8982104366</v>
          </cell>
          <cell r="N310">
            <v>15094.2845161235</v>
          </cell>
          <cell r="O310">
            <v>15110.5826194704</v>
          </cell>
          <cell r="P310">
            <v>14901.5832988929</v>
          </cell>
          <cell r="Q310">
            <v>1024.36068817952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-99125.9431582298</v>
          </cell>
          <cell r="B311">
            <v>15152.8671316536</v>
          </cell>
          <cell r="C311">
            <v>16687.1403197931</v>
          </cell>
          <cell r="D311">
            <v>16300.5721366887</v>
          </cell>
          <cell r="E311">
            <v>15872.5014115887</v>
          </cell>
          <cell r="F311">
            <v>15566.1896229255</v>
          </cell>
          <cell r="G311">
            <v>15513.8981281842</v>
          </cell>
          <cell r="H311">
            <v>15332.8725747718</v>
          </cell>
          <cell r="I311">
            <v>15386.6065449016</v>
          </cell>
          <cell r="J311">
            <v>15422.5050539368</v>
          </cell>
          <cell r="K311">
            <v>15291.0308748708</v>
          </cell>
          <cell r="L311">
            <v>15270.1797718728</v>
          </cell>
          <cell r="M311">
            <v>15228.9562268944</v>
          </cell>
          <cell r="N311">
            <v>15354.7136566445</v>
          </cell>
          <cell r="O311">
            <v>15477.1500671493</v>
          </cell>
          <cell r="P311">
            <v>15512.1891025173</v>
          </cell>
          <cell r="Q311">
            <v>1136.93491764763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-86394.7428748406</v>
          </cell>
          <cell r="B312">
            <v>15114.538453636</v>
          </cell>
          <cell r="C312">
            <v>16099.6874259012</v>
          </cell>
          <cell r="D312">
            <v>15927.8278669433</v>
          </cell>
          <cell r="E312">
            <v>15499.0624282809</v>
          </cell>
          <cell r="F312">
            <v>15376.7931146873</v>
          </cell>
          <cell r="G312">
            <v>15126.0815423223</v>
          </cell>
          <cell r="H312">
            <v>14679.6534980887</v>
          </cell>
          <cell r="I312">
            <v>14852.5533962444</v>
          </cell>
          <cell r="J312">
            <v>15134.3205832151</v>
          </cell>
          <cell r="K312">
            <v>14881.9809223845</v>
          </cell>
          <cell r="L312">
            <v>15074.9811590502</v>
          </cell>
          <cell r="M312">
            <v>14927.0486688709</v>
          </cell>
          <cell r="N312">
            <v>15106.8390585233</v>
          </cell>
          <cell r="O312">
            <v>15189.1862586103</v>
          </cell>
          <cell r="P312">
            <v>14903.1461503426</v>
          </cell>
          <cell r="Q312">
            <v>990.913142877272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-84936.2677066802</v>
          </cell>
          <cell r="B313">
            <v>14800.3509144569</v>
          </cell>
          <cell r="C313">
            <v>16228.8080238692</v>
          </cell>
          <cell r="D313">
            <v>15608.4500429052</v>
          </cell>
          <cell r="E313">
            <v>15369.8891471019</v>
          </cell>
          <cell r="F313">
            <v>15198.671956766</v>
          </cell>
          <cell r="G313">
            <v>14957.9264594241</v>
          </cell>
          <cell r="H313">
            <v>15116.4240205029</v>
          </cell>
          <cell r="I313">
            <v>14906.8512492136</v>
          </cell>
          <cell r="J313">
            <v>15061.772428193</v>
          </cell>
          <cell r="K313">
            <v>14915.8799873537</v>
          </cell>
          <cell r="L313">
            <v>15014.4845646297</v>
          </cell>
          <cell r="M313">
            <v>14948.548839672</v>
          </cell>
          <cell r="N313">
            <v>14908.3362247577</v>
          </cell>
          <cell r="O313">
            <v>15001.2758264999</v>
          </cell>
          <cell r="P313">
            <v>15192.7518093253</v>
          </cell>
          <cell r="Q313">
            <v>974.18501608854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-86520.6232549765</v>
          </cell>
          <cell r="B314">
            <v>14903.2802324921</v>
          </cell>
          <cell r="C314">
            <v>16432.2606651221</v>
          </cell>
          <cell r="D314">
            <v>15957.2653947321</v>
          </cell>
          <cell r="E314">
            <v>15691.2255444319</v>
          </cell>
          <cell r="F314">
            <v>15365.0640057057</v>
          </cell>
          <cell r="G314">
            <v>15212.9545566461</v>
          </cell>
          <cell r="H314">
            <v>14876.7249507064</v>
          </cell>
          <cell r="I314">
            <v>14975.0435949702</v>
          </cell>
          <cell r="J314">
            <v>14911.7353671033</v>
          </cell>
          <cell r="K314">
            <v>14998.7107273943</v>
          </cell>
          <cell r="L314">
            <v>14856.4793205981</v>
          </cell>
          <cell r="M314">
            <v>14910.7083179588</v>
          </cell>
          <cell r="N314">
            <v>15045.4374645776</v>
          </cell>
          <cell r="O314">
            <v>15189.8777795216</v>
          </cell>
          <cell r="P314">
            <v>15229.8324743662</v>
          </cell>
          <cell r="Q314">
            <v>992.356940485279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-90560.5237552666</v>
          </cell>
          <cell r="B315">
            <v>15102.7342987302</v>
          </cell>
          <cell r="C315">
            <v>16352.1293700489</v>
          </cell>
          <cell r="D315">
            <v>16080.9454797875</v>
          </cell>
          <cell r="E315">
            <v>15752.6928585571</v>
          </cell>
          <cell r="F315">
            <v>15418.8519502272</v>
          </cell>
          <cell r="G315">
            <v>15309.0695085915</v>
          </cell>
          <cell r="H315">
            <v>15176.1821749267</v>
          </cell>
          <cell r="I315">
            <v>15046.4458191435</v>
          </cell>
          <cell r="J315">
            <v>14973.3813109973</v>
          </cell>
          <cell r="K315">
            <v>15057.1416396831</v>
          </cell>
          <cell r="L315">
            <v>15121.909054428</v>
          </cell>
          <cell r="M315">
            <v>15056.6764377847</v>
          </cell>
          <cell r="N315">
            <v>15147.0122376807</v>
          </cell>
          <cell r="O315">
            <v>15279.8934020527</v>
          </cell>
          <cell r="P315">
            <v>15155.9855714152</v>
          </cell>
          <cell r="Q315">
            <v>1038.69298326341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-102136.251093478</v>
          </cell>
          <cell r="B316">
            <v>15232.6383272652</v>
          </cell>
          <cell r="C316">
            <v>16731.6888407557</v>
          </cell>
          <cell r="D316">
            <v>16412.2851272358</v>
          </cell>
          <cell r="E316">
            <v>15975.6900237281</v>
          </cell>
          <cell r="F316">
            <v>15698.1920716049</v>
          </cell>
          <cell r="G316">
            <v>15431.792966715</v>
          </cell>
          <cell r="H316">
            <v>15466.6766734241</v>
          </cell>
          <cell r="I316">
            <v>15247.8989929226</v>
          </cell>
          <cell r="J316">
            <v>15192.2521980322</v>
          </cell>
          <cell r="K316">
            <v>15247.7833011493</v>
          </cell>
          <cell r="L316">
            <v>15143.4056763502</v>
          </cell>
          <cell r="M316">
            <v>15372.2188103483</v>
          </cell>
          <cell r="N316">
            <v>15432.8209146739</v>
          </cell>
          <cell r="O316">
            <v>15411.9756285814</v>
          </cell>
          <cell r="P316">
            <v>15437.7753546306</v>
          </cell>
          <cell r="Q316">
            <v>1171.46194554176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-85157.106330575</v>
          </cell>
          <cell r="B317">
            <v>14912.5362610291</v>
          </cell>
          <cell r="C317">
            <v>16256.4246991776</v>
          </cell>
          <cell r="D317">
            <v>15686.6098717377</v>
          </cell>
          <cell r="E317">
            <v>15500.6026620511</v>
          </cell>
          <cell r="F317">
            <v>15261.5161288725</v>
          </cell>
          <cell r="G317">
            <v>15092.9324688661</v>
          </cell>
          <cell r="H317">
            <v>15056.9172314741</v>
          </cell>
          <cell r="I317">
            <v>14879.6700148222</v>
          </cell>
          <cell r="J317">
            <v>14906.3413729469</v>
          </cell>
          <cell r="K317">
            <v>14910.4913252503</v>
          </cell>
          <cell r="L317">
            <v>15002.7034002007</v>
          </cell>
          <cell r="M317">
            <v>15046.0798786236</v>
          </cell>
          <cell r="N317">
            <v>14748.5236759592</v>
          </cell>
          <cell r="O317">
            <v>14813.0818439865</v>
          </cell>
          <cell r="P317">
            <v>15128.2140452467</v>
          </cell>
          <cell r="Q317">
            <v>976.717946769163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-84671.9028133163</v>
          </cell>
          <cell r="B318">
            <v>14704.0553152882</v>
          </cell>
          <cell r="C318">
            <v>16171.8120433911</v>
          </cell>
          <cell r="D318">
            <v>15720.0304114539</v>
          </cell>
          <cell r="E318">
            <v>15330.4683855707</v>
          </cell>
          <cell r="F318">
            <v>15270.3253358299</v>
          </cell>
          <cell r="G318">
            <v>14957.2415718828</v>
          </cell>
          <cell r="H318">
            <v>14868.4819515851</v>
          </cell>
          <cell r="I318">
            <v>15012.9910075814</v>
          </cell>
          <cell r="J318">
            <v>14924.3000180774</v>
          </cell>
          <cell r="K318">
            <v>15018.5471299643</v>
          </cell>
          <cell r="L318">
            <v>14926.6322605128</v>
          </cell>
          <cell r="M318">
            <v>14981.9566428719</v>
          </cell>
          <cell r="N318">
            <v>14933.1532782047</v>
          </cell>
          <cell r="O318">
            <v>15064.1732412036</v>
          </cell>
          <cell r="P318">
            <v>14954.9257550364</v>
          </cell>
          <cell r="Q318">
            <v>971.152856507612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-98953.0651660836</v>
          </cell>
          <cell r="B319">
            <v>15054.6959447911</v>
          </cell>
          <cell r="C319">
            <v>16712.4299251169</v>
          </cell>
          <cell r="D319">
            <v>16341.3977042009</v>
          </cell>
          <cell r="E319">
            <v>15955.8177363508</v>
          </cell>
          <cell r="F319">
            <v>15521.3887623196</v>
          </cell>
          <cell r="G319">
            <v>15309.4704240591</v>
          </cell>
          <cell r="H319">
            <v>15480.3484007533</v>
          </cell>
          <cell r="I319">
            <v>15283.5981406008</v>
          </cell>
          <cell r="J319">
            <v>15256.7006359825</v>
          </cell>
          <cell r="K319">
            <v>15280.571411834</v>
          </cell>
          <cell r="L319">
            <v>15222.4828038529</v>
          </cell>
          <cell r="M319">
            <v>15302.4336053338</v>
          </cell>
          <cell r="N319">
            <v>15239.1525425258</v>
          </cell>
          <cell r="O319">
            <v>15674.059023868</v>
          </cell>
          <cell r="P319">
            <v>15498.8840602244</v>
          </cell>
          <cell r="Q319">
            <v>1134.95207622891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-93778.6671366769</v>
          </cell>
          <cell r="B320">
            <v>15117.412951481</v>
          </cell>
          <cell r="C320">
            <v>16612.807564347</v>
          </cell>
          <cell r="D320">
            <v>16064.3652751838</v>
          </cell>
          <cell r="E320">
            <v>15765.6349552086</v>
          </cell>
          <cell r="F320">
            <v>15397.8998515609</v>
          </cell>
          <cell r="G320">
            <v>15171.8531445349</v>
          </cell>
          <cell r="H320">
            <v>15320.3023804038</v>
          </cell>
          <cell r="I320">
            <v>15188.9134838917</v>
          </cell>
          <cell r="J320">
            <v>15265.0334617733</v>
          </cell>
          <cell r="K320">
            <v>15397.7242125322</v>
          </cell>
          <cell r="L320">
            <v>15338.9978778037</v>
          </cell>
          <cell r="M320">
            <v>15311.5927250469</v>
          </cell>
          <cell r="N320">
            <v>15329.4731916226</v>
          </cell>
          <cell r="O320">
            <v>15332.7130940001</v>
          </cell>
          <cell r="P320">
            <v>15301.1581593716</v>
          </cell>
          <cell r="Q320">
            <v>1075.60380059083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-98733.6717539018</v>
          </cell>
          <cell r="B321">
            <v>14968.54359428</v>
          </cell>
          <cell r="C321">
            <v>16597.3694231472</v>
          </cell>
          <cell r="D321">
            <v>16151.9770632942</v>
          </cell>
          <cell r="E321">
            <v>15908.2597815242</v>
          </cell>
          <cell r="F321">
            <v>15632.6800432396</v>
          </cell>
          <cell r="G321">
            <v>15429.3766790389</v>
          </cell>
          <cell r="H321">
            <v>15219.1505285663</v>
          </cell>
          <cell r="I321">
            <v>15295.5542276077</v>
          </cell>
          <cell r="J321">
            <v>15201.3648084958</v>
          </cell>
          <cell r="K321">
            <v>15246.5245381171</v>
          </cell>
          <cell r="L321">
            <v>15307.9922372425</v>
          </cell>
          <cell r="M321">
            <v>15363.4565516879</v>
          </cell>
          <cell r="N321">
            <v>15348.721727894</v>
          </cell>
          <cell r="O321">
            <v>15439.8714912743</v>
          </cell>
          <cell r="P321">
            <v>15461.3485090469</v>
          </cell>
          <cell r="Q321">
            <v>1132.43572154855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-99621.9010171815</v>
          </cell>
          <cell r="B322">
            <v>14997.8158871792</v>
          </cell>
          <cell r="C322">
            <v>16665.7815058268</v>
          </cell>
          <cell r="D322">
            <v>16436.5585429859</v>
          </cell>
          <cell r="E322">
            <v>15846.4079644044</v>
          </cell>
          <cell r="F322">
            <v>15525.3029569247</v>
          </cell>
          <cell r="G322">
            <v>15238.2637540294</v>
          </cell>
          <cell r="H322">
            <v>15151.3657862559</v>
          </cell>
          <cell r="I322">
            <v>15400.2675183107</v>
          </cell>
          <cell r="J322">
            <v>15420.2000319715</v>
          </cell>
          <cell r="K322">
            <v>15268.8499643163</v>
          </cell>
          <cell r="L322">
            <v>15252.1966331298</v>
          </cell>
          <cell r="M322">
            <v>15293.4491034425</v>
          </cell>
          <cell r="N322">
            <v>15342.052011287</v>
          </cell>
          <cell r="O322">
            <v>15473.7282054572</v>
          </cell>
          <cell r="P322">
            <v>15271.0739548701</v>
          </cell>
          <cell r="Q322">
            <v>1142.62335590667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-85630.2184580826</v>
          </cell>
          <cell r="B323">
            <v>14879.1140649424</v>
          </cell>
          <cell r="C323">
            <v>16352.9268959807</v>
          </cell>
          <cell r="D323">
            <v>15815.2243334456</v>
          </cell>
          <cell r="E323">
            <v>15838.2698116648</v>
          </cell>
          <cell r="F323">
            <v>15416.0298606156</v>
          </cell>
          <cell r="G323">
            <v>14899.0585905878</v>
          </cell>
          <cell r="H323">
            <v>14922.3390363524</v>
          </cell>
          <cell r="I323">
            <v>14973.3427341564</v>
          </cell>
          <cell r="J323">
            <v>14792.5510157678</v>
          </cell>
          <cell r="K323">
            <v>14880.3140784287</v>
          </cell>
          <cell r="L323">
            <v>14793.9179678317</v>
          </cell>
          <cell r="M323">
            <v>15098.596632345</v>
          </cell>
          <cell r="N323">
            <v>15040.2994098924</v>
          </cell>
          <cell r="O323">
            <v>14915.6342622728</v>
          </cell>
          <cell r="P323">
            <v>15068.5587778641</v>
          </cell>
          <cell r="Q323">
            <v>982.144353626825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-85080.935534961</v>
          </cell>
          <cell r="B324">
            <v>14995.1490474488</v>
          </cell>
          <cell r="C324">
            <v>16473.5195296899</v>
          </cell>
          <cell r="D324">
            <v>15839.1695203715</v>
          </cell>
          <cell r="E324">
            <v>15521.8728388077</v>
          </cell>
          <cell r="F324">
            <v>15278.6228841752</v>
          </cell>
          <cell r="G324">
            <v>14988.3105625087</v>
          </cell>
          <cell r="H324">
            <v>15038.8133144001</v>
          </cell>
          <cell r="I324">
            <v>14845.5760117364</v>
          </cell>
          <cell r="J324">
            <v>14780.7189897909</v>
          </cell>
          <cell r="K324">
            <v>14871.2368509056</v>
          </cell>
          <cell r="L324">
            <v>14877.8756579985</v>
          </cell>
          <cell r="M324">
            <v>14952.2265027644</v>
          </cell>
          <cell r="N324">
            <v>14969.4047538691</v>
          </cell>
          <cell r="O324">
            <v>15100.1867385269</v>
          </cell>
          <cell r="P324">
            <v>15173.3419046166</v>
          </cell>
          <cell r="Q324">
            <v>975.844298211789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-84564.74057595</v>
          </cell>
          <cell r="B325">
            <v>14936.1965473641</v>
          </cell>
          <cell r="C325">
            <v>16132.1326559522</v>
          </cell>
          <cell r="D325">
            <v>15828.7175267814</v>
          </cell>
          <cell r="E325">
            <v>15507.3482834809</v>
          </cell>
          <cell r="F325">
            <v>15381.6872241624</v>
          </cell>
          <cell r="G325">
            <v>15229.3957772487</v>
          </cell>
          <cell r="H325">
            <v>15036.834862544</v>
          </cell>
          <cell r="I325">
            <v>14919.0948437513</v>
          </cell>
          <cell r="J325">
            <v>14802.5479158862</v>
          </cell>
          <cell r="K325">
            <v>15131.5864276207</v>
          </cell>
          <cell r="L325">
            <v>15135.4082928132</v>
          </cell>
          <cell r="M325">
            <v>15184.6094960668</v>
          </cell>
          <cell r="N325">
            <v>14981.4143956298</v>
          </cell>
          <cell r="O325">
            <v>14886.4552868533</v>
          </cell>
          <cell r="P325">
            <v>14922.6740844392</v>
          </cell>
          <cell r="Q325">
            <v>969.923748509916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-91446.0493790154</v>
          </cell>
          <cell r="B326">
            <v>15190.3311231255</v>
          </cell>
          <cell r="C326">
            <v>16420.6552308043</v>
          </cell>
          <cell r="D326">
            <v>15974.2659720822</v>
          </cell>
          <cell r="E326">
            <v>15702.3106018186</v>
          </cell>
          <cell r="F326">
            <v>15474.397441523</v>
          </cell>
          <cell r="G326">
            <v>15212.3287503692</v>
          </cell>
          <cell r="H326">
            <v>14993.3891565806</v>
          </cell>
          <cell r="I326">
            <v>14978.7963696658</v>
          </cell>
          <cell r="J326">
            <v>15159.438460136</v>
          </cell>
          <cell r="K326">
            <v>15185.4801699575</v>
          </cell>
          <cell r="L326">
            <v>14857.6883944471</v>
          </cell>
          <cell r="M326">
            <v>15066.3053948517</v>
          </cell>
          <cell r="N326">
            <v>14977.6725605787</v>
          </cell>
          <cell r="O326">
            <v>14936.9763207716</v>
          </cell>
          <cell r="P326">
            <v>15256.9188244604</v>
          </cell>
          <cell r="Q326">
            <v>1048.84960795755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-92182.066538116</v>
          </cell>
          <cell r="B327">
            <v>15018.8072941184</v>
          </cell>
          <cell r="C327">
            <v>16400.688788951</v>
          </cell>
          <cell r="D327">
            <v>16123.0250669438</v>
          </cell>
          <cell r="E327">
            <v>15743.3894288241</v>
          </cell>
          <cell r="F327">
            <v>15699.472520766</v>
          </cell>
          <cell r="G327">
            <v>15328.9317562016</v>
          </cell>
          <cell r="H327">
            <v>14947.0784343747</v>
          </cell>
          <cell r="I327">
            <v>15003.037469481</v>
          </cell>
          <cell r="J327">
            <v>14884.0597826144</v>
          </cell>
          <cell r="K327">
            <v>15206.5199093681</v>
          </cell>
          <cell r="L327">
            <v>15342.5968632036</v>
          </cell>
          <cell r="M327">
            <v>15233.2962222937</v>
          </cell>
          <cell r="N327">
            <v>15284.1677239066</v>
          </cell>
          <cell r="O327">
            <v>15190.8267161295</v>
          </cell>
          <cell r="P327">
            <v>15196.1460944742</v>
          </cell>
          <cell r="Q327">
            <v>1057.29143036558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-100838.587413695</v>
          </cell>
          <cell r="B328">
            <v>15244.0792413602</v>
          </cell>
          <cell r="C328">
            <v>16675.9590046564</v>
          </cell>
          <cell r="D328">
            <v>16565.1288951034</v>
          </cell>
          <cell r="E328">
            <v>16187.533939765</v>
          </cell>
          <cell r="F328">
            <v>15572.5953860163</v>
          </cell>
          <cell r="G328">
            <v>15522.1015241269</v>
          </cell>
          <cell r="H328">
            <v>15329.2466563633</v>
          </cell>
          <cell r="I328">
            <v>15216.0845809358</v>
          </cell>
          <cell r="J328">
            <v>15233.6880197037</v>
          </cell>
          <cell r="K328">
            <v>15227.1292479839</v>
          </cell>
          <cell r="L328">
            <v>15301.0513669896</v>
          </cell>
          <cell r="M328">
            <v>15512.3240639379</v>
          </cell>
          <cell r="N328">
            <v>15591.878310548</v>
          </cell>
          <cell r="O328">
            <v>15424.2637506207</v>
          </cell>
          <cell r="P328">
            <v>15501.8377823129</v>
          </cell>
          <cell r="Q328">
            <v>1156.57826220012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-94370.7261959001</v>
          </cell>
          <cell r="B329">
            <v>15047.8867719153</v>
          </cell>
          <cell r="C329">
            <v>16348.4659318589</v>
          </cell>
          <cell r="D329">
            <v>15995.196160803</v>
          </cell>
          <cell r="E329">
            <v>15728.4541415803</v>
          </cell>
          <cell r="F329">
            <v>15536.0367117264</v>
          </cell>
          <cell r="G329">
            <v>15320.4074599624</v>
          </cell>
          <cell r="H329">
            <v>15054.4389905473</v>
          </cell>
          <cell r="I329">
            <v>15198.4213150641</v>
          </cell>
          <cell r="J329">
            <v>15378.1687256981</v>
          </cell>
          <cell r="K329">
            <v>15202.615344056</v>
          </cell>
          <cell r="L329">
            <v>15262.6836847211</v>
          </cell>
          <cell r="M329">
            <v>15321.3672547565</v>
          </cell>
          <cell r="N329">
            <v>14998.060264587</v>
          </cell>
          <cell r="O329">
            <v>15403.3457042995</v>
          </cell>
          <cell r="P329">
            <v>15448.6350092602</v>
          </cell>
          <cell r="Q329">
            <v>1082.3944811765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-84653.7466123625</v>
          </cell>
          <cell r="B330">
            <v>14918.3707462931</v>
          </cell>
          <cell r="C330">
            <v>16156.6870176913</v>
          </cell>
          <cell r="D330">
            <v>15888.7890704469</v>
          </cell>
          <cell r="E330">
            <v>15960.9166345311</v>
          </cell>
          <cell r="F330">
            <v>15217.2752675781</v>
          </cell>
          <cell r="G330">
            <v>15051.1271519318</v>
          </cell>
          <cell r="H330">
            <v>14904.3240587879</v>
          </cell>
          <cell r="I330">
            <v>14893.4546685476</v>
          </cell>
          <cell r="J330">
            <v>14889.1794808462</v>
          </cell>
          <cell r="K330">
            <v>14871.8688566652</v>
          </cell>
          <cell r="L330">
            <v>15022.03687965</v>
          </cell>
          <cell r="M330">
            <v>14996.6065092174</v>
          </cell>
          <cell r="N330">
            <v>14911.5546915252</v>
          </cell>
          <cell r="O330">
            <v>15216.9038274732</v>
          </cell>
          <cell r="P330">
            <v>15056.2544091409</v>
          </cell>
          <cell r="Q330">
            <v>970.944612145152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-93674.8522637807</v>
          </cell>
          <cell r="B331">
            <v>15059.9763558633</v>
          </cell>
          <cell r="C331">
            <v>16580.7963801529</v>
          </cell>
          <cell r="D331">
            <v>16096.0028941801</v>
          </cell>
          <cell r="E331">
            <v>15719.894938796</v>
          </cell>
          <cell r="F331">
            <v>15436.6955872001</v>
          </cell>
          <cell r="G331">
            <v>15349.3813122837</v>
          </cell>
          <cell r="H331">
            <v>15091.3080241964</v>
          </cell>
          <cell r="I331">
            <v>15089.0180975986</v>
          </cell>
          <cell r="J331">
            <v>15192.8386859062</v>
          </cell>
          <cell r="K331">
            <v>15099.9565185816</v>
          </cell>
          <cell r="L331">
            <v>15145.8824860521</v>
          </cell>
          <cell r="M331">
            <v>15260.3312910113</v>
          </cell>
          <cell r="N331">
            <v>15063.4029069925</v>
          </cell>
          <cell r="O331">
            <v>15226.7062499734</v>
          </cell>
          <cell r="P331">
            <v>15178.8582016299</v>
          </cell>
          <cell r="Q331">
            <v>1074.41308552466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-89056.2559380225</v>
          </cell>
          <cell r="B332">
            <v>15150.2155779629</v>
          </cell>
          <cell r="C332">
            <v>16455.9419992625</v>
          </cell>
          <cell r="D332">
            <v>15877.7896419175</v>
          </cell>
          <cell r="E332">
            <v>15507.441020315</v>
          </cell>
          <cell r="F332">
            <v>15388.9120746933</v>
          </cell>
          <cell r="G332">
            <v>15247.0326762227</v>
          </cell>
          <cell r="H332">
            <v>15022.3443392553</v>
          </cell>
          <cell r="I332">
            <v>14930.3776046802</v>
          </cell>
          <cell r="J332">
            <v>15046.252915656</v>
          </cell>
          <cell r="K332">
            <v>15238.6850787598</v>
          </cell>
          <cell r="L332">
            <v>14912.0439762198</v>
          </cell>
          <cell r="M332">
            <v>14985.8900630562</v>
          </cell>
          <cell r="N332">
            <v>15161.5003961137</v>
          </cell>
          <cell r="O332">
            <v>15116.7192641804</v>
          </cell>
          <cell r="P332">
            <v>15303.5035107467</v>
          </cell>
          <cell r="Q332">
            <v>1021.43963310674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-87730.0127495546</v>
          </cell>
          <cell r="B333">
            <v>14973.3568471061</v>
          </cell>
          <cell r="C333">
            <v>16270.8837801975</v>
          </cell>
          <cell r="D333">
            <v>15892.4942496728</v>
          </cell>
          <cell r="E333">
            <v>15648.519434502</v>
          </cell>
          <cell r="F333">
            <v>15399.3301002473</v>
          </cell>
          <cell r="G333">
            <v>15123.471834608</v>
          </cell>
          <cell r="H333">
            <v>15059.8019094897</v>
          </cell>
          <cell r="I333">
            <v>14930.4659592032</v>
          </cell>
          <cell r="J333">
            <v>15072.822288383</v>
          </cell>
          <cell r="K333">
            <v>14974.0668220138</v>
          </cell>
          <cell r="L333">
            <v>15126.6857119108</v>
          </cell>
          <cell r="M333">
            <v>14928.6013054325</v>
          </cell>
          <cell r="N333">
            <v>14917.8122568799</v>
          </cell>
          <cell r="O333">
            <v>15185.2405568306</v>
          </cell>
          <cell r="P333">
            <v>15147.4668541512</v>
          </cell>
          <cell r="Q333">
            <v>1006.22815423229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-99333.7245399429</v>
          </cell>
          <cell r="B334">
            <v>15267.6919994567</v>
          </cell>
          <cell r="C334">
            <v>16618.7855507985</v>
          </cell>
          <cell r="D334">
            <v>16239.8702626294</v>
          </cell>
          <cell r="E334">
            <v>15762.7166550844</v>
          </cell>
          <cell r="F334">
            <v>15662.1519831222</v>
          </cell>
          <cell r="G334">
            <v>15547.4314042094</v>
          </cell>
          <cell r="H334">
            <v>15121.3120308249</v>
          </cell>
          <cell r="I334">
            <v>15211.6168319228</v>
          </cell>
          <cell r="J334">
            <v>15292.5621434798</v>
          </cell>
          <cell r="K334">
            <v>15251.5072371599</v>
          </cell>
          <cell r="L334">
            <v>15251.389746702</v>
          </cell>
          <cell r="M334">
            <v>15467.2973199316</v>
          </cell>
          <cell r="N334">
            <v>15342.9123915092</v>
          </cell>
          <cell r="O334">
            <v>15257.314864451</v>
          </cell>
          <cell r="P334">
            <v>15421.4313446028</v>
          </cell>
          <cell r="Q334">
            <v>1139.31808698333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-98806.3822770661</v>
          </cell>
          <cell r="B335">
            <v>15044.4036463577</v>
          </cell>
          <cell r="C335">
            <v>16643.5131972258</v>
          </cell>
          <cell r="D335">
            <v>16265.7654037825</v>
          </cell>
          <cell r="E335">
            <v>16011.6669964845</v>
          </cell>
          <cell r="F335">
            <v>15394.5988082347</v>
          </cell>
          <cell r="G335">
            <v>15370.0337148943</v>
          </cell>
          <cell r="H335">
            <v>15201.0605958486</v>
          </cell>
          <cell r="I335">
            <v>15290.9878123488</v>
          </cell>
          <cell r="J335">
            <v>15287.6917389718</v>
          </cell>
          <cell r="K335">
            <v>15492.37869773</v>
          </cell>
          <cell r="L335">
            <v>15346.1346731598</v>
          </cell>
          <cell r="M335">
            <v>15199.1500342067</v>
          </cell>
          <cell r="N335">
            <v>15418.6844543912</v>
          </cell>
          <cell r="O335">
            <v>15426.1108291149</v>
          </cell>
          <cell r="P335">
            <v>15451.5238767934</v>
          </cell>
          <cell r="Q335">
            <v>1133.26968216504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-84978.7783343758</v>
          </cell>
          <cell r="B336">
            <v>14910.1707888754</v>
          </cell>
          <cell r="C336">
            <v>16376.5754903686</v>
          </cell>
          <cell r="D336">
            <v>15945.2300908455</v>
          </cell>
          <cell r="E336">
            <v>15422.0071369902</v>
          </cell>
          <cell r="F336">
            <v>15123.0247745601</v>
          </cell>
          <cell r="G336">
            <v>14979.6101217699</v>
          </cell>
          <cell r="H336">
            <v>14836.1287485912</v>
          </cell>
          <cell r="I336">
            <v>15048.6223823139</v>
          </cell>
          <cell r="J336">
            <v>14892.7820532792</v>
          </cell>
          <cell r="K336">
            <v>14861.7467466669</v>
          </cell>
          <cell r="L336">
            <v>14947.8085602328</v>
          </cell>
          <cell r="M336">
            <v>14968.2927492937</v>
          </cell>
          <cell r="N336">
            <v>14993.3082850389</v>
          </cell>
          <cell r="O336">
            <v>15288.2933184236</v>
          </cell>
          <cell r="P336">
            <v>15397.3456104991</v>
          </cell>
          <cell r="Q336">
            <v>974.672595983957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-96167.05544073</v>
          </cell>
          <cell r="B337">
            <v>15198.838814077</v>
          </cell>
          <cell r="C337">
            <v>16569.8299353423</v>
          </cell>
          <cell r="D337">
            <v>16142.0492101342</v>
          </cell>
          <cell r="E337">
            <v>15723.2798115171</v>
          </cell>
          <cell r="F337">
            <v>15541.9688431398</v>
          </cell>
          <cell r="G337">
            <v>15220.5920046333</v>
          </cell>
          <cell r="H337">
            <v>15088.8118501682</v>
          </cell>
          <cell r="I337">
            <v>15202.3579580359</v>
          </cell>
          <cell r="J337">
            <v>15213.3923400475</v>
          </cell>
          <cell r="K337">
            <v>15403.9816918465</v>
          </cell>
          <cell r="L337">
            <v>15199.6741762409</v>
          </cell>
          <cell r="M337">
            <v>15377.4997013886</v>
          </cell>
          <cell r="N337">
            <v>15515.6135819394</v>
          </cell>
          <cell r="O337">
            <v>15386.2150937294</v>
          </cell>
          <cell r="P337">
            <v>15452.5436487024</v>
          </cell>
          <cell r="Q337">
            <v>1102.997659083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-88799.1941420218</v>
          </cell>
          <cell r="B338">
            <v>15114.1751926718</v>
          </cell>
          <cell r="C338">
            <v>16278.6498330452</v>
          </cell>
          <cell r="D338">
            <v>16006.356382757</v>
          </cell>
          <cell r="E338">
            <v>15532.7886082771</v>
          </cell>
          <cell r="F338">
            <v>15407.5779131858</v>
          </cell>
          <cell r="G338">
            <v>15120.2216294865</v>
          </cell>
          <cell r="H338">
            <v>15075.8530944476</v>
          </cell>
          <cell r="I338">
            <v>14834.5347772209</v>
          </cell>
          <cell r="J338">
            <v>14848.5975934584</v>
          </cell>
          <cell r="K338">
            <v>14985.1610650665</v>
          </cell>
          <cell r="L338">
            <v>14986.1877802608</v>
          </cell>
          <cell r="M338">
            <v>14947.0645648333</v>
          </cell>
          <cell r="N338">
            <v>15005.5036635824</v>
          </cell>
          <cell r="O338">
            <v>15062.7356044237</v>
          </cell>
          <cell r="P338">
            <v>15449.5156723988</v>
          </cell>
          <cell r="Q338">
            <v>1018.49123713133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-93007.0314201419</v>
          </cell>
          <cell r="B339">
            <v>15116.5400214197</v>
          </cell>
          <cell r="C339">
            <v>16326.5593781596</v>
          </cell>
          <cell r="D339">
            <v>16003.5294883528</v>
          </cell>
          <cell r="E339">
            <v>15807.1636688367</v>
          </cell>
          <cell r="F339">
            <v>15455.7195706041</v>
          </cell>
          <cell r="G339">
            <v>15198.6998636266</v>
          </cell>
          <cell r="H339">
            <v>15130.8914314576</v>
          </cell>
          <cell r="I339">
            <v>15147.6351535976</v>
          </cell>
          <cell r="J339">
            <v>15098.5395086225</v>
          </cell>
          <cell r="K339">
            <v>15255.6356236498</v>
          </cell>
          <cell r="L339">
            <v>15141.0169659113</v>
          </cell>
          <cell r="M339">
            <v>15111.4012467534</v>
          </cell>
          <cell r="N339">
            <v>15206.5836790616</v>
          </cell>
          <cell r="O339">
            <v>15303.7485747907</v>
          </cell>
          <cell r="P339">
            <v>15434.0212687867</v>
          </cell>
          <cell r="Q339">
            <v>1066.75344757646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-96233.9839005489</v>
          </cell>
          <cell r="B340">
            <v>15117.9486416628</v>
          </cell>
          <cell r="C340">
            <v>16673.9802342847</v>
          </cell>
          <cell r="D340">
            <v>16055.6682950853</v>
          </cell>
          <cell r="E340">
            <v>15800.9589395209</v>
          </cell>
          <cell r="F340">
            <v>15603.9478338786</v>
          </cell>
          <cell r="G340">
            <v>15266.3489975212</v>
          </cell>
          <cell r="H340">
            <v>15114.9630847984</v>
          </cell>
          <cell r="I340">
            <v>15425.0988877638</v>
          </cell>
          <cell r="J340">
            <v>15224.3042922677</v>
          </cell>
          <cell r="K340">
            <v>15210.003611587</v>
          </cell>
          <cell r="L340">
            <v>15364.5229337432</v>
          </cell>
          <cell r="M340">
            <v>15226.6459952543</v>
          </cell>
          <cell r="N340">
            <v>15118.6357155495</v>
          </cell>
          <cell r="O340">
            <v>15226.6010056383</v>
          </cell>
          <cell r="P340">
            <v>15354.0578596033</v>
          </cell>
          <cell r="Q340">
            <v>1103.76530174574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-100373.114318244</v>
          </cell>
          <cell r="B341">
            <v>15222.5594309556</v>
          </cell>
          <cell r="C341">
            <v>16712.5132957391</v>
          </cell>
          <cell r="D341">
            <v>16307.4151347844</v>
          </cell>
          <cell r="E341">
            <v>16109.6225629752</v>
          </cell>
          <cell r="F341">
            <v>15835.7232289375</v>
          </cell>
          <cell r="G341">
            <v>15438.6120577689</v>
          </cell>
          <cell r="H341">
            <v>15218.4640369132</v>
          </cell>
          <cell r="I341">
            <v>15573.4437137533</v>
          </cell>
          <cell r="J341">
            <v>15491.8244114497</v>
          </cell>
          <cell r="K341">
            <v>15283.5663371946</v>
          </cell>
          <cell r="L341">
            <v>15309.1230705828</v>
          </cell>
          <cell r="M341">
            <v>15189.7830442837</v>
          </cell>
          <cell r="N341">
            <v>15535.8663849111</v>
          </cell>
          <cell r="O341">
            <v>15513.5348095788</v>
          </cell>
          <cell r="P341">
            <v>15465.7290495629</v>
          </cell>
          <cell r="Q341">
            <v>1151.23947198453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-95403.5761917818</v>
          </cell>
          <cell r="B342">
            <v>15054.5719697535</v>
          </cell>
          <cell r="C342">
            <v>16400.013695629</v>
          </cell>
          <cell r="D342">
            <v>16123.8226232632</v>
          </cell>
          <cell r="E342">
            <v>16042.0154135212</v>
          </cell>
          <cell r="F342">
            <v>15567.9336605412</v>
          </cell>
          <cell r="G342">
            <v>15313.6304760506</v>
          </cell>
          <cell r="H342">
            <v>14942.7659762632</v>
          </cell>
          <cell r="I342">
            <v>15145.5161299447</v>
          </cell>
          <cell r="J342">
            <v>15248.3637159386</v>
          </cell>
          <cell r="K342">
            <v>15102.8042965218</v>
          </cell>
          <cell r="L342">
            <v>15063.8950010427</v>
          </cell>
          <cell r="M342">
            <v>15206.116238412</v>
          </cell>
          <cell r="N342">
            <v>15252.7490678286</v>
          </cell>
          <cell r="O342">
            <v>15150.5412014676</v>
          </cell>
          <cell r="P342">
            <v>15140.4761894286</v>
          </cell>
          <cell r="Q342">
            <v>1094.24085748926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-86182.8108953465</v>
          </cell>
          <cell r="B343">
            <v>14887.7095181232</v>
          </cell>
          <cell r="C343">
            <v>16003.937651502</v>
          </cell>
          <cell r="D343">
            <v>15791.9552125324</v>
          </cell>
          <cell r="E343">
            <v>15590.3872125251</v>
          </cell>
          <cell r="F343">
            <v>15399.4518520155</v>
          </cell>
          <cell r="G343">
            <v>15096.5684495147</v>
          </cell>
          <cell r="H343">
            <v>14878.8174195533</v>
          </cell>
          <cell r="I343">
            <v>14956.0307730059</v>
          </cell>
          <cell r="J343">
            <v>14953.227123168</v>
          </cell>
          <cell r="K343">
            <v>15016.2243790349</v>
          </cell>
          <cell r="L343">
            <v>15123.5284469969</v>
          </cell>
          <cell r="M343">
            <v>14951.7808792011</v>
          </cell>
          <cell r="N343">
            <v>15016.781334082</v>
          </cell>
          <cell r="O343">
            <v>15153.6363983357</v>
          </cell>
          <cell r="P343">
            <v>14859.0892822549</v>
          </cell>
          <cell r="Q343">
            <v>988.482367845266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-92090.2427203209</v>
          </cell>
          <cell r="B344">
            <v>15084.1558027437</v>
          </cell>
          <cell r="C344">
            <v>16632.5168542063</v>
          </cell>
          <cell r="D344">
            <v>16186.4657591131</v>
          </cell>
          <cell r="E344">
            <v>15771.8933564603</v>
          </cell>
          <cell r="F344">
            <v>15597.1477889543</v>
          </cell>
          <cell r="G344">
            <v>15207.0140828035</v>
          </cell>
          <cell r="H344">
            <v>15009.2407784652</v>
          </cell>
          <cell r="I344">
            <v>15037.9430032243</v>
          </cell>
          <cell r="J344">
            <v>15152.5925254856</v>
          </cell>
          <cell r="K344">
            <v>15263.6373490595</v>
          </cell>
          <cell r="L344">
            <v>15062.3161595574</v>
          </cell>
          <cell r="M344">
            <v>15190.1004743251</v>
          </cell>
          <cell r="N344">
            <v>15250.4119881868</v>
          </cell>
          <cell r="O344">
            <v>15354.8725173966</v>
          </cell>
          <cell r="P344">
            <v>15167.3931008723</v>
          </cell>
          <cell r="Q344">
            <v>1056.23824790499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-90391.6051020481</v>
          </cell>
          <cell r="B345">
            <v>14980.8477763243</v>
          </cell>
          <cell r="C345">
            <v>16467.1197885123</v>
          </cell>
          <cell r="D345">
            <v>15992.2806118081</v>
          </cell>
          <cell r="E345">
            <v>15732.5085088227</v>
          </cell>
          <cell r="F345">
            <v>15738.9795954986</v>
          </cell>
          <cell r="G345">
            <v>15035.4648883486</v>
          </cell>
          <cell r="H345">
            <v>14993.4316698019</v>
          </cell>
          <cell r="I345">
            <v>14992.2312894623</v>
          </cell>
          <cell r="J345">
            <v>15029.6141429513</v>
          </cell>
          <cell r="K345">
            <v>15102.357883685</v>
          </cell>
          <cell r="L345">
            <v>15138.3905542397</v>
          </cell>
          <cell r="M345">
            <v>15110.8079218251</v>
          </cell>
          <cell r="N345">
            <v>14991.0672742378</v>
          </cell>
          <cell r="O345">
            <v>15029.5057077819</v>
          </cell>
          <cell r="P345">
            <v>15269.9689453677</v>
          </cell>
          <cell r="Q345">
            <v>1036.75555387845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-88041.2765538559</v>
          </cell>
          <cell r="B346">
            <v>15002.1089830251</v>
          </cell>
          <cell r="C346">
            <v>16292.4238970025</v>
          </cell>
          <cell r="D346">
            <v>15948.8103930952</v>
          </cell>
          <cell r="E346">
            <v>15499.3036273447</v>
          </cell>
          <cell r="F346">
            <v>15252.5510236114</v>
          </cell>
          <cell r="G346">
            <v>15009.6472071802</v>
          </cell>
          <cell r="H346">
            <v>15038.1710631371</v>
          </cell>
          <cell r="I346">
            <v>15063.5914263724</v>
          </cell>
          <cell r="J346">
            <v>14788.2178591345</v>
          </cell>
          <cell r="K346">
            <v>15239.4164223187</v>
          </cell>
          <cell r="L346">
            <v>14964.0426906299</v>
          </cell>
          <cell r="M346">
            <v>15072.3207407731</v>
          </cell>
          <cell r="N346">
            <v>15045.0341458459</v>
          </cell>
          <cell r="O346">
            <v>15207.4537379911</v>
          </cell>
          <cell r="P346">
            <v>15193.4416954223</v>
          </cell>
          <cell r="Q346">
            <v>1009.79822556211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-98652.9106849818</v>
          </cell>
          <cell r="B347">
            <v>15194.216716118</v>
          </cell>
          <cell r="C347">
            <v>16670.9006658709</v>
          </cell>
          <cell r="D347">
            <v>16287.383548252</v>
          </cell>
          <cell r="E347">
            <v>15870.9471789848</v>
          </cell>
          <cell r="F347">
            <v>15584.1372251657</v>
          </cell>
          <cell r="G347">
            <v>15378.316266405</v>
          </cell>
          <cell r="H347">
            <v>15122.7999418318</v>
          </cell>
          <cell r="I347">
            <v>15253.4910732461</v>
          </cell>
          <cell r="J347">
            <v>15234.0892250414</v>
          </cell>
          <cell r="K347">
            <v>15176.1962948449</v>
          </cell>
          <cell r="L347">
            <v>15454.0883983245</v>
          </cell>
          <cell r="M347">
            <v>15169.7662278881</v>
          </cell>
          <cell r="N347">
            <v>15262.7875854407</v>
          </cell>
          <cell r="O347">
            <v>15407.7860128332</v>
          </cell>
          <cell r="P347">
            <v>15407.4171734567</v>
          </cell>
          <cell r="Q347">
            <v>1131.50942439247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-86459.650008981</v>
          </cell>
          <cell r="B348">
            <v>15038.6188155849</v>
          </cell>
          <cell r="C348">
            <v>16322.8304008786</v>
          </cell>
          <cell r="D348">
            <v>15932.1742583903</v>
          </cell>
          <cell r="E348">
            <v>15767.9671289519</v>
          </cell>
          <cell r="F348">
            <v>15247.2207542414</v>
          </cell>
          <cell r="G348">
            <v>15234.8239720336</v>
          </cell>
          <cell r="H348">
            <v>14898.2684151462</v>
          </cell>
          <cell r="I348">
            <v>14984.7152057853</v>
          </cell>
          <cell r="J348">
            <v>14933.0194849006</v>
          </cell>
          <cell r="K348">
            <v>14938.6088170745</v>
          </cell>
          <cell r="L348">
            <v>15013.8593324211</v>
          </cell>
          <cell r="M348">
            <v>15087.2980926366</v>
          </cell>
          <cell r="N348">
            <v>14847.7436845753</v>
          </cell>
          <cell r="O348">
            <v>15080.776385266</v>
          </cell>
          <cell r="P348">
            <v>15089.8694920735</v>
          </cell>
          <cell r="Q348">
            <v>991.657601743008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-97073.2980538641</v>
          </cell>
          <cell r="B349">
            <v>15148.5546388057</v>
          </cell>
          <cell r="C349">
            <v>16613.0936213403</v>
          </cell>
          <cell r="D349">
            <v>16288.7003719199</v>
          </cell>
          <cell r="E349">
            <v>15966.6523376348</v>
          </cell>
          <cell r="F349">
            <v>15610.2819839687</v>
          </cell>
          <cell r="G349">
            <v>15426.1613704236</v>
          </cell>
          <cell r="H349">
            <v>15213.4756761255</v>
          </cell>
          <cell r="I349">
            <v>15352.0452833933</v>
          </cell>
          <cell r="J349">
            <v>15166.8473825852</v>
          </cell>
          <cell r="K349">
            <v>15555.927789428</v>
          </cell>
          <cell r="L349">
            <v>15319.2108255</v>
          </cell>
          <cell r="M349">
            <v>15220.3170791264</v>
          </cell>
          <cell r="N349">
            <v>15326.3971737621</v>
          </cell>
          <cell r="O349">
            <v>15124.0709338984</v>
          </cell>
          <cell r="P349">
            <v>15247.8942341349</v>
          </cell>
          <cell r="Q349">
            <v>1113.3918993586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-94531.9025975847</v>
          </cell>
          <cell r="B350">
            <v>15032.3814754113</v>
          </cell>
          <cell r="C350">
            <v>16522.6950335144</v>
          </cell>
          <cell r="D350">
            <v>16253.4008724919</v>
          </cell>
          <cell r="E350">
            <v>15727.9360475444</v>
          </cell>
          <cell r="F350">
            <v>15650.1798880314</v>
          </cell>
          <cell r="G350">
            <v>15287.4926472379</v>
          </cell>
          <cell r="H350">
            <v>15103.3184631108</v>
          </cell>
          <cell r="I350">
            <v>15089.5313954579</v>
          </cell>
          <cell r="J350">
            <v>15226.2005058334</v>
          </cell>
          <cell r="K350">
            <v>15116.1177065603</v>
          </cell>
          <cell r="L350">
            <v>15236.1679980097</v>
          </cell>
          <cell r="M350">
            <v>15381.2437399244</v>
          </cell>
          <cell r="N350">
            <v>15059.2814540986</v>
          </cell>
          <cell r="O350">
            <v>15181.0339372684</v>
          </cell>
          <cell r="P350">
            <v>15199.5479067351</v>
          </cell>
          <cell r="Q350">
            <v>1084.24311003326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-100103.946517191</v>
          </cell>
          <cell r="B351">
            <v>15094.8561920633</v>
          </cell>
          <cell r="C351">
            <v>16595.2137418216</v>
          </cell>
          <cell r="D351">
            <v>16320.2618541985</v>
          </cell>
          <cell r="E351">
            <v>15971.1343879232</v>
          </cell>
          <cell r="F351">
            <v>15606.9168815185</v>
          </cell>
          <cell r="G351">
            <v>15544.2759862434</v>
          </cell>
          <cell r="H351">
            <v>15168.6146486623</v>
          </cell>
          <cell r="I351">
            <v>15138.9925331764</v>
          </cell>
          <cell r="J351">
            <v>15318.8348543407</v>
          </cell>
          <cell r="K351">
            <v>15395.5275598821</v>
          </cell>
          <cell r="L351">
            <v>15187.9461490518</v>
          </cell>
          <cell r="M351">
            <v>15364.4482476681</v>
          </cell>
          <cell r="N351">
            <v>15131.8590502198</v>
          </cell>
          <cell r="O351">
            <v>15541.2699120495</v>
          </cell>
          <cell r="P351">
            <v>15403.4499178183</v>
          </cell>
          <cell r="Q351">
            <v>1148.15222497357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-101120.860126098</v>
          </cell>
          <cell r="B352">
            <v>15345.4066670231</v>
          </cell>
          <cell r="C352">
            <v>16695.3504486938</v>
          </cell>
          <cell r="D352">
            <v>16348.5632267777</v>
          </cell>
          <cell r="E352">
            <v>16034.8130560296</v>
          </cell>
          <cell r="F352">
            <v>15565.6261857585</v>
          </cell>
          <cell r="G352">
            <v>15327.9542152084</v>
          </cell>
          <cell r="H352">
            <v>15477.6015782573</v>
          </cell>
          <cell r="I352">
            <v>15491.7628598822</v>
          </cell>
          <cell r="J352">
            <v>15099.3480927938</v>
          </cell>
          <cell r="K352">
            <v>15326.7086057804</v>
          </cell>
          <cell r="L352">
            <v>15099.3868431328</v>
          </cell>
          <cell r="M352">
            <v>15389.1320004599</v>
          </cell>
          <cell r="N352">
            <v>15384.2022077409</v>
          </cell>
          <cell r="O352">
            <v>15520.9774682458</v>
          </cell>
          <cell r="P352">
            <v>15533.0893365668</v>
          </cell>
          <cell r="Q352">
            <v>1159.81581730229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-92535.9720125357</v>
          </cell>
          <cell r="B353">
            <v>15215.8385453009</v>
          </cell>
          <cell r="C353">
            <v>16449.8289090594</v>
          </cell>
          <cell r="D353">
            <v>16335.9600081864</v>
          </cell>
          <cell r="E353">
            <v>15897.3928355233</v>
          </cell>
          <cell r="F353">
            <v>15400.9076424821</v>
          </cell>
          <cell r="G353">
            <v>15110.6635050155</v>
          </cell>
          <cell r="H353">
            <v>15058.3356165265</v>
          </cell>
          <cell r="I353">
            <v>15179.3916349639</v>
          </cell>
          <cell r="J353">
            <v>14966.7666592175</v>
          </cell>
          <cell r="K353">
            <v>14958.8444405115</v>
          </cell>
          <cell r="L353">
            <v>15151.6681119614</v>
          </cell>
          <cell r="M353">
            <v>15095.1656002392</v>
          </cell>
          <cell r="N353">
            <v>15323.6131052839</v>
          </cell>
          <cell r="O353">
            <v>15097.5288453353</v>
          </cell>
          <cell r="P353">
            <v>15275.2594745179</v>
          </cell>
          <cell r="Q353">
            <v>1061.35058459498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-91837.5168722717</v>
          </cell>
          <cell r="B354">
            <v>14944.9287924111</v>
          </cell>
          <cell r="C354">
            <v>16395.6898911399</v>
          </cell>
          <cell r="D354">
            <v>16012.8468122449</v>
          </cell>
          <cell r="E354">
            <v>15788.5431284411</v>
          </cell>
          <cell r="F354">
            <v>15542.4718020856</v>
          </cell>
          <cell r="G354">
            <v>15093.7415518564</v>
          </cell>
          <cell r="H354">
            <v>15019.0750256871</v>
          </cell>
          <cell r="I354">
            <v>14843.5013966994</v>
          </cell>
          <cell r="J354">
            <v>14955.3584072191</v>
          </cell>
          <cell r="K354">
            <v>15144.432067457</v>
          </cell>
          <cell r="L354">
            <v>15127.462503042</v>
          </cell>
          <cell r="M354">
            <v>15270.3889826711</v>
          </cell>
          <cell r="N354">
            <v>15263.3478219028</v>
          </cell>
          <cell r="O354">
            <v>15295.5790141084</v>
          </cell>
          <cell r="P354">
            <v>15172.3026573306</v>
          </cell>
          <cell r="Q354">
            <v>1053.33958351821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-87356.4061882004</v>
          </cell>
          <cell r="B355">
            <v>14878.3289554635</v>
          </cell>
          <cell r="C355">
            <v>16298.6633117472</v>
          </cell>
          <cell r="D355">
            <v>15829.7556129824</v>
          </cell>
          <cell r="E355">
            <v>15583.0328156281</v>
          </cell>
          <cell r="F355">
            <v>15314.5239350297</v>
          </cell>
          <cell r="G355">
            <v>15033.0364471357</v>
          </cell>
          <cell r="H355">
            <v>15003.1652001238</v>
          </cell>
          <cell r="I355">
            <v>14898.1728284682</v>
          </cell>
          <cell r="J355">
            <v>15039.546509923</v>
          </cell>
          <cell r="K355">
            <v>15113.2913173636</v>
          </cell>
          <cell r="L355">
            <v>14958.9542362903</v>
          </cell>
          <cell r="M355">
            <v>14902.218996694</v>
          </cell>
          <cell r="N355">
            <v>15071.8926836773</v>
          </cell>
          <cell r="O355">
            <v>14981.0012638562</v>
          </cell>
          <cell r="P355">
            <v>15180.1738131175</v>
          </cell>
          <cell r="Q355">
            <v>1001.94303641618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-88045.5103424171</v>
          </cell>
          <cell r="B356">
            <v>15012.1415622238</v>
          </cell>
          <cell r="C356">
            <v>16193.4081841566</v>
          </cell>
          <cell r="D356">
            <v>15922.9720597451</v>
          </cell>
          <cell r="E356">
            <v>15818.3319765576</v>
          </cell>
          <cell r="F356">
            <v>15458.4753431297</v>
          </cell>
          <cell r="G356">
            <v>15149.2512567063</v>
          </cell>
          <cell r="H356">
            <v>15128.9894744452</v>
          </cell>
          <cell r="I356">
            <v>15055.0780219106</v>
          </cell>
          <cell r="J356">
            <v>15016.3061586011</v>
          </cell>
          <cell r="K356">
            <v>15108.7074940174</v>
          </cell>
          <cell r="L356">
            <v>15028.2035715802</v>
          </cell>
          <cell r="M356">
            <v>14880.7427087718</v>
          </cell>
          <cell r="N356">
            <v>14994.9301378063</v>
          </cell>
          <cell r="O356">
            <v>15017.2789517631</v>
          </cell>
          <cell r="P356">
            <v>15292.6416112667</v>
          </cell>
          <cell r="Q356">
            <v>1009.84678542339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-87981.4158867912</v>
          </cell>
          <cell r="B357">
            <v>14866.6218217967</v>
          </cell>
          <cell r="C357">
            <v>16276.6521222099</v>
          </cell>
          <cell r="D357">
            <v>15888.5166545646</v>
          </cell>
          <cell r="E357">
            <v>15504.5625280506</v>
          </cell>
          <cell r="F357">
            <v>15508.6681748328</v>
          </cell>
          <cell r="G357">
            <v>15018.5818450735</v>
          </cell>
          <cell r="H357">
            <v>14869.4453643672</v>
          </cell>
          <cell r="I357">
            <v>15036.5467514938</v>
          </cell>
          <cell r="J357">
            <v>14899.2725094837</v>
          </cell>
          <cell r="K357">
            <v>14841.8191986107</v>
          </cell>
          <cell r="L357">
            <v>14867.2832676103</v>
          </cell>
          <cell r="M357">
            <v>14894.7157401014</v>
          </cell>
          <cell r="N357">
            <v>15011.3918108553</v>
          </cell>
          <cell r="O357">
            <v>15203.872588632</v>
          </cell>
          <cell r="P357">
            <v>14954.9246097284</v>
          </cell>
          <cell r="Q357">
            <v>1009.11164765514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-87287.40444105</v>
          </cell>
          <cell r="B358">
            <v>14779.2262994682</v>
          </cell>
          <cell r="C358">
            <v>16322.6571961261</v>
          </cell>
          <cell r="D358">
            <v>15741.5310976524</v>
          </cell>
          <cell r="E358">
            <v>15757.7036941284</v>
          </cell>
          <cell r="F358">
            <v>15577.119441349</v>
          </cell>
          <cell r="G358">
            <v>15141.5225959524</v>
          </cell>
          <cell r="H358">
            <v>14921.2794775218</v>
          </cell>
          <cell r="I358">
            <v>15142.2797102038</v>
          </cell>
          <cell r="J358">
            <v>15005.2230867653</v>
          </cell>
          <cell r="K358">
            <v>14927.4478218053</v>
          </cell>
          <cell r="L358">
            <v>14997.2267320305</v>
          </cell>
          <cell r="M358">
            <v>15050.8833616913</v>
          </cell>
          <cell r="N358">
            <v>15033.9986427608</v>
          </cell>
          <cell r="O358">
            <v>15034.434487413</v>
          </cell>
          <cell r="P358">
            <v>15117.977775423</v>
          </cell>
          <cell r="Q358">
            <v>1001.15161397707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-93791.5697972856</v>
          </cell>
          <cell r="B359">
            <v>15085.1836311991</v>
          </cell>
          <cell r="C359">
            <v>16464.1375937328</v>
          </cell>
          <cell r="D359">
            <v>16265.5823589488</v>
          </cell>
          <cell r="E359">
            <v>15770.062470489</v>
          </cell>
          <cell r="F359">
            <v>15495.2790085751</v>
          </cell>
          <cell r="G359">
            <v>14980.6004658589</v>
          </cell>
          <cell r="H359">
            <v>15285.5021415489</v>
          </cell>
          <cell r="I359">
            <v>15075.1874835647</v>
          </cell>
          <cell r="J359">
            <v>15116.0071169044</v>
          </cell>
          <cell r="K359">
            <v>15069.4271455984</v>
          </cell>
          <cell r="L359">
            <v>15184.8526740063</v>
          </cell>
          <cell r="M359">
            <v>15118.5784367334</v>
          </cell>
          <cell r="N359">
            <v>15176.4514884402</v>
          </cell>
          <cell r="O359">
            <v>15186.8172220195</v>
          </cell>
          <cell r="P359">
            <v>15196.9626829819</v>
          </cell>
          <cell r="Q359">
            <v>1075.75178894695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-99159.0338942078</v>
          </cell>
          <cell r="B360">
            <v>15155.4148391977</v>
          </cell>
          <cell r="C360">
            <v>16705.7557428194</v>
          </cell>
          <cell r="D360">
            <v>16232.8862777292</v>
          </cell>
          <cell r="E360">
            <v>15966.190932396</v>
          </cell>
          <cell r="F360">
            <v>16004.7076154333</v>
          </cell>
          <cell r="G360">
            <v>15377.2481140148</v>
          </cell>
          <cell r="H360">
            <v>15141.3033586291</v>
          </cell>
          <cell r="I360">
            <v>15131.115040857</v>
          </cell>
          <cell r="J360">
            <v>15284.8848793079</v>
          </cell>
          <cell r="K360">
            <v>15340.4339566377</v>
          </cell>
          <cell r="L360">
            <v>15289.3855280423</v>
          </cell>
          <cell r="M360">
            <v>15147.013684718</v>
          </cell>
          <cell r="N360">
            <v>15172.6784569294</v>
          </cell>
          <cell r="O360">
            <v>15378.9194549001</v>
          </cell>
          <cell r="P360">
            <v>15500.6167677542</v>
          </cell>
          <cell r="Q360">
            <v>1137.31445515301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-86962.1302718726</v>
          </cell>
          <cell r="B361">
            <v>15148.1103987064</v>
          </cell>
          <cell r="C361">
            <v>16309.4329998922</v>
          </cell>
          <cell r="D361">
            <v>15952.6710469133</v>
          </cell>
          <cell r="E361">
            <v>15512.4488910919</v>
          </cell>
          <cell r="F361">
            <v>15266.440957404</v>
          </cell>
          <cell r="G361">
            <v>14946.8403332124</v>
          </cell>
          <cell r="H361">
            <v>15162.1906170112</v>
          </cell>
          <cell r="I361">
            <v>15052.7939474221</v>
          </cell>
          <cell r="J361">
            <v>14818.5369146752</v>
          </cell>
          <cell r="K361">
            <v>14987.1746092496</v>
          </cell>
          <cell r="L361">
            <v>15078.9562190603</v>
          </cell>
          <cell r="M361">
            <v>15015.6159726081</v>
          </cell>
          <cell r="N361">
            <v>14939.9044609853</v>
          </cell>
          <cell r="O361">
            <v>15029.9801365476</v>
          </cell>
          <cell r="P361">
            <v>15242.0072691598</v>
          </cell>
          <cell r="Q361">
            <v>997.42084936627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-90219.153551715</v>
          </cell>
          <cell r="B362">
            <v>15038.236395573</v>
          </cell>
          <cell r="C362">
            <v>16503.9145561726</v>
          </cell>
          <cell r="D362">
            <v>16067.852472359</v>
          </cell>
          <cell r="E362">
            <v>15711.8079437786</v>
          </cell>
          <cell r="F362">
            <v>15436.6051920383</v>
          </cell>
          <cell r="G362">
            <v>15324.5189549692</v>
          </cell>
          <cell r="H362">
            <v>15219.0061603895</v>
          </cell>
          <cell r="I362">
            <v>15067.0321725643</v>
          </cell>
          <cell r="J362">
            <v>15085.425640361</v>
          </cell>
          <cell r="K362">
            <v>14972.5021092109</v>
          </cell>
          <cell r="L362">
            <v>14975.5885452324</v>
          </cell>
          <cell r="M362">
            <v>15020.593766329</v>
          </cell>
          <cell r="N362">
            <v>14918.7230982194</v>
          </cell>
          <cell r="O362">
            <v>15203.4785675215</v>
          </cell>
          <cell r="P362">
            <v>15133.1099060981</v>
          </cell>
          <cell r="Q362">
            <v>1034.77760357675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-88920.6850398009</v>
          </cell>
          <cell r="B363">
            <v>14854.6318545151</v>
          </cell>
          <cell r="C363">
            <v>16268.2760764312</v>
          </cell>
          <cell r="D363">
            <v>15958.5651073552</v>
          </cell>
          <cell r="E363">
            <v>15501.4433602897</v>
          </cell>
          <cell r="F363">
            <v>15429.8681378471</v>
          </cell>
          <cell r="G363">
            <v>15103.4179539421</v>
          </cell>
          <cell r="H363">
            <v>14988.9748795264</v>
          </cell>
          <cell r="I363">
            <v>15017.4241828934</v>
          </cell>
          <cell r="J363">
            <v>14982.4095031887</v>
          </cell>
          <cell r="K363">
            <v>15073.9099839057</v>
          </cell>
          <cell r="L363">
            <v>15177.3301059318</v>
          </cell>
          <cell r="M363">
            <v>15186.5696973909</v>
          </cell>
          <cell r="N363">
            <v>15197.8562787768</v>
          </cell>
          <cell r="O363">
            <v>14982.2753218171</v>
          </cell>
          <cell r="P363">
            <v>15223.2965492948</v>
          </cell>
          <cell r="Q363">
            <v>1019.8846891325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-92197.3366950207</v>
          </cell>
          <cell r="B364">
            <v>15157.6761105232</v>
          </cell>
          <cell r="C364">
            <v>16436.9320811857</v>
          </cell>
          <cell r="D364">
            <v>16051.8064985315</v>
          </cell>
          <cell r="E364">
            <v>15749.2698858789</v>
          </cell>
          <cell r="F364">
            <v>15581.2960557819</v>
          </cell>
          <cell r="G364">
            <v>15377.8578220104</v>
          </cell>
          <cell r="H364">
            <v>15150.3303062326</v>
          </cell>
          <cell r="I364">
            <v>15222.7676375974</v>
          </cell>
          <cell r="J364">
            <v>14989.8630914364</v>
          </cell>
          <cell r="K364">
            <v>15217.5642148844</v>
          </cell>
          <cell r="L364">
            <v>15325.8239576736</v>
          </cell>
          <cell r="M364">
            <v>14977.7195666261</v>
          </cell>
          <cell r="N364">
            <v>15206.8997026729</v>
          </cell>
          <cell r="O364">
            <v>15021.4374170267</v>
          </cell>
          <cell r="P364">
            <v>15098.3967043481</v>
          </cell>
          <cell r="Q364">
            <v>1057.46657295721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-92405.0427931617</v>
          </cell>
          <cell r="B365">
            <v>15001.9547427711</v>
          </cell>
          <cell r="C365">
            <v>16403.1269144617</v>
          </cell>
          <cell r="D365">
            <v>16016.428900219</v>
          </cell>
          <cell r="E365">
            <v>15723.9723009983</v>
          </cell>
          <cell r="F365">
            <v>15652.5001074935</v>
          </cell>
          <cell r="G365">
            <v>15424.8667896715</v>
          </cell>
          <cell r="H365">
            <v>15203.7927190826</v>
          </cell>
          <cell r="I365">
            <v>14991.2275975644</v>
          </cell>
          <cell r="J365">
            <v>15108.6368980308</v>
          </cell>
          <cell r="K365">
            <v>15196.1200757834</v>
          </cell>
          <cell r="L365">
            <v>15130.347514508</v>
          </cell>
          <cell r="M365">
            <v>15232.8402317178</v>
          </cell>
          <cell r="N365">
            <v>15336.2382966047</v>
          </cell>
          <cell r="O365">
            <v>15116.706831939</v>
          </cell>
          <cell r="P365">
            <v>15180.1259461358</v>
          </cell>
          <cell r="Q365">
            <v>1059.84887882045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-85138.4968380577</v>
          </cell>
          <cell r="B366">
            <v>14919.3666970998</v>
          </cell>
          <cell r="C366">
            <v>16132.2661945178</v>
          </cell>
          <cell r="D366">
            <v>15693.8303537088</v>
          </cell>
          <cell r="E366">
            <v>15520.8525869253</v>
          </cell>
          <cell r="F366">
            <v>15071.6315192621</v>
          </cell>
          <cell r="G366">
            <v>15008.4112741763</v>
          </cell>
          <cell r="H366">
            <v>14970.9670631504</v>
          </cell>
          <cell r="I366">
            <v>14874.7245899554</v>
          </cell>
          <cell r="J366">
            <v>14809.6638576113</v>
          </cell>
          <cell r="K366">
            <v>14851.3797964569</v>
          </cell>
          <cell r="L366">
            <v>15076.1912551422</v>
          </cell>
          <cell r="M366">
            <v>15037.7863239753</v>
          </cell>
          <cell r="N366">
            <v>14932.7505602418</v>
          </cell>
          <cell r="O366">
            <v>15093.8822967035</v>
          </cell>
          <cell r="P366">
            <v>14980.9996247651</v>
          </cell>
          <cell r="Q366">
            <v>976.504503333786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-97706.1995979381</v>
          </cell>
          <cell r="B367">
            <v>15082.7737469225</v>
          </cell>
          <cell r="C367">
            <v>16612.7806250028</v>
          </cell>
          <cell r="D367">
            <v>16468.586773286</v>
          </cell>
          <cell r="E367">
            <v>15794.7837127487</v>
          </cell>
          <cell r="F367">
            <v>15513.2412959896</v>
          </cell>
          <cell r="G367">
            <v>15272.3632560319</v>
          </cell>
          <cell r="H367">
            <v>15325.1093947417</v>
          </cell>
          <cell r="I367">
            <v>15308.8665347773</v>
          </cell>
          <cell r="J367">
            <v>15192.8611495177</v>
          </cell>
          <cell r="K367">
            <v>15171.7295721132</v>
          </cell>
          <cell r="L367">
            <v>15293.5905785415</v>
          </cell>
          <cell r="M367">
            <v>15176.4047492505</v>
          </cell>
          <cell r="N367">
            <v>15482.795756714</v>
          </cell>
          <cell r="O367">
            <v>15371.8447245757</v>
          </cell>
          <cell r="P367">
            <v>15330.6272922445</v>
          </cell>
          <cell r="Q367">
            <v>1120.65102690851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-95377.6521668619</v>
          </cell>
          <cell r="B368">
            <v>15139.3160504548</v>
          </cell>
          <cell r="C368">
            <v>16661.2633338555</v>
          </cell>
          <cell r="D368">
            <v>16266.2799448569</v>
          </cell>
          <cell r="E368">
            <v>15674.6773239438</v>
          </cell>
          <cell r="F368">
            <v>15531.9768274731</v>
          </cell>
          <cell r="G368">
            <v>15397.798664931</v>
          </cell>
          <cell r="H368">
            <v>15278.3258362304</v>
          </cell>
          <cell r="I368">
            <v>15245.9220202063</v>
          </cell>
          <cell r="J368">
            <v>15178.8014801771</v>
          </cell>
          <cell r="K368">
            <v>15228.4762525803</v>
          </cell>
          <cell r="L368">
            <v>15123.3149081624</v>
          </cell>
          <cell r="M368">
            <v>15502.6808273974</v>
          </cell>
          <cell r="N368">
            <v>15113.3082706895</v>
          </cell>
          <cell r="O368">
            <v>15253.1367617735</v>
          </cell>
          <cell r="P368">
            <v>15174.8761235412</v>
          </cell>
          <cell r="Q368">
            <v>1093.94351929304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-100502.490952971</v>
          </cell>
          <cell r="B369">
            <v>15559.9500684632</v>
          </cell>
          <cell r="C369">
            <v>16907.3753801701</v>
          </cell>
          <cell r="D369">
            <v>16483.2258424095</v>
          </cell>
          <cell r="E369">
            <v>16021.0716065842</v>
          </cell>
          <cell r="F369">
            <v>15701.3223634578</v>
          </cell>
          <cell r="G369">
            <v>15221.159379368</v>
          </cell>
          <cell r="H369">
            <v>15237.658841415</v>
          </cell>
          <cell r="I369">
            <v>15240.0842901843</v>
          </cell>
          <cell r="J369">
            <v>15276.822831935</v>
          </cell>
          <cell r="K369">
            <v>15318.4526734677</v>
          </cell>
          <cell r="L369">
            <v>15280.9022261622</v>
          </cell>
          <cell r="M369">
            <v>15363.852456746</v>
          </cell>
          <cell r="N369">
            <v>15423.3949348912</v>
          </cell>
          <cell r="O369">
            <v>15286.8561232195</v>
          </cell>
          <cell r="P369">
            <v>15393.1610747507</v>
          </cell>
          <cell r="Q369">
            <v>1152.72337023419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-99555.6692605958</v>
          </cell>
          <cell r="B370">
            <v>15133.5838076078</v>
          </cell>
          <cell r="C370">
            <v>16702.7415699224</v>
          </cell>
          <cell r="D370">
            <v>16323.0794960678</v>
          </cell>
          <cell r="E370">
            <v>15774.3401711469</v>
          </cell>
          <cell r="F370">
            <v>15756.942008308</v>
          </cell>
          <cell r="G370">
            <v>15308.6273925319</v>
          </cell>
          <cell r="H370">
            <v>15300.433733166</v>
          </cell>
          <cell r="I370">
            <v>15297.9789201348</v>
          </cell>
          <cell r="J370">
            <v>15416.7789291848</v>
          </cell>
          <cell r="K370">
            <v>15196.154311302</v>
          </cell>
          <cell r="L370">
            <v>15233.2052702119</v>
          </cell>
          <cell r="M370">
            <v>15401.0234366061</v>
          </cell>
          <cell r="N370">
            <v>15580.9720200914</v>
          </cell>
          <cell r="O370">
            <v>15376.5047207837</v>
          </cell>
          <cell r="P370">
            <v>15244.6476450686</v>
          </cell>
          <cell r="Q370">
            <v>1141.86370415133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-99363.7848167093</v>
          </cell>
          <cell r="B371">
            <v>15125.6163384984</v>
          </cell>
          <cell r="C371">
            <v>16601.1260653811</v>
          </cell>
          <cell r="D371">
            <v>16128.4451993007</v>
          </cell>
          <cell r="E371">
            <v>16036.524440403</v>
          </cell>
          <cell r="F371">
            <v>15560.8877136819</v>
          </cell>
          <cell r="G371">
            <v>15295.0814702205</v>
          </cell>
          <cell r="H371">
            <v>15241.4041762375</v>
          </cell>
          <cell r="I371">
            <v>15246.630628812</v>
          </cell>
          <cell r="J371">
            <v>15113.3939399112</v>
          </cell>
          <cell r="K371">
            <v>15382.922536065</v>
          </cell>
          <cell r="L371">
            <v>15335.1702733683</v>
          </cell>
          <cell r="M371">
            <v>15532.5291921805</v>
          </cell>
          <cell r="N371">
            <v>15373.8778998441</v>
          </cell>
          <cell r="O371">
            <v>15540.8929920916</v>
          </cell>
          <cell r="P371">
            <v>15516.1526350468</v>
          </cell>
          <cell r="Q371">
            <v>1139.66286633373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-84592.8096352531</v>
          </cell>
          <cell r="B372">
            <v>14713.3028678909</v>
          </cell>
          <cell r="C372">
            <v>16168.6563502955</v>
          </cell>
          <cell r="D372">
            <v>15908.2672048967</v>
          </cell>
          <cell r="E372">
            <v>15563.7944109112</v>
          </cell>
          <cell r="F372">
            <v>15028.3520100968</v>
          </cell>
          <cell r="G372">
            <v>14994.66654327</v>
          </cell>
          <cell r="H372">
            <v>14924.6859630223</v>
          </cell>
          <cell r="I372">
            <v>14926.2622340922</v>
          </cell>
          <cell r="J372">
            <v>14877.3522230103</v>
          </cell>
          <cell r="K372">
            <v>14995.5194746931</v>
          </cell>
          <cell r="L372">
            <v>15102.7640412078</v>
          </cell>
          <cell r="M372">
            <v>14691.898553678</v>
          </cell>
          <cell r="N372">
            <v>14940.078623658</v>
          </cell>
          <cell r="O372">
            <v>15184.5116438764</v>
          </cell>
          <cell r="P372">
            <v>14952.5006407765</v>
          </cell>
          <cell r="Q372">
            <v>970.245689392498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-85363.2234969797</v>
          </cell>
          <cell r="B373">
            <v>14700.2210835318</v>
          </cell>
          <cell r="C373">
            <v>16032.3101740454</v>
          </cell>
          <cell r="D373">
            <v>15841.0769323406</v>
          </cell>
          <cell r="E373">
            <v>15367.7902705705</v>
          </cell>
          <cell r="F373">
            <v>15543.5726740135</v>
          </cell>
          <cell r="G373">
            <v>14955.3218581727</v>
          </cell>
          <cell r="H373">
            <v>14939.2051350227</v>
          </cell>
          <cell r="I373">
            <v>14974.1432262731</v>
          </cell>
          <cell r="J373">
            <v>15296.6153991666</v>
          </cell>
          <cell r="K373">
            <v>14912.9000987249</v>
          </cell>
          <cell r="L373">
            <v>15051.513279983</v>
          </cell>
          <cell r="M373">
            <v>15005.4927870104</v>
          </cell>
          <cell r="N373">
            <v>15062.4354671884</v>
          </cell>
          <cell r="O373">
            <v>15099.0284100498</v>
          </cell>
          <cell r="P373">
            <v>15036.2535362799</v>
          </cell>
          <cell r="Q373">
            <v>979.082028220958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-102057.374512091</v>
          </cell>
          <cell r="B374">
            <v>15440.6869153008</v>
          </cell>
          <cell r="C374">
            <v>16802.0739548884</v>
          </cell>
          <cell r="D374">
            <v>16443.3756888837</v>
          </cell>
          <cell r="E374">
            <v>16114.5863450558</v>
          </cell>
          <cell r="F374">
            <v>15701.657743237</v>
          </cell>
          <cell r="G374">
            <v>15543.4172429944</v>
          </cell>
          <cell r="H374">
            <v>15249.7609374869</v>
          </cell>
          <cell r="I374">
            <v>15367.0380761641</v>
          </cell>
          <cell r="J374">
            <v>15390.6906206089</v>
          </cell>
          <cell r="K374">
            <v>15260.9203716973</v>
          </cell>
          <cell r="L374">
            <v>15383.2074579518</v>
          </cell>
          <cell r="M374">
            <v>15379.4853446254</v>
          </cell>
          <cell r="N374">
            <v>15285.08539046</v>
          </cell>
          <cell r="O374">
            <v>15442.6665898565</v>
          </cell>
          <cell r="P374">
            <v>15280.4016559408</v>
          </cell>
          <cell r="Q374">
            <v>1170.55726270388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-94701.5134269425</v>
          </cell>
          <cell r="B375">
            <v>15219.1367779283</v>
          </cell>
          <cell r="C375">
            <v>16424.27537404</v>
          </cell>
          <cell r="D375">
            <v>16081.1300098604</v>
          </cell>
          <cell r="E375">
            <v>15871.8748513483</v>
          </cell>
          <cell r="F375">
            <v>15586.0986513608</v>
          </cell>
          <cell r="G375">
            <v>15085.361329423</v>
          </cell>
          <cell r="H375">
            <v>15178.9800087952</v>
          </cell>
          <cell r="I375">
            <v>15178.7361193343</v>
          </cell>
          <cell r="J375">
            <v>15261.4274729989</v>
          </cell>
          <cell r="K375">
            <v>15106.5749333975</v>
          </cell>
          <cell r="L375">
            <v>15151.5283488484</v>
          </cell>
          <cell r="M375">
            <v>15266.3563257923</v>
          </cell>
          <cell r="N375">
            <v>15210.8499412736</v>
          </cell>
          <cell r="O375">
            <v>15308.7681825712</v>
          </cell>
          <cell r="P375">
            <v>15246.1604400358</v>
          </cell>
          <cell r="Q375">
            <v>1086.18847840166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-101525.118232218</v>
          </cell>
          <cell r="B376">
            <v>15110.7085901771</v>
          </cell>
          <cell r="C376">
            <v>16748.8627753664</v>
          </cell>
          <cell r="D376">
            <v>16299.279076175</v>
          </cell>
          <cell r="E376">
            <v>16047.8231296431</v>
          </cell>
          <cell r="F376">
            <v>15641.0413694394</v>
          </cell>
          <cell r="G376">
            <v>15511.9456426282</v>
          </cell>
          <cell r="H376">
            <v>15395.3656483575</v>
          </cell>
          <cell r="I376">
            <v>15317.3249414307</v>
          </cell>
          <cell r="J376">
            <v>15395.8780131565</v>
          </cell>
          <cell r="K376">
            <v>15388.5312932098</v>
          </cell>
          <cell r="L376">
            <v>15307.2454589016</v>
          </cell>
          <cell r="M376">
            <v>15248.8572629285</v>
          </cell>
          <cell r="N376">
            <v>15314.3802073905</v>
          </cell>
          <cell r="O376">
            <v>15300.098802993</v>
          </cell>
          <cell r="P376">
            <v>15171.4724286692</v>
          </cell>
          <cell r="Q376">
            <v>1164.45249607625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-88079.2272336917</v>
          </cell>
          <cell r="B377">
            <v>15054.9857672606</v>
          </cell>
          <cell r="C377">
            <v>16338.0380167468</v>
          </cell>
          <cell r="D377">
            <v>15757.9687727116</v>
          </cell>
          <cell r="E377">
            <v>15577.4955220874</v>
          </cell>
          <cell r="F377">
            <v>15309.2383351016</v>
          </cell>
          <cell r="G377">
            <v>15140.3936368925</v>
          </cell>
          <cell r="H377">
            <v>14953.9979979451</v>
          </cell>
          <cell r="I377">
            <v>14973.8195387667</v>
          </cell>
          <cell r="J377">
            <v>14923.1944029879</v>
          </cell>
          <cell r="K377">
            <v>14945.2632618229</v>
          </cell>
          <cell r="L377">
            <v>15155.7742884839</v>
          </cell>
          <cell r="M377">
            <v>15104.1190543226</v>
          </cell>
          <cell r="N377">
            <v>15078.5683588792</v>
          </cell>
          <cell r="O377">
            <v>15096.3565036344</v>
          </cell>
          <cell r="P377">
            <v>14838.096566389</v>
          </cell>
          <cell r="Q377">
            <v>1010.23350467955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-97777.120189875</v>
          </cell>
          <cell r="B378">
            <v>15085.4147526809</v>
          </cell>
          <cell r="C378">
            <v>16555.8495659477</v>
          </cell>
          <cell r="D378">
            <v>16371.5115188011</v>
          </cell>
          <cell r="E378">
            <v>15773.4179226221</v>
          </cell>
          <cell r="F378">
            <v>15580.9644933888</v>
          </cell>
          <cell r="G378">
            <v>15371.0620484546</v>
          </cell>
          <cell r="H378">
            <v>15228.6368758734</v>
          </cell>
          <cell r="I378">
            <v>15121.6436874389</v>
          </cell>
          <cell r="J378">
            <v>15147.1604805865</v>
          </cell>
          <cell r="K378">
            <v>15237.3345943918</v>
          </cell>
          <cell r="L378">
            <v>15369.2428879457</v>
          </cell>
          <cell r="M378">
            <v>15422.5335618796</v>
          </cell>
          <cell r="N378">
            <v>15689.4921445225</v>
          </cell>
          <cell r="O378">
            <v>15358.34873441</v>
          </cell>
          <cell r="P378">
            <v>15427.4397648501</v>
          </cell>
          <cell r="Q378">
            <v>1121.46445772979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-98299.284891118</v>
          </cell>
          <cell r="B379">
            <v>15029.7024422253</v>
          </cell>
          <cell r="C379">
            <v>16727.4407694585</v>
          </cell>
          <cell r="D379">
            <v>16023.3068336895</v>
          </cell>
          <cell r="E379">
            <v>16187.0627830613</v>
          </cell>
          <cell r="F379">
            <v>15717.3348746694</v>
          </cell>
          <cell r="G379">
            <v>15527.4394591393</v>
          </cell>
          <cell r="H379">
            <v>15251.0795328107</v>
          </cell>
          <cell r="I379">
            <v>15250.4278891777</v>
          </cell>
          <cell r="J379">
            <v>15033.7853251252</v>
          </cell>
          <cell r="K379">
            <v>15392.1086401489</v>
          </cell>
          <cell r="L379">
            <v>15204.1641690576</v>
          </cell>
          <cell r="M379">
            <v>15260.1871554377</v>
          </cell>
          <cell r="N379">
            <v>15039.4623296208</v>
          </cell>
          <cell r="O379">
            <v>15174.7214605991</v>
          </cell>
          <cell r="P379">
            <v>15180.7750914041</v>
          </cell>
          <cell r="Q379">
            <v>1127.45347798717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-92129.539372064</v>
          </cell>
          <cell r="B380">
            <v>15074.3752135019</v>
          </cell>
          <cell r="C380">
            <v>16416.157444003</v>
          </cell>
          <cell r="D380">
            <v>16048.6172818293</v>
          </cell>
          <cell r="E380">
            <v>15766.7774066106</v>
          </cell>
          <cell r="F380">
            <v>15636.8785060957</v>
          </cell>
          <cell r="G380">
            <v>15150.0178260658</v>
          </cell>
          <cell r="H380">
            <v>15122.9765070486</v>
          </cell>
          <cell r="I380">
            <v>15244.5483541153</v>
          </cell>
          <cell r="J380">
            <v>15282.0722825813</v>
          </cell>
          <cell r="K380">
            <v>15032.8814133178</v>
          </cell>
          <cell r="L380">
            <v>15146.5741353969</v>
          </cell>
          <cell r="M380">
            <v>15115.3479502135</v>
          </cell>
          <cell r="N380">
            <v>15248.4866637083</v>
          </cell>
          <cell r="O380">
            <v>15486.2837054027</v>
          </cell>
          <cell r="P380">
            <v>15210.1329876472</v>
          </cell>
          <cell r="Q380">
            <v>1056.68896478182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-88969.865354048</v>
          </cell>
          <cell r="B381">
            <v>15226.4055997839</v>
          </cell>
          <cell r="C381">
            <v>16295.2293094846</v>
          </cell>
          <cell r="D381">
            <v>15811.9823486335</v>
          </cell>
          <cell r="E381">
            <v>15609.719269645</v>
          </cell>
          <cell r="F381">
            <v>15236.1929489512</v>
          </cell>
          <cell r="G381">
            <v>15011.6637330835</v>
          </cell>
          <cell r="H381">
            <v>15070.1857672284</v>
          </cell>
          <cell r="I381">
            <v>14999.2608807827</v>
          </cell>
          <cell r="J381">
            <v>15192.5312336675</v>
          </cell>
          <cell r="K381">
            <v>14909.0019451811</v>
          </cell>
          <cell r="L381">
            <v>15249.1143113876</v>
          </cell>
          <cell r="M381">
            <v>14998.251993498</v>
          </cell>
          <cell r="N381">
            <v>14970.652614008</v>
          </cell>
          <cell r="O381">
            <v>15027.3697100176</v>
          </cell>
          <cell r="P381">
            <v>15441.7628970355</v>
          </cell>
          <cell r="Q381">
            <v>1020.44876766479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-92764.0181782255</v>
          </cell>
          <cell r="B382">
            <v>15092.1148754176</v>
          </cell>
          <cell r="C382">
            <v>16666.975308361</v>
          </cell>
          <cell r="D382">
            <v>15962.7104537963</v>
          </cell>
          <cell r="E382">
            <v>15749.9153226134</v>
          </cell>
          <cell r="F382">
            <v>15573.6947443727</v>
          </cell>
          <cell r="G382">
            <v>15206.5921646729</v>
          </cell>
          <cell r="H382">
            <v>15183.5414786242</v>
          </cell>
          <cell r="I382">
            <v>15159.7971933621</v>
          </cell>
          <cell r="J382">
            <v>15201.0767905959</v>
          </cell>
          <cell r="K382">
            <v>15144.0319140246</v>
          </cell>
          <cell r="L382">
            <v>15399.1934728312</v>
          </cell>
          <cell r="M382">
            <v>15163.6787269202</v>
          </cell>
          <cell r="N382">
            <v>15236.0643779011</v>
          </cell>
          <cell r="O382">
            <v>15146.5524279341</v>
          </cell>
          <cell r="P382">
            <v>15321.0170301904</v>
          </cell>
          <cell r="Q382">
            <v>1063.96618289698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-98087.045599286</v>
          </cell>
          <cell r="B383">
            <v>15128.7428617637</v>
          </cell>
          <cell r="C383">
            <v>16661.4464562352</v>
          </cell>
          <cell r="D383">
            <v>16314.4302797833</v>
          </cell>
          <cell r="E383">
            <v>15969.6679101718</v>
          </cell>
          <cell r="F383">
            <v>15464.8252835764</v>
          </cell>
          <cell r="G383">
            <v>15303.3369581264</v>
          </cell>
          <cell r="H383">
            <v>15302.4334277892</v>
          </cell>
          <cell r="I383">
            <v>15374.159574279</v>
          </cell>
          <cell r="J383">
            <v>15393.4052864409</v>
          </cell>
          <cell r="K383">
            <v>15244.214158606</v>
          </cell>
          <cell r="L383">
            <v>15156.8586553809</v>
          </cell>
          <cell r="M383">
            <v>15576.5798100599</v>
          </cell>
          <cell r="N383">
            <v>15106.8803589751</v>
          </cell>
          <cell r="O383">
            <v>15225.9926479375</v>
          </cell>
          <cell r="P383">
            <v>15486.6920442978</v>
          </cell>
          <cell r="Q383">
            <v>1125.01917820557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-93538.3863651885</v>
          </cell>
          <cell r="B384">
            <v>15165.9271043023</v>
          </cell>
          <cell r="C384">
            <v>16468.2213380529</v>
          </cell>
          <cell r="D384">
            <v>16106.7923449049</v>
          </cell>
          <cell r="E384">
            <v>15814.8899786232</v>
          </cell>
          <cell r="F384">
            <v>15416.1847310284</v>
          </cell>
          <cell r="G384">
            <v>15176.3544517399</v>
          </cell>
          <cell r="H384">
            <v>15248.2417816275</v>
          </cell>
          <cell r="I384">
            <v>15265.222003026</v>
          </cell>
          <cell r="J384">
            <v>15038.0769247987</v>
          </cell>
          <cell r="K384">
            <v>15176.5534342573</v>
          </cell>
          <cell r="L384">
            <v>15271.6585576151</v>
          </cell>
          <cell r="M384">
            <v>15301.3551407511</v>
          </cell>
          <cell r="N384">
            <v>15237.767464555</v>
          </cell>
          <cell r="O384">
            <v>15229.5902820282</v>
          </cell>
          <cell r="P384">
            <v>15450.8709895548</v>
          </cell>
          <cell r="Q384">
            <v>1072.84787625417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-97751.980542616</v>
          </cell>
          <cell r="B385">
            <v>15157.7939494974</v>
          </cell>
          <cell r="C385">
            <v>16553.1984861983</v>
          </cell>
          <cell r="D385">
            <v>16264.5843003639</v>
          </cell>
          <cell r="E385">
            <v>16027.2603461732</v>
          </cell>
          <cell r="F385">
            <v>16058.4271204726</v>
          </cell>
          <cell r="G385">
            <v>15445.2069008372</v>
          </cell>
          <cell r="H385">
            <v>15254.5635517263</v>
          </cell>
          <cell r="I385">
            <v>15156.2066238537</v>
          </cell>
          <cell r="J385">
            <v>15133.2746056737</v>
          </cell>
          <cell r="K385">
            <v>15143.2924972533</v>
          </cell>
          <cell r="L385">
            <v>15051.7561003616</v>
          </cell>
          <cell r="M385">
            <v>15348.8234483161</v>
          </cell>
          <cell r="N385">
            <v>15343.6496156936</v>
          </cell>
          <cell r="O385">
            <v>15374.9303643518</v>
          </cell>
          <cell r="P385">
            <v>15163.8101032814</v>
          </cell>
          <cell r="Q385">
            <v>1121.17611603159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-85507.2315860527</v>
          </cell>
          <cell r="B386">
            <v>15196.9669557678</v>
          </cell>
          <cell r="C386">
            <v>16154.3298008864</v>
          </cell>
          <cell r="D386">
            <v>15903.5105503873</v>
          </cell>
          <cell r="E386">
            <v>15419.2789756029</v>
          </cell>
          <cell r="F386">
            <v>15220.5238181196</v>
          </cell>
          <cell r="G386">
            <v>15055.3308029963</v>
          </cell>
          <cell r="H386">
            <v>14973.6995241694</v>
          </cell>
          <cell r="I386">
            <v>14997.3302399457</v>
          </cell>
          <cell r="J386">
            <v>14934.7656459968</v>
          </cell>
          <cell r="K386">
            <v>15007.2340200035</v>
          </cell>
          <cell r="L386">
            <v>14893.5096678771</v>
          </cell>
          <cell r="M386">
            <v>15001.9831788321</v>
          </cell>
          <cell r="N386">
            <v>14895.0745758579</v>
          </cell>
          <cell r="O386">
            <v>15097.0456314418</v>
          </cell>
          <cell r="P386">
            <v>15047.7242273268</v>
          </cell>
          <cell r="Q386">
            <v>980.73374339939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-98372.5761943695</v>
          </cell>
          <cell r="B387">
            <v>15109.2233497797</v>
          </cell>
          <cell r="C387">
            <v>16729.1502214395</v>
          </cell>
          <cell r="D387">
            <v>16196.6027144284</v>
          </cell>
          <cell r="E387">
            <v>15925.0833731726</v>
          </cell>
          <cell r="F387">
            <v>15631.871344118</v>
          </cell>
          <cell r="G387">
            <v>15365.6964235866</v>
          </cell>
          <cell r="H387">
            <v>15314.6352011964</v>
          </cell>
          <cell r="I387">
            <v>15374.316262805</v>
          </cell>
          <cell r="J387">
            <v>15271.6074701459</v>
          </cell>
          <cell r="K387">
            <v>15385.4965425329</v>
          </cell>
          <cell r="L387">
            <v>15332.7529984398</v>
          </cell>
          <cell r="M387">
            <v>15285.8269996005</v>
          </cell>
          <cell r="N387">
            <v>15395.0841078354</v>
          </cell>
          <cell r="O387">
            <v>15515.8650345645</v>
          </cell>
          <cell r="P387">
            <v>15281.8646510422</v>
          </cell>
          <cell r="Q387">
            <v>1128.29409991894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-90543.7839872641</v>
          </cell>
          <cell r="B388">
            <v>15083.5228769557</v>
          </cell>
          <cell r="C388">
            <v>16521.9990566044</v>
          </cell>
          <cell r="D388">
            <v>16116.1589285627</v>
          </cell>
          <cell r="E388">
            <v>15465.8434975154</v>
          </cell>
          <cell r="F388">
            <v>15522.9931027742</v>
          </cell>
          <cell r="G388">
            <v>15206.1581546881</v>
          </cell>
          <cell r="H388">
            <v>15012.8332822085</v>
          </cell>
          <cell r="I388">
            <v>15046.0924042065</v>
          </cell>
          <cell r="J388">
            <v>14992.0029399465</v>
          </cell>
          <cell r="K388">
            <v>15192.5371513562</v>
          </cell>
          <cell r="L388">
            <v>15033.1627137333</v>
          </cell>
          <cell r="M388">
            <v>14912.9122356824</v>
          </cell>
          <cell r="N388">
            <v>15258.5451893211</v>
          </cell>
          <cell r="O388">
            <v>15238.8518471487</v>
          </cell>
          <cell r="P388">
            <v>15166.5463457671</v>
          </cell>
          <cell r="Q388">
            <v>1038.50098482032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-93608.218004237</v>
          </cell>
          <cell r="B389">
            <v>15193.3131367017</v>
          </cell>
          <cell r="C389">
            <v>16613.6864648498</v>
          </cell>
          <cell r="D389">
            <v>16096.8961624329</v>
          </cell>
          <cell r="E389">
            <v>15708.4253312422</v>
          </cell>
          <cell r="F389">
            <v>15520.041542884</v>
          </cell>
          <cell r="G389">
            <v>15187.4339558348</v>
          </cell>
          <cell r="H389">
            <v>15170.7304843916</v>
          </cell>
          <cell r="I389">
            <v>14976.7656879206</v>
          </cell>
          <cell r="J389">
            <v>15218.4736702359</v>
          </cell>
          <cell r="K389">
            <v>15145.3307668068</v>
          </cell>
          <cell r="L389">
            <v>15318.3312526889</v>
          </cell>
          <cell r="M389">
            <v>15313.8885132594</v>
          </cell>
          <cell r="N389">
            <v>15293.9102922544</v>
          </cell>
          <cell r="O389">
            <v>15368.2358671669</v>
          </cell>
          <cell r="P389">
            <v>15012.0549157711</v>
          </cell>
          <cell r="Q389">
            <v>1073.6488172214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-93173.4034918358</v>
          </cell>
          <cell r="B390">
            <v>14894.8040605628</v>
          </cell>
          <cell r="C390">
            <v>16638.0355546311</v>
          </cell>
          <cell r="D390">
            <v>16141.1589258236</v>
          </cell>
          <cell r="E390">
            <v>15900.3540219082</v>
          </cell>
          <cell r="F390">
            <v>15464.7691788996</v>
          </cell>
          <cell r="G390">
            <v>15297.9878392307</v>
          </cell>
          <cell r="H390">
            <v>15028.8274379348</v>
          </cell>
          <cell r="I390">
            <v>15239.1332518322</v>
          </cell>
          <cell r="J390">
            <v>14944.5164219284</v>
          </cell>
          <cell r="K390">
            <v>15125.8469933799</v>
          </cell>
          <cell r="L390">
            <v>15189.3446199663</v>
          </cell>
          <cell r="M390">
            <v>15201.7949149787</v>
          </cell>
          <cell r="N390">
            <v>15200.5909739446</v>
          </cell>
          <cell r="O390">
            <v>15074.5444301981</v>
          </cell>
          <cell r="P390">
            <v>15398.0104216799</v>
          </cell>
          <cell r="Q390">
            <v>1068.66166868996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-92501.5339578183</v>
          </cell>
          <cell r="B391">
            <v>15170.9736994322</v>
          </cell>
          <cell r="C391">
            <v>16463.0782894988</v>
          </cell>
          <cell r="D391">
            <v>16199.0595128595</v>
          </cell>
          <cell r="E391">
            <v>15925.3174749562</v>
          </cell>
          <cell r="F391">
            <v>15559.6131233714</v>
          </cell>
          <cell r="G391">
            <v>15185.8215788307</v>
          </cell>
          <cell r="H391">
            <v>15237.4970813212</v>
          </cell>
          <cell r="I391">
            <v>15107.5203029142</v>
          </cell>
          <cell r="J391">
            <v>15075.8382294152</v>
          </cell>
          <cell r="K391">
            <v>14952.1084001813</v>
          </cell>
          <cell r="L391">
            <v>15411.4368289023</v>
          </cell>
          <cell r="M391">
            <v>15282.2468224162</v>
          </cell>
          <cell r="N391">
            <v>15083.9129088952</v>
          </cell>
          <cell r="O391">
            <v>15164.3830269706</v>
          </cell>
          <cell r="P391">
            <v>15355.8821247302</v>
          </cell>
          <cell r="Q391">
            <v>1060.95559388259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-100310.20624795</v>
          </cell>
          <cell r="B392">
            <v>15098.1386935804</v>
          </cell>
          <cell r="C392">
            <v>16601.9109766501</v>
          </cell>
          <cell r="D392">
            <v>16391.2395246628</v>
          </cell>
          <cell r="E392">
            <v>16020.8437578705</v>
          </cell>
          <cell r="F392">
            <v>15487.3863745913</v>
          </cell>
          <cell r="G392">
            <v>15325.9362492377</v>
          </cell>
          <cell r="H392">
            <v>15281.5726413023</v>
          </cell>
          <cell r="I392">
            <v>15383.0830832706</v>
          </cell>
          <cell r="J392">
            <v>15375.4244751847</v>
          </cell>
          <cell r="K392">
            <v>15157.44555834</v>
          </cell>
          <cell r="L392">
            <v>15250.6959555603</v>
          </cell>
          <cell r="M392">
            <v>15243.669053736</v>
          </cell>
          <cell r="N392">
            <v>15372.6795954913</v>
          </cell>
          <cell r="O392">
            <v>15419.852385706</v>
          </cell>
          <cell r="P392">
            <v>15289.1789566716</v>
          </cell>
          <cell r="Q392">
            <v>1150.51794158149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-94668.124962858</v>
          </cell>
          <cell r="B393">
            <v>15111.3711495896</v>
          </cell>
          <cell r="C393">
            <v>16424.1587892486</v>
          </cell>
          <cell r="D393">
            <v>16247.2284276061</v>
          </cell>
          <cell r="E393">
            <v>15863.0160393627</v>
          </cell>
          <cell r="F393">
            <v>15636.6617227039</v>
          </cell>
          <cell r="G393">
            <v>15492.308133456</v>
          </cell>
          <cell r="H393">
            <v>15221.8308220651</v>
          </cell>
          <cell r="I393">
            <v>15284.0017298694</v>
          </cell>
          <cell r="J393">
            <v>15342.7549728042</v>
          </cell>
          <cell r="K393">
            <v>15142.5067658065</v>
          </cell>
          <cell r="L393">
            <v>15066.3630150956</v>
          </cell>
          <cell r="M393">
            <v>15083.4170057387</v>
          </cell>
          <cell r="N393">
            <v>15349.3870810765</v>
          </cell>
          <cell r="O393">
            <v>15265.3981602707</v>
          </cell>
          <cell r="P393">
            <v>15296.5981994044</v>
          </cell>
          <cell r="Q393">
            <v>1085.805526074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-92223.1968366509</v>
          </cell>
          <cell r="B394">
            <v>15069.746592308</v>
          </cell>
          <cell r="C394">
            <v>16295.2474436496</v>
          </cell>
          <cell r="D394">
            <v>15919.8445101051</v>
          </cell>
          <cell r="E394">
            <v>15678.9877939671</v>
          </cell>
          <cell r="F394">
            <v>15345.6611559063</v>
          </cell>
          <cell r="G394">
            <v>15260.5010924177</v>
          </cell>
          <cell r="H394">
            <v>15045.5213544241</v>
          </cell>
          <cell r="I394">
            <v>15194.8934657369</v>
          </cell>
          <cell r="J394">
            <v>15283.600403752</v>
          </cell>
          <cell r="K394">
            <v>15132.4110293177</v>
          </cell>
          <cell r="L394">
            <v>14966.882846212</v>
          </cell>
          <cell r="M394">
            <v>15121.884354849</v>
          </cell>
          <cell r="N394">
            <v>15255.8056256486</v>
          </cell>
          <cell r="O394">
            <v>15028.7358446661</v>
          </cell>
          <cell r="P394">
            <v>15344.2902828722</v>
          </cell>
          <cell r="Q394">
            <v>1057.76317843765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-85624.6138203212</v>
          </cell>
          <cell r="B395">
            <v>14776.7915571984</v>
          </cell>
          <cell r="C395">
            <v>16148.2919775231</v>
          </cell>
          <cell r="D395">
            <v>15783.155032305</v>
          </cell>
          <cell r="E395">
            <v>15645.2264509738</v>
          </cell>
          <cell r="F395">
            <v>15359.3757030173</v>
          </cell>
          <cell r="G395">
            <v>14822.2729343269</v>
          </cell>
          <cell r="H395">
            <v>14947.8273131552</v>
          </cell>
          <cell r="I395">
            <v>14890.3181580736</v>
          </cell>
          <cell r="J395">
            <v>14991.726222456</v>
          </cell>
          <cell r="K395">
            <v>14845.2186064392</v>
          </cell>
          <cell r="L395">
            <v>14997.9038788483</v>
          </cell>
          <cell r="M395">
            <v>14804.689267736</v>
          </cell>
          <cell r="N395">
            <v>15172.341775701</v>
          </cell>
          <cell r="O395">
            <v>15097.5430380285</v>
          </cell>
          <cell r="P395">
            <v>14937.5089204725</v>
          </cell>
          <cell r="Q395">
            <v>982.080070673556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-101431.80578258</v>
          </cell>
          <cell r="B396">
            <v>15391.010304531</v>
          </cell>
          <cell r="C396">
            <v>16873.8892020935</v>
          </cell>
          <cell r="D396">
            <v>16289.4483198841</v>
          </cell>
          <cell r="E396">
            <v>16147.7471572433</v>
          </cell>
          <cell r="F396">
            <v>15790.1378119043</v>
          </cell>
          <cell r="G396">
            <v>15309.6535201512</v>
          </cell>
          <cell r="H396">
            <v>15393.531444396</v>
          </cell>
          <cell r="I396">
            <v>15316.4654631323</v>
          </cell>
          <cell r="J396">
            <v>15211.8483858178</v>
          </cell>
          <cell r="K396">
            <v>15311.1968968787</v>
          </cell>
          <cell r="L396">
            <v>15453.107443841</v>
          </cell>
          <cell r="M396">
            <v>15319.692056864</v>
          </cell>
          <cell r="N396">
            <v>15432.6249628914</v>
          </cell>
          <cell r="O396">
            <v>15278.5784870968</v>
          </cell>
          <cell r="P396">
            <v>15669.3756567505</v>
          </cell>
          <cell r="Q396">
            <v>1163.38223960388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-100381.748780902</v>
          </cell>
          <cell r="B397">
            <v>15179.6887823199</v>
          </cell>
          <cell r="C397">
            <v>16847.7958966966</v>
          </cell>
          <cell r="D397">
            <v>16475.3226775965</v>
          </cell>
          <cell r="E397">
            <v>16030.8261284186</v>
          </cell>
          <cell r="F397">
            <v>15705.6694825377</v>
          </cell>
          <cell r="G397">
            <v>15417.4155879006</v>
          </cell>
          <cell r="H397">
            <v>15251.6699166578</v>
          </cell>
          <cell r="I397">
            <v>15242.1189477624</v>
          </cell>
          <cell r="J397">
            <v>15170.0623546717</v>
          </cell>
          <cell r="K397">
            <v>15092.0923774213</v>
          </cell>
          <cell r="L397">
            <v>15207.1727690368</v>
          </cell>
          <cell r="M397">
            <v>15474.5426704079</v>
          </cell>
          <cell r="N397">
            <v>15353.755543332</v>
          </cell>
          <cell r="O397">
            <v>15453.7782936324</v>
          </cell>
          <cell r="P397">
            <v>15208.9033883226</v>
          </cell>
          <cell r="Q397">
            <v>1151.33850581744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-100395.981442596</v>
          </cell>
          <cell r="B398">
            <v>15362.9331846638</v>
          </cell>
          <cell r="C398">
            <v>16653.6474531984</v>
          </cell>
          <cell r="D398">
            <v>16168.3905202676</v>
          </cell>
          <cell r="E398">
            <v>15968.3236692969</v>
          </cell>
          <cell r="F398">
            <v>15542.2461693108</v>
          </cell>
          <cell r="G398">
            <v>15414.4575464416</v>
          </cell>
          <cell r="H398">
            <v>15259.3499685956</v>
          </cell>
          <cell r="I398">
            <v>15238.0437050085</v>
          </cell>
          <cell r="J398">
            <v>15387.9324903169</v>
          </cell>
          <cell r="K398">
            <v>15471.1186082379</v>
          </cell>
          <cell r="L398">
            <v>15532.8529775554</v>
          </cell>
          <cell r="M398">
            <v>15301.0830719882</v>
          </cell>
          <cell r="N398">
            <v>15564.8065930361</v>
          </cell>
          <cell r="O398">
            <v>15245.765516132</v>
          </cell>
          <cell r="P398">
            <v>15182.5398472916</v>
          </cell>
          <cell r="Q398">
            <v>1151.501748754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-94011.9564590705</v>
          </cell>
          <cell r="B399">
            <v>15005.899550195</v>
          </cell>
          <cell r="C399">
            <v>16443.5776707049</v>
          </cell>
          <cell r="D399">
            <v>16120.9946725385</v>
          </cell>
          <cell r="E399">
            <v>15868.3220366121</v>
          </cell>
          <cell r="F399">
            <v>15615.4487529497</v>
          </cell>
          <cell r="G399">
            <v>15350.1073067574</v>
          </cell>
          <cell r="H399">
            <v>15136.141470517</v>
          </cell>
          <cell r="I399">
            <v>15066.7291844848</v>
          </cell>
          <cell r="J399">
            <v>15047.5363764898</v>
          </cell>
          <cell r="K399">
            <v>15286.6951108376</v>
          </cell>
          <cell r="L399">
            <v>15100.7769349323</v>
          </cell>
          <cell r="M399">
            <v>15043.0689442891</v>
          </cell>
          <cell r="N399">
            <v>15251.9916197144</v>
          </cell>
          <cell r="O399">
            <v>15033.1571738755</v>
          </cell>
          <cell r="P399">
            <v>15142.8517418356</v>
          </cell>
          <cell r="Q399">
            <v>1078.27953580296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-96644.5048282643</v>
          </cell>
          <cell r="B400">
            <v>15015.5587601435</v>
          </cell>
          <cell r="C400">
            <v>16373.3069424281</v>
          </cell>
          <cell r="D400">
            <v>16220.0416771204</v>
          </cell>
          <cell r="E400">
            <v>15971.3948821533</v>
          </cell>
          <cell r="F400">
            <v>15633.0553820351</v>
          </cell>
          <cell r="G400">
            <v>15232.5564522136</v>
          </cell>
          <cell r="H400">
            <v>15234.5028357926</v>
          </cell>
          <cell r="I400">
            <v>15189.1320084035</v>
          </cell>
          <cell r="J400">
            <v>15409.2755233611</v>
          </cell>
          <cell r="K400">
            <v>15211.7346072869</v>
          </cell>
          <cell r="L400">
            <v>15261.07504501</v>
          </cell>
          <cell r="M400">
            <v>15456.3935576834</v>
          </cell>
          <cell r="N400">
            <v>15247.8095064802</v>
          </cell>
          <cell r="O400">
            <v>15567.4427093714</v>
          </cell>
          <cell r="P400">
            <v>15439.2374826391</v>
          </cell>
          <cell r="Q400">
            <v>1108.47381257826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-97312.5504190859</v>
          </cell>
          <cell r="B401">
            <v>15319.517041553</v>
          </cell>
          <cell r="C401">
            <v>16709.2728467078</v>
          </cell>
          <cell r="D401">
            <v>16222.9311743186</v>
          </cell>
          <cell r="E401">
            <v>15920.1954901538</v>
          </cell>
          <cell r="F401">
            <v>15681.4667062997</v>
          </cell>
          <cell r="G401">
            <v>15382.2529063513</v>
          </cell>
          <cell r="H401">
            <v>14990.3479389283</v>
          </cell>
          <cell r="I401">
            <v>15325.0252636587</v>
          </cell>
          <cell r="J401">
            <v>15365.3442855566</v>
          </cell>
          <cell r="K401">
            <v>15485.3705423342</v>
          </cell>
          <cell r="L401">
            <v>15245.0873255057</v>
          </cell>
          <cell r="M401">
            <v>15193.7177174074</v>
          </cell>
          <cell r="N401">
            <v>15059.9991122051</v>
          </cell>
          <cell r="O401">
            <v>15137.4289544693</v>
          </cell>
          <cell r="P401">
            <v>15287.1451032264</v>
          </cell>
          <cell r="Q401">
            <v>1116.13602828675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-99438.1759170201</v>
          </cell>
          <cell r="B402">
            <v>15458.128348536</v>
          </cell>
          <cell r="C402">
            <v>16674.770095483</v>
          </cell>
          <cell r="D402">
            <v>16310.9857164461</v>
          </cell>
          <cell r="E402">
            <v>15841.7879456143</v>
          </cell>
          <cell r="F402">
            <v>15613.8558234861</v>
          </cell>
          <cell r="G402">
            <v>15388.3413478965</v>
          </cell>
          <cell r="H402">
            <v>15268.6754930151</v>
          </cell>
          <cell r="I402">
            <v>15271.9119418096</v>
          </cell>
          <cell r="J402">
            <v>15235.170800568</v>
          </cell>
          <cell r="K402">
            <v>15309.2082926598</v>
          </cell>
          <cell r="L402">
            <v>15119.9435050588</v>
          </cell>
          <cell r="M402">
            <v>15317.7203941187</v>
          </cell>
          <cell r="N402">
            <v>15178.4966510311</v>
          </cell>
          <cell r="O402">
            <v>15394.0546248636</v>
          </cell>
          <cell r="P402">
            <v>15330.5437677497</v>
          </cell>
          <cell r="Q402">
            <v>1140.51610249785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-85491.0452791681</v>
          </cell>
          <cell r="B403">
            <v>14995.4437924108</v>
          </cell>
          <cell r="C403">
            <v>16265.2272287528</v>
          </cell>
          <cell r="D403">
            <v>15843.2420073561</v>
          </cell>
          <cell r="E403">
            <v>15483.2240548961</v>
          </cell>
          <cell r="F403">
            <v>15237.4427153592</v>
          </cell>
          <cell r="G403">
            <v>15010.870347621</v>
          </cell>
          <cell r="H403">
            <v>15002.2378869248</v>
          </cell>
          <cell r="I403">
            <v>15024.9983104504</v>
          </cell>
          <cell r="J403">
            <v>14947.5944714925</v>
          </cell>
          <cell r="K403">
            <v>14977.6679857956</v>
          </cell>
          <cell r="L403">
            <v>14989.1641587831</v>
          </cell>
          <cell r="M403">
            <v>14865.1477287487</v>
          </cell>
          <cell r="N403">
            <v>14984.7430197339</v>
          </cell>
          <cell r="O403">
            <v>15182.049007067</v>
          </cell>
          <cell r="P403">
            <v>15131.9432609227</v>
          </cell>
          <cell r="Q403">
            <v>980.548092933946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-92793.3927697145</v>
          </cell>
          <cell r="B404">
            <v>15210.4469699362</v>
          </cell>
          <cell r="C404">
            <v>16303.3379519266</v>
          </cell>
          <cell r="D404">
            <v>16164.3678050044</v>
          </cell>
          <cell r="E404">
            <v>15814.4779537153</v>
          </cell>
          <cell r="F404">
            <v>15307.8775700941</v>
          </cell>
          <cell r="G404">
            <v>15213.2493123738</v>
          </cell>
          <cell r="H404">
            <v>15098.8432398089</v>
          </cell>
          <cell r="I404">
            <v>15244.2958079796</v>
          </cell>
          <cell r="J404">
            <v>15358.7051916203</v>
          </cell>
          <cell r="K404">
            <v>15166.3708877294</v>
          </cell>
          <cell r="L404">
            <v>15174.516079762</v>
          </cell>
          <cell r="M404">
            <v>15230.9518466525</v>
          </cell>
          <cell r="N404">
            <v>15379.6478765497</v>
          </cell>
          <cell r="O404">
            <v>15064.5206165398</v>
          </cell>
          <cell r="P404">
            <v>15382.5317943154</v>
          </cell>
          <cell r="Q404">
            <v>1064.30309771152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-90009.5032796541</v>
          </cell>
          <cell r="B405">
            <v>14787.8994647635</v>
          </cell>
          <cell r="C405">
            <v>16526.85589501</v>
          </cell>
          <cell r="D405">
            <v>16115.1540362573</v>
          </cell>
          <cell r="E405">
            <v>15860.2045374856</v>
          </cell>
          <cell r="F405">
            <v>15296.7857993441</v>
          </cell>
          <cell r="G405">
            <v>15120.5806609674</v>
          </cell>
          <cell r="H405">
            <v>15001.9785470132</v>
          </cell>
          <cell r="I405">
            <v>15287.8391648344</v>
          </cell>
          <cell r="J405">
            <v>14963.2461699959</v>
          </cell>
          <cell r="K405">
            <v>14910.8737095205</v>
          </cell>
          <cell r="L405">
            <v>15107.4581951184</v>
          </cell>
          <cell r="M405">
            <v>15114.1610870715</v>
          </cell>
          <cell r="N405">
            <v>15342.4695130249</v>
          </cell>
          <cell r="O405">
            <v>15096.8076681505</v>
          </cell>
          <cell r="P405">
            <v>15030.3441895867</v>
          </cell>
          <cell r="Q405">
            <v>1032.37299881632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-92879.3869505773</v>
          </cell>
          <cell r="B406">
            <v>15037.0942685067</v>
          </cell>
          <cell r="C406">
            <v>16693.736695073</v>
          </cell>
          <cell r="D406">
            <v>15982.9322699362</v>
          </cell>
          <cell r="E406">
            <v>15698.2889811961</v>
          </cell>
          <cell r="F406">
            <v>15532.2515925827</v>
          </cell>
          <cell r="G406">
            <v>15283.3930552783</v>
          </cell>
          <cell r="H406">
            <v>15094.3951874342</v>
          </cell>
          <cell r="I406">
            <v>14962.7673677025</v>
          </cell>
          <cell r="J406">
            <v>15081.9191842414</v>
          </cell>
          <cell r="K406">
            <v>15177.6189128507</v>
          </cell>
          <cell r="L406">
            <v>15179.6185094236</v>
          </cell>
          <cell r="M406">
            <v>15074.4933313526</v>
          </cell>
          <cell r="N406">
            <v>15249.6982308179</v>
          </cell>
          <cell r="O406">
            <v>15136.1817633686</v>
          </cell>
          <cell r="P406">
            <v>14918.1672638763</v>
          </cell>
          <cell r="Q406">
            <v>1065.28941656834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-101467.929740948</v>
          </cell>
          <cell r="B407">
            <v>15098.4512295586</v>
          </cell>
          <cell r="C407">
            <v>16919.3956077155</v>
          </cell>
          <cell r="D407">
            <v>16278.9407774072</v>
          </cell>
          <cell r="E407">
            <v>16010.3878019964</v>
          </cell>
          <cell r="F407">
            <v>15857.0694658759</v>
          </cell>
          <cell r="G407">
            <v>15373.0898790308</v>
          </cell>
          <cell r="H407">
            <v>15263.3623879786</v>
          </cell>
          <cell r="I407">
            <v>15313.1425648748</v>
          </cell>
          <cell r="J407">
            <v>15092.5175368768</v>
          </cell>
          <cell r="K407">
            <v>15057.5324730287</v>
          </cell>
          <cell r="L407">
            <v>15311.3070202331</v>
          </cell>
          <cell r="M407">
            <v>15320.9536780804</v>
          </cell>
          <cell r="N407">
            <v>15389.8231597506</v>
          </cell>
          <cell r="O407">
            <v>15394.3977389636</v>
          </cell>
          <cell r="P407">
            <v>15503.0056841027</v>
          </cell>
          <cell r="Q407">
            <v>1163.79656695677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-86332.8522971286</v>
          </cell>
          <cell r="B408">
            <v>14899.0577251863</v>
          </cell>
          <cell r="C408">
            <v>16259.8705224395</v>
          </cell>
          <cell r="D408">
            <v>15847.3667979367</v>
          </cell>
          <cell r="E408">
            <v>15569.1491491358</v>
          </cell>
          <cell r="F408">
            <v>15395.3887353961</v>
          </cell>
          <cell r="G408">
            <v>14985.1166431705</v>
          </cell>
          <cell r="H408">
            <v>14906.8261958986</v>
          </cell>
          <cell r="I408">
            <v>15110.964254237</v>
          </cell>
          <cell r="J408">
            <v>14922.3320055042</v>
          </cell>
          <cell r="K408">
            <v>15271.3629352117</v>
          </cell>
          <cell r="L408">
            <v>15089.1257955103</v>
          </cell>
          <cell r="M408">
            <v>14807.8164697075</v>
          </cell>
          <cell r="N408">
            <v>14968.9931278946</v>
          </cell>
          <cell r="O408">
            <v>14988.4098289804</v>
          </cell>
          <cell r="P408">
            <v>15237.6705676926</v>
          </cell>
          <cell r="Q408">
            <v>990.203282707146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-98717.3688721784</v>
          </cell>
          <cell r="B409">
            <v>14973.4453637587</v>
          </cell>
          <cell r="C409">
            <v>16648.7528593024</v>
          </cell>
          <cell r="D409">
            <v>16312.8984512179</v>
          </cell>
          <cell r="E409">
            <v>15733.1866645146</v>
          </cell>
          <cell r="F409">
            <v>15863.8927198326</v>
          </cell>
          <cell r="G409">
            <v>15332.9542097166</v>
          </cell>
          <cell r="H409">
            <v>15136.1814604352</v>
          </cell>
          <cell r="I409">
            <v>15289.0615897234</v>
          </cell>
          <cell r="J409">
            <v>15307.9750514522</v>
          </cell>
          <cell r="K409">
            <v>15336.4984632211</v>
          </cell>
          <cell r="L409">
            <v>15371.0764592873</v>
          </cell>
          <cell r="M409">
            <v>15267.4971825152</v>
          </cell>
          <cell r="N409">
            <v>15325.7917051846</v>
          </cell>
          <cell r="O409">
            <v>15366.7824597043</v>
          </cell>
          <cell r="P409">
            <v>15474.9227122682</v>
          </cell>
          <cell r="Q409">
            <v>1132.24873401634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-91195.8263447908</v>
          </cell>
          <cell r="B410">
            <v>14897.504327124</v>
          </cell>
          <cell r="C410">
            <v>16182.367820642</v>
          </cell>
          <cell r="D410">
            <v>16074.6678054868</v>
          </cell>
          <cell r="E410">
            <v>15742.8859103365</v>
          </cell>
          <cell r="F410">
            <v>15252.7571411513</v>
          </cell>
          <cell r="G410">
            <v>15123.4846319537</v>
          </cell>
          <cell r="H410">
            <v>14944.9083697063</v>
          </cell>
          <cell r="I410">
            <v>14928.1913269473</v>
          </cell>
          <cell r="J410">
            <v>15104.9873663844</v>
          </cell>
          <cell r="K410">
            <v>14953.771851371</v>
          </cell>
          <cell r="L410">
            <v>14903.80635416</v>
          </cell>
          <cell r="M410">
            <v>15279.5575709084</v>
          </cell>
          <cell r="N410">
            <v>15054.6620984524</v>
          </cell>
          <cell r="O410">
            <v>14881.0268415263</v>
          </cell>
          <cell r="P410">
            <v>15209.8974313929</v>
          </cell>
          <cell r="Q410">
            <v>1045.97964984421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-94389.8342769872</v>
          </cell>
          <cell r="B411">
            <v>14822.3014556023</v>
          </cell>
          <cell r="C411">
            <v>16625.2542796681</v>
          </cell>
          <cell r="D411">
            <v>16205.6612291212</v>
          </cell>
          <cell r="E411">
            <v>15730.2434650816</v>
          </cell>
          <cell r="F411">
            <v>15406.2071580022</v>
          </cell>
          <cell r="G411">
            <v>15333.2665761408</v>
          </cell>
          <cell r="H411">
            <v>15360.5648120452</v>
          </cell>
          <cell r="I411">
            <v>15130.6398934785</v>
          </cell>
          <cell r="J411">
            <v>15221.0571992032</v>
          </cell>
          <cell r="K411">
            <v>15158.4234720201</v>
          </cell>
          <cell r="L411">
            <v>15017.5984447952</v>
          </cell>
          <cell r="M411">
            <v>15290.0888821258</v>
          </cell>
          <cell r="N411">
            <v>15153.1768672961</v>
          </cell>
          <cell r="O411">
            <v>15336.8407970021</v>
          </cell>
          <cell r="P411">
            <v>15336.5957406341</v>
          </cell>
          <cell r="Q411">
            <v>1082.61364322333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-88199.7980800223</v>
          </cell>
          <cell r="B412">
            <v>14749.2268613055</v>
          </cell>
          <cell r="C412">
            <v>16103.1494247849</v>
          </cell>
          <cell r="D412">
            <v>15948.5639833781</v>
          </cell>
          <cell r="E412">
            <v>15610.7093783508</v>
          </cell>
          <cell r="F412">
            <v>15268.4838713946</v>
          </cell>
          <cell r="G412">
            <v>15208.5450023163</v>
          </cell>
          <cell r="H412">
            <v>14842.1404030772</v>
          </cell>
          <cell r="I412">
            <v>14850.8994902187</v>
          </cell>
          <cell r="J412">
            <v>15267.7891641362</v>
          </cell>
          <cell r="K412">
            <v>15170.6987181755</v>
          </cell>
          <cell r="L412">
            <v>14914.479159059</v>
          </cell>
          <cell r="M412">
            <v>15052.8630893932</v>
          </cell>
          <cell r="N412">
            <v>15143.2300469996</v>
          </cell>
          <cell r="O412">
            <v>15267.1786140458</v>
          </cell>
          <cell r="P412">
            <v>15478.9091196988</v>
          </cell>
          <cell r="Q412">
            <v>1011.61640405862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-95461.1085944675</v>
          </cell>
          <cell r="B413">
            <v>15047.4774692831</v>
          </cell>
          <cell r="C413">
            <v>16275.8540242489</v>
          </cell>
          <cell r="D413">
            <v>16166.5833115222</v>
          </cell>
          <cell r="E413">
            <v>15780.5425864907</v>
          </cell>
          <cell r="F413">
            <v>15514.7777237664</v>
          </cell>
          <cell r="G413">
            <v>15234.957930101</v>
          </cell>
          <cell r="H413">
            <v>15102.3406460072</v>
          </cell>
          <cell r="I413">
            <v>15036.4957179607</v>
          </cell>
          <cell r="J413">
            <v>15250.9458878454</v>
          </cell>
          <cell r="K413">
            <v>15079.5307998345</v>
          </cell>
          <cell r="L413">
            <v>15239.7331827804</v>
          </cell>
          <cell r="M413">
            <v>15327.4528527575</v>
          </cell>
          <cell r="N413">
            <v>15435.5054022262</v>
          </cell>
          <cell r="O413">
            <v>15231.9972116145</v>
          </cell>
          <cell r="P413">
            <v>15365.9981140834</v>
          </cell>
          <cell r="Q413">
            <v>1094.9007311351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-89303.2024945939</v>
          </cell>
          <cell r="B414">
            <v>14948.0967991967</v>
          </cell>
          <cell r="C414">
            <v>16391.9903776801</v>
          </cell>
          <cell r="D414">
            <v>16091.4803916986</v>
          </cell>
          <cell r="E414">
            <v>15584.661731555</v>
          </cell>
          <cell r="F414">
            <v>15398.0591852217</v>
          </cell>
          <cell r="G414">
            <v>15123.3859961831</v>
          </cell>
          <cell r="H414">
            <v>14911.551562733</v>
          </cell>
          <cell r="I414">
            <v>14799.0199621932</v>
          </cell>
          <cell r="J414">
            <v>15029.188774268</v>
          </cell>
          <cell r="K414">
            <v>15255.4724359366</v>
          </cell>
          <cell r="L414">
            <v>15131.6256459459</v>
          </cell>
          <cell r="M414">
            <v>15098.3161914735</v>
          </cell>
          <cell r="N414">
            <v>15233.0070952387</v>
          </cell>
          <cell r="O414">
            <v>15051.5640464507</v>
          </cell>
          <cell r="P414">
            <v>15207.5321668264</v>
          </cell>
          <cell r="Q414">
            <v>1024.27201133199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-89738.325587962</v>
          </cell>
          <cell r="B415">
            <v>15125.1644209788</v>
          </cell>
          <cell r="C415">
            <v>16179.9682375078</v>
          </cell>
          <cell r="D415">
            <v>15935.3533588249</v>
          </cell>
          <cell r="E415">
            <v>15642.2633428384</v>
          </cell>
          <cell r="F415">
            <v>15266.1467691502</v>
          </cell>
          <cell r="G415">
            <v>15320.3958150445</v>
          </cell>
          <cell r="H415">
            <v>15043.6857419618</v>
          </cell>
          <cell r="I415">
            <v>15048.083749997</v>
          </cell>
          <cell r="J415">
            <v>15056.2042399596</v>
          </cell>
          <cell r="K415">
            <v>14957.0691591995</v>
          </cell>
          <cell r="L415">
            <v>14982.1855681089</v>
          </cell>
          <cell r="M415">
            <v>14974.9359632701</v>
          </cell>
          <cell r="N415">
            <v>15102.6619387642</v>
          </cell>
          <cell r="O415">
            <v>15194.381128386</v>
          </cell>
          <cell r="P415">
            <v>15238.9018601631</v>
          </cell>
          <cell r="Q415">
            <v>1029.26269916369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-88003.7593367387</v>
          </cell>
          <cell r="B416">
            <v>14752.4720192322</v>
          </cell>
          <cell r="C416">
            <v>16212.6552254807</v>
          </cell>
          <cell r="D416">
            <v>15907.1015339403</v>
          </cell>
          <cell r="E416">
            <v>15590.3801076397</v>
          </cell>
          <cell r="F416">
            <v>15369.3210412096</v>
          </cell>
          <cell r="G416">
            <v>15221.1720659365</v>
          </cell>
          <cell r="H416">
            <v>14799.485941068</v>
          </cell>
          <cell r="I416">
            <v>14878.5584615871</v>
          </cell>
          <cell r="J416">
            <v>15013.3887769908</v>
          </cell>
          <cell r="K416">
            <v>15066.612307996</v>
          </cell>
          <cell r="L416">
            <v>15097.7188925701</v>
          </cell>
          <cell r="M416">
            <v>15036.040112176</v>
          </cell>
          <cell r="N416">
            <v>14973.4795749168</v>
          </cell>
          <cell r="O416">
            <v>14882.8144191916</v>
          </cell>
          <cell r="P416">
            <v>15093.1764019043</v>
          </cell>
          <cell r="Q416">
            <v>1009.36791808866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-84279.143169303</v>
          </cell>
          <cell r="B417">
            <v>14950.1558482364</v>
          </cell>
          <cell r="C417">
            <v>16164.9551979205</v>
          </cell>
          <cell r="D417">
            <v>15753.378303672</v>
          </cell>
          <cell r="E417">
            <v>15619.1780757667</v>
          </cell>
          <cell r="F417">
            <v>15221.9516583764</v>
          </cell>
          <cell r="G417">
            <v>14933.5041883005</v>
          </cell>
          <cell r="H417">
            <v>15017.5782907866</v>
          </cell>
          <cell r="I417">
            <v>14852.1902711836</v>
          </cell>
          <cell r="J417">
            <v>14885.8312354564</v>
          </cell>
          <cell r="K417">
            <v>14806.9135091343</v>
          </cell>
          <cell r="L417">
            <v>14828.0213760505</v>
          </cell>
          <cell r="M417">
            <v>15089.8965272957</v>
          </cell>
          <cell r="N417">
            <v>15096.5643759649</v>
          </cell>
          <cell r="O417">
            <v>15017.7447627568</v>
          </cell>
          <cell r="P417">
            <v>14841.6603776453</v>
          </cell>
          <cell r="Q417">
            <v>966.648060494638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-89098.7445298064</v>
          </cell>
          <cell r="B418">
            <v>14960.7704071228</v>
          </cell>
          <cell r="C418">
            <v>16400.8488568683</v>
          </cell>
          <cell r="D418">
            <v>15927.5665614452</v>
          </cell>
          <cell r="E418">
            <v>15672.2041451744</v>
          </cell>
          <cell r="F418">
            <v>15323.5806966029</v>
          </cell>
          <cell r="G418">
            <v>15341.1068953169</v>
          </cell>
          <cell r="H418">
            <v>15108.7901637989</v>
          </cell>
          <cell r="I418">
            <v>14975.3411913754</v>
          </cell>
          <cell r="J418">
            <v>15077.4643320913</v>
          </cell>
          <cell r="K418">
            <v>15011.9899211126</v>
          </cell>
          <cell r="L418">
            <v>15065.156361673</v>
          </cell>
          <cell r="M418">
            <v>15076.0209147641</v>
          </cell>
          <cell r="N418">
            <v>15095.1937178112</v>
          </cell>
          <cell r="O418">
            <v>15393.0438129374</v>
          </cell>
          <cell r="P418">
            <v>15138.962750653</v>
          </cell>
          <cell r="Q418">
            <v>1021.92696025907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-96055.9100993657</v>
          </cell>
          <cell r="B419">
            <v>15210.7148298538</v>
          </cell>
          <cell r="C419">
            <v>16608.4089747104</v>
          </cell>
          <cell r="D419">
            <v>16166.2215735337</v>
          </cell>
          <cell r="E419">
            <v>16031.315803835</v>
          </cell>
          <cell r="F419">
            <v>15528.5238648196</v>
          </cell>
          <cell r="G419">
            <v>15436.8074158557</v>
          </cell>
          <cell r="H419">
            <v>15240.3607134512</v>
          </cell>
          <cell r="I419">
            <v>15246.7403628243</v>
          </cell>
          <cell r="J419">
            <v>15274.5602330499</v>
          </cell>
          <cell r="K419">
            <v>15203.9551448171</v>
          </cell>
          <cell r="L419">
            <v>15272.5966846591</v>
          </cell>
          <cell r="M419">
            <v>15282.6520479936</v>
          </cell>
          <cell r="N419">
            <v>15375.0621216153</v>
          </cell>
          <cell r="O419">
            <v>15283.3411013975</v>
          </cell>
          <cell r="P419">
            <v>15390.8220340325</v>
          </cell>
          <cell r="Q419">
            <v>1101.72286647569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-85653.062964344</v>
          </cell>
          <cell r="B420">
            <v>14809.1531259457</v>
          </cell>
          <cell r="C420">
            <v>16256.030797207</v>
          </cell>
          <cell r="D420">
            <v>15788.1468987218</v>
          </cell>
          <cell r="E420">
            <v>15344.6272546521</v>
          </cell>
          <cell r="F420">
            <v>15382.3938180701</v>
          </cell>
          <cell r="G420">
            <v>14964.4409391124</v>
          </cell>
          <cell r="H420">
            <v>15128.7904465341</v>
          </cell>
          <cell r="I420">
            <v>14855.8818169766</v>
          </cell>
          <cell r="J420">
            <v>14812.4054397542</v>
          </cell>
          <cell r="K420">
            <v>15029.1800518184</v>
          </cell>
          <cell r="L420">
            <v>15376.8295532049</v>
          </cell>
          <cell r="M420">
            <v>15044.5895985872</v>
          </cell>
          <cell r="N420">
            <v>14981.4047399116</v>
          </cell>
          <cell r="O420">
            <v>14897.3487669319</v>
          </cell>
          <cell r="P420">
            <v>15111.6903816349</v>
          </cell>
          <cell r="Q420">
            <v>982.406370975839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-84543.6836808891</v>
          </cell>
          <cell r="B421">
            <v>15103.4645926302</v>
          </cell>
          <cell r="C421">
            <v>16224.1284588262</v>
          </cell>
          <cell r="D421">
            <v>15593.6914784788</v>
          </cell>
          <cell r="E421">
            <v>15244.8177032252</v>
          </cell>
          <cell r="F421">
            <v>15307.1559645174</v>
          </cell>
          <cell r="G421">
            <v>15017.3697183984</v>
          </cell>
          <cell r="H421">
            <v>14935.0726684507</v>
          </cell>
          <cell r="I421">
            <v>14779.1128659625</v>
          </cell>
          <cell r="J421">
            <v>14826.2472844031</v>
          </cell>
          <cell r="K421">
            <v>14941.3857136465</v>
          </cell>
          <cell r="L421">
            <v>14861.0012783546</v>
          </cell>
          <cell r="M421">
            <v>15031.4782594178</v>
          </cell>
          <cell r="N421">
            <v>14969.6322739476</v>
          </cell>
          <cell r="O421">
            <v>14904.4436921083</v>
          </cell>
          <cell r="P421">
            <v>14929.6229912183</v>
          </cell>
          <cell r="Q421">
            <v>969.682234346325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-88837.5852446573</v>
          </cell>
          <cell r="B422">
            <v>15215.0174356223</v>
          </cell>
          <cell r="C422">
            <v>16368.5751633297</v>
          </cell>
          <cell r="D422">
            <v>16039.6946345718</v>
          </cell>
          <cell r="E422">
            <v>15473.7030879526</v>
          </cell>
          <cell r="F422">
            <v>15273.9703075914</v>
          </cell>
          <cell r="G422">
            <v>15134.0182824526</v>
          </cell>
          <cell r="H422">
            <v>15105.0883094254</v>
          </cell>
          <cell r="I422">
            <v>15089.494931625</v>
          </cell>
          <cell r="J422">
            <v>15220.9387826614</v>
          </cell>
          <cell r="K422">
            <v>15119.8278223821</v>
          </cell>
          <cell r="L422">
            <v>15077.8633815295</v>
          </cell>
          <cell r="M422">
            <v>15164.1703561265</v>
          </cell>
          <cell r="N422">
            <v>15079.8611143401</v>
          </cell>
          <cell r="O422">
            <v>15140.3424387073</v>
          </cell>
          <cell r="P422">
            <v>14824.3334137283</v>
          </cell>
          <cell r="Q422">
            <v>1018.93156772212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-100976.297585334</v>
          </cell>
          <cell r="B423">
            <v>15238.2823120097</v>
          </cell>
          <cell r="C423">
            <v>16799.2510663985</v>
          </cell>
          <cell r="D423">
            <v>16387.0604921597</v>
          </cell>
          <cell r="E423">
            <v>16062.0231294767</v>
          </cell>
          <cell r="F423">
            <v>15466.2032871268</v>
          </cell>
          <cell r="G423">
            <v>15405.1552514738</v>
          </cell>
          <cell r="H423">
            <v>15445.1150977412</v>
          </cell>
          <cell r="I423">
            <v>15432.6539502105</v>
          </cell>
          <cell r="J423">
            <v>15222.6988764453</v>
          </cell>
          <cell r="K423">
            <v>15360.2531197839</v>
          </cell>
          <cell r="L423">
            <v>15423.1319234542</v>
          </cell>
          <cell r="M423">
            <v>15201.3817964584</v>
          </cell>
          <cell r="N423">
            <v>15450.8711679251</v>
          </cell>
          <cell r="O423">
            <v>15433.5125149525</v>
          </cell>
          <cell r="P423">
            <v>15400.1146608082</v>
          </cell>
          <cell r="Q423">
            <v>1158.15774278474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-96832.0578078469</v>
          </cell>
          <cell r="B424">
            <v>15484.6289130302</v>
          </cell>
          <cell r="C424">
            <v>16621.6479874797</v>
          </cell>
          <cell r="D424">
            <v>16351.7349702092</v>
          </cell>
          <cell r="E424">
            <v>15817.3352996232</v>
          </cell>
          <cell r="F424">
            <v>15521.8702964012</v>
          </cell>
          <cell r="G424">
            <v>15293.1354476275</v>
          </cell>
          <cell r="H424">
            <v>15248.6682306049</v>
          </cell>
          <cell r="I424">
            <v>15206.6735728847</v>
          </cell>
          <cell r="J424">
            <v>15204.9453522331</v>
          </cell>
          <cell r="K424">
            <v>14983.6278507055</v>
          </cell>
          <cell r="L424">
            <v>15196.4659877742</v>
          </cell>
          <cell r="M424">
            <v>15278.3615739873</v>
          </cell>
          <cell r="N424">
            <v>15248.1065068892</v>
          </cell>
          <cell r="O424">
            <v>15344.5576180255</v>
          </cell>
          <cell r="P424">
            <v>15322.6239966276</v>
          </cell>
          <cell r="Q424">
            <v>1110.62497023288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-89266.5406809824</v>
          </cell>
          <cell r="B425">
            <v>14911.2305130295</v>
          </cell>
          <cell r="C425">
            <v>16340.2148570308</v>
          </cell>
          <cell r="D425">
            <v>15923.9534504334</v>
          </cell>
          <cell r="E425">
            <v>15608.0358521182</v>
          </cell>
          <cell r="F425">
            <v>15532.9453420324</v>
          </cell>
          <cell r="G425">
            <v>15082.3099448257</v>
          </cell>
          <cell r="H425">
            <v>15084.0088372873</v>
          </cell>
          <cell r="I425">
            <v>14772.8068160965</v>
          </cell>
          <cell r="J425">
            <v>14999.5742836743</v>
          </cell>
          <cell r="K425">
            <v>14853.1736306311</v>
          </cell>
          <cell r="L425">
            <v>15008.5135151594</v>
          </cell>
          <cell r="M425">
            <v>15035.7526982742</v>
          </cell>
          <cell r="N425">
            <v>14987.7291699685</v>
          </cell>
          <cell r="O425">
            <v>14927.5164539159</v>
          </cell>
          <cell r="P425">
            <v>15126.6485132595</v>
          </cell>
          <cell r="Q425">
            <v>1023.8515149946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-99914.9159237207</v>
          </cell>
          <cell r="B426">
            <v>15042.7628331207</v>
          </cell>
          <cell r="C426">
            <v>16734.7990200966</v>
          </cell>
          <cell r="D426">
            <v>16187.1392554683</v>
          </cell>
          <cell r="E426">
            <v>15898.1330935481</v>
          </cell>
          <cell r="F426">
            <v>15511.9063642864</v>
          </cell>
          <cell r="G426">
            <v>15361.2320094176</v>
          </cell>
          <cell r="H426">
            <v>15184.2655814994</v>
          </cell>
          <cell r="I426">
            <v>15265.1334820004</v>
          </cell>
          <cell r="J426">
            <v>15220.3826531117</v>
          </cell>
          <cell r="K426">
            <v>15472.8757748932</v>
          </cell>
          <cell r="L426">
            <v>15332.552969203</v>
          </cell>
          <cell r="M426">
            <v>15264.3707284582</v>
          </cell>
          <cell r="N426">
            <v>15221.9249674013</v>
          </cell>
          <cell r="O426">
            <v>15430.4117865425</v>
          </cell>
          <cell r="P426">
            <v>15378.105671741</v>
          </cell>
          <cell r="Q426">
            <v>1145.98411967871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-94271.9457120364</v>
          </cell>
          <cell r="B427">
            <v>15135.6406194927</v>
          </cell>
          <cell r="C427">
            <v>16671.0459478425</v>
          </cell>
          <cell r="D427">
            <v>16221.6438492723</v>
          </cell>
          <cell r="E427">
            <v>15934.6400642069</v>
          </cell>
          <cell r="F427">
            <v>15595.7582303311</v>
          </cell>
          <cell r="G427">
            <v>15195.4533549983</v>
          </cell>
          <cell r="H427">
            <v>15083.7545677592</v>
          </cell>
          <cell r="I427">
            <v>15075.3800510006</v>
          </cell>
          <cell r="J427">
            <v>15168.2897322073</v>
          </cell>
          <cell r="K427">
            <v>15294.8863328427</v>
          </cell>
          <cell r="L427">
            <v>15113.788469005</v>
          </cell>
          <cell r="M427">
            <v>15117.3148586629</v>
          </cell>
          <cell r="N427">
            <v>15245.6205055967</v>
          </cell>
          <cell r="O427">
            <v>15129.9764329552</v>
          </cell>
          <cell r="P427">
            <v>15171.2362489289</v>
          </cell>
          <cell r="Q427">
            <v>1081.26150853877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-98674.6565932989</v>
          </cell>
          <cell r="B428">
            <v>14905.6792463079</v>
          </cell>
          <cell r="C428">
            <v>16770.229385247</v>
          </cell>
          <cell r="D428">
            <v>16359.3441537127</v>
          </cell>
          <cell r="E428">
            <v>15947.2478933392</v>
          </cell>
          <cell r="F428">
            <v>15907.6654080163</v>
          </cell>
          <cell r="G428">
            <v>15539.6257708691</v>
          </cell>
          <cell r="H428">
            <v>15076.8476809751</v>
          </cell>
          <cell r="I428">
            <v>15225.8114436083</v>
          </cell>
          <cell r="J428">
            <v>15193.2422194687</v>
          </cell>
          <cell r="K428">
            <v>15151.2032294479</v>
          </cell>
          <cell r="L428">
            <v>15179.475168821</v>
          </cell>
          <cell r="M428">
            <v>15189.3852093876</v>
          </cell>
          <cell r="N428">
            <v>15517.2608797272</v>
          </cell>
          <cell r="O428">
            <v>15451.1264741268</v>
          </cell>
          <cell r="P428">
            <v>15396.4949472019</v>
          </cell>
          <cell r="Q428">
            <v>1131.7588412625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-95269.0526510585</v>
          </cell>
          <cell r="B429">
            <v>15168.6131908781</v>
          </cell>
          <cell r="C429">
            <v>16689.1533592757</v>
          </cell>
          <cell r="D429">
            <v>16215.7512877006</v>
          </cell>
          <cell r="E429">
            <v>15703.6936476364</v>
          </cell>
          <cell r="F429">
            <v>15498.8740746908</v>
          </cell>
          <cell r="G429">
            <v>15142.2504856845</v>
          </cell>
          <cell r="H429">
            <v>15220.8488781817</v>
          </cell>
          <cell r="I429">
            <v>15417.0162887919</v>
          </cell>
          <cell r="J429">
            <v>15384.7194632606</v>
          </cell>
          <cell r="K429">
            <v>15187.4570477748</v>
          </cell>
          <cell r="L429">
            <v>15175.8742062039</v>
          </cell>
          <cell r="M429">
            <v>15440.5969782671</v>
          </cell>
          <cell r="N429">
            <v>15051.8063996412</v>
          </cell>
          <cell r="O429">
            <v>15132.1640864523</v>
          </cell>
          <cell r="P429">
            <v>15180.3997845018</v>
          </cell>
          <cell r="Q429">
            <v>1092.69792628658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-87367.750277276</v>
          </cell>
          <cell r="B430">
            <v>15073.5103145788</v>
          </cell>
          <cell r="C430">
            <v>16269.1615203305</v>
          </cell>
          <cell r="D430">
            <v>15908.1052738168</v>
          </cell>
          <cell r="E430">
            <v>15640.0273997778</v>
          </cell>
          <cell r="F430">
            <v>15344.6361172798</v>
          </cell>
          <cell r="G430">
            <v>15327.3589058765</v>
          </cell>
          <cell r="H430">
            <v>15119.6887192805</v>
          </cell>
          <cell r="I430">
            <v>15301.3513959119</v>
          </cell>
          <cell r="J430">
            <v>15244.3497504073</v>
          </cell>
          <cell r="K430">
            <v>14945.1484979128</v>
          </cell>
          <cell r="L430">
            <v>14987.1136900462</v>
          </cell>
          <cell r="M430">
            <v>15334.9683454225</v>
          </cell>
          <cell r="N430">
            <v>15034.7615974218</v>
          </cell>
          <cell r="O430">
            <v>15046.8473151536</v>
          </cell>
          <cell r="P430">
            <v>15092.7490456184</v>
          </cell>
          <cell r="Q430">
            <v>1002.07314858025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-98319.5293857202</v>
          </cell>
          <cell r="B431">
            <v>15359.0377583916</v>
          </cell>
          <cell r="C431">
            <v>16552.9319294526</v>
          </cell>
          <cell r="D431">
            <v>16265.4832378743</v>
          </cell>
          <cell r="E431">
            <v>15780.7894705713</v>
          </cell>
          <cell r="F431">
            <v>15855.9606672536</v>
          </cell>
          <cell r="G431">
            <v>15340.5070481683</v>
          </cell>
          <cell r="H431">
            <v>15144.2036970645</v>
          </cell>
          <cell r="I431">
            <v>15229.3359489086</v>
          </cell>
          <cell r="J431">
            <v>15234.7710665695</v>
          </cell>
          <cell r="K431">
            <v>15104.712623153</v>
          </cell>
          <cell r="L431">
            <v>15161.1071915213</v>
          </cell>
          <cell r="M431">
            <v>15232.4658158961</v>
          </cell>
          <cell r="N431">
            <v>15524.5025080563</v>
          </cell>
          <cell r="O431">
            <v>15385.3943767575</v>
          </cell>
          <cell r="P431">
            <v>15251.5600656971</v>
          </cell>
          <cell r="Q431">
            <v>1127.68567424246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-84634.1803563592</v>
          </cell>
          <cell r="B432">
            <v>14960.8079378419</v>
          </cell>
          <cell r="C432">
            <v>16371.6724204583</v>
          </cell>
          <cell r="D432">
            <v>15715.9994750261</v>
          </cell>
          <cell r="E432">
            <v>15556.0780638675</v>
          </cell>
          <cell r="F432">
            <v>15185.328699268</v>
          </cell>
          <cell r="G432">
            <v>15131.4566599163</v>
          </cell>
          <cell r="H432">
            <v>14978.2330611157</v>
          </cell>
          <cell r="I432">
            <v>15087.2441901142</v>
          </cell>
          <cell r="J432">
            <v>15010.1917724129</v>
          </cell>
          <cell r="K432">
            <v>14883.923814874</v>
          </cell>
          <cell r="L432">
            <v>14994.8067566386</v>
          </cell>
          <cell r="M432">
            <v>14896.510421846</v>
          </cell>
          <cell r="N432">
            <v>14871.916807649</v>
          </cell>
          <cell r="O432">
            <v>14914.1827770633</v>
          </cell>
          <cell r="P432">
            <v>15032.1627521106</v>
          </cell>
          <cell r="Q432">
            <v>970.720195015297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-96269.4756472201</v>
          </cell>
          <cell r="B433">
            <v>15178.631454006</v>
          </cell>
          <cell r="C433">
            <v>16607.2003509884</v>
          </cell>
          <cell r="D433">
            <v>16056.9745624548</v>
          </cell>
          <cell r="E433">
            <v>15738.5126662597</v>
          </cell>
          <cell r="F433">
            <v>15559.9474588612</v>
          </cell>
          <cell r="G433">
            <v>15375.7343069677</v>
          </cell>
          <cell r="H433">
            <v>15073.1435603458</v>
          </cell>
          <cell r="I433">
            <v>15135.4235988913</v>
          </cell>
          <cell r="J433">
            <v>15352.1351864907</v>
          </cell>
          <cell r="K433">
            <v>15103.3094247753</v>
          </cell>
          <cell r="L433">
            <v>15133.0616450402</v>
          </cell>
          <cell r="M433">
            <v>14983.6111656239</v>
          </cell>
          <cell r="N433">
            <v>15102.1672669333</v>
          </cell>
          <cell r="O433">
            <v>15460.5137886743</v>
          </cell>
          <cell r="P433">
            <v>15117.3103233866</v>
          </cell>
          <cell r="Q433">
            <v>1104.17237788336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-90226.0320580732</v>
          </cell>
          <cell r="B434">
            <v>15049.8310174878</v>
          </cell>
          <cell r="C434">
            <v>16233.6921239652</v>
          </cell>
          <cell r="D434">
            <v>15932.2648609735</v>
          </cell>
          <cell r="E434">
            <v>15761.3093967911</v>
          </cell>
          <cell r="F434">
            <v>15278.6982401391</v>
          </cell>
          <cell r="G434">
            <v>15151.2081806176</v>
          </cell>
          <cell r="H434">
            <v>15343.0236430097</v>
          </cell>
          <cell r="I434">
            <v>15086.8951187733</v>
          </cell>
          <cell r="J434">
            <v>15033.6718668366</v>
          </cell>
          <cell r="K434">
            <v>15008.4658155514</v>
          </cell>
          <cell r="L434">
            <v>15139.3675986217</v>
          </cell>
          <cell r="M434">
            <v>15073.2513319574</v>
          </cell>
          <cell r="N434">
            <v>14999.6138871652</v>
          </cell>
          <cell r="O434">
            <v>15089.4121374688</v>
          </cell>
          <cell r="P434">
            <v>15173.1562616272</v>
          </cell>
          <cell r="Q434">
            <v>1034.85649729328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-93403.5533224389</v>
          </cell>
          <cell r="B435">
            <v>15085.2914034703</v>
          </cell>
          <cell r="C435">
            <v>16459.1545597831</v>
          </cell>
          <cell r="D435">
            <v>16161.3864803311</v>
          </cell>
          <cell r="E435">
            <v>15637.7431911028</v>
          </cell>
          <cell r="F435">
            <v>15520.4610102848</v>
          </cell>
          <cell r="G435">
            <v>15165.2524050105</v>
          </cell>
          <cell r="H435">
            <v>15023.9427234325</v>
          </cell>
          <cell r="I435">
            <v>15201.8395809067</v>
          </cell>
          <cell r="J435">
            <v>15209.9029009843</v>
          </cell>
          <cell r="K435">
            <v>15365.741586064</v>
          </cell>
          <cell r="L435">
            <v>15116.7001969923</v>
          </cell>
          <cell r="M435">
            <v>15119.7602302445</v>
          </cell>
          <cell r="N435">
            <v>15188.2772940242</v>
          </cell>
          <cell r="O435">
            <v>15392.9318564488</v>
          </cell>
          <cell r="P435">
            <v>15387.3566746182</v>
          </cell>
          <cell r="Q435">
            <v>1071.30139518704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-99839.3676339227</v>
          </cell>
          <cell r="B436">
            <v>15215.2054528773</v>
          </cell>
          <cell r="C436">
            <v>16793.1431199467</v>
          </cell>
          <cell r="D436">
            <v>16294.0170255593</v>
          </cell>
          <cell r="E436">
            <v>15775.670532554</v>
          </cell>
          <cell r="F436">
            <v>15633.0643642629</v>
          </cell>
          <cell r="G436">
            <v>15308.7479184383</v>
          </cell>
          <cell r="H436">
            <v>15289.3522552099</v>
          </cell>
          <cell r="I436">
            <v>15115.8738700321</v>
          </cell>
          <cell r="J436">
            <v>15181.9331987491</v>
          </cell>
          <cell r="K436">
            <v>15244.474776726</v>
          </cell>
          <cell r="L436">
            <v>15254.8626821357</v>
          </cell>
          <cell r="M436">
            <v>15328.8147550907</v>
          </cell>
          <cell r="N436">
            <v>15428.2603283812</v>
          </cell>
          <cell r="O436">
            <v>15365.1149047099</v>
          </cell>
          <cell r="P436">
            <v>15477.8477102886</v>
          </cell>
          <cell r="Q436">
            <v>1145.11761101404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-89200.4705790107</v>
          </cell>
          <cell r="B437">
            <v>14973.1520846568</v>
          </cell>
          <cell r="C437">
            <v>16335.7128204169</v>
          </cell>
          <cell r="D437">
            <v>15928.3231394831</v>
          </cell>
          <cell r="E437">
            <v>15617.6579993512</v>
          </cell>
          <cell r="F437">
            <v>15337.7714240724</v>
          </cell>
          <cell r="G437">
            <v>15132.8443527276</v>
          </cell>
          <cell r="H437">
            <v>15027.6274684597</v>
          </cell>
          <cell r="I437">
            <v>15084.9930793876</v>
          </cell>
          <cell r="J437">
            <v>14950.2567356617</v>
          </cell>
          <cell r="K437">
            <v>15077.3283391043</v>
          </cell>
          <cell r="L437">
            <v>15053.6039454602</v>
          </cell>
          <cell r="M437">
            <v>15244.0153036112</v>
          </cell>
          <cell r="N437">
            <v>14905.4970310911</v>
          </cell>
          <cell r="O437">
            <v>15234.4960555188</v>
          </cell>
          <cell r="P437">
            <v>14887.9648260474</v>
          </cell>
          <cell r="Q437">
            <v>1023.09371735302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-97622.1517372374</v>
          </cell>
          <cell r="B438">
            <v>15278.9616329429</v>
          </cell>
          <cell r="C438">
            <v>16747.4225566813</v>
          </cell>
          <cell r="D438">
            <v>16521.1967105199</v>
          </cell>
          <cell r="E438">
            <v>16163.3578514415</v>
          </cell>
          <cell r="F438">
            <v>15796.4694955555</v>
          </cell>
          <cell r="G438">
            <v>15353.3115527</v>
          </cell>
          <cell r="H438">
            <v>15240.7639988728</v>
          </cell>
          <cell r="I438">
            <v>15174.7572340396</v>
          </cell>
          <cell r="J438">
            <v>15148.9016447653</v>
          </cell>
          <cell r="K438">
            <v>15099.6941947675</v>
          </cell>
          <cell r="L438">
            <v>15326.5518231742</v>
          </cell>
          <cell r="M438">
            <v>15305.8157320366</v>
          </cell>
          <cell r="N438">
            <v>15504.9282211191</v>
          </cell>
          <cell r="O438">
            <v>15356.4140449635</v>
          </cell>
          <cell r="P438">
            <v>15199.0471039279</v>
          </cell>
          <cell r="Q438">
            <v>1119.68703156542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-99641.9159246944</v>
          </cell>
          <cell r="B439">
            <v>14962.8683982317</v>
          </cell>
          <cell r="C439">
            <v>16960.4586399267</v>
          </cell>
          <cell r="D439">
            <v>16176.9252044513</v>
          </cell>
          <cell r="E439">
            <v>15936.2531964068</v>
          </cell>
          <cell r="F439">
            <v>15653.5795273145</v>
          </cell>
          <cell r="G439">
            <v>15429.2985581792</v>
          </cell>
          <cell r="H439">
            <v>15224.5258426547</v>
          </cell>
          <cell r="I439">
            <v>15231.4384923825</v>
          </cell>
          <cell r="J439">
            <v>15547.0941494699</v>
          </cell>
          <cell r="K439">
            <v>15450.3981845566</v>
          </cell>
          <cell r="L439">
            <v>15440.802240027</v>
          </cell>
          <cell r="M439">
            <v>15396.4316010831</v>
          </cell>
          <cell r="N439">
            <v>15349.4740297458</v>
          </cell>
          <cell r="O439">
            <v>15196.7959039095</v>
          </cell>
          <cell r="P439">
            <v>15334.1435598294</v>
          </cell>
          <cell r="Q439">
            <v>1142.85291888987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-92454.3685913479</v>
          </cell>
          <cell r="B440">
            <v>15013.7223635821</v>
          </cell>
          <cell r="C440">
            <v>16288.4240666324</v>
          </cell>
          <cell r="D440">
            <v>16130.5354858651</v>
          </cell>
          <cell r="E440">
            <v>15862.4304131099</v>
          </cell>
          <cell r="F440">
            <v>15449.9593681609</v>
          </cell>
          <cell r="G440">
            <v>15146.3959831489</v>
          </cell>
          <cell r="H440">
            <v>15185.1189531578</v>
          </cell>
          <cell r="I440">
            <v>15190.6885564207</v>
          </cell>
          <cell r="J440">
            <v>15006.0400413881</v>
          </cell>
          <cell r="K440">
            <v>15279.4106191898</v>
          </cell>
          <cell r="L440">
            <v>15242.0984867729</v>
          </cell>
          <cell r="M440">
            <v>15136.3675003625</v>
          </cell>
          <cell r="N440">
            <v>14972.0034111235</v>
          </cell>
          <cell r="O440">
            <v>15141.7545814152</v>
          </cell>
          <cell r="P440">
            <v>15233.8900316995</v>
          </cell>
          <cell r="Q440">
            <v>1060.41462599532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-98498.1623916087</v>
          </cell>
          <cell r="B441">
            <v>15078.2597696499</v>
          </cell>
          <cell r="C441">
            <v>16674.6924770995</v>
          </cell>
          <cell r="D441">
            <v>16388.5806235078</v>
          </cell>
          <cell r="E441">
            <v>16395.5344114569</v>
          </cell>
          <cell r="F441">
            <v>15785.4192383482</v>
          </cell>
          <cell r="G441">
            <v>15519.85797059</v>
          </cell>
          <cell r="H441">
            <v>15269.1852935295</v>
          </cell>
          <cell r="I441">
            <v>15398.9945675884</v>
          </cell>
          <cell r="J441">
            <v>15323.4475532716</v>
          </cell>
          <cell r="K441">
            <v>15243.9740902221</v>
          </cell>
          <cell r="L441">
            <v>15428.2216373546</v>
          </cell>
          <cell r="M441">
            <v>15495.0024418901</v>
          </cell>
          <cell r="N441">
            <v>15192.9453120826</v>
          </cell>
          <cell r="O441">
            <v>15396.077755625</v>
          </cell>
          <cell r="P441">
            <v>15323.7872984783</v>
          </cell>
          <cell r="Q441">
            <v>1129.73452336679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-98967.5568018749</v>
          </cell>
          <cell r="B442">
            <v>15275.7569206409</v>
          </cell>
          <cell r="C442">
            <v>16794.4809030057</v>
          </cell>
          <cell r="D442">
            <v>16030.848605227</v>
          </cell>
          <cell r="E442">
            <v>15944.7034106741</v>
          </cell>
          <cell r="F442">
            <v>15732.5119534074</v>
          </cell>
          <cell r="G442">
            <v>15277.4731409836</v>
          </cell>
          <cell r="H442">
            <v>15089.2792747693</v>
          </cell>
          <cell r="I442">
            <v>15305.9507429805</v>
          </cell>
          <cell r="J442">
            <v>15443.0512697718</v>
          </cell>
          <cell r="K442">
            <v>15055.5511156127</v>
          </cell>
          <cell r="L442">
            <v>15091.8860756912</v>
          </cell>
          <cell r="M442">
            <v>15384.1686816461</v>
          </cell>
          <cell r="N442">
            <v>15178.2782039854</v>
          </cell>
          <cell r="O442">
            <v>15346.16017896</v>
          </cell>
          <cell r="P442">
            <v>15638.6431860218</v>
          </cell>
          <cell r="Q442">
            <v>1135.11828949478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-99997.1009244058</v>
          </cell>
          <cell r="B443">
            <v>15267.8942397818</v>
          </cell>
          <cell r="C443">
            <v>17006.6181617978</v>
          </cell>
          <cell r="D443">
            <v>16158.2978466077</v>
          </cell>
          <cell r="E443">
            <v>15850.3307778493</v>
          </cell>
          <cell r="F443">
            <v>15698.6522329294</v>
          </cell>
          <cell r="G443">
            <v>15270.9462704742</v>
          </cell>
          <cell r="H443">
            <v>15256.3979020524</v>
          </cell>
          <cell r="I443">
            <v>15269.4478709315</v>
          </cell>
          <cell r="J443">
            <v>15478.9996475941</v>
          </cell>
          <cell r="K443">
            <v>14978.265406185</v>
          </cell>
          <cell r="L443">
            <v>15161.0772240925</v>
          </cell>
          <cell r="M443">
            <v>15338.2680221798</v>
          </cell>
          <cell r="N443">
            <v>15333.8901134839</v>
          </cell>
          <cell r="O443">
            <v>15318.0620762175</v>
          </cell>
          <cell r="P443">
            <v>15280.9424348909</v>
          </cell>
          <cell r="Q443">
            <v>1146.92674876256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-88462.9412836735</v>
          </cell>
          <cell r="B444">
            <v>14901.129897648</v>
          </cell>
          <cell r="C444">
            <v>16377.3017608002</v>
          </cell>
          <cell r="D444">
            <v>16023.0436061518</v>
          </cell>
          <cell r="E444">
            <v>15482.555854929</v>
          </cell>
          <cell r="F444">
            <v>15224.9242626531</v>
          </cell>
          <cell r="G444">
            <v>15112.8785371226</v>
          </cell>
          <cell r="H444">
            <v>14907.9356397979</v>
          </cell>
          <cell r="I444">
            <v>14888.9905514566</v>
          </cell>
          <cell r="J444">
            <v>15104.2004347537</v>
          </cell>
          <cell r="K444">
            <v>15120.0573736939</v>
          </cell>
          <cell r="L444">
            <v>15196.1378173344</v>
          </cell>
          <cell r="M444">
            <v>15087.1201197086</v>
          </cell>
          <cell r="N444">
            <v>15038.8714359504</v>
          </cell>
          <cell r="O444">
            <v>15077.0464658574</v>
          </cell>
          <cell r="P444">
            <v>15207.626522744</v>
          </cell>
          <cell r="Q444">
            <v>1014.63455134722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-96810.4270580227</v>
          </cell>
          <cell r="B445">
            <v>15394.9243617948</v>
          </cell>
          <cell r="C445">
            <v>16841.1922004972</v>
          </cell>
          <cell r="D445">
            <v>16472.8091649885</v>
          </cell>
          <cell r="E445">
            <v>15886.407368626</v>
          </cell>
          <cell r="F445">
            <v>15519.7801075532</v>
          </cell>
          <cell r="G445">
            <v>15328.0352535846</v>
          </cell>
          <cell r="H445">
            <v>15125.0892169567</v>
          </cell>
          <cell r="I445">
            <v>15188.0379983371</v>
          </cell>
          <cell r="J445">
            <v>15131.9548863728</v>
          </cell>
          <cell r="K445">
            <v>15262.0703410185</v>
          </cell>
          <cell r="L445">
            <v>15021.6149172296</v>
          </cell>
          <cell r="M445">
            <v>15494.2003162776</v>
          </cell>
          <cell r="N445">
            <v>15347.755207433</v>
          </cell>
          <cell r="O445">
            <v>15295.7790091811</v>
          </cell>
          <cell r="P445">
            <v>15324.683599826</v>
          </cell>
          <cell r="Q445">
            <v>1110.3768741847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-85578.0829508175</v>
          </cell>
          <cell r="B446">
            <v>15024.8584382319</v>
          </cell>
          <cell r="C446">
            <v>16313.7734136129</v>
          </cell>
          <cell r="D446">
            <v>15903.4659548349</v>
          </cell>
          <cell r="E446">
            <v>15677.0057571546</v>
          </cell>
          <cell r="F446">
            <v>15156.3472577971</v>
          </cell>
          <cell r="G446">
            <v>15056.6629847518</v>
          </cell>
          <cell r="H446">
            <v>14898.9882258236</v>
          </cell>
          <cell r="I446">
            <v>15098.3104377251</v>
          </cell>
          <cell r="J446">
            <v>14985.0570895026</v>
          </cell>
          <cell r="K446">
            <v>15170.9295039054</v>
          </cell>
          <cell r="L446">
            <v>14867.3147250256</v>
          </cell>
          <cell r="M446">
            <v>14969.207522016</v>
          </cell>
          <cell r="N446">
            <v>15096.7799848701</v>
          </cell>
          <cell r="O446">
            <v>15186.889928471</v>
          </cell>
          <cell r="P446">
            <v>15210.8177389998</v>
          </cell>
          <cell r="Q446">
            <v>981.546380212696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-95704.5021296453</v>
          </cell>
          <cell r="B447">
            <v>15247.7000904302</v>
          </cell>
          <cell r="C447">
            <v>16676.29181307</v>
          </cell>
          <cell r="D447">
            <v>16188.8342837262</v>
          </cell>
          <cell r="E447">
            <v>15635.6043200796</v>
          </cell>
          <cell r="F447">
            <v>15593.8423366525</v>
          </cell>
          <cell r="G447">
            <v>15610.2330093203</v>
          </cell>
          <cell r="H447">
            <v>15068.0972392994</v>
          </cell>
          <cell r="I447">
            <v>15234.9188953265</v>
          </cell>
          <cell r="J447">
            <v>15214.952686669</v>
          </cell>
          <cell r="K447">
            <v>15172.5182948045</v>
          </cell>
          <cell r="L447">
            <v>15333.9871806527</v>
          </cell>
          <cell r="M447">
            <v>15126.5603408334</v>
          </cell>
          <cell r="N447">
            <v>15106.7875153669</v>
          </cell>
          <cell r="O447">
            <v>15245.2013526585</v>
          </cell>
          <cell r="P447">
            <v>15509.6171171537</v>
          </cell>
          <cell r="Q447">
            <v>1097.69235762618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-87033.4422271622</v>
          </cell>
          <cell r="B448">
            <v>14869.4973221656</v>
          </cell>
          <cell r="C448">
            <v>16349.3159796801</v>
          </cell>
          <cell r="D448">
            <v>15905.3440296819</v>
          </cell>
          <cell r="E448">
            <v>15614.1547574492</v>
          </cell>
          <cell r="F448">
            <v>15344.5534668857</v>
          </cell>
          <cell r="G448">
            <v>14999.0909503338</v>
          </cell>
          <cell r="H448">
            <v>14821.5320757135</v>
          </cell>
          <cell r="I448">
            <v>15030.1942807377</v>
          </cell>
          <cell r="J448">
            <v>14870.1594472088</v>
          </cell>
          <cell r="K448">
            <v>14910.7148850393</v>
          </cell>
          <cell r="L448">
            <v>15045.0654270487</v>
          </cell>
          <cell r="M448">
            <v>15235.1854001288</v>
          </cell>
          <cell r="N448">
            <v>14929.0103301897</v>
          </cell>
          <cell r="O448">
            <v>15130.7367655123</v>
          </cell>
          <cell r="P448">
            <v>15223.805780227</v>
          </cell>
          <cell r="Q448">
            <v>998.238768968659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-84127.7592017957</v>
          </cell>
          <cell r="B449">
            <v>15071.0921854489</v>
          </cell>
          <cell r="C449">
            <v>16036.3008677285</v>
          </cell>
          <cell r="D449">
            <v>15806.5954511745</v>
          </cell>
          <cell r="E449">
            <v>15482.3416586821</v>
          </cell>
          <cell r="F449">
            <v>15324.324755018</v>
          </cell>
          <cell r="G449">
            <v>15029.2162634412</v>
          </cell>
          <cell r="H449">
            <v>14995.8378837213</v>
          </cell>
          <cell r="I449">
            <v>14816.583509358</v>
          </cell>
          <cell r="J449">
            <v>15163.8475073212</v>
          </cell>
          <cell r="K449">
            <v>14955.3344028567</v>
          </cell>
          <cell r="L449">
            <v>14715.4166611899</v>
          </cell>
          <cell r="M449">
            <v>14946.5565665703</v>
          </cell>
          <cell r="N449">
            <v>14982.562979635</v>
          </cell>
          <cell r="O449">
            <v>14777.8282782595</v>
          </cell>
          <cell r="P449">
            <v>15132.7984581692</v>
          </cell>
          <cell r="Q449">
            <v>964.911746940916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-87009.5263289658</v>
          </cell>
          <cell r="B450">
            <v>14973.908661146</v>
          </cell>
          <cell r="C450">
            <v>16272.9503719973</v>
          </cell>
          <cell r="D450">
            <v>15883.6654020073</v>
          </cell>
          <cell r="E450">
            <v>15405.9464042614</v>
          </cell>
          <cell r="F450">
            <v>15180.2083233629</v>
          </cell>
          <cell r="G450">
            <v>15188.8713613227</v>
          </cell>
          <cell r="H450">
            <v>14866.8321417561</v>
          </cell>
          <cell r="I450">
            <v>15035.8556454561</v>
          </cell>
          <cell r="J450">
            <v>14900.9081057552</v>
          </cell>
          <cell r="K450">
            <v>14989.8462683088</v>
          </cell>
          <cell r="L450">
            <v>15183.3756515631</v>
          </cell>
          <cell r="M450">
            <v>15096.352967231</v>
          </cell>
          <cell r="N450">
            <v>14909.2777637864</v>
          </cell>
          <cell r="O450">
            <v>15056.9045821324</v>
          </cell>
          <cell r="P450">
            <v>14968.0774441222</v>
          </cell>
          <cell r="Q450">
            <v>997.964463182706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-98427.5632059563</v>
          </cell>
          <cell r="B451">
            <v>15348.4447736289</v>
          </cell>
          <cell r="C451">
            <v>16646.3720137583</v>
          </cell>
          <cell r="D451">
            <v>16247.2134372891</v>
          </cell>
          <cell r="E451">
            <v>16087.2933184321</v>
          </cell>
          <cell r="F451">
            <v>15576.5095179915</v>
          </cell>
          <cell r="G451">
            <v>15429.7290917698</v>
          </cell>
          <cell r="H451">
            <v>15252.3411051764</v>
          </cell>
          <cell r="I451">
            <v>15177.4463808114</v>
          </cell>
          <cell r="J451">
            <v>15231.3866297137</v>
          </cell>
          <cell r="K451">
            <v>15228.2342086021</v>
          </cell>
          <cell r="L451">
            <v>15135.3125872907</v>
          </cell>
          <cell r="M451">
            <v>15214.1657021812</v>
          </cell>
          <cell r="N451">
            <v>15314.7327051341</v>
          </cell>
          <cell r="O451">
            <v>15093.8059644828</v>
          </cell>
          <cell r="P451">
            <v>15380.9400719894</v>
          </cell>
          <cell r="Q451">
            <v>1128.92477894704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-97428.882602192</v>
          </cell>
          <cell r="B452">
            <v>15180.9134933784</v>
          </cell>
          <cell r="C452">
            <v>16734.469703449</v>
          </cell>
          <cell r="D452">
            <v>16072.2695490462</v>
          </cell>
          <cell r="E452">
            <v>15924.234513171</v>
          </cell>
          <cell r="F452">
            <v>15616.505699677</v>
          </cell>
          <cell r="G452">
            <v>15245.7009890281</v>
          </cell>
          <cell r="H452">
            <v>15045.1405607191</v>
          </cell>
          <cell r="I452">
            <v>15037.5032981903</v>
          </cell>
          <cell r="J452">
            <v>15378.556523995</v>
          </cell>
          <cell r="K452">
            <v>15311.2056209815</v>
          </cell>
          <cell r="L452">
            <v>15294.9751864735</v>
          </cell>
          <cell r="M452">
            <v>15324.6736159388</v>
          </cell>
          <cell r="N452">
            <v>15242.9676810702</v>
          </cell>
          <cell r="O452">
            <v>15228.650541155</v>
          </cell>
          <cell r="P452">
            <v>15095.8882790414</v>
          </cell>
          <cell r="Q452">
            <v>1117.4703118941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-99734.6230819005</v>
          </cell>
          <cell r="B453">
            <v>15025.751542682</v>
          </cell>
          <cell r="C453">
            <v>16585.6215713306</v>
          </cell>
          <cell r="D453">
            <v>16387.9281811136</v>
          </cell>
          <cell r="E453">
            <v>15987.9417503365</v>
          </cell>
          <cell r="F453">
            <v>15634.9612876576</v>
          </cell>
          <cell r="G453">
            <v>15452.5508260283</v>
          </cell>
          <cell r="H453">
            <v>15187.3010034061</v>
          </cell>
          <cell r="I453">
            <v>15243.2537502889</v>
          </cell>
          <cell r="J453">
            <v>15341.4329557955</v>
          </cell>
          <cell r="K453">
            <v>15389.5656439844</v>
          </cell>
          <cell r="L453">
            <v>15341.5122355446</v>
          </cell>
          <cell r="M453">
            <v>15465.4042436924</v>
          </cell>
          <cell r="N453">
            <v>15441.9614029447</v>
          </cell>
          <cell r="O453">
            <v>15225.0780591091</v>
          </cell>
          <cell r="P453">
            <v>15220.4006092431</v>
          </cell>
          <cell r="Q453">
            <v>1143.91623290017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-98173.5792255232</v>
          </cell>
          <cell r="B454">
            <v>15372.0353559209</v>
          </cell>
          <cell r="C454">
            <v>16633.1310765617</v>
          </cell>
          <cell r="D454">
            <v>16417.5592164657</v>
          </cell>
          <cell r="E454">
            <v>15912.193062876</v>
          </cell>
          <cell r="F454">
            <v>15768.2648530867</v>
          </cell>
          <cell r="G454">
            <v>15274.2864527497</v>
          </cell>
          <cell r="H454">
            <v>15195.4362588297</v>
          </cell>
          <cell r="I454">
            <v>15231.9082124016</v>
          </cell>
          <cell r="J454">
            <v>15337.3267554979</v>
          </cell>
          <cell r="K454">
            <v>15314.7497687856</v>
          </cell>
          <cell r="L454">
            <v>15193.1627574535</v>
          </cell>
          <cell r="M454">
            <v>15319.3668771234</v>
          </cell>
          <cell r="N454">
            <v>15321.3991037679</v>
          </cell>
          <cell r="O454">
            <v>15369.4462441347</v>
          </cell>
          <cell r="P454">
            <v>15281.9402780124</v>
          </cell>
          <cell r="Q454">
            <v>1126.01168428506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-88189.7549612819</v>
          </cell>
          <cell r="B455">
            <v>14866.4584028654</v>
          </cell>
          <cell r="C455">
            <v>16380.0036472185</v>
          </cell>
          <cell r="D455">
            <v>15732.3234686894</v>
          </cell>
          <cell r="E455">
            <v>15706.352432393</v>
          </cell>
          <cell r="F455">
            <v>15355.6695987953</v>
          </cell>
          <cell r="G455">
            <v>15218.355513757</v>
          </cell>
          <cell r="H455">
            <v>15054.9020826708</v>
          </cell>
          <cell r="I455">
            <v>14899.1028851567</v>
          </cell>
          <cell r="J455">
            <v>15044.1566452508</v>
          </cell>
          <cell r="K455">
            <v>15132.3413323017</v>
          </cell>
          <cell r="L455">
            <v>14935.8200393564</v>
          </cell>
          <cell r="M455">
            <v>15109.3079268026</v>
          </cell>
          <cell r="N455">
            <v>15281.6512893674</v>
          </cell>
          <cell r="O455">
            <v>14852.7999214935</v>
          </cell>
          <cell r="P455">
            <v>15205.8373497874</v>
          </cell>
          <cell r="Q455">
            <v>1011.50121350392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-93431.7931948145</v>
          </cell>
          <cell r="B456">
            <v>15191.4720943521</v>
          </cell>
          <cell r="C456">
            <v>16466.4007628069</v>
          </cell>
          <cell r="D456">
            <v>16170.4618823649</v>
          </cell>
          <cell r="E456">
            <v>15884.5469988338</v>
          </cell>
          <cell r="F456">
            <v>15506.2972393889</v>
          </cell>
          <cell r="G456">
            <v>15334.1678436919</v>
          </cell>
          <cell r="H456">
            <v>15270.2686079621</v>
          </cell>
          <cell r="I456">
            <v>15189.6604636316</v>
          </cell>
          <cell r="J456">
            <v>15095.7314240657</v>
          </cell>
          <cell r="K456">
            <v>15059.091973214</v>
          </cell>
          <cell r="L456">
            <v>15072.4039129129</v>
          </cell>
          <cell r="M456">
            <v>15267.0018760285</v>
          </cell>
          <cell r="N456">
            <v>15223.9561964334</v>
          </cell>
          <cell r="O456">
            <v>15263.4886555386</v>
          </cell>
          <cell r="P456">
            <v>15526.4894896183</v>
          </cell>
          <cell r="Q456">
            <v>1071.62529522724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-95857.1255042251</v>
          </cell>
          <cell r="B457">
            <v>15009.1817811838</v>
          </cell>
          <cell r="C457">
            <v>16477.3961215458</v>
          </cell>
          <cell r="D457">
            <v>16323.7570029929</v>
          </cell>
          <cell r="E457">
            <v>15835.6611161522</v>
          </cell>
          <cell r="F457">
            <v>15596.3216944577</v>
          </cell>
          <cell r="G457">
            <v>15553.0166646842</v>
          </cell>
          <cell r="H457">
            <v>15380.3173156607</v>
          </cell>
          <cell r="I457">
            <v>15125.7305530284</v>
          </cell>
          <cell r="J457">
            <v>15109.8848799364</v>
          </cell>
          <cell r="K457">
            <v>15285.6841952763</v>
          </cell>
          <cell r="L457">
            <v>15376.4698943557</v>
          </cell>
          <cell r="M457">
            <v>15487.3892438534</v>
          </cell>
          <cell r="N457">
            <v>15488.6804682093</v>
          </cell>
          <cell r="O457">
            <v>15097.7432795138</v>
          </cell>
          <cell r="P457">
            <v>15283.2720894873</v>
          </cell>
          <cell r="Q457">
            <v>1099.44288668326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-94251.8607344953</v>
          </cell>
          <cell r="B458">
            <v>15042.5687746291</v>
          </cell>
          <cell r="C458">
            <v>16554.3990642379</v>
          </cell>
          <cell r="D458">
            <v>15929.7115995856</v>
          </cell>
          <cell r="E458">
            <v>15771.0585456298</v>
          </cell>
          <cell r="F458">
            <v>15469.782063165</v>
          </cell>
          <cell r="G458">
            <v>15133.276615439</v>
          </cell>
          <cell r="H458">
            <v>15231.7749110703</v>
          </cell>
          <cell r="I458">
            <v>15336.5282800857</v>
          </cell>
          <cell r="J458">
            <v>15086.600308564</v>
          </cell>
          <cell r="K458">
            <v>15112.0555843211</v>
          </cell>
          <cell r="L458">
            <v>15235.1212164698</v>
          </cell>
          <cell r="M458">
            <v>15387.7754608532</v>
          </cell>
          <cell r="N458">
            <v>15413.3092386089</v>
          </cell>
          <cell r="O458">
            <v>15231.6925342442</v>
          </cell>
          <cell r="P458">
            <v>15204.2445884751</v>
          </cell>
          <cell r="Q458">
            <v>1081.03114188037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-95582.7407619044</v>
          </cell>
          <cell r="B459">
            <v>15175.8059069287</v>
          </cell>
          <cell r="C459">
            <v>16434.3224918596</v>
          </cell>
          <cell r="D459">
            <v>16037.2818318242</v>
          </cell>
          <cell r="E459">
            <v>15874.1216484457</v>
          </cell>
          <cell r="F459">
            <v>15789.9349123832</v>
          </cell>
          <cell r="G459">
            <v>15301.8400903441</v>
          </cell>
          <cell r="H459">
            <v>15118.6740839633</v>
          </cell>
          <cell r="I459">
            <v>15145.8995872309</v>
          </cell>
          <cell r="J459">
            <v>15283.6217756458</v>
          </cell>
          <cell r="K459">
            <v>15432.8836488475</v>
          </cell>
          <cell r="L459">
            <v>15239.9282430509</v>
          </cell>
          <cell r="M459">
            <v>15145.8583653871</v>
          </cell>
          <cell r="N459">
            <v>15320.1394917861</v>
          </cell>
          <cell r="O459">
            <v>15191.5761603779</v>
          </cell>
          <cell r="P459">
            <v>15435.2819448084</v>
          </cell>
          <cell r="Q459">
            <v>1096.29580344274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-97106.8294124942</v>
          </cell>
          <cell r="B460">
            <v>15298.6848846139</v>
          </cell>
          <cell r="C460">
            <v>16745.1239821821</v>
          </cell>
          <cell r="D460">
            <v>16144.0423202335</v>
          </cell>
          <cell r="E460">
            <v>15830.1397624014</v>
          </cell>
          <cell r="F460">
            <v>15641.5898146181</v>
          </cell>
          <cell r="G460">
            <v>15364.2054662121</v>
          </cell>
          <cell r="H460">
            <v>15136.5832718137</v>
          </cell>
          <cell r="I460">
            <v>15208.2935841921</v>
          </cell>
          <cell r="J460">
            <v>15230.9831560993</v>
          </cell>
          <cell r="K460">
            <v>15287.5549608611</v>
          </cell>
          <cell r="L460">
            <v>15279.9193463</v>
          </cell>
          <cell r="M460">
            <v>15230.6999961381</v>
          </cell>
          <cell r="N460">
            <v>15421.4500742945</v>
          </cell>
          <cell r="O460">
            <v>15351.0836822887</v>
          </cell>
          <cell r="P460">
            <v>15480.1182724268</v>
          </cell>
          <cell r="Q460">
            <v>1113.77649062954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-96476.0577140125</v>
          </cell>
          <cell r="B461">
            <v>15071.1578374723</v>
          </cell>
          <cell r="C461">
            <v>16512.2038107239</v>
          </cell>
          <cell r="D461">
            <v>16153.0936828361</v>
          </cell>
          <cell r="E461">
            <v>15868.4690984261</v>
          </cell>
          <cell r="F461">
            <v>15712.710675844</v>
          </cell>
          <cell r="G461">
            <v>15268.8441157217</v>
          </cell>
          <cell r="H461">
            <v>15187.9604749954</v>
          </cell>
          <cell r="I461">
            <v>15110.0711544982</v>
          </cell>
          <cell r="J461">
            <v>15171.5673477318</v>
          </cell>
          <cell r="K461">
            <v>15213.9845008481</v>
          </cell>
          <cell r="L461">
            <v>15334.8000057033</v>
          </cell>
          <cell r="M461">
            <v>15243.4330345853</v>
          </cell>
          <cell r="N461">
            <v>15157.0587555043</v>
          </cell>
          <cell r="O461">
            <v>15202.2546555357</v>
          </cell>
          <cell r="P461">
            <v>15290.1586339756</v>
          </cell>
          <cell r="Q461">
            <v>1106.54179155664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-100507.201815544</v>
          </cell>
          <cell r="B462">
            <v>15072.9290355599</v>
          </cell>
          <cell r="C462">
            <v>16669.2031803272</v>
          </cell>
          <cell r="D462">
            <v>16272.960567494</v>
          </cell>
          <cell r="E462">
            <v>16137.3998238304</v>
          </cell>
          <cell r="F462">
            <v>15745.0838672804</v>
          </cell>
          <cell r="G462">
            <v>15260.3066610108</v>
          </cell>
          <cell r="H462">
            <v>15135.0439686422</v>
          </cell>
          <cell r="I462">
            <v>15349.7539492848</v>
          </cell>
          <cell r="J462">
            <v>15254.9576176677</v>
          </cell>
          <cell r="K462">
            <v>15224.8727848075</v>
          </cell>
          <cell r="L462">
            <v>15215.2242068873</v>
          </cell>
          <cell r="M462">
            <v>15466.2007555763</v>
          </cell>
          <cell r="N462">
            <v>15327.1871150473</v>
          </cell>
          <cell r="O462">
            <v>15523.2194813879</v>
          </cell>
          <cell r="P462">
            <v>15460.3087535192</v>
          </cell>
          <cell r="Q462">
            <v>1152.77740194357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-98606.0502239298</v>
          </cell>
          <cell r="B463">
            <v>14841.8878510862</v>
          </cell>
          <cell r="C463">
            <v>16575.7564549481</v>
          </cell>
          <cell r="D463">
            <v>16248.6165939458</v>
          </cell>
          <cell r="E463">
            <v>15771.61568765</v>
          </cell>
          <cell r="F463">
            <v>15664.6000562698</v>
          </cell>
          <cell r="G463">
            <v>15366.5152069351</v>
          </cell>
          <cell r="H463">
            <v>15096.9356871127</v>
          </cell>
          <cell r="I463">
            <v>15090.8805806691</v>
          </cell>
          <cell r="J463">
            <v>15199.550257554</v>
          </cell>
          <cell r="K463">
            <v>15430.8875971343</v>
          </cell>
          <cell r="L463">
            <v>15355.6327109901</v>
          </cell>
          <cell r="M463">
            <v>15345.5575641043</v>
          </cell>
          <cell r="N463">
            <v>15308.33257747</v>
          </cell>
          <cell r="O463">
            <v>15157.0243744465</v>
          </cell>
          <cell r="P463">
            <v>15486.165639403</v>
          </cell>
          <cell r="Q463">
            <v>1130.97195364839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-91435.6959935956</v>
          </cell>
          <cell r="B464">
            <v>15203.7872946593</v>
          </cell>
          <cell r="C464">
            <v>16396.0086103807</v>
          </cell>
          <cell r="D464">
            <v>15962.5264294475</v>
          </cell>
          <cell r="E464">
            <v>15715.8125488544</v>
          </cell>
          <cell r="F464">
            <v>15378.852307484</v>
          </cell>
          <cell r="G464">
            <v>15089.210941967</v>
          </cell>
          <cell r="H464">
            <v>15114.4780458417</v>
          </cell>
          <cell r="I464">
            <v>15399.5811889078</v>
          </cell>
          <cell r="J464">
            <v>15032.7165171531</v>
          </cell>
          <cell r="K464">
            <v>15052.9482641821</v>
          </cell>
          <cell r="L464">
            <v>15023.9811553304</v>
          </cell>
          <cell r="M464">
            <v>15031.6749580856</v>
          </cell>
          <cell r="N464">
            <v>15174.2998860114</v>
          </cell>
          <cell r="O464">
            <v>15239.1830515905</v>
          </cell>
          <cell r="P464">
            <v>15061.054516516</v>
          </cell>
          <cell r="Q464">
            <v>1048.73085876814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-89791.9664451675</v>
          </cell>
          <cell r="B465">
            <v>15112.4654880114</v>
          </cell>
          <cell r="C465">
            <v>16336.0034080037</v>
          </cell>
          <cell r="D465">
            <v>15973.0371146887</v>
          </cell>
          <cell r="E465">
            <v>15658.5434665261</v>
          </cell>
          <cell r="F465">
            <v>15439.69224533</v>
          </cell>
          <cell r="G465">
            <v>14973.0746965625</v>
          </cell>
          <cell r="H465">
            <v>15046.1600688509</v>
          </cell>
          <cell r="I465">
            <v>15091.7008198451</v>
          </cell>
          <cell r="J465">
            <v>15065.623650485</v>
          </cell>
          <cell r="K465">
            <v>15191.5322773196</v>
          </cell>
          <cell r="L465">
            <v>14755.5067090529</v>
          </cell>
          <cell r="M465">
            <v>15120.4205220546</v>
          </cell>
          <cell r="N465">
            <v>15146.7160072048</v>
          </cell>
          <cell r="O465">
            <v>15154.5321123755</v>
          </cell>
          <cell r="P465">
            <v>15250.988177135</v>
          </cell>
          <cell r="Q465">
            <v>1029.87793833949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-99353.2159381468</v>
          </cell>
          <cell r="B466">
            <v>15160.6957696422</v>
          </cell>
          <cell r="C466">
            <v>16640.776701602</v>
          </cell>
          <cell r="D466">
            <v>16169.5929170253</v>
          </cell>
          <cell r="E466">
            <v>15909.9368549783</v>
          </cell>
          <cell r="F466">
            <v>15688.9058101238</v>
          </cell>
          <cell r="G466">
            <v>15381.8058726406</v>
          </cell>
          <cell r="H466">
            <v>15155.294324408</v>
          </cell>
          <cell r="I466">
            <v>15293.9530412506</v>
          </cell>
          <cell r="J466">
            <v>15081.6402303342</v>
          </cell>
          <cell r="K466">
            <v>15132.2964652449</v>
          </cell>
          <cell r="L466">
            <v>15235.3500279333</v>
          </cell>
          <cell r="M466">
            <v>15241.4851631934</v>
          </cell>
          <cell r="N466">
            <v>15490.9602850061</v>
          </cell>
          <cell r="O466">
            <v>15421.2338350893</v>
          </cell>
          <cell r="P466">
            <v>15318.7055028839</v>
          </cell>
          <cell r="Q466">
            <v>1139.54164552417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-86868.7043407647</v>
          </cell>
          <cell r="B467">
            <v>15019.7653161553</v>
          </cell>
          <cell r="C467">
            <v>16338.1350547492</v>
          </cell>
          <cell r="D467">
            <v>16075.2978969789</v>
          </cell>
          <cell r="E467">
            <v>15614.2220421752</v>
          </cell>
          <cell r="F467">
            <v>15206.8978391214</v>
          </cell>
          <cell r="G467">
            <v>15059.4731893356</v>
          </cell>
          <cell r="H467">
            <v>14889.2310556625</v>
          </cell>
          <cell r="I467">
            <v>14984.0945454404</v>
          </cell>
          <cell r="J467">
            <v>15048.7279428027</v>
          </cell>
          <cell r="K467">
            <v>15036.2432705045</v>
          </cell>
          <cell r="L467">
            <v>14958.8722053377</v>
          </cell>
          <cell r="M467">
            <v>15048.5620437745</v>
          </cell>
          <cell r="N467">
            <v>14985.5404190795</v>
          </cell>
          <cell r="O467">
            <v>14912.5357572015</v>
          </cell>
          <cell r="P467">
            <v>15029.0922579237</v>
          </cell>
          <cell r="Q467">
            <v>996.349291306834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-95076.7635927288</v>
          </cell>
          <cell r="B468">
            <v>14869.4443423585</v>
          </cell>
          <cell r="C468">
            <v>16619.8559379932</v>
          </cell>
          <cell r="D468">
            <v>16015.276524186</v>
          </cell>
          <cell r="E468">
            <v>15553.6660839893</v>
          </cell>
          <cell r="F468">
            <v>15552.152585051</v>
          </cell>
          <cell r="G468">
            <v>15445.4065610578</v>
          </cell>
          <cell r="H468">
            <v>15164.4564103156</v>
          </cell>
          <cell r="I468">
            <v>15141.0519618325</v>
          </cell>
          <cell r="J468">
            <v>15196.3043652337</v>
          </cell>
          <cell r="K468">
            <v>15441.2786254311</v>
          </cell>
          <cell r="L468">
            <v>15469.5396367592</v>
          </cell>
          <cell r="M468">
            <v>15329.6497521238</v>
          </cell>
          <cell r="N468">
            <v>15186.3086135157</v>
          </cell>
          <cell r="O468">
            <v>15296.7422960533</v>
          </cell>
          <cell r="P468">
            <v>15099.0529736246</v>
          </cell>
          <cell r="Q468">
            <v>1090.49244770316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-88006.6241616647</v>
          </cell>
          <cell r="B469">
            <v>15001.0965584548</v>
          </cell>
          <cell r="C469">
            <v>16307.9359273544</v>
          </cell>
          <cell r="D469">
            <v>16053.608185937</v>
          </cell>
          <cell r="E469">
            <v>15688.6038801966</v>
          </cell>
          <cell r="F469">
            <v>15559.2219255331</v>
          </cell>
          <cell r="G469">
            <v>15077.7330010366</v>
          </cell>
          <cell r="H469">
            <v>14921.861548794</v>
          </cell>
          <cell r="I469">
            <v>15134.9263615825</v>
          </cell>
          <cell r="J469">
            <v>14990.6788151848</v>
          </cell>
          <cell r="K469">
            <v>14907.2045712458</v>
          </cell>
          <cell r="L469">
            <v>14997.6698884441</v>
          </cell>
          <cell r="M469">
            <v>15150.6139521407</v>
          </cell>
          <cell r="N469">
            <v>15160.7600486083</v>
          </cell>
          <cell r="O469">
            <v>14873.0046588326</v>
          </cell>
          <cell r="P469">
            <v>15025.6222134998</v>
          </cell>
          <cell r="Q469">
            <v>1009.40077648463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-93330.9028766774</v>
          </cell>
          <cell r="B470">
            <v>15028.5997599607</v>
          </cell>
          <cell r="C470">
            <v>16405.3191236156</v>
          </cell>
          <cell r="D470">
            <v>16087.1069762485</v>
          </cell>
          <cell r="E470">
            <v>15863.3063418775</v>
          </cell>
          <cell r="F470">
            <v>15435.0002220937</v>
          </cell>
          <cell r="G470">
            <v>15231.9561533285</v>
          </cell>
          <cell r="H470">
            <v>15013.3032630354</v>
          </cell>
          <cell r="I470">
            <v>15043.8567509152</v>
          </cell>
          <cell r="J470">
            <v>15121.2709562816</v>
          </cell>
          <cell r="K470">
            <v>15165.8466934388</v>
          </cell>
          <cell r="L470">
            <v>15180.1892166165</v>
          </cell>
          <cell r="M470">
            <v>15316.4821338202</v>
          </cell>
          <cell r="N470">
            <v>15107.6595739339</v>
          </cell>
          <cell r="O470">
            <v>15167.9681918351</v>
          </cell>
          <cell r="P470">
            <v>15019.4654199648</v>
          </cell>
          <cell r="Q470">
            <v>1070.46812363434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-100143.936240065</v>
          </cell>
          <cell r="B471">
            <v>14989.7898910598</v>
          </cell>
          <cell r="C471">
            <v>16606.8108290347</v>
          </cell>
          <cell r="D471">
            <v>16328.4770723685</v>
          </cell>
          <cell r="E471">
            <v>16049.6660648343</v>
          </cell>
          <cell r="F471">
            <v>15802.9604687108</v>
          </cell>
          <cell r="G471">
            <v>15424.7556173475</v>
          </cell>
          <cell r="H471">
            <v>15181.8207789213</v>
          </cell>
          <cell r="I471">
            <v>15202.4340197039</v>
          </cell>
          <cell r="J471">
            <v>15173.2371606999</v>
          </cell>
          <cell r="K471">
            <v>15301.857125312</v>
          </cell>
          <cell r="L471">
            <v>15374.5978039228</v>
          </cell>
          <cell r="M471">
            <v>15428.5966421463</v>
          </cell>
          <cell r="N471">
            <v>15413.4114434882</v>
          </cell>
          <cell r="O471">
            <v>15333.101621375</v>
          </cell>
          <cell r="P471">
            <v>15186.9574948759</v>
          </cell>
          <cell r="Q471">
            <v>1148.61089109905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-101905.019782733</v>
          </cell>
          <cell r="B472">
            <v>15392.1757747265</v>
          </cell>
          <cell r="C472">
            <v>16750.6643690107</v>
          </cell>
          <cell r="D472">
            <v>16319.7760143764</v>
          </cell>
          <cell r="E472">
            <v>16195.8911076854</v>
          </cell>
          <cell r="F472">
            <v>15960.9111416218</v>
          </cell>
          <cell r="G472">
            <v>15452.5495910719</v>
          </cell>
          <cell r="H472">
            <v>15219.3515154244</v>
          </cell>
          <cell r="I472">
            <v>15337.4683992355</v>
          </cell>
          <cell r="J472">
            <v>15224.8216488268</v>
          </cell>
          <cell r="K472">
            <v>15294.9841207315</v>
          </cell>
          <cell r="L472">
            <v>15335.8594599723</v>
          </cell>
          <cell r="M472">
            <v>15564.2320998545</v>
          </cell>
          <cell r="N472">
            <v>15330.8432147962</v>
          </cell>
          <cell r="O472">
            <v>15356.8110890022</v>
          </cell>
          <cell r="P472">
            <v>15378.6660800268</v>
          </cell>
          <cell r="Q472">
            <v>1168.80981490003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-84598.289443398</v>
          </cell>
          <cell r="B473">
            <v>14923.4821370188</v>
          </cell>
          <cell r="C473">
            <v>16139.6400160794</v>
          </cell>
          <cell r="D473">
            <v>15969.6164674913</v>
          </cell>
          <cell r="E473">
            <v>15550.8553409984</v>
          </cell>
          <cell r="F473">
            <v>15278.0540567562</v>
          </cell>
          <cell r="G473">
            <v>14916.4867049014</v>
          </cell>
          <cell r="H473">
            <v>15034.0327626841</v>
          </cell>
          <cell r="I473">
            <v>14812.5992984827</v>
          </cell>
          <cell r="J473">
            <v>14846.5475726368</v>
          </cell>
          <cell r="K473">
            <v>14899.8795535496</v>
          </cell>
          <cell r="L473">
            <v>14872.2848961942</v>
          </cell>
          <cell r="M473">
            <v>14940.4726249252</v>
          </cell>
          <cell r="N473">
            <v>15119.3788774434</v>
          </cell>
          <cell r="O473">
            <v>14971.4238594565</v>
          </cell>
          <cell r="P473">
            <v>15287.2435556011</v>
          </cell>
          <cell r="Q473">
            <v>970.308540599998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-97291.3011703274</v>
          </cell>
          <cell r="B474">
            <v>15128.4757596156</v>
          </cell>
          <cell r="C474">
            <v>16857.6334939925</v>
          </cell>
          <cell r="D474">
            <v>16281.6810479009</v>
          </cell>
          <cell r="E474">
            <v>15810.8141434111</v>
          </cell>
          <cell r="F474">
            <v>15414.7168505851</v>
          </cell>
          <cell r="G474">
            <v>15375.6709137918</v>
          </cell>
          <cell r="H474">
            <v>15187.791688035</v>
          </cell>
          <cell r="I474">
            <v>15323.8781041106</v>
          </cell>
          <cell r="J474">
            <v>15440.994041309</v>
          </cell>
          <cell r="K474">
            <v>15082.1553247446</v>
          </cell>
          <cell r="L474">
            <v>15182.4950881769</v>
          </cell>
          <cell r="M474">
            <v>15302.1881139826</v>
          </cell>
          <cell r="N474">
            <v>15380.0264319172</v>
          </cell>
          <cell r="O474">
            <v>15377.5681293628</v>
          </cell>
          <cell r="P474">
            <v>15108.0817315684</v>
          </cell>
          <cell r="Q474">
            <v>1115.89230790319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-89576.9985496192</v>
          </cell>
          <cell r="B475">
            <v>14915.5985541728</v>
          </cell>
          <cell r="C475">
            <v>16352.9606837426</v>
          </cell>
          <cell r="D475">
            <v>15921.475941088</v>
          </cell>
          <cell r="E475">
            <v>15520.2633612699</v>
          </cell>
          <cell r="F475">
            <v>15337.7256333208</v>
          </cell>
          <cell r="G475">
            <v>15122.021479246</v>
          </cell>
          <cell r="H475">
            <v>14896.4046218804</v>
          </cell>
          <cell r="I475">
            <v>14992.4686385552</v>
          </cell>
          <cell r="J475">
            <v>15031.5522593579</v>
          </cell>
          <cell r="K475">
            <v>15032.7133432803</v>
          </cell>
          <cell r="L475">
            <v>15069.7626749255</v>
          </cell>
          <cell r="M475">
            <v>15139.4659419878</v>
          </cell>
          <cell r="N475">
            <v>14996.152474114</v>
          </cell>
          <cell r="O475">
            <v>14878.3703429159</v>
          </cell>
          <cell r="P475">
            <v>15093.4818225351</v>
          </cell>
          <cell r="Q475">
            <v>1027.41234256471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-87024.6082074263</v>
          </cell>
          <cell r="B476">
            <v>14895.6962475059</v>
          </cell>
          <cell r="C476">
            <v>16373.5418706611</v>
          </cell>
          <cell r="D476">
            <v>15846.2599917967</v>
          </cell>
          <cell r="E476">
            <v>15565.4999805773</v>
          </cell>
          <cell r="F476">
            <v>15355.417947572</v>
          </cell>
          <cell r="G476">
            <v>15070.8825925078</v>
          </cell>
          <cell r="H476">
            <v>15004.2940994422</v>
          </cell>
          <cell r="I476">
            <v>15003.0223876923</v>
          </cell>
          <cell r="J476">
            <v>15044.5696483936</v>
          </cell>
          <cell r="K476">
            <v>14922.5463974767</v>
          </cell>
          <cell r="L476">
            <v>15037.843056437</v>
          </cell>
          <cell r="M476">
            <v>14887.7224442033</v>
          </cell>
          <cell r="N476">
            <v>15168.3204722346</v>
          </cell>
          <cell r="O476">
            <v>14977.5679324534</v>
          </cell>
          <cell r="P476">
            <v>15083.1984143251</v>
          </cell>
          <cell r="Q476">
            <v>998.137446295897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-98485.1515760343</v>
          </cell>
          <cell r="B477">
            <v>15156.5679651162</v>
          </cell>
          <cell r="C477">
            <v>16632.4164264977</v>
          </cell>
          <cell r="D477">
            <v>16330.9800991729</v>
          </cell>
          <cell r="E477">
            <v>16001.9989809164</v>
          </cell>
          <cell r="F477">
            <v>15647.321846759</v>
          </cell>
          <cell r="G477">
            <v>15419.5463595655</v>
          </cell>
          <cell r="H477">
            <v>15308.9563301749</v>
          </cell>
          <cell r="I477">
            <v>15365.559222406</v>
          </cell>
          <cell r="J477">
            <v>15335.6535081131</v>
          </cell>
          <cell r="K477">
            <v>15262.0614589225</v>
          </cell>
          <cell r="L477">
            <v>15221.744659146</v>
          </cell>
          <cell r="M477">
            <v>15190.7845642911</v>
          </cell>
          <cell r="N477">
            <v>15316.9418554021</v>
          </cell>
          <cell r="O477">
            <v>15450.1862030169</v>
          </cell>
          <cell r="P477">
            <v>15370.598476751</v>
          </cell>
          <cell r="Q477">
            <v>1129.58529451648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-86744.6119802234</v>
          </cell>
          <cell r="B478">
            <v>15096.9458388234</v>
          </cell>
          <cell r="C478">
            <v>16117.5341089424</v>
          </cell>
          <cell r="D478">
            <v>15859.9478614479</v>
          </cell>
          <cell r="E478">
            <v>15764.4636557864</v>
          </cell>
          <cell r="F478">
            <v>15266.4515244441</v>
          </cell>
          <cell r="G478">
            <v>14860.1147355726</v>
          </cell>
          <cell r="H478">
            <v>14939.6639709529</v>
          </cell>
          <cell r="I478">
            <v>15062.7013034432</v>
          </cell>
          <cell r="J478">
            <v>14880.2120858113</v>
          </cell>
          <cell r="K478">
            <v>15305.0835835793</v>
          </cell>
          <cell r="L478">
            <v>14746.3984706544</v>
          </cell>
          <cell r="M478">
            <v>15248.0185493853</v>
          </cell>
          <cell r="N478">
            <v>15168.0002720545</v>
          </cell>
          <cell r="O478">
            <v>15027.787700329</v>
          </cell>
          <cell r="P478">
            <v>15040.9255546992</v>
          </cell>
          <cell r="Q478">
            <v>994.92600156837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-90267.0889586011</v>
          </cell>
          <cell r="B479">
            <v>15150.1130805021</v>
          </cell>
          <cell r="C479">
            <v>16155.0687101927</v>
          </cell>
          <cell r="D479">
            <v>16109.2783158378</v>
          </cell>
          <cell r="E479">
            <v>15665.217810508</v>
          </cell>
          <cell r="F479">
            <v>15361.8659285542</v>
          </cell>
          <cell r="G479">
            <v>14966.3607154514</v>
          </cell>
          <cell r="H479">
            <v>15020.5240776459</v>
          </cell>
          <cell r="I479">
            <v>15136.4873578667</v>
          </cell>
          <cell r="J479">
            <v>15179.2590238687</v>
          </cell>
          <cell r="K479">
            <v>15151.1607964885</v>
          </cell>
          <cell r="L479">
            <v>15122.4766678007</v>
          </cell>
          <cell r="M479">
            <v>15057.9175459728</v>
          </cell>
          <cell r="N479">
            <v>15103.8805984588</v>
          </cell>
          <cell r="O479">
            <v>15072.9821014523</v>
          </cell>
          <cell r="P479">
            <v>14985.8842649637</v>
          </cell>
          <cell r="Q479">
            <v>1035.32740351957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-91924.054565073</v>
          </cell>
          <cell r="B480">
            <v>14961.2633576534</v>
          </cell>
          <cell r="C480">
            <v>16358.4713947998</v>
          </cell>
          <cell r="D480">
            <v>15926.8123039288</v>
          </cell>
          <cell r="E480">
            <v>15601.9625839826</v>
          </cell>
          <cell r="F480">
            <v>15504.2522890703</v>
          </cell>
          <cell r="G480">
            <v>15111.2802230052</v>
          </cell>
          <cell r="H480">
            <v>15247.0244188001</v>
          </cell>
          <cell r="I480">
            <v>15176.8816207158</v>
          </cell>
          <cell r="J480">
            <v>15134.7161498462</v>
          </cell>
          <cell r="K480">
            <v>15158.0006483334</v>
          </cell>
          <cell r="L480">
            <v>15289.9442395884</v>
          </cell>
          <cell r="M480">
            <v>14901.8083827897</v>
          </cell>
          <cell r="N480">
            <v>15102.1578135712</v>
          </cell>
          <cell r="O480">
            <v>15032.5332198229</v>
          </cell>
          <cell r="P480">
            <v>14951.0774868118</v>
          </cell>
          <cell r="Q480">
            <v>1054.33213623956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-86615.7633471423</v>
          </cell>
          <cell r="B481">
            <v>14880.5221500308</v>
          </cell>
          <cell r="C481">
            <v>16256.5335229296</v>
          </cell>
          <cell r="D481">
            <v>15874.5854041201</v>
          </cell>
          <cell r="E481">
            <v>15385.165673424</v>
          </cell>
          <cell r="F481">
            <v>15281.2153330459</v>
          </cell>
          <cell r="G481">
            <v>15070.1537544255</v>
          </cell>
          <cell r="H481">
            <v>15014.9787265099</v>
          </cell>
          <cell r="I481">
            <v>14903.4788349335</v>
          </cell>
          <cell r="J481">
            <v>14979.4134291015</v>
          </cell>
          <cell r="K481">
            <v>15010.7325702344</v>
          </cell>
          <cell r="L481">
            <v>15161.4198936742</v>
          </cell>
          <cell r="M481">
            <v>15051.4326963357</v>
          </cell>
          <cell r="N481">
            <v>14830.0224926619</v>
          </cell>
          <cell r="O481">
            <v>15169.3305286226</v>
          </cell>
          <cell r="P481">
            <v>15071.5421096757</v>
          </cell>
          <cell r="Q481">
            <v>993.448159286383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-84865.9099776186</v>
          </cell>
          <cell r="B482">
            <v>14857.8206739584</v>
          </cell>
          <cell r="C482">
            <v>16537.0580666174</v>
          </cell>
          <cell r="D482">
            <v>16026.6549786911</v>
          </cell>
          <cell r="E482">
            <v>15404.4748907307</v>
          </cell>
          <cell r="F482">
            <v>15097.6915743622</v>
          </cell>
          <cell r="G482">
            <v>15137.1903928433</v>
          </cell>
          <cell r="H482">
            <v>14940.3733971375</v>
          </cell>
          <cell r="I482">
            <v>14797.6231874755</v>
          </cell>
          <cell r="J482">
            <v>15005.5698577666</v>
          </cell>
          <cell r="K482">
            <v>15018.2269553832</v>
          </cell>
          <cell r="L482">
            <v>14991.5112581655</v>
          </cell>
          <cell r="M482">
            <v>14957.0309814766</v>
          </cell>
          <cell r="N482">
            <v>14812.7281543872</v>
          </cell>
          <cell r="O482">
            <v>15013.1077335141</v>
          </cell>
          <cell r="P482">
            <v>15128.6980930739</v>
          </cell>
          <cell r="Q482">
            <v>973.378041079294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-101612.640737371</v>
          </cell>
          <cell r="B483">
            <v>15138.8858336051</v>
          </cell>
          <cell r="C483">
            <v>16704.0945422664</v>
          </cell>
          <cell r="D483">
            <v>16359.5043524167</v>
          </cell>
          <cell r="E483">
            <v>16049.0357747503</v>
          </cell>
          <cell r="F483">
            <v>15772.0028335546</v>
          </cell>
          <cell r="G483">
            <v>15570.7665329057</v>
          </cell>
          <cell r="H483">
            <v>15206.1184109739</v>
          </cell>
          <cell r="I483">
            <v>15090.7855453493</v>
          </cell>
          <cell r="J483">
            <v>15116.2143526395</v>
          </cell>
          <cell r="K483">
            <v>15436.883081655</v>
          </cell>
          <cell r="L483">
            <v>15233.9837181551</v>
          </cell>
          <cell r="M483">
            <v>15342.9961974132</v>
          </cell>
          <cell r="N483">
            <v>15188.1437052951</v>
          </cell>
          <cell r="O483">
            <v>15412.2656956666</v>
          </cell>
          <cell r="P483">
            <v>15476.9927475171</v>
          </cell>
          <cell r="Q483">
            <v>1165.45634420135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-96207.8124234629</v>
          </cell>
          <cell r="B484">
            <v>15276.3974316436</v>
          </cell>
          <cell r="C484">
            <v>16574.939479173</v>
          </cell>
          <cell r="D484">
            <v>16290.1884315528</v>
          </cell>
          <cell r="E484">
            <v>15923.6357723788</v>
          </cell>
          <cell r="F484">
            <v>15591.8084330459</v>
          </cell>
          <cell r="G484">
            <v>15271.0991794499</v>
          </cell>
          <cell r="H484">
            <v>15019.7752326705</v>
          </cell>
          <cell r="I484">
            <v>15082.2165550285</v>
          </cell>
          <cell r="J484">
            <v>15232.0062319261</v>
          </cell>
          <cell r="K484">
            <v>15151.9427852229</v>
          </cell>
          <cell r="L484">
            <v>15272.3531917637</v>
          </cell>
          <cell r="M484">
            <v>15205.6978397251</v>
          </cell>
          <cell r="N484">
            <v>15169.9807587712</v>
          </cell>
          <cell r="O484">
            <v>15744.4924881558</v>
          </cell>
          <cell r="P484">
            <v>15680.7369903753</v>
          </cell>
          <cell r="Q484">
            <v>1103.46512537215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-95478.9491848596</v>
          </cell>
          <cell r="B485">
            <v>14988.5585292273</v>
          </cell>
          <cell r="C485">
            <v>16457.1031540712</v>
          </cell>
          <cell r="D485">
            <v>16114.0366956569</v>
          </cell>
          <cell r="E485">
            <v>15890.7595240011</v>
          </cell>
          <cell r="F485">
            <v>15535.2462770887</v>
          </cell>
          <cell r="G485">
            <v>15353.4378701186</v>
          </cell>
          <cell r="H485">
            <v>15202.5101219404</v>
          </cell>
          <cell r="I485">
            <v>15281.4890253984</v>
          </cell>
          <cell r="J485">
            <v>15184.2024607052</v>
          </cell>
          <cell r="K485">
            <v>15288.5244228428</v>
          </cell>
          <cell r="L485">
            <v>15032.8885433973</v>
          </cell>
          <cell r="M485">
            <v>15233.9314622427</v>
          </cell>
          <cell r="N485">
            <v>15384.9025423244</v>
          </cell>
          <cell r="O485">
            <v>15333.3476493917</v>
          </cell>
          <cell r="P485">
            <v>15272.565960076</v>
          </cell>
          <cell r="Q485">
            <v>1095.10535557067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-97329.7630902658</v>
          </cell>
          <cell r="B486">
            <v>15024.3702577774</v>
          </cell>
          <cell r="C486">
            <v>16782.3681979633</v>
          </cell>
          <cell r="D486">
            <v>16625.3575069866</v>
          </cell>
          <cell r="E486">
            <v>15980.4677144554</v>
          </cell>
          <cell r="F486">
            <v>15472.5266923538</v>
          </cell>
          <cell r="G486">
            <v>15320.0433835755</v>
          </cell>
          <cell r="H486">
            <v>15140.2948482718</v>
          </cell>
          <cell r="I486">
            <v>15229.974373512</v>
          </cell>
          <cell r="J486">
            <v>15167.6555714317</v>
          </cell>
          <cell r="K486">
            <v>15156.2638923392</v>
          </cell>
          <cell r="L486">
            <v>15389.1233495803</v>
          </cell>
          <cell r="M486">
            <v>15353.1385626201</v>
          </cell>
          <cell r="N486">
            <v>15198.7851923263</v>
          </cell>
          <cell r="O486">
            <v>15283.6628663499</v>
          </cell>
          <cell r="P486">
            <v>15297.1158402774</v>
          </cell>
          <cell r="Q486">
            <v>1116.33345074011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-99822.9119953667</v>
          </cell>
          <cell r="B487">
            <v>15502.008564616</v>
          </cell>
          <cell r="C487">
            <v>17106.5815116495</v>
          </cell>
          <cell r="D487">
            <v>16361.0555682478</v>
          </cell>
          <cell r="E487">
            <v>15881.9974569542</v>
          </cell>
          <cell r="F487">
            <v>15656.3656481836</v>
          </cell>
          <cell r="G487">
            <v>15168.9730496134</v>
          </cell>
          <cell r="H487">
            <v>15283.1607875479</v>
          </cell>
          <cell r="I487">
            <v>15407.3882829677</v>
          </cell>
          <cell r="J487">
            <v>15283.8091341977</v>
          </cell>
          <cell r="K487">
            <v>15291.7745095323</v>
          </cell>
          <cell r="L487">
            <v>15276.2962324763</v>
          </cell>
          <cell r="M487">
            <v>15219.6524343715</v>
          </cell>
          <cell r="N487">
            <v>15248.6624932332</v>
          </cell>
          <cell r="O487">
            <v>15417.5265130801</v>
          </cell>
          <cell r="P487">
            <v>15408.8245856489</v>
          </cell>
          <cell r="Q487">
            <v>1144.92887142206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-86141.5538729409</v>
          </cell>
          <cell r="B488">
            <v>14962.9227098202</v>
          </cell>
          <cell r="C488">
            <v>16109.558392877</v>
          </cell>
          <cell r="D488">
            <v>15874.8711281046</v>
          </cell>
          <cell r="E488">
            <v>15464.0090896007</v>
          </cell>
          <cell r="F488">
            <v>15400.6901056351</v>
          </cell>
          <cell r="G488">
            <v>15096.6387184226</v>
          </cell>
          <cell r="H488">
            <v>14819.7168553939</v>
          </cell>
          <cell r="I488">
            <v>14949.1570929992</v>
          </cell>
          <cell r="J488">
            <v>14967.5365172003</v>
          </cell>
          <cell r="K488">
            <v>15096.8761319685</v>
          </cell>
          <cell r="L488">
            <v>15095.3938456989</v>
          </cell>
          <cell r="M488">
            <v>15119.1221680992</v>
          </cell>
          <cell r="N488">
            <v>15215.5242392572</v>
          </cell>
          <cell r="O488">
            <v>15274.4092881778</v>
          </cell>
          <cell r="P488">
            <v>15318.5141251488</v>
          </cell>
          <cell r="Q488">
            <v>988.009166301083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-92195.8005677936</v>
          </cell>
          <cell r="B489">
            <v>15161.2662155227</v>
          </cell>
          <cell r="C489">
            <v>16419.6241013989</v>
          </cell>
          <cell r="D489">
            <v>16116.0137151096</v>
          </cell>
          <cell r="E489">
            <v>16027.9123010373</v>
          </cell>
          <cell r="F489">
            <v>15490.5988825435</v>
          </cell>
          <cell r="G489">
            <v>15089.1432162711</v>
          </cell>
          <cell r="H489">
            <v>15171.3369416547</v>
          </cell>
          <cell r="I489">
            <v>14884.1553324514</v>
          </cell>
          <cell r="J489">
            <v>15004.4144459819</v>
          </cell>
          <cell r="K489">
            <v>15020.850943606</v>
          </cell>
          <cell r="L489">
            <v>15027.8778627483</v>
          </cell>
          <cell r="M489">
            <v>15156.387187609</v>
          </cell>
          <cell r="N489">
            <v>15400.5058856346</v>
          </cell>
          <cell r="O489">
            <v>15410.2337367178</v>
          </cell>
          <cell r="P489">
            <v>15325.5742613403</v>
          </cell>
          <cell r="Q489">
            <v>1057.44895419237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-89805.1504459768</v>
          </cell>
          <cell r="B490">
            <v>15062.9816229836</v>
          </cell>
          <cell r="C490">
            <v>16240.198264536</v>
          </cell>
          <cell r="D490">
            <v>16118.4654041202</v>
          </cell>
          <cell r="E490">
            <v>15686.6267575694</v>
          </cell>
          <cell r="F490">
            <v>15382.7412682853</v>
          </cell>
          <cell r="G490">
            <v>15123.1299734177</v>
          </cell>
          <cell r="H490">
            <v>15317.4184872848</v>
          </cell>
          <cell r="I490">
            <v>15223.9997525432</v>
          </cell>
          <cell r="J490">
            <v>15110.470207382</v>
          </cell>
          <cell r="K490">
            <v>15047.4937665172</v>
          </cell>
          <cell r="L490">
            <v>15048.3374990259</v>
          </cell>
          <cell r="M490">
            <v>15061.8199328156</v>
          </cell>
          <cell r="N490">
            <v>15377.3417656888</v>
          </cell>
          <cell r="O490">
            <v>15183.7598088062</v>
          </cell>
          <cell r="P490">
            <v>14988.6214560708</v>
          </cell>
          <cell r="Q490">
            <v>1030.02915355518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-91806.5094336292</v>
          </cell>
          <cell r="B491">
            <v>15058.2918459721</v>
          </cell>
          <cell r="C491">
            <v>16496.9408369454</v>
          </cell>
          <cell r="D491">
            <v>15934.1476468441</v>
          </cell>
          <cell r="E491">
            <v>15526.4989948097</v>
          </cell>
          <cell r="F491">
            <v>15382.732151668</v>
          </cell>
          <cell r="G491">
            <v>15115.4412693715</v>
          </cell>
          <cell r="H491">
            <v>15231.2416560562</v>
          </cell>
          <cell r="I491">
            <v>15056.1404593733</v>
          </cell>
          <cell r="J491">
            <v>15079.6316590804</v>
          </cell>
          <cell r="K491">
            <v>15049.8639686397</v>
          </cell>
          <cell r="L491">
            <v>15047.7581920501</v>
          </cell>
          <cell r="M491">
            <v>15202.3846107059</v>
          </cell>
          <cell r="N491">
            <v>15182.3186323436</v>
          </cell>
          <cell r="O491">
            <v>15236.5156854491</v>
          </cell>
          <cell r="P491">
            <v>15086.5369190983</v>
          </cell>
          <cell r="Q491">
            <v>1052.98394059995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-88706.7328816078</v>
          </cell>
          <cell r="B492">
            <v>15035.483422446</v>
          </cell>
          <cell r="C492">
            <v>16266.7070372874</v>
          </cell>
          <cell r="D492">
            <v>15925.2154044245</v>
          </cell>
          <cell r="E492">
            <v>15622.5300420249</v>
          </cell>
          <cell r="F492">
            <v>15444.4267649161</v>
          </cell>
          <cell r="G492">
            <v>15220.565805004</v>
          </cell>
          <cell r="H492">
            <v>15000.3442092554</v>
          </cell>
          <cell r="I492">
            <v>14976.951809324</v>
          </cell>
          <cell r="J492">
            <v>15059.1617461421</v>
          </cell>
          <cell r="K492">
            <v>15037.1842874073</v>
          </cell>
          <cell r="L492">
            <v>14794.6481364642</v>
          </cell>
          <cell r="M492">
            <v>15140.24992804</v>
          </cell>
          <cell r="N492">
            <v>15207.1459896996</v>
          </cell>
          <cell r="O492">
            <v>15219.6885990756</v>
          </cell>
          <cell r="P492">
            <v>15109.3228187911</v>
          </cell>
          <cell r="Q492">
            <v>1017.43074345889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-91838.8704211958</v>
          </cell>
          <cell r="B493">
            <v>15045.0483874553</v>
          </cell>
          <cell r="C493">
            <v>16561.0607280907</v>
          </cell>
          <cell r="D493">
            <v>15971.3100661437</v>
          </cell>
          <cell r="E493">
            <v>15694.9227590246</v>
          </cell>
          <cell r="F493">
            <v>15463.6946311872</v>
          </cell>
          <cell r="G493">
            <v>15283.6867993365</v>
          </cell>
          <cell r="H493">
            <v>14967.9248439816</v>
          </cell>
          <cell r="I493">
            <v>14929.1938056778</v>
          </cell>
          <cell r="J493">
            <v>15072.7176983159</v>
          </cell>
          <cell r="K493">
            <v>15238.5742129684</v>
          </cell>
          <cell r="L493">
            <v>15047.2224019516</v>
          </cell>
          <cell r="M493">
            <v>15168.4720083648</v>
          </cell>
          <cell r="N493">
            <v>15364.4387849499</v>
          </cell>
          <cell r="O493">
            <v>15172.6815167523</v>
          </cell>
          <cell r="P493">
            <v>15275.9550002128</v>
          </cell>
          <cell r="Q493">
            <v>1053.35510818295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-90647.4078359163</v>
          </cell>
          <cell r="B494">
            <v>14940.8028814702</v>
          </cell>
          <cell r="C494">
            <v>16546.5185049774</v>
          </cell>
          <cell r="D494">
            <v>16035.8963202964</v>
          </cell>
          <cell r="E494">
            <v>15928.4987243433</v>
          </cell>
          <cell r="F494">
            <v>15564.9003672285</v>
          </cell>
          <cell r="G494">
            <v>15062.0367549091</v>
          </cell>
          <cell r="H494">
            <v>15102.4086923288</v>
          </cell>
          <cell r="I494">
            <v>14999.7370195621</v>
          </cell>
          <cell r="J494">
            <v>15086.1046238448</v>
          </cell>
          <cell r="K494">
            <v>15028.4831270244</v>
          </cell>
          <cell r="L494">
            <v>15204.2098480275</v>
          </cell>
          <cell r="M494">
            <v>15163.6402398583</v>
          </cell>
          <cell r="N494">
            <v>14806.8071639184</v>
          </cell>
          <cell r="O494">
            <v>15078.4438398925</v>
          </cell>
          <cell r="P494">
            <v>15127.4435002616</v>
          </cell>
          <cell r="Q494">
            <v>1039.68950891483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-100322.959001797</v>
          </cell>
          <cell r="B495">
            <v>15016.2460649436</v>
          </cell>
          <cell r="C495">
            <v>16775.5098656192</v>
          </cell>
          <cell r="D495">
            <v>16433.9020840225</v>
          </cell>
          <cell r="E495">
            <v>16220.504733446</v>
          </cell>
          <cell r="F495">
            <v>15692.6631887371</v>
          </cell>
          <cell r="G495">
            <v>15549.4694545893</v>
          </cell>
          <cell r="H495">
            <v>15261.4824859701</v>
          </cell>
          <cell r="I495">
            <v>15207.1849840754</v>
          </cell>
          <cell r="J495">
            <v>15329.7476912088</v>
          </cell>
          <cell r="K495">
            <v>15351.1940453253</v>
          </cell>
          <cell r="L495">
            <v>15261.8171242694</v>
          </cell>
          <cell r="M495">
            <v>15396.9256067349</v>
          </cell>
          <cell r="N495">
            <v>15525.1687545474</v>
          </cell>
          <cell r="O495">
            <v>15342.5401097051</v>
          </cell>
          <cell r="P495">
            <v>15163.3951195353</v>
          </cell>
          <cell r="Q495">
            <v>1150.66421056701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-98959.03463026</v>
          </cell>
          <cell r="B496">
            <v>15159.7521761255</v>
          </cell>
          <cell r="C496">
            <v>16657.2124211874</v>
          </cell>
          <cell r="D496">
            <v>16151.4989709399</v>
          </cell>
          <cell r="E496">
            <v>15911.5817442192</v>
          </cell>
          <cell r="F496">
            <v>15528.605758783</v>
          </cell>
          <cell r="G496">
            <v>15244.1149303246</v>
          </cell>
          <cell r="H496">
            <v>15152.1527310121</v>
          </cell>
          <cell r="I496">
            <v>15141.4865457479</v>
          </cell>
          <cell r="J496">
            <v>15190.6166725923</v>
          </cell>
          <cell r="K496">
            <v>15395.2052452097</v>
          </cell>
          <cell r="L496">
            <v>15306.2282856593</v>
          </cell>
          <cell r="M496">
            <v>15288.2826008283</v>
          </cell>
          <cell r="N496">
            <v>15464.6826459032</v>
          </cell>
          <cell r="O496">
            <v>15377.5758977324</v>
          </cell>
          <cell r="P496">
            <v>15499.0154573384</v>
          </cell>
          <cell r="Q496">
            <v>1135.02054359523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-89014.6820190478</v>
          </cell>
          <cell r="B497">
            <v>14829.5598567393</v>
          </cell>
          <cell r="C497">
            <v>16429.4221457669</v>
          </cell>
          <cell r="D497">
            <v>15786.4018994522</v>
          </cell>
          <cell r="E497">
            <v>15578.1871622111</v>
          </cell>
          <cell r="F497">
            <v>15387.6659376316</v>
          </cell>
          <cell r="G497">
            <v>15066.6906167831</v>
          </cell>
          <cell r="H497">
            <v>14848.1025757288</v>
          </cell>
          <cell r="I497">
            <v>14954.0223719674</v>
          </cell>
          <cell r="J497">
            <v>15169.8127394216</v>
          </cell>
          <cell r="K497">
            <v>15018.7502297699</v>
          </cell>
          <cell r="L497">
            <v>15134.3077476315</v>
          </cell>
          <cell r="M497">
            <v>15041.8031348097</v>
          </cell>
          <cell r="N497">
            <v>15088.4840675614</v>
          </cell>
          <cell r="O497">
            <v>15404.074524646</v>
          </cell>
          <cell r="P497">
            <v>15371.3405395501</v>
          </cell>
          <cell r="Q497">
            <v>1020.96279688567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-93935.3100926826</v>
          </cell>
          <cell r="B498">
            <v>15006.42061824</v>
          </cell>
          <cell r="C498">
            <v>16461.5473886821</v>
          </cell>
          <cell r="D498">
            <v>16155.302111939</v>
          </cell>
          <cell r="E498">
            <v>15521.711911911</v>
          </cell>
          <cell r="F498">
            <v>15520.6272541335</v>
          </cell>
          <cell r="G498">
            <v>15194.4442067335</v>
          </cell>
          <cell r="H498">
            <v>15379.8654145232</v>
          </cell>
          <cell r="I498">
            <v>15249.6053444842</v>
          </cell>
          <cell r="J498">
            <v>15274.651380308</v>
          </cell>
          <cell r="K498">
            <v>15141.8841294394</v>
          </cell>
          <cell r="L498">
            <v>15218.1879342463</v>
          </cell>
          <cell r="M498">
            <v>15276.1635183883</v>
          </cell>
          <cell r="N498">
            <v>15214.2789172547</v>
          </cell>
          <cell r="O498">
            <v>15081.1363019765</v>
          </cell>
          <cell r="P498">
            <v>15153.730106716</v>
          </cell>
          <cell r="Q498">
            <v>1077.40043263903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-85911.8197616291</v>
          </cell>
          <cell r="B499">
            <v>14987.5834195018</v>
          </cell>
          <cell r="C499">
            <v>16156.8495917236</v>
          </cell>
          <cell r="D499">
            <v>15732.5115229218</v>
          </cell>
          <cell r="E499">
            <v>15479.0541294211</v>
          </cell>
          <cell r="F499">
            <v>15315.7829513837</v>
          </cell>
          <cell r="G499">
            <v>15079.0867121063</v>
          </cell>
          <cell r="H499">
            <v>15111.5461393093</v>
          </cell>
          <cell r="I499">
            <v>14952.8477719084</v>
          </cell>
          <cell r="J499">
            <v>14887.1195682726</v>
          </cell>
          <cell r="K499">
            <v>14883.6379217874</v>
          </cell>
          <cell r="L499">
            <v>15141.7903628035</v>
          </cell>
          <cell r="M499">
            <v>15108.6377533931</v>
          </cell>
          <cell r="N499">
            <v>15180.5140555698</v>
          </cell>
          <cell r="O499">
            <v>15278.8968674769</v>
          </cell>
          <cell r="P499">
            <v>15100.7577721926</v>
          </cell>
          <cell r="Q499">
            <v>985.374207937981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-98791.4896241769</v>
          </cell>
          <cell r="B500">
            <v>15181.1667608087</v>
          </cell>
          <cell r="C500">
            <v>16578.5953973995</v>
          </cell>
          <cell r="D500">
            <v>16381.8187334741</v>
          </cell>
          <cell r="E500">
            <v>16077.8759833543</v>
          </cell>
          <cell r="F500">
            <v>15524.0354021847</v>
          </cell>
          <cell r="G500">
            <v>15588.3042439294</v>
          </cell>
          <cell r="H500">
            <v>15246.9462577325</v>
          </cell>
          <cell r="I500">
            <v>15236.892462491</v>
          </cell>
          <cell r="J500">
            <v>15213.3021100945</v>
          </cell>
          <cell r="K500">
            <v>15252.0572928892</v>
          </cell>
          <cell r="L500">
            <v>15267.6589686179</v>
          </cell>
          <cell r="M500">
            <v>15100.2925538588</v>
          </cell>
          <cell r="N500">
            <v>15280.4268804288</v>
          </cell>
          <cell r="O500">
            <v>15348.2905805787</v>
          </cell>
          <cell r="P500">
            <v>15294.5466072074</v>
          </cell>
          <cell r="Q500">
            <v>1133.09886939346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-100850.675475467</v>
          </cell>
          <cell r="B501">
            <v>15123.3457794612</v>
          </cell>
          <cell r="C501">
            <v>16783.5401247165</v>
          </cell>
          <cell r="D501">
            <v>16417.8592389271</v>
          </cell>
          <cell r="E501">
            <v>16006.6553303284</v>
          </cell>
          <cell r="F501">
            <v>15696.663106566</v>
          </cell>
          <cell r="G501">
            <v>15241.0335629524</v>
          </cell>
          <cell r="H501">
            <v>15243.3730992801</v>
          </cell>
          <cell r="I501">
            <v>15438.3753562517</v>
          </cell>
          <cell r="J501">
            <v>15158.8317022901</v>
          </cell>
          <cell r="K501">
            <v>15330.9216200723</v>
          </cell>
          <cell r="L501">
            <v>15176.2000434638</v>
          </cell>
          <cell r="M501">
            <v>15523.0364735352</v>
          </cell>
          <cell r="N501">
            <v>15456.9702133766</v>
          </cell>
          <cell r="O501">
            <v>15459.5291265405</v>
          </cell>
          <cell r="P501">
            <v>15303.4308121914</v>
          </cell>
          <cell r="Q501">
            <v>1156.71690743342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-91453.5415194759</v>
          </cell>
          <cell r="B502">
            <v>15189.1118719427</v>
          </cell>
          <cell r="C502">
            <v>16576.1067580471</v>
          </cell>
          <cell r="D502">
            <v>15801.1351480609</v>
          </cell>
          <cell r="E502">
            <v>15857.3909495223</v>
          </cell>
          <cell r="F502">
            <v>15530.9757077576</v>
          </cell>
          <cell r="G502">
            <v>15109.0182090052</v>
          </cell>
          <cell r="H502">
            <v>14906.9582991919</v>
          </cell>
          <cell r="I502">
            <v>15114.9891899369</v>
          </cell>
          <cell r="J502">
            <v>15003.5388559595</v>
          </cell>
          <cell r="K502">
            <v>15104.3955573225</v>
          </cell>
          <cell r="L502">
            <v>15102.2729998515</v>
          </cell>
          <cell r="M502">
            <v>15102.2501579579</v>
          </cell>
          <cell r="N502">
            <v>14973.2019044797</v>
          </cell>
          <cell r="O502">
            <v>15288.7070171767</v>
          </cell>
          <cell r="P502">
            <v>15117.6395655545</v>
          </cell>
          <cell r="Q502">
            <v>1048.93553981178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-96168.3675419811</v>
          </cell>
          <cell r="B503">
            <v>14992.3936255024</v>
          </cell>
          <cell r="C503">
            <v>16517.2106529995</v>
          </cell>
          <cell r="D503">
            <v>16274.6243590744</v>
          </cell>
          <cell r="E503">
            <v>16012.8668783256</v>
          </cell>
          <cell r="F503">
            <v>15537.0275615778</v>
          </cell>
          <cell r="G503">
            <v>15085.3384686247</v>
          </cell>
          <cell r="H503">
            <v>15205.1972965079</v>
          </cell>
          <cell r="I503">
            <v>15250.3736711459</v>
          </cell>
          <cell r="J503">
            <v>15142.556614446</v>
          </cell>
          <cell r="K503">
            <v>15239.978868871</v>
          </cell>
          <cell r="L503">
            <v>15193.1697788983</v>
          </cell>
          <cell r="M503">
            <v>15294.3339983409</v>
          </cell>
          <cell r="N503">
            <v>15271.3579501795</v>
          </cell>
          <cell r="O503">
            <v>15280.0157016926</v>
          </cell>
          <cell r="P503">
            <v>15263.9261476848</v>
          </cell>
          <cell r="Q503">
            <v>1103.01270835951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-97078.3978120463</v>
          </cell>
          <cell r="B504">
            <v>15072.2180303439</v>
          </cell>
          <cell r="C504">
            <v>16670.7936343747</v>
          </cell>
          <cell r="D504">
            <v>16147.4936766543</v>
          </cell>
          <cell r="E504">
            <v>16040.5239434416</v>
          </cell>
          <cell r="F504">
            <v>15674.4301680458</v>
          </cell>
          <cell r="G504">
            <v>15428.6960033505</v>
          </cell>
          <cell r="H504">
            <v>15273.5288660368</v>
          </cell>
          <cell r="I504">
            <v>15357.8954873608</v>
          </cell>
          <cell r="J504">
            <v>15208.6564929711</v>
          </cell>
          <cell r="K504">
            <v>15084.115989089</v>
          </cell>
          <cell r="L504">
            <v>15287.7327192078</v>
          </cell>
          <cell r="M504">
            <v>15304.8046054732</v>
          </cell>
          <cell r="N504">
            <v>15394.288841095</v>
          </cell>
          <cell r="O504">
            <v>15214.6578045792</v>
          </cell>
          <cell r="P504">
            <v>15453.9879055701</v>
          </cell>
          <cell r="Q504">
            <v>1113.45039154505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-100742.047163524</v>
          </cell>
          <cell r="B505">
            <v>15094.9132635623</v>
          </cell>
          <cell r="C505">
            <v>16903.2566595255</v>
          </cell>
          <cell r="D505">
            <v>16472.592553394</v>
          </cell>
          <cell r="E505">
            <v>16052.5383823332</v>
          </cell>
          <cell r="F505">
            <v>15531.8100367931</v>
          </cell>
          <cell r="G505">
            <v>15350.7311473771</v>
          </cell>
          <cell r="H505">
            <v>15244.923178246</v>
          </cell>
          <cell r="I505">
            <v>15495.040021216</v>
          </cell>
          <cell r="J505">
            <v>15326.9999662099</v>
          </cell>
          <cell r="K505">
            <v>15519.5349389698</v>
          </cell>
          <cell r="L505">
            <v>15308.2670818389</v>
          </cell>
          <cell r="M505">
            <v>15340.7703584804</v>
          </cell>
          <cell r="N505">
            <v>15403.3589951452</v>
          </cell>
          <cell r="O505">
            <v>15380.5514205258</v>
          </cell>
          <cell r="P505">
            <v>15191.1920090445</v>
          </cell>
          <cell r="Q505">
            <v>1155.47098414675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-98548.922930974</v>
          </cell>
          <cell r="B506">
            <v>15155.0100847026</v>
          </cell>
          <cell r="C506">
            <v>16810.6560919712</v>
          </cell>
          <cell r="D506">
            <v>16294.0311185994</v>
          </cell>
          <cell r="E506">
            <v>16097.6063589901</v>
          </cell>
          <cell r="F506">
            <v>15418.7338722601</v>
          </cell>
          <cell r="G506">
            <v>15317.9991822114</v>
          </cell>
          <cell r="H506">
            <v>15345.332763613</v>
          </cell>
          <cell r="I506">
            <v>15465.6599662489</v>
          </cell>
          <cell r="J506">
            <v>15160.3631694078</v>
          </cell>
          <cell r="K506">
            <v>15376.7201054481</v>
          </cell>
          <cell r="L506">
            <v>15197.6632127813</v>
          </cell>
          <cell r="M506">
            <v>15135.8454135278</v>
          </cell>
          <cell r="N506">
            <v>15363.072430363</v>
          </cell>
          <cell r="O506">
            <v>15293.4167961159</v>
          </cell>
          <cell r="P506">
            <v>15353.4199013021</v>
          </cell>
          <cell r="Q506">
            <v>1130.3167264491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-101798.69868983</v>
          </cell>
          <cell r="B507">
            <v>15248.0276948116</v>
          </cell>
          <cell r="C507">
            <v>16833.604674502</v>
          </cell>
          <cell r="D507">
            <v>16366.6819767259</v>
          </cell>
          <cell r="E507">
            <v>16313.6337176046</v>
          </cell>
          <cell r="F507">
            <v>15582.4422793981</v>
          </cell>
          <cell r="G507">
            <v>15474.3345877903</v>
          </cell>
          <cell r="H507">
            <v>15319.0174862343</v>
          </cell>
          <cell r="I507">
            <v>15445.288934717</v>
          </cell>
          <cell r="J507">
            <v>15357.359098546</v>
          </cell>
          <cell r="K507">
            <v>15305.931521046</v>
          </cell>
          <cell r="L507">
            <v>15486.9473024434</v>
          </cell>
          <cell r="M507">
            <v>15315.4034624227</v>
          </cell>
          <cell r="N507">
            <v>15597.4511172236</v>
          </cell>
          <cell r="O507">
            <v>15308.6513527119</v>
          </cell>
          <cell r="P507">
            <v>15689.8602914078</v>
          </cell>
          <cell r="Q507">
            <v>1167.59035449287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-84934.1585240998</v>
          </cell>
          <cell r="B508">
            <v>14945.8849756497</v>
          </cell>
          <cell r="C508">
            <v>16228.4688528654</v>
          </cell>
          <cell r="D508">
            <v>16000.4216006506</v>
          </cell>
          <cell r="E508">
            <v>15538.7001834345</v>
          </cell>
          <cell r="F508">
            <v>15137.0726252302</v>
          </cell>
          <cell r="G508">
            <v>15088.5914222043</v>
          </cell>
          <cell r="H508">
            <v>14934.5114930311</v>
          </cell>
          <cell r="I508">
            <v>14938.4813374577</v>
          </cell>
          <cell r="J508">
            <v>14862.8677531566</v>
          </cell>
          <cell r="K508">
            <v>14811.3724739448</v>
          </cell>
          <cell r="L508">
            <v>14876.7130703569</v>
          </cell>
          <cell r="M508">
            <v>14968.6820741202</v>
          </cell>
          <cell r="N508">
            <v>15141.0825961818</v>
          </cell>
          <cell r="O508">
            <v>15205.4589301559</v>
          </cell>
          <cell r="P508">
            <v>15358.5083094403</v>
          </cell>
          <cell r="Q508">
            <v>974.160824608015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-102583.260093459</v>
          </cell>
          <cell r="B509">
            <v>15445.6455260707</v>
          </cell>
          <cell r="C509">
            <v>16822.8645288725</v>
          </cell>
          <cell r="D509">
            <v>16528.6972064838</v>
          </cell>
          <cell r="E509">
            <v>15958.6110059372</v>
          </cell>
          <cell r="F509">
            <v>15566.7793717265</v>
          </cell>
          <cell r="G509">
            <v>15475.6399753586</v>
          </cell>
          <cell r="H509">
            <v>15106.6880765598</v>
          </cell>
          <cell r="I509">
            <v>15256.9072868734</v>
          </cell>
          <cell r="J509">
            <v>15356.3440591836</v>
          </cell>
          <cell r="K509">
            <v>15375.4400002877</v>
          </cell>
          <cell r="L509">
            <v>15563.6839257916</v>
          </cell>
          <cell r="M509">
            <v>15317.6441661226</v>
          </cell>
          <cell r="N509">
            <v>15467.8819803469</v>
          </cell>
          <cell r="O509">
            <v>15313.7546552903</v>
          </cell>
          <cell r="P509">
            <v>15571.5327021432</v>
          </cell>
          <cell r="Q509">
            <v>1176.58895996793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-99482.8935420666</v>
          </cell>
          <cell r="B510">
            <v>15375.2957877035</v>
          </cell>
          <cell r="C510">
            <v>16759.4528383517</v>
          </cell>
          <cell r="D510">
            <v>16497.9237812695</v>
          </cell>
          <cell r="E510">
            <v>15868.3769763548</v>
          </cell>
          <cell r="F510">
            <v>15917.7453920904</v>
          </cell>
          <cell r="G510">
            <v>15285.7455727432</v>
          </cell>
          <cell r="H510">
            <v>15232.6526194932</v>
          </cell>
          <cell r="I510">
            <v>15187.7951427661</v>
          </cell>
          <cell r="J510">
            <v>15092.4743477782</v>
          </cell>
          <cell r="K510">
            <v>15221.9128639152</v>
          </cell>
          <cell r="L510">
            <v>15336.2248938066</v>
          </cell>
          <cell r="M510">
            <v>15342.8269805701</v>
          </cell>
          <cell r="N510">
            <v>15422.341122378</v>
          </cell>
          <cell r="O510">
            <v>15594.3456966174</v>
          </cell>
          <cell r="P510">
            <v>15431.3926424382</v>
          </cell>
          <cell r="Q510">
            <v>1141.02899577009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-101805.356211446</v>
          </cell>
          <cell r="B511">
            <v>15162.866874103</v>
          </cell>
          <cell r="C511">
            <v>16705.4960247607</v>
          </cell>
          <cell r="D511">
            <v>16368.270175002</v>
          </cell>
          <cell r="E511">
            <v>15988.5781265597</v>
          </cell>
          <cell r="F511">
            <v>15584.0490622899</v>
          </cell>
          <cell r="G511">
            <v>15463.5346794405</v>
          </cell>
          <cell r="H511">
            <v>15408.2213811671</v>
          </cell>
          <cell r="I511">
            <v>15319.3253567882</v>
          </cell>
          <cell r="J511">
            <v>15474.8051626077</v>
          </cell>
          <cell r="K511">
            <v>15241.5978500032</v>
          </cell>
          <cell r="L511">
            <v>15389.376660219</v>
          </cell>
          <cell r="M511">
            <v>15436.9760198118</v>
          </cell>
          <cell r="N511">
            <v>15484.6410231539</v>
          </cell>
          <cell r="O511">
            <v>15472.2388575008</v>
          </cell>
          <cell r="P511">
            <v>15404.0920584814</v>
          </cell>
          <cell r="Q511">
            <v>1167.6667136028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-91614.8347219195</v>
          </cell>
          <cell r="B512">
            <v>14759.3268885748</v>
          </cell>
          <cell r="C512">
            <v>16596.5338764891</v>
          </cell>
          <cell r="D512">
            <v>15877.5446926126</v>
          </cell>
          <cell r="E512">
            <v>15785.718709253</v>
          </cell>
          <cell r="F512">
            <v>15234.7416462461</v>
          </cell>
          <cell r="G512">
            <v>15295.1406255592</v>
          </cell>
          <cell r="H512">
            <v>15057.4713853814</v>
          </cell>
          <cell r="I512">
            <v>15022.9544649646</v>
          </cell>
          <cell r="J512">
            <v>15093.9078937776</v>
          </cell>
          <cell r="K512">
            <v>15143.3456815648</v>
          </cell>
          <cell r="L512">
            <v>15095.3614306095</v>
          </cell>
          <cell r="M512">
            <v>15261.9291062831</v>
          </cell>
          <cell r="N512">
            <v>15364.1545383322</v>
          </cell>
          <cell r="O512">
            <v>15161.9521188944</v>
          </cell>
          <cell r="P512">
            <v>15109.6054137887</v>
          </cell>
          <cell r="Q512">
            <v>1050.78550832653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-85320.6483603691</v>
          </cell>
          <cell r="B513">
            <v>14820.1962133318</v>
          </cell>
          <cell r="C513">
            <v>16202.4395618687</v>
          </cell>
          <cell r="D513">
            <v>15858.9340549102</v>
          </cell>
          <cell r="E513">
            <v>15506.0496138155</v>
          </cell>
          <cell r="F513">
            <v>15294.7480871765</v>
          </cell>
          <cell r="G513">
            <v>14886.337590622</v>
          </cell>
          <cell r="H513">
            <v>14868.8366994224</v>
          </cell>
          <cell r="I513">
            <v>14945.2433568311</v>
          </cell>
          <cell r="J513">
            <v>14969.2883863218</v>
          </cell>
          <cell r="K513">
            <v>14877.8961990495</v>
          </cell>
          <cell r="L513">
            <v>15014.4760081445</v>
          </cell>
          <cell r="M513">
            <v>14931.1912533279</v>
          </cell>
          <cell r="N513">
            <v>14974.6099129391</v>
          </cell>
          <cell r="O513">
            <v>15008.0616204637</v>
          </cell>
          <cell r="P513">
            <v>14929.3554090592</v>
          </cell>
          <cell r="Q513">
            <v>978.593708434089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-85945.060326166</v>
          </cell>
          <cell r="B514">
            <v>14595.3213422922</v>
          </cell>
          <cell r="C514">
            <v>16146.0180921117</v>
          </cell>
          <cell r="D514">
            <v>16156.990253086</v>
          </cell>
          <cell r="E514">
            <v>15626.5946095135</v>
          </cell>
          <cell r="F514">
            <v>15341.6100979005</v>
          </cell>
          <cell r="G514">
            <v>15030.2526460068</v>
          </cell>
          <cell r="H514">
            <v>14929.8022021735</v>
          </cell>
          <cell r="I514">
            <v>15003.9704547028</v>
          </cell>
          <cell r="J514">
            <v>15161.6986263494</v>
          </cell>
          <cell r="K514">
            <v>15139.7755456208</v>
          </cell>
          <cell r="L514">
            <v>15037.1314471612</v>
          </cell>
          <cell r="M514">
            <v>14955.6526051041</v>
          </cell>
          <cell r="N514">
            <v>14987.4643739317</v>
          </cell>
          <cell r="O514">
            <v>15007.5897418213</v>
          </cell>
          <cell r="P514">
            <v>14948.7250160988</v>
          </cell>
          <cell r="Q514">
            <v>985.755463916994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-98599.6766232186</v>
          </cell>
          <cell r="B515">
            <v>15017.8507635541</v>
          </cell>
          <cell r="C515">
            <v>16810.3373564055</v>
          </cell>
          <cell r="D515">
            <v>16238.2631833274</v>
          </cell>
          <cell r="E515">
            <v>15964.0181435431</v>
          </cell>
          <cell r="F515">
            <v>15739.6291385602</v>
          </cell>
          <cell r="G515">
            <v>15545.7113887632</v>
          </cell>
          <cell r="H515">
            <v>15327.6822075236</v>
          </cell>
          <cell r="I515">
            <v>15150.508345032</v>
          </cell>
          <cell r="J515">
            <v>15293.4178343166</v>
          </cell>
          <cell r="K515">
            <v>15120.5432856021</v>
          </cell>
          <cell r="L515">
            <v>15396.279712421</v>
          </cell>
          <cell r="M515">
            <v>15238.8389865007</v>
          </cell>
          <cell r="N515">
            <v>15397.4848988652</v>
          </cell>
          <cell r="O515">
            <v>15285.6431004935</v>
          </cell>
          <cell r="P515">
            <v>15374.9984996803</v>
          </cell>
          <cell r="Q515">
            <v>1130.89885099767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-95168.7587275723</v>
          </cell>
          <cell r="B516">
            <v>15258.7045807452</v>
          </cell>
          <cell r="C516">
            <v>16983.7541162022</v>
          </cell>
          <cell r="D516">
            <v>16097.1005352528</v>
          </cell>
          <cell r="E516">
            <v>15674.8645487555</v>
          </cell>
          <cell r="F516">
            <v>15540.5955150466</v>
          </cell>
          <cell r="G516">
            <v>15170.3561742926</v>
          </cell>
          <cell r="H516">
            <v>15011.2119037057</v>
          </cell>
          <cell r="I516">
            <v>15183.4352940761</v>
          </cell>
          <cell r="J516">
            <v>15281.252754993</v>
          </cell>
          <cell r="K516">
            <v>15094.2901160046</v>
          </cell>
          <cell r="L516">
            <v>15016.4530853706</v>
          </cell>
          <cell r="M516">
            <v>15041.6926095465</v>
          </cell>
          <cell r="N516">
            <v>15211.4983331824</v>
          </cell>
          <cell r="O516">
            <v>15322.4876572464</v>
          </cell>
          <cell r="P516">
            <v>15306.6337755194</v>
          </cell>
          <cell r="Q516">
            <v>1091.54759510176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-94276.5634780967</v>
          </cell>
          <cell r="B517">
            <v>15009.8429654668</v>
          </cell>
          <cell r="C517">
            <v>16577.3124914155</v>
          </cell>
          <cell r="D517">
            <v>16058.3920247914</v>
          </cell>
          <cell r="E517">
            <v>15780.8992041388</v>
          </cell>
          <cell r="F517">
            <v>15459.5443905414</v>
          </cell>
          <cell r="G517">
            <v>15251.5693170022</v>
          </cell>
          <cell r="H517">
            <v>15190.8326023068</v>
          </cell>
          <cell r="I517">
            <v>15023.9496467035</v>
          </cell>
          <cell r="J517">
            <v>15060.6940227713</v>
          </cell>
          <cell r="K517">
            <v>15219.5983673594</v>
          </cell>
          <cell r="L517">
            <v>15243.4909409542</v>
          </cell>
          <cell r="M517">
            <v>15220.2849199432</v>
          </cell>
          <cell r="N517">
            <v>15229.8574536505</v>
          </cell>
          <cell r="O517">
            <v>15127.8816793094</v>
          </cell>
          <cell r="P517">
            <v>15316.3657796974</v>
          </cell>
          <cell r="Q517">
            <v>1081.31447246838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-95692.0720246444</v>
          </cell>
          <cell r="B518">
            <v>15357.4822316938</v>
          </cell>
          <cell r="C518">
            <v>16788.7563198567</v>
          </cell>
          <cell r="D518">
            <v>16162.9974766726</v>
          </cell>
          <cell r="E518">
            <v>15888.6245620753</v>
          </cell>
          <cell r="F518">
            <v>15719.6493087333</v>
          </cell>
          <cell r="G518">
            <v>15500.4293787651</v>
          </cell>
          <cell r="H518">
            <v>15265.3091357518</v>
          </cell>
          <cell r="I518">
            <v>15135.8226027336</v>
          </cell>
          <cell r="J518">
            <v>15280.9803099914</v>
          </cell>
          <cell r="K518">
            <v>15134.1556708294</v>
          </cell>
          <cell r="L518">
            <v>15078.2473975664</v>
          </cell>
          <cell r="M518">
            <v>15318.2027376264</v>
          </cell>
          <cell r="N518">
            <v>15405.9229169208</v>
          </cell>
          <cell r="O518">
            <v>15243.5663985353</v>
          </cell>
          <cell r="P518">
            <v>15249.9872451001</v>
          </cell>
          <cell r="Q518">
            <v>1097.54978929386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-97284.4799347476</v>
          </cell>
          <cell r="B519">
            <v>15083.9351611414</v>
          </cell>
          <cell r="C519">
            <v>16680.0964933779</v>
          </cell>
          <cell r="D519">
            <v>16405.7687638669</v>
          </cell>
          <cell r="E519">
            <v>15759.3589221197</v>
          </cell>
          <cell r="F519">
            <v>15522.6880286489</v>
          </cell>
          <cell r="G519">
            <v>15120.0279412534</v>
          </cell>
          <cell r="H519">
            <v>15203.0713353744</v>
          </cell>
          <cell r="I519">
            <v>15315.6149262168</v>
          </cell>
          <cell r="J519">
            <v>15397.0466625808</v>
          </cell>
          <cell r="K519">
            <v>15211.2669496539</v>
          </cell>
          <cell r="L519">
            <v>15345.4142514791</v>
          </cell>
          <cell r="M519">
            <v>15212.4307315017</v>
          </cell>
          <cell r="N519">
            <v>15238.6318244357</v>
          </cell>
          <cell r="O519">
            <v>15323.6640994133</v>
          </cell>
          <cell r="P519">
            <v>15425.5291624555</v>
          </cell>
          <cell r="Q519">
            <v>1115.81407105958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-102373.018631601</v>
          </cell>
          <cell r="B520">
            <v>15222.6439809003</v>
          </cell>
          <cell r="C520">
            <v>16606.9826571274</v>
          </cell>
          <cell r="D520">
            <v>16338.2104034783</v>
          </cell>
          <cell r="E520">
            <v>15986.7677490612</v>
          </cell>
          <cell r="F520">
            <v>15801.5165851547</v>
          </cell>
          <cell r="G520">
            <v>15474.0722526017</v>
          </cell>
          <cell r="H520">
            <v>15339.1405964384</v>
          </cell>
          <cell r="I520">
            <v>15321.1742794025</v>
          </cell>
          <cell r="J520">
            <v>15473.4789971411</v>
          </cell>
          <cell r="K520">
            <v>15296.4899785357</v>
          </cell>
          <cell r="L520">
            <v>15301.5287396806</v>
          </cell>
          <cell r="M520">
            <v>15351.0990628884</v>
          </cell>
          <cell r="N520">
            <v>15528.0468762759</v>
          </cell>
          <cell r="O520">
            <v>15404.775796353</v>
          </cell>
          <cell r="P520">
            <v>15559.0869582139</v>
          </cell>
          <cell r="Q520">
            <v>1174.17757449701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-90778.1997826827</v>
          </cell>
          <cell r="B521">
            <v>14938.2251242477</v>
          </cell>
          <cell r="C521">
            <v>16479.4129202934</v>
          </cell>
          <cell r="D521">
            <v>16067.1328133016</v>
          </cell>
          <cell r="E521">
            <v>15779.3863785499</v>
          </cell>
          <cell r="F521">
            <v>15340.5083931251</v>
          </cell>
          <cell r="G521">
            <v>15181.83649837</v>
          </cell>
          <cell r="H521">
            <v>14925.4274737005</v>
          </cell>
          <cell r="I521">
            <v>15175.9254216991</v>
          </cell>
          <cell r="J521">
            <v>15078.4577805422</v>
          </cell>
          <cell r="K521">
            <v>14957.6549089733</v>
          </cell>
          <cell r="L521">
            <v>15020.1926168731</v>
          </cell>
          <cell r="M521">
            <v>15037.4333563609</v>
          </cell>
          <cell r="N521">
            <v>14966.0564710115</v>
          </cell>
          <cell r="O521">
            <v>15154.8463533598</v>
          </cell>
          <cell r="P521">
            <v>15083.9383004626</v>
          </cell>
          <cell r="Q521">
            <v>1041.18964022746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-100081.34678681</v>
          </cell>
          <cell r="B522">
            <v>15141.9823034439</v>
          </cell>
          <cell r="C522">
            <v>16611.3256670737</v>
          </cell>
          <cell r="D522">
            <v>16268.9979879054</v>
          </cell>
          <cell r="E522">
            <v>15957.656565905</v>
          </cell>
          <cell r="F522">
            <v>15803.9125443089</v>
          </cell>
          <cell r="G522">
            <v>15202.5064124744</v>
          </cell>
          <cell r="H522">
            <v>15188.4861647339</v>
          </cell>
          <cell r="I522">
            <v>15272.3330531746</v>
          </cell>
          <cell r="J522">
            <v>15275.5083985499</v>
          </cell>
          <cell r="K522">
            <v>15185.8318340631</v>
          </cell>
          <cell r="L522">
            <v>15226.0908792297</v>
          </cell>
          <cell r="M522">
            <v>15386.7124360306</v>
          </cell>
          <cell r="N522">
            <v>15325.1701117955</v>
          </cell>
          <cell r="O522">
            <v>15416.8579210307</v>
          </cell>
          <cell r="P522">
            <v>15348.924416437</v>
          </cell>
          <cell r="Q522">
            <v>1147.89301510599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-88326.7868682541</v>
          </cell>
          <cell r="B523">
            <v>14859.4159334819</v>
          </cell>
          <cell r="C523">
            <v>16275.4865558717</v>
          </cell>
          <cell r="D523">
            <v>15814.4243952027</v>
          </cell>
          <cell r="E523">
            <v>15547.5305870619</v>
          </cell>
          <cell r="F523">
            <v>15487.4272200088</v>
          </cell>
          <cell r="G523">
            <v>15159.5008947866</v>
          </cell>
          <cell r="H523">
            <v>15021.8905252355</v>
          </cell>
          <cell r="I523">
            <v>15138.2997708343</v>
          </cell>
          <cell r="J523">
            <v>15056.1277983121</v>
          </cell>
          <cell r="K523">
            <v>15161.4821334603</v>
          </cell>
          <cell r="L523">
            <v>14982.187593671</v>
          </cell>
          <cell r="M523">
            <v>15032.2909576905</v>
          </cell>
          <cell r="N523">
            <v>15194.2498633968</v>
          </cell>
          <cell r="O523">
            <v>15293.8365265244</v>
          </cell>
          <cell r="P523">
            <v>15199.6420027512</v>
          </cell>
          <cell r="Q523">
            <v>1013.07291466413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-99852.3423109494</v>
          </cell>
          <cell r="B524">
            <v>15178.9422699651</v>
          </cell>
          <cell r="C524">
            <v>16843.3084059578</v>
          </cell>
          <cell r="D524">
            <v>16320.3894042135</v>
          </cell>
          <cell r="E524">
            <v>16001.4173958381</v>
          </cell>
          <cell r="F524">
            <v>15592.5511257991</v>
          </cell>
          <cell r="G524">
            <v>15259.9990620502</v>
          </cell>
          <cell r="H524">
            <v>15117.0650817361</v>
          </cell>
          <cell r="I524">
            <v>15173.4944987606</v>
          </cell>
          <cell r="J524">
            <v>15206.0815729673</v>
          </cell>
          <cell r="K524">
            <v>15326.5339904966</v>
          </cell>
          <cell r="L524">
            <v>15308.4329512863</v>
          </cell>
          <cell r="M524">
            <v>15633.5363525665</v>
          </cell>
          <cell r="N524">
            <v>15445.4275339611</v>
          </cell>
          <cell r="O524">
            <v>15163.4515220432</v>
          </cell>
          <cell r="P524">
            <v>15218.3524527755</v>
          </cell>
          <cell r="Q524">
            <v>1145.26642536967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-86737.480903737</v>
          </cell>
          <cell r="B525">
            <v>14948.5423658086</v>
          </cell>
          <cell r="C525">
            <v>16141.7366891216</v>
          </cell>
          <cell r="D525">
            <v>15863.4788911587</v>
          </cell>
          <cell r="E525">
            <v>15577.8981594877</v>
          </cell>
          <cell r="F525">
            <v>15197.8173545919</v>
          </cell>
          <cell r="G525">
            <v>14953.3547129626</v>
          </cell>
          <cell r="H525">
            <v>14845.4106476184</v>
          </cell>
          <cell r="I525">
            <v>15085.825814984</v>
          </cell>
          <cell r="J525">
            <v>14956.0379594275</v>
          </cell>
          <cell r="K525">
            <v>14981.5879563227</v>
          </cell>
          <cell r="L525">
            <v>14974.5962454247</v>
          </cell>
          <cell r="M525">
            <v>14940.8851381317</v>
          </cell>
          <cell r="N525">
            <v>14996.3459543538</v>
          </cell>
          <cell r="O525">
            <v>14940.4300565055</v>
          </cell>
          <cell r="P525">
            <v>15085.0196199959</v>
          </cell>
          <cell r="Q525">
            <v>994.844210973502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-86954.8850969807</v>
          </cell>
          <cell r="B526">
            <v>14791.9379175911</v>
          </cell>
          <cell r="C526">
            <v>16168.5001439399</v>
          </cell>
          <cell r="D526">
            <v>16009.3802648809</v>
          </cell>
          <cell r="E526">
            <v>15484.9966487101</v>
          </cell>
          <cell r="F526">
            <v>15417.3467520025</v>
          </cell>
          <cell r="G526">
            <v>15235.3042305888</v>
          </cell>
          <cell r="H526">
            <v>15020.5233680102</v>
          </cell>
          <cell r="I526">
            <v>14865.9819857609</v>
          </cell>
          <cell r="J526">
            <v>15047.1428227552</v>
          </cell>
          <cell r="K526">
            <v>14933.2290537756</v>
          </cell>
          <cell r="L526">
            <v>15067.1436138847</v>
          </cell>
          <cell r="M526">
            <v>14946.5081914096</v>
          </cell>
          <cell r="N526">
            <v>15116.6212486932</v>
          </cell>
          <cell r="O526">
            <v>15231.4579466262</v>
          </cell>
          <cell r="P526">
            <v>15244.1297005592</v>
          </cell>
          <cell r="Q526">
            <v>997.33775010833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-90307.8686289386</v>
          </cell>
          <cell r="B527">
            <v>15129.0467765033</v>
          </cell>
          <cell r="C527">
            <v>16586.486484243</v>
          </cell>
          <cell r="D527">
            <v>15963.4286451088</v>
          </cell>
          <cell r="E527">
            <v>15648.9901151762</v>
          </cell>
          <cell r="F527">
            <v>15647.1337156071</v>
          </cell>
          <cell r="G527">
            <v>15121.7773858115</v>
          </cell>
          <cell r="H527">
            <v>15210.1351195025</v>
          </cell>
          <cell r="I527">
            <v>15142.7027537686</v>
          </cell>
          <cell r="J527">
            <v>15009.5040194203</v>
          </cell>
          <cell r="K527">
            <v>15128.9446806262</v>
          </cell>
          <cell r="L527">
            <v>15039.2711330847</v>
          </cell>
          <cell r="M527">
            <v>15193.7215798878</v>
          </cell>
          <cell r="N527">
            <v>15127.3975770504</v>
          </cell>
          <cell r="O527">
            <v>15124.4114159328</v>
          </cell>
          <cell r="P527">
            <v>15254.2256252581</v>
          </cell>
          <cell r="Q527">
            <v>1035.79513002647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-92435.4931820303</v>
          </cell>
          <cell r="B528">
            <v>14945.884210247</v>
          </cell>
          <cell r="C528">
            <v>16526.3598892628</v>
          </cell>
          <cell r="D528">
            <v>16252.9288711535</v>
          </cell>
          <cell r="E528">
            <v>15714.8840467069</v>
          </cell>
          <cell r="F528">
            <v>15523.8423534598</v>
          </cell>
          <cell r="G528">
            <v>15374.0789588323</v>
          </cell>
          <cell r="H528">
            <v>15055.6998512152</v>
          </cell>
          <cell r="I528">
            <v>15060.0889930924</v>
          </cell>
          <cell r="J528">
            <v>15255.5776920767</v>
          </cell>
          <cell r="K528">
            <v>15083.4712987392</v>
          </cell>
          <cell r="L528">
            <v>15218.2452028601</v>
          </cell>
          <cell r="M528">
            <v>15079.3009565973</v>
          </cell>
          <cell r="N528">
            <v>15025.8187156717</v>
          </cell>
          <cell r="O528">
            <v>15081.4758682987</v>
          </cell>
          <cell r="P528">
            <v>15163.4632972026</v>
          </cell>
          <cell r="Q528">
            <v>1060.19813260061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-94850.7073932517</v>
          </cell>
          <cell r="B529">
            <v>14942.6803205618</v>
          </cell>
          <cell r="C529">
            <v>16548.1386084273</v>
          </cell>
          <cell r="D529">
            <v>16243.1464918823</v>
          </cell>
          <cell r="E529">
            <v>15652.6124012539</v>
          </cell>
          <cell r="F529">
            <v>15382.9558217767</v>
          </cell>
          <cell r="G529">
            <v>15033.9331082328</v>
          </cell>
          <cell r="H529">
            <v>15124.6929163415</v>
          </cell>
          <cell r="I529">
            <v>14925.5172280891</v>
          </cell>
          <cell r="J529">
            <v>15302.3366538297</v>
          </cell>
          <cell r="K529">
            <v>15337.1509048307</v>
          </cell>
          <cell r="L529">
            <v>15178.7557749464</v>
          </cell>
          <cell r="M529">
            <v>15469.5077704143</v>
          </cell>
          <cell r="N529">
            <v>15200.0700405373</v>
          </cell>
          <cell r="O529">
            <v>15289.0344468375</v>
          </cell>
          <cell r="P529">
            <v>15302.2938734434</v>
          </cell>
          <cell r="Q529">
            <v>1087.89967351764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-101119.982174016</v>
          </cell>
          <cell r="B530">
            <v>15480.9863070356</v>
          </cell>
          <cell r="C530">
            <v>16559.207422772</v>
          </cell>
          <cell r="D530">
            <v>16438.1479570671</v>
          </cell>
          <cell r="E530">
            <v>16132.5696209041</v>
          </cell>
          <cell r="F530">
            <v>15765.4763701524</v>
          </cell>
          <cell r="G530">
            <v>15443.224079805</v>
          </cell>
          <cell r="H530">
            <v>15347.7077042595</v>
          </cell>
          <cell r="I530">
            <v>15197.2723106529</v>
          </cell>
          <cell r="J530">
            <v>15299.8009018985</v>
          </cell>
          <cell r="K530">
            <v>15389.6671785343</v>
          </cell>
          <cell r="L530">
            <v>15274.61794249</v>
          </cell>
          <cell r="M530">
            <v>15246.9972326723</v>
          </cell>
          <cell r="N530">
            <v>15565.4546946967</v>
          </cell>
          <cell r="O530">
            <v>15303.3701870334</v>
          </cell>
          <cell r="P530">
            <v>15330.8392435324</v>
          </cell>
          <cell r="Q530">
            <v>1159.80574754309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-102579.106810703</v>
          </cell>
          <cell r="B531">
            <v>15265.9183452691</v>
          </cell>
          <cell r="C531">
            <v>16901.8413243117</v>
          </cell>
          <cell r="D531">
            <v>16211.8622990448</v>
          </cell>
          <cell r="E531">
            <v>16260.9831440205</v>
          </cell>
          <cell r="F531">
            <v>15849.6530523867</v>
          </cell>
          <cell r="G531">
            <v>15577.2645889853</v>
          </cell>
          <cell r="H531">
            <v>15404.1212603943</v>
          </cell>
          <cell r="I531">
            <v>15295.7480388888</v>
          </cell>
          <cell r="J531">
            <v>15387.7991815495</v>
          </cell>
          <cell r="K531">
            <v>15196.815458223</v>
          </cell>
          <cell r="L531">
            <v>15436.2323230882</v>
          </cell>
          <cell r="M531">
            <v>15271.5940771326</v>
          </cell>
          <cell r="N531">
            <v>15469.2445280285</v>
          </cell>
          <cell r="O531">
            <v>15410.8076260147</v>
          </cell>
          <cell r="P531">
            <v>15147.4091168137</v>
          </cell>
          <cell r="Q531">
            <v>1176.54132347603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-96150.5282897318</v>
          </cell>
          <cell r="B532">
            <v>15230.1307473222</v>
          </cell>
          <cell r="C532">
            <v>16765.1941595393</v>
          </cell>
          <cell r="D532">
            <v>16193.540843134</v>
          </cell>
          <cell r="E532">
            <v>15866.4390938542</v>
          </cell>
          <cell r="F532">
            <v>15700.1619598767</v>
          </cell>
          <cell r="G532">
            <v>15244.8882925497</v>
          </cell>
          <cell r="H532">
            <v>15013.6784964143</v>
          </cell>
          <cell r="I532">
            <v>15167.6872432601</v>
          </cell>
          <cell r="J532">
            <v>15024.9751431615</v>
          </cell>
          <cell r="K532">
            <v>15138.617480488</v>
          </cell>
          <cell r="L532">
            <v>15413.9503940379</v>
          </cell>
          <cell r="M532">
            <v>15262.1044755356</v>
          </cell>
          <cell r="N532">
            <v>15131.4977380024</v>
          </cell>
          <cell r="O532">
            <v>15298.5918946542</v>
          </cell>
          <cell r="P532">
            <v>15245.0813679121</v>
          </cell>
          <cell r="Q532">
            <v>1102.80809927191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-101402.105162131</v>
          </cell>
          <cell r="B533">
            <v>15251.075661062</v>
          </cell>
          <cell r="C533">
            <v>16842.6907009027</v>
          </cell>
          <cell r="D533">
            <v>16364.2901787044</v>
          </cell>
          <cell r="E533">
            <v>16009.9363617574</v>
          </cell>
          <cell r="F533">
            <v>15446.1565302427</v>
          </cell>
          <cell r="G533">
            <v>15339.0236194528</v>
          </cell>
          <cell r="H533">
            <v>15233.3779135132</v>
          </cell>
          <cell r="I533">
            <v>15317.1184063009</v>
          </cell>
          <cell r="J533">
            <v>15319.9068565211</v>
          </cell>
          <cell r="K533">
            <v>15328.0099891139</v>
          </cell>
          <cell r="L533">
            <v>15289.4226880063</v>
          </cell>
          <cell r="M533">
            <v>15538.6041901929</v>
          </cell>
          <cell r="N533">
            <v>15256.3517151107</v>
          </cell>
          <cell r="O533">
            <v>15406.3724325789</v>
          </cell>
          <cell r="P533">
            <v>15482.5159059791</v>
          </cell>
          <cell r="Q533">
            <v>1163.04158536757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-98314.8066188883</v>
          </cell>
          <cell r="B534">
            <v>15208.9032108896</v>
          </cell>
          <cell r="C534">
            <v>16553.7326062631</v>
          </cell>
          <cell r="D534">
            <v>16141.4044275013</v>
          </cell>
          <cell r="E534">
            <v>15997.9510018327</v>
          </cell>
          <cell r="F534">
            <v>15714.117986419</v>
          </cell>
          <cell r="G534">
            <v>15567.9749995954</v>
          </cell>
          <cell r="H534">
            <v>15284.9938912715</v>
          </cell>
          <cell r="I534">
            <v>15306.701659279</v>
          </cell>
          <cell r="J534">
            <v>15260.083594444</v>
          </cell>
          <cell r="K534">
            <v>15163.2250485956</v>
          </cell>
          <cell r="L534">
            <v>15333.885690907</v>
          </cell>
          <cell r="M534">
            <v>15150.5060215577</v>
          </cell>
          <cell r="N534">
            <v>15425.3070551176</v>
          </cell>
          <cell r="O534">
            <v>15438.4561292041</v>
          </cell>
          <cell r="P534">
            <v>15344.8404813664</v>
          </cell>
          <cell r="Q534">
            <v>1127.631505996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-84070.0695933868</v>
          </cell>
          <cell r="B535">
            <v>14948.6612490359</v>
          </cell>
          <cell r="C535">
            <v>16093.0405364984</v>
          </cell>
          <cell r="D535">
            <v>15710.6164014038</v>
          </cell>
          <cell r="E535">
            <v>15593.4491287806</v>
          </cell>
          <cell r="F535">
            <v>15160.6060353216</v>
          </cell>
          <cell r="G535">
            <v>14989.0446742387</v>
          </cell>
          <cell r="H535">
            <v>14838.1131613645</v>
          </cell>
          <cell r="I535">
            <v>14696.9287086236</v>
          </cell>
          <cell r="J535">
            <v>14841.4506944976</v>
          </cell>
          <cell r="K535">
            <v>15033.9173749116</v>
          </cell>
          <cell r="L535">
            <v>14988.4667340477</v>
          </cell>
          <cell r="M535">
            <v>15175.3173175373</v>
          </cell>
          <cell r="N535">
            <v>15121.4542110442</v>
          </cell>
          <cell r="O535">
            <v>14890.1184099396</v>
          </cell>
          <cell r="P535">
            <v>14863.6928931112</v>
          </cell>
          <cell r="Q535">
            <v>964.250070208309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-96083.8293214207</v>
          </cell>
          <cell r="B536">
            <v>15103.4179896417</v>
          </cell>
          <cell r="C536">
            <v>16517.5341950445</v>
          </cell>
          <cell r="D536">
            <v>16068.6331531068</v>
          </cell>
          <cell r="E536">
            <v>15936.9263358878</v>
          </cell>
          <cell r="F536">
            <v>15601.1864290136</v>
          </cell>
          <cell r="G536">
            <v>15315.0789195479</v>
          </cell>
          <cell r="H536">
            <v>15152.688866394</v>
          </cell>
          <cell r="I536">
            <v>15338.2104873052</v>
          </cell>
          <cell r="J536">
            <v>15135.789925206</v>
          </cell>
          <cell r="K536">
            <v>15120.3932755477</v>
          </cell>
          <cell r="L536">
            <v>15449.9132034284</v>
          </cell>
          <cell r="M536">
            <v>15138.7768402835</v>
          </cell>
          <cell r="N536">
            <v>15099.1536546152</v>
          </cell>
          <cell r="O536">
            <v>15345.3443566932</v>
          </cell>
          <cell r="P536">
            <v>15331.5207060976</v>
          </cell>
          <cell r="Q536">
            <v>1102.04308878497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-95341.3412595034</v>
          </cell>
          <cell r="B537">
            <v>15167.4951810305</v>
          </cell>
          <cell r="C537">
            <v>16575.5209546505</v>
          </cell>
          <cell r="D537">
            <v>16190.3518252937</v>
          </cell>
          <cell r="E537">
            <v>15859.2170783505</v>
          </cell>
          <cell r="F537">
            <v>15475.5915056319</v>
          </cell>
          <cell r="G537">
            <v>15135.7794906558</v>
          </cell>
          <cell r="H537">
            <v>15164.6023904111</v>
          </cell>
          <cell r="I537">
            <v>15221.3649902399</v>
          </cell>
          <cell r="J537">
            <v>15280.045947269</v>
          </cell>
          <cell r="K537">
            <v>15095.6080571912</v>
          </cell>
          <cell r="L537">
            <v>15446.6132031966</v>
          </cell>
          <cell r="M537">
            <v>15024.8104116216</v>
          </cell>
          <cell r="N537">
            <v>15377.5586422</v>
          </cell>
          <cell r="O537">
            <v>15057.1322262646</v>
          </cell>
          <cell r="P537">
            <v>15157.0333535681</v>
          </cell>
          <cell r="Q537">
            <v>1093.52704771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-85945.0766358688</v>
          </cell>
          <cell r="B538">
            <v>14933.9708082045</v>
          </cell>
          <cell r="C538">
            <v>16337.7123949721</v>
          </cell>
          <cell r="D538">
            <v>15844.1174806171</v>
          </cell>
          <cell r="E538">
            <v>15623.6234970359</v>
          </cell>
          <cell r="F538">
            <v>15445.9111745536</v>
          </cell>
          <cell r="G538">
            <v>15062.403900422</v>
          </cell>
          <cell r="H538">
            <v>15001.4507701432</v>
          </cell>
          <cell r="I538">
            <v>14904.3143390406</v>
          </cell>
          <cell r="J538">
            <v>15048.0779604743</v>
          </cell>
          <cell r="K538">
            <v>15061.6188777018</v>
          </cell>
          <cell r="L538">
            <v>15011.2579962694</v>
          </cell>
          <cell r="M538">
            <v>14871.6493105535</v>
          </cell>
          <cell r="N538">
            <v>14938.0663582484</v>
          </cell>
          <cell r="O538">
            <v>15018.559050887</v>
          </cell>
          <cell r="P538">
            <v>15025.7774956919</v>
          </cell>
          <cell r="Q538">
            <v>985.755650982761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-91881.0776727791</v>
          </cell>
          <cell r="B539">
            <v>15126.3932525141</v>
          </cell>
          <cell r="C539">
            <v>16566.1375191374</v>
          </cell>
          <cell r="D539">
            <v>16044.7759158499</v>
          </cell>
          <cell r="E539">
            <v>15792.100071459</v>
          </cell>
          <cell r="F539">
            <v>15313.2978042711</v>
          </cell>
          <cell r="G539">
            <v>15182.9977157241</v>
          </cell>
          <cell r="H539">
            <v>15248.0117646351</v>
          </cell>
          <cell r="I539">
            <v>15174.3675400207</v>
          </cell>
          <cell r="J539">
            <v>15122.8484569576</v>
          </cell>
          <cell r="K539">
            <v>15243.2764480262</v>
          </cell>
          <cell r="L539">
            <v>15360.897359947</v>
          </cell>
          <cell r="M539">
            <v>15210.3494307437</v>
          </cell>
          <cell r="N539">
            <v>15193.305140014</v>
          </cell>
          <cell r="O539">
            <v>15109.7815847571</v>
          </cell>
          <cell r="P539">
            <v>15255.211591765</v>
          </cell>
          <cell r="Q539">
            <v>1053.83920847571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-97808.6818108422</v>
          </cell>
          <cell r="B540">
            <v>15005.0419658814</v>
          </cell>
          <cell r="C540">
            <v>16633.622665017</v>
          </cell>
          <cell r="D540">
            <v>16261.8407879256</v>
          </cell>
          <cell r="E540">
            <v>16037.8033032272</v>
          </cell>
          <cell r="F540">
            <v>15790.6484856245</v>
          </cell>
          <cell r="G540">
            <v>15400.6589177155</v>
          </cell>
          <cell r="H540">
            <v>15216.9976772054</v>
          </cell>
          <cell r="I540">
            <v>15106.6418357776</v>
          </cell>
          <cell r="J540">
            <v>15258.444566909</v>
          </cell>
          <cell r="K540">
            <v>15287.5184211728</v>
          </cell>
          <cell r="L540">
            <v>15403.7605706238</v>
          </cell>
          <cell r="M540">
            <v>15272.1770381844</v>
          </cell>
          <cell r="N540">
            <v>15412.1680116219</v>
          </cell>
          <cell r="O540">
            <v>15304.0032833521</v>
          </cell>
          <cell r="P540">
            <v>15191.2291092997</v>
          </cell>
          <cell r="Q540">
            <v>1121.82645689764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-90886.6087955966</v>
          </cell>
          <cell r="B541">
            <v>14911.3430179506</v>
          </cell>
          <cell r="C541">
            <v>16394.4186279517</v>
          </cell>
          <cell r="D541">
            <v>15841.4806226118</v>
          </cell>
          <cell r="E541">
            <v>15574.5654582286</v>
          </cell>
          <cell r="F541">
            <v>15388.60400295</v>
          </cell>
          <cell r="G541">
            <v>15136.6138074235</v>
          </cell>
          <cell r="H541">
            <v>15297.1281151402</v>
          </cell>
          <cell r="I541">
            <v>15312.1339381551</v>
          </cell>
          <cell r="J541">
            <v>15061.6400999645</v>
          </cell>
          <cell r="K541">
            <v>14946.4368162227</v>
          </cell>
          <cell r="L541">
            <v>15115.9932605685</v>
          </cell>
          <cell r="M541">
            <v>15241.0940641496</v>
          </cell>
          <cell r="N541">
            <v>15047.0690879179</v>
          </cell>
          <cell r="O541">
            <v>14877.5941093468</v>
          </cell>
          <cell r="P541">
            <v>14901.2189351958</v>
          </cell>
          <cell r="Q541">
            <v>1042.43304824197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-96723.2323022994</v>
          </cell>
          <cell r="B542">
            <v>14990.3759409266</v>
          </cell>
          <cell r="C542">
            <v>16638.0259844238</v>
          </cell>
          <cell r="D542">
            <v>16202.7483871279</v>
          </cell>
          <cell r="E542">
            <v>15888.9961759175</v>
          </cell>
          <cell r="F542">
            <v>15620.087281451</v>
          </cell>
          <cell r="G542">
            <v>15350.2109303108</v>
          </cell>
          <cell r="H542">
            <v>15225.5023890895</v>
          </cell>
          <cell r="I542">
            <v>15224.1819584812</v>
          </cell>
          <cell r="J542">
            <v>15190.013563487</v>
          </cell>
          <cell r="K542">
            <v>15050.00508142</v>
          </cell>
          <cell r="L542">
            <v>15122.3909915044</v>
          </cell>
          <cell r="M542">
            <v>15243.8685871938</v>
          </cell>
          <cell r="N542">
            <v>15133.3614661039</v>
          </cell>
          <cell r="O542">
            <v>15285.4050887283</v>
          </cell>
          <cell r="P542">
            <v>15321.4991067223</v>
          </cell>
          <cell r="Q542">
            <v>1109.37678521445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-99637.9760496635</v>
          </cell>
          <cell r="B543">
            <v>15220.7618521011</v>
          </cell>
          <cell r="C543">
            <v>16634.0880178602</v>
          </cell>
          <cell r="D543">
            <v>16251.2387250137</v>
          </cell>
          <cell r="E543">
            <v>15930.2758373338</v>
          </cell>
          <cell r="F543">
            <v>15645.3002439529</v>
          </cell>
          <cell r="G543">
            <v>15309.3621401282</v>
          </cell>
          <cell r="H543">
            <v>15091.9385972576</v>
          </cell>
          <cell r="I543">
            <v>15429.5640098029</v>
          </cell>
          <cell r="J543">
            <v>15323.1969628896</v>
          </cell>
          <cell r="K543">
            <v>15234.116659643</v>
          </cell>
          <cell r="L543">
            <v>14979.3630612592</v>
          </cell>
          <cell r="M543">
            <v>15272.951435246</v>
          </cell>
          <cell r="N543">
            <v>15353.1877895061</v>
          </cell>
          <cell r="O543">
            <v>15228.197448515</v>
          </cell>
          <cell r="P543">
            <v>15346.8417953132</v>
          </cell>
          <cell r="Q543">
            <v>1142.80773009922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-89536.8351114666</v>
          </cell>
          <cell r="B544">
            <v>15089.9087185588</v>
          </cell>
          <cell r="C544">
            <v>16379.0613669759</v>
          </cell>
          <cell r="D544">
            <v>16000.7001505654</v>
          </cell>
          <cell r="E544">
            <v>15778.1961886077</v>
          </cell>
          <cell r="F544">
            <v>15316.0494163913</v>
          </cell>
          <cell r="G544">
            <v>15023.0624667498</v>
          </cell>
          <cell r="H544">
            <v>15052.6473852963</v>
          </cell>
          <cell r="I544">
            <v>15108.1031969224</v>
          </cell>
          <cell r="J544">
            <v>15286.775996196</v>
          </cell>
          <cell r="K544">
            <v>15052.9741160335</v>
          </cell>
          <cell r="L544">
            <v>15022.1278527095</v>
          </cell>
          <cell r="M544">
            <v>15029.9303680005</v>
          </cell>
          <cell r="N544">
            <v>15240.3821627916</v>
          </cell>
          <cell r="O544">
            <v>15025.3262314575</v>
          </cell>
          <cell r="P544">
            <v>15444.4659077129</v>
          </cell>
          <cell r="Q544">
            <v>1026.95168399448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-88024.3178778395</v>
          </cell>
          <cell r="B545">
            <v>15349.3485397276</v>
          </cell>
          <cell r="C545">
            <v>16428.3749579122</v>
          </cell>
          <cell r="D545">
            <v>15795.6250004097</v>
          </cell>
          <cell r="E545">
            <v>15508.0032225253</v>
          </cell>
          <cell r="F545">
            <v>15257.5778687862</v>
          </cell>
          <cell r="G545">
            <v>15108.3697106366</v>
          </cell>
          <cell r="H545">
            <v>14898.3405827112</v>
          </cell>
          <cell r="I545">
            <v>15012.2496042716</v>
          </cell>
          <cell r="J545">
            <v>15018.2543701864</v>
          </cell>
          <cell r="K545">
            <v>14953.6125070547</v>
          </cell>
          <cell r="L545">
            <v>14963.4349016956</v>
          </cell>
          <cell r="M545">
            <v>14948.2384418877</v>
          </cell>
          <cell r="N545">
            <v>15247.5922938718</v>
          </cell>
          <cell r="O545">
            <v>15055.3314823033</v>
          </cell>
          <cell r="P545">
            <v>15162.9706865606</v>
          </cell>
          <cell r="Q545">
            <v>1009.60371633167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-94370.7736739054</v>
          </cell>
          <cell r="B546">
            <v>14998.2273159006</v>
          </cell>
          <cell r="C546">
            <v>16307.0136654871</v>
          </cell>
          <cell r="D546">
            <v>16192.7298435854</v>
          </cell>
          <cell r="E546">
            <v>15755.9858438627</v>
          </cell>
          <cell r="F546">
            <v>15422.9752267915</v>
          </cell>
          <cell r="G546">
            <v>15254.3141318791</v>
          </cell>
          <cell r="H546">
            <v>15224.6923896161</v>
          </cell>
          <cell r="I546">
            <v>15059.1540906529</v>
          </cell>
          <cell r="J546">
            <v>15166.5912029618</v>
          </cell>
          <cell r="K546">
            <v>15272.8793917523</v>
          </cell>
          <cell r="L546">
            <v>15522.6552353787</v>
          </cell>
          <cell r="M546">
            <v>15228.344348191</v>
          </cell>
          <cell r="N546">
            <v>15242.8969937389</v>
          </cell>
          <cell r="O546">
            <v>15128.0351737887</v>
          </cell>
          <cell r="P546">
            <v>15261.5428900644</v>
          </cell>
          <cell r="Q546">
            <v>1082.39502573023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-88921.198365321</v>
          </cell>
          <cell r="B547">
            <v>14905.3289518534</v>
          </cell>
          <cell r="C547">
            <v>16057.7712435846</v>
          </cell>
          <cell r="D547">
            <v>15756.8553929087</v>
          </cell>
          <cell r="E547">
            <v>15547.9996793027</v>
          </cell>
          <cell r="F547">
            <v>15285.4825046291</v>
          </cell>
          <cell r="G547">
            <v>15007.2576636551</v>
          </cell>
          <cell r="H547">
            <v>15031.928176372</v>
          </cell>
          <cell r="I547">
            <v>15284.8792280751</v>
          </cell>
          <cell r="J547">
            <v>15240.0781316019</v>
          </cell>
          <cell r="K547">
            <v>15113.0551897343</v>
          </cell>
          <cell r="L547">
            <v>14880.9658573926</v>
          </cell>
          <cell r="M547">
            <v>15327.8795660282</v>
          </cell>
          <cell r="N547">
            <v>15046.9613215017</v>
          </cell>
          <cell r="O547">
            <v>15127.8997155008</v>
          </cell>
          <cell r="P547">
            <v>15133.9437979347</v>
          </cell>
          <cell r="Q547">
            <v>1019.89057677089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-95687.2146180445</v>
          </cell>
          <cell r="B548">
            <v>15116.3056738459</v>
          </cell>
          <cell r="C548">
            <v>16398.0544549984</v>
          </cell>
          <cell r="D548">
            <v>15991.5435442895</v>
          </cell>
          <cell r="E548">
            <v>15814.0979109284</v>
          </cell>
          <cell r="F548">
            <v>15541.7810709076</v>
          </cell>
          <cell r="G548">
            <v>15244.4368505382</v>
          </cell>
          <cell r="H548">
            <v>15113.982342773</v>
          </cell>
          <cell r="I548">
            <v>15231.5713631521</v>
          </cell>
          <cell r="J548">
            <v>15364.0511601043</v>
          </cell>
          <cell r="K548">
            <v>15112.9224959923</v>
          </cell>
          <cell r="L548">
            <v>15155.245504017</v>
          </cell>
          <cell r="M548">
            <v>15285.6122573094</v>
          </cell>
          <cell r="N548">
            <v>15333.0710054441</v>
          </cell>
          <cell r="O548">
            <v>15243.9220827122</v>
          </cell>
          <cell r="P548">
            <v>15420.4836340462</v>
          </cell>
          <cell r="Q548">
            <v>1097.49407678312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-97452.1586595393</v>
          </cell>
          <cell r="B549">
            <v>15021.3472350345</v>
          </cell>
          <cell r="C549">
            <v>16504.5889715735</v>
          </cell>
          <cell r="D549">
            <v>16081.3669068024</v>
          </cell>
          <cell r="E549">
            <v>15891.3855735984</v>
          </cell>
          <cell r="F549">
            <v>15538.5121450701</v>
          </cell>
          <cell r="G549">
            <v>15359.5019554594</v>
          </cell>
          <cell r="H549">
            <v>15095.9001647355</v>
          </cell>
          <cell r="I549">
            <v>15223.4129512194</v>
          </cell>
          <cell r="J549">
            <v>15465.7461121509</v>
          </cell>
          <cell r="K549">
            <v>15192.0221495482</v>
          </cell>
          <cell r="L549">
            <v>15131.8483839227</v>
          </cell>
          <cell r="M549">
            <v>15294.5540264631</v>
          </cell>
          <cell r="N549">
            <v>15226.8767122992</v>
          </cell>
          <cell r="O549">
            <v>15306.514923125</v>
          </cell>
          <cell r="P549">
            <v>15338.1814394877</v>
          </cell>
          <cell r="Q549">
            <v>1117.73727896145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-98330.483015124</v>
          </cell>
          <cell r="B550">
            <v>15275.2190218618</v>
          </cell>
          <cell r="C550">
            <v>16773.460887143</v>
          </cell>
          <cell r="D550">
            <v>16233.4925187202</v>
          </cell>
          <cell r="E550">
            <v>16031.4579265588</v>
          </cell>
          <cell r="F550">
            <v>15382.2639202715</v>
          </cell>
          <cell r="G550">
            <v>15507.1361635916</v>
          </cell>
          <cell r="H550">
            <v>15411.8895801418</v>
          </cell>
          <cell r="I550">
            <v>15149.9985503362</v>
          </cell>
          <cell r="J550">
            <v>15161.2560538704</v>
          </cell>
          <cell r="K550">
            <v>15440.9769661047</v>
          </cell>
          <cell r="L550">
            <v>15360.4150953537</v>
          </cell>
          <cell r="M550">
            <v>15339.3796395317</v>
          </cell>
          <cell r="N550">
            <v>15202.6663405232</v>
          </cell>
          <cell r="O550">
            <v>15215.6869924613</v>
          </cell>
          <cell r="P550">
            <v>15388.6699213747</v>
          </cell>
          <cell r="Q550">
            <v>1127.81130799027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-95591.1626162479</v>
          </cell>
          <cell r="B551">
            <v>14962.6423132167</v>
          </cell>
          <cell r="C551">
            <v>16554.8576727067</v>
          </cell>
          <cell r="D551">
            <v>16013.7912654984</v>
          </cell>
          <cell r="E551">
            <v>15825.7827100607</v>
          </cell>
          <cell r="F551">
            <v>15670.354317591</v>
          </cell>
          <cell r="G551">
            <v>15340.7875766082</v>
          </cell>
          <cell r="H551">
            <v>15000.3634752209</v>
          </cell>
          <cell r="I551">
            <v>15217.065526949</v>
          </cell>
          <cell r="J551">
            <v>15119.6795780747</v>
          </cell>
          <cell r="K551">
            <v>15132.0581207371</v>
          </cell>
          <cell r="L551">
            <v>15073.5863666271</v>
          </cell>
          <cell r="M551">
            <v>15294.4743103786</v>
          </cell>
          <cell r="N551">
            <v>15291.9708742289</v>
          </cell>
          <cell r="O551">
            <v>15503.4940642176</v>
          </cell>
          <cell r="P551">
            <v>15317.9751060642</v>
          </cell>
          <cell r="Q551">
            <v>1096.39239874332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-89286.4779935854</v>
          </cell>
          <cell r="B552">
            <v>15021.8751552809</v>
          </cell>
          <cell r="C552">
            <v>16216.07536225</v>
          </cell>
          <cell r="D552">
            <v>16024.2126254102</v>
          </cell>
          <cell r="E552">
            <v>15619.2853899396</v>
          </cell>
          <cell r="F552">
            <v>15370.5307883588</v>
          </cell>
          <cell r="G552">
            <v>15208.0954435452</v>
          </cell>
          <cell r="H552">
            <v>15042.414667427</v>
          </cell>
          <cell r="I552">
            <v>14978.7789838009</v>
          </cell>
          <cell r="J552">
            <v>15197.6679602824</v>
          </cell>
          <cell r="K552">
            <v>14975.049677767</v>
          </cell>
          <cell r="L552">
            <v>14994.3818188296</v>
          </cell>
          <cell r="M552">
            <v>14991.0629358872</v>
          </cell>
          <cell r="N552">
            <v>15108.5352535676</v>
          </cell>
          <cell r="O552">
            <v>15098.7625448179</v>
          </cell>
          <cell r="P552">
            <v>15254.5463894521</v>
          </cell>
          <cell r="Q552">
            <v>1024.08018799523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-96829.6561889069</v>
          </cell>
          <cell r="B553">
            <v>15305.0837740621</v>
          </cell>
          <cell r="C553">
            <v>16731.3135344686</v>
          </cell>
          <cell r="D553">
            <v>16090.7526212577</v>
          </cell>
          <cell r="E553">
            <v>15949.4582455711</v>
          </cell>
          <cell r="F553">
            <v>15634.2906996498</v>
          </cell>
          <cell r="G553">
            <v>15316.7076530235</v>
          </cell>
          <cell r="H553">
            <v>15108.5017899953</v>
          </cell>
          <cell r="I553">
            <v>15265.6768636469</v>
          </cell>
          <cell r="J553">
            <v>15200.9820855358</v>
          </cell>
          <cell r="K553">
            <v>15269.9394317669</v>
          </cell>
          <cell r="L553">
            <v>15305.3861034288</v>
          </cell>
          <cell r="M553">
            <v>15253.6273528604</v>
          </cell>
          <cell r="N553">
            <v>15457.662671722</v>
          </cell>
          <cell r="O553">
            <v>15337.9533690216</v>
          </cell>
          <cell r="P553">
            <v>15228.8115898915</v>
          </cell>
          <cell r="Q553">
            <v>1110.59742462429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-99889.876333056</v>
          </cell>
          <cell r="B554">
            <v>15089.273443427</v>
          </cell>
          <cell r="C554">
            <v>16869.485873592</v>
          </cell>
          <cell r="D554">
            <v>16385.8183053019</v>
          </cell>
          <cell r="E554">
            <v>16181.5838249022</v>
          </cell>
          <cell r="F554">
            <v>15779.3227000842</v>
          </cell>
          <cell r="G554">
            <v>15376.0899024639</v>
          </cell>
          <cell r="H554">
            <v>15273.1330425088</v>
          </cell>
          <cell r="I554">
            <v>15182.8907162568</v>
          </cell>
          <cell r="J554">
            <v>15207.1454299358</v>
          </cell>
          <cell r="K554">
            <v>15223.4007049961</v>
          </cell>
          <cell r="L554">
            <v>15263.3972083611</v>
          </cell>
          <cell r="M554">
            <v>15259.4066570551</v>
          </cell>
          <cell r="N554">
            <v>15404.6400289656</v>
          </cell>
          <cell r="O554">
            <v>15237.6149202192</v>
          </cell>
          <cell r="P554">
            <v>15429.3620458236</v>
          </cell>
          <cell r="Q554">
            <v>1145.69692558962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-98514.5004473741</v>
          </cell>
          <cell r="B555">
            <v>15130.7769363748</v>
          </cell>
          <cell r="C555">
            <v>16928.5292914446</v>
          </cell>
          <cell r="D555">
            <v>16090.4551029403</v>
          </cell>
          <cell r="E555">
            <v>15958.1641859774</v>
          </cell>
          <cell r="F555">
            <v>15525.2238517209</v>
          </cell>
          <cell r="G555">
            <v>15404.7982970554</v>
          </cell>
          <cell r="H555">
            <v>15427.5719085566</v>
          </cell>
          <cell r="I555">
            <v>15187.6565715554</v>
          </cell>
          <cell r="J555">
            <v>15217.9321966563</v>
          </cell>
          <cell r="K555">
            <v>15291.2008819185</v>
          </cell>
          <cell r="L555">
            <v>15382.1117868298</v>
          </cell>
          <cell r="M555">
            <v>15251.9171432024</v>
          </cell>
          <cell r="N555">
            <v>15277.6783513476</v>
          </cell>
          <cell r="O555">
            <v>15341.102954988</v>
          </cell>
          <cell r="P555">
            <v>15150.0886810993</v>
          </cell>
          <cell r="Q555">
            <v>1129.9219143312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-84364.935994416</v>
          </cell>
          <cell r="B556">
            <v>14940.4445028735</v>
          </cell>
          <cell r="C556">
            <v>16258.9035137526</v>
          </cell>
          <cell r="D556">
            <v>15784.7006393539</v>
          </cell>
          <cell r="E556">
            <v>15510.075909075</v>
          </cell>
          <cell r="F556">
            <v>15298.9238089501</v>
          </cell>
          <cell r="G556">
            <v>15141.346860626</v>
          </cell>
          <cell r="H556">
            <v>14831.9745595719</v>
          </cell>
          <cell r="I556">
            <v>14978.8738270815</v>
          </cell>
          <cell r="J556">
            <v>14936.4149196907</v>
          </cell>
          <cell r="K556">
            <v>14843.2729512552</v>
          </cell>
          <cell r="L556">
            <v>14835.4440495333</v>
          </cell>
          <cell r="M556">
            <v>15067.9936453815</v>
          </cell>
          <cell r="N556">
            <v>15007.4337953435</v>
          </cell>
          <cell r="O556">
            <v>15052.0444042581</v>
          </cell>
          <cell r="P556">
            <v>15095.2518013361</v>
          </cell>
          <cell r="Q556">
            <v>967.632069881553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-94537.8977992888</v>
          </cell>
          <cell r="B557">
            <v>15070.4811129196</v>
          </cell>
          <cell r="C557">
            <v>16568.1270822153</v>
          </cell>
          <cell r="D557">
            <v>16049.9781381625</v>
          </cell>
          <cell r="E557">
            <v>15780.1656992541</v>
          </cell>
          <cell r="F557">
            <v>15621.5314161565</v>
          </cell>
          <cell r="G557">
            <v>15238.5937304377</v>
          </cell>
          <cell r="H557">
            <v>15250.1479404127</v>
          </cell>
          <cell r="I557">
            <v>15207.4246099581</v>
          </cell>
          <cell r="J557">
            <v>15088.6817562829</v>
          </cell>
          <cell r="K557">
            <v>15183.3485089535</v>
          </cell>
          <cell r="L557">
            <v>15081.6424816451</v>
          </cell>
          <cell r="M557">
            <v>15271.7146742246</v>
          </cell>
          <cell r="N557">
            <v>15125.6741785842</v>
          </cell>
          <cell r="O557">
            <v>15122.4958876507</v>
          </cell>
          <cell r="P557">
            <v>15327.723663695</v>
          </cell>
          <cell r="Q557">
            <v>1084.31187259872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-95702.2202831843</v>
          </cell>
          <cell r="B558">
            <v>15034.1222679456</v>
          </cell>
          <cell r="C558">
            <v>16655.1668391901</v>
          </cell>
          <cell r="D558">
            <v>16136.7798254559</v>
          </cell>
          <cell r="E558">
            <v>15712.2924239137</v>
          </cell>
          <cell r="F558">
            <v>15479.7271412911</v>
          </cell>
          <cell r="G558">
            <v>15108.5336175579</v>
          </cell>
          <cell r="H558">
            <v>15091.245000481</v>
          </cell>
          <cell r="I558">
            <v>15004.159295936</v>
          </cell>
          <cell r="J558">
            <v>15260.8924332721</v>
          </cell>
          <cell r="K558">
            <v>15330.1050057773</v>
          </cell>
          <cell r="L558">
            <v>15283.3867620833</v>
          </cell>
          <cell r="M558">
            <v>15152.5049478083</v>
          </cell>
          <cell r="N558">
            <v>15177.2235526184</v>
          </cell>
          <cell r="O558">
            <v>15186.5318184702</v>
          </cell>
          <cell r="P558">
            <v>15231.0161058608</v>
          </cell>
          <cell r="Q558">
            <v>1097.66618576001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-85834.331242826</v>
          </cell>
          <cell r="B559">
            <v>14811.0989403788</v>
          </cell>
          <cell r="C559">
            <v>16189.1500164673</v>
          </cell>
          <cell r="D559">
            <v>15879.3432691198</v>
          </cell>
          <cell r="E559">
            <v>15584.2216990767</v>
          </cell>
          <cell r="F559">
            <v>15329.1508273673</v>
          </cell>
          <cell r="G559">
            <v>15131.7404715354</v>
          </cell>
          <cell r="H559">
            <v>15141.3744357995</v>
          </cell>
          <cell r="I559">
            <v>14940.4953506705</v>
          </cell>
          <cell r="J559">
            <v>15036.2003327473</v>
          </cell>
          <cell r="K559">
            <v>14936.2581485572</v>
          </cell>
          <cell r="L559">
            <v>14830.9927366213</v>
          </cell>
          <cell r="M559">
            <v>15009.663590058</v>
          </cell>
          <cell r="N559">
            <v>14881.7110194593</v>
          </cell>
          <cell r="O559">
            <v>15195.5602000583</v>
          </cell>
          <cell r="P559">
            <v>15118.3986743747</v>
          </cell>
          <cell r="Q559">
            <v>984.485445622717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-99329.9697630945</v>
          </cell>
          <cell r="B560">
            <v>15331.8020354263</v>
          </cell>
          <cell r="C560">
            <v>16690.0742237166</v>
          </cell>
          <cell r="D560">
            <v>16567.8868451734</v>
          </cell>
          <cell r="E560">
            <v>16041.4325415388</v>
          </cell>
          <cell r="F560">
            <v>15784.1715122271</v>
          </cell>
          <cell r="G560">
            <v>15432.3739364139</v>
          </cell>
          <cell r="H560">
            <v>15351.0559140981</v>
          </cell>
          <cell r="I560">
            <v>15274.7620071578</v>
          </cell>
          <cell r="J560">
            <v>15331.8910179265</v>
          </cell>
          <cell r="K560">
            <v>15366.6747897544</v>
          </cell>
          <cell r="L560">
            <v>15084.3602156636</v>
          </cell>
          <cell r="M560">
            <v>15410.5887439786</v>
          </cell>
          <cell r="N560">
            <v>15388.2171129347</v>
          </cell>
          <cell r="O560">
            <v>15546.0571298144</v>
          </cell>
          <cell r="P560">
            <v>15393.8079559406</v>
          </cell>
          <cell r="Q560">
            <v>1139.27502119479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-84683.4428795024</v>
          </cell>
          <cell r="B561">
            <v>14981.1208319735</v>
          </cell>
          <cell r="C561">
            <v>16148.5722425568</v>
          </cell>
          <cell r="D561">
            <v>15686.1291361253</v>
          </cell>
          <cell r="E561">
            <v>15563.1531289022</v>
          </cell>
          <cell r="F561">
            <v>15236.5154907523</v>
          </cell>
          <cell r="G561">
            <v>15044.395777896</v>
          </cell>
          <cell r="H561">
            <v>14837.0796168596</v>
          </cell>
          <cell r="I561">
            <v>14780.1794915795</v>
          </cell>
          <cell r="J561">
            <v>14763.0774074138</v>
          </cell>
          <cell r="K561">
            <v>14898.2961712427</v>
          </cell>
          <cell r="L561">
            <v>14947.2960192591</v>
          </cell>
          <cell r="M561">
            <v>14899.0074261183</v>
          </cell>
          <cell r="N561">
            <v>14970.8457154163</v>
          </cell>
          <cell r="O561">
            <v>15236.7107077347</v>
          </cell>
          <cell r="P561">
            <v>15108.6857257077</v>
          </cell>
          <cell r="Q561">
            <v>971.285216450741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-87765.0092964596</v>
          </cell>
          <cell r="B562">
            <v>15038.2403443899</v>
          </cell>
          <cell r="C562">
            <v>16330.5205631326</v>
          </cell>
          <cell r="D562">
            <v>15926.8501681753</v>
          </cell>
          <cell r="E562">
            <v>15532.8065614524</v>
          </cell>
          <cell r="F562">
            <v>15247.5235682832</v>
          </cell>
          <cell r="G562">
            <v>15018.9707801096</v>
          </cell>
          <cell r="H562">
            <v>15068.8488894771</v>
          </cell>
          <cell r="I562">
            <v>15023.2616777365</v>
          </cell>
          <cell r="J562">
            <v>14902.7032293786</v>
          </cell>
          <cell r="K562">
            <v>15172.3451784828</v>
          </cell>
          <cell r="L562">
            <v>15006.0714547419</v>
          </cell>
          <cell r="M562">
            <v>15047.0146271653</v>
          </cell>
          <cell r="N562">
            <v>15358.8906648817</v>
          </cell>
          <cell r="O562">
            <v>15275.5199198273</v>
          </cell>
          <cell r="P562">
            <v>15317.5574401389</v>
          </cell>
          <cell r="Q562">
            <v>1006.62955062667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-96041.0958668641</v>
          </cell>
          <cell r="B563">
            <v>15224.0236024563</v>
          </cell>
          <cell r="C563">
            <v>16528.2675067691</v>
          </cell>
          <cell r="D563">
            <v>16371.7217214887</v>
          </cell>
          <cell r="E563">
            <v>15851.4604294572</v>
          </cell>
          <cell r="F563">
            <v>15482.6189611112</v>
          </cell>
          <cell r="G563">
            <v>15202.5265928598</v>
          </cell>
          <cell r="H563">
            <v>14992.9395131503</v>
          </cell>
          <cell r="I563">
            <v>15094.4329791792</v>
          </cell>
          <cell r="J563">
            <v>15335.1113744774</v>
          </cell>
          <cell r="K563">
            <v>15206.1135981156</v>
          </cell>
          <cell r="L563">
            <v>15187.4499139397</v>
          </cell>
          <cell r="M563">
            <v>15269.8453473277</v>
          </cell>
          <cell r="N563">
            <v>15471.1616371859</v>
          </cell>
          <cell r="O563">
            <v>15316.0152853225</v>
          </cell>
          <cell r="P563">
            <v>15107.5963142302</v>
          </cell>
          <cell r="Q563">
            <v>1101.55295315458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-97367.5173672184</v>
          </cell>
          <cell r="B564">
            <v>14931.0380197213</v>
          </cell>
          <cell r="C564">
            <v>16480.2349008418</v>
          </cell>
          <cell r="D564">
            <v>16093.7089267762</v>
          </cell>
          <cell r="E564">
            <v>15936.1082475864</v>
          </cell>
          <cell r="F564">
            <v>15674.7466140464</v>
          </cell>
          <cell r="G564">
            <v>15512.8313408876</v>
          </cell>
          <cell r="H564">
            <v>15371.3416139075</v>
          </cell>
          <cell r="I564">
            <v>15069.9968604656</v>
          </cell>
          <cell r="J564">
            <v>15308.6762101371</v>
          </cell>
          <cell r="K564">
            <v>15319.7694612551</v>
          </cell>
          <cell r="L564">
            <v>15172.629676823</v>
          </cell>
          <cell r="M564">
            <v>15363.7045579981</v>
          </cell>
          <cell r="N564">
            <v>15257.1258731355</v>
          </cell>
          <cell r="O564">
            <v>15215.6046341528</v>
          </cell>
          <cell r="P564">
            <v>15489.0019279665</v>
          </cell>
          <cell r="Q564">
            <v>1116.76647719505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-94451.548072119</v>
          </cell>
          <cell r="B565">
            <v>15066.9278627443</v>
          </cell>
          <cell r="C565">
            <v>16503.7739148806</v>
          </cell>
          <cell r="D565">
            <v>16349.057040197</v>
          </cell>
          <cell r="E565">
            <v>15964.3333396059</v>
          </cell>
          <cell r="F565">
            <v>15424.0087476819</v>
          </cell>
          <cell r="G565">
            <v>15150.7113441179</v>
          </cell>
          <cell r="H565">
            <v>15177.6845513143</v>
          </cell>
          <cell r="I565">
            <v>15239.0261411304</v>
          </cell>
          <cell r="J565">
            <v>15129.3048727858</v>
          </cell>
          <cell r="K565">
            <v>15058.2493770206</v>
          </cell>
          <cell r="L565">
            <v>15413.8412202627</v>
          </cell>
          <cell r="M565">
            <v>15222.6406965862</v>
          </cell>
          <cell r="N565">
            <v>15159.6824727078</v>
          </cell>
          <cell r="O565">
            <v>15003.6476804907</v>
          </cell>
          <cell r="P565">
            <v>15257.0767031091</v>
          </cell>
          <cell r="Q565">
            <v>1083.32147576798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-95472.5364130561</v>
          </cell>
          <cell r="B566">
            <v>15294.4644498255</v>
          </cell>
          <cell r="C566">
            <v>16649.1024925593</v>
          </cell>
          <cell r="D566">
            <v>16190.1186735193</v>
          </cell>
          <cell r="E566">
            <v>15721.0508009937</v>
          </cell>
          <cell r="F566">
            <v>15612.4770969736</v>
          </cell>
          <cell r="G566">
            <v>15155.5096209749</v>
          </cell>
          <cell r="H566">
            <v>15057.4986282518</v>
          </cell>
          <cell r="I566">
            <v>15216.2155215216</v>
          </cell>
          <cell r="J566">
            <v>15228.3531287255</v>
          </cell>
          <cell r="K566">
            <v>15108.7953128561</v>
          </cell>
          <cell r="L566">
            <v>15126.5377721142</v>
          </cell>
          <cell r="M566">
            <v>15338.3824041874</v>
          </cell>
          <cell r="N566">
            <v>15299.4486930891</v>
          </cell>
          <cell r="O566">
            <v>15362.6533787813</v>
          </cell>
          <cell r="P566">
            <v>15289.0943739595</v>
          </cell>
          <cell r="Q566">
            <v>1095.03180364319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-102407.041705613</v>
          </cell>
          <cell r="B567">
            <v>15268.3922998671</v>
          </cell>
          <cell r="C567">
            <v>16798.3033579982</v>
          </cell>
          <cell r="D567">
            <v>16625.7543654523</v>
          </cell>
          <cell r="E567">
            <v>16386.9555019046</v>
          </cell>
          <cell r="F567">
            <v>15670.6292769595</v>
          </cell>
          <cell r="G567">
            <v>15486.7241691963</v>
          </cell>
          <cell r="H567">
            <v>15476.0941249007</v>
          </cell>
          <cell r="I567">
            <v>15470.5838139943</v>
          </cell>
          <cell r="J567">
            <v>15436.2518127755</v>
          </cell>
          <cell r="K567">
            <v>15434.2823397087</v>
          </cell>
          <cell r="L567">
            <v>15487.9524349501</v>
          </cell>
          <cell r="M567">
            <v>15264.4531212841</v>
          </cell>
          <cell r="N567">
            <v>15327.5142768809</v>
          </cell>
          <cell r="O567">
            <v>15335.6116726119</v>
          </cell>
          <cell r="P567">
            <v>15680.5771459146</v>
          </cell>
          <cell r="Q567">
            <v>1174.56780554669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-97167.3648945975</v>
          </cell>
          <cell r="B568">
            <v>15111.2225691976</v>
          </cell>
          <cell r="C568">
            <v>16570.7769339</v>
          </cell>
          <cell r="D568">
            <v>16043.8837305441</v>
          </cell>
          <cell r="E568">
            <v>15807.1539581491</v>
          </cell>
          <cell r="F568">
            <v>15522.5718721226</v>
          </cell>
          <cell r="G568">
            <v>15563.0460104186</v>
          </cell>
          <cell r="H568">
            <v>15479.8646452444</v>
          </cell>
          <cell r="I568">
            <v>15331.937745791</v>
          </cell>
          <cell r="J568">
            <v>15154.1637053483</v>
          </cell>
          <cell r="K568">
            <v>15177.2928250127</v>
          </cell>
          <cell r="L568">
            <v>15419.9244845193</v>
          </cell>
          <cell r="M568">
            <v>15216.8591459247</v>
          </cell>
          <cell r="N568">
            <v>15296.0974398536</v>
          </cell>
          <cell r="O568">
            <v>15332.808758318</v>
          </cell>
          <cell r="P568">
            <v>15266.7563493304</v>
          </cell>
          <cell r="Q568">
            <v>1114.47080839508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-85865.4150251278</v>
          </cell>
          <cell r="B569">
            <v>15012.1044013754</v>
          </cell>
          <cell r="C569">
            <v>16507.7980571559</v>
          </cell>
          <cell r="D569">
            <v>16037.4385290084</v>
          </cell>
          <cell r="E569">
            <v>15610.4166914281</v>
          </cell>
          <cell r="F569">
            <v>15368.5664633693</v>
          </cell>
          <cell r="G569">
            <v>15023.4939650995</v>
          </cell>
          <cell r="H569">
            <v>14893.8782072601</v>
          </cell>
          <cell r="I569">
            <v>15033.6997051958</v>
          </cell>
          <cell r="J569">
            <v>14913.8721247429</v>
          </cell>
          <cell r="K569">
            <v>14883.8951539845</v>
          </cell>
          <cell r="L569">
            <v>14899.612607554</v>
          </cell>
          <cell r="M569">
            <v>14836.7169378599</v>
          </cell>
          <cell r="N569">
            <v>14985.2235549904</v>
          </cell>
          <cell r="O569">
            <v>14977.3954140059</v>
          </cell>
          <cell r="P569">
            <v>14796.6673770152</v>
          </cell>
          <cell r="Q569">
            <v>984.841964172206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-95368.9803144052</v>
          </cell>
          <cell r="B570">
            <v>15157.0609352368</v>
          </cell>
          <cell r="C570">
            <v>16541.7975532152</v>
          </cell>
          <cell r="D570">
            <v>16314.6027572658</v>
          </cell>
          <cell r="E570">
            <v>15842.5451605526</v>
          </cell>
          <cell r="F570">
            <v>15500.3067789749</v>
          </cell>
          <cell r="G570">
            <v>15388.2580380556</v>
          </cell>
          <cell r="H570">
            <v>15090.0257375838</v>
          </cell>
          <cell r="I570">
            <v>15187.5402332986</v>
          </cell>
          <cell r="J570">
            <v>14982.8440899241</v>
          </cell>
          <cell r="K570">
            <v>15075.9333506466</v>
          </cell>
          <cell r="L570">
            <v>15050.328167744</v>
          </cell>
          <cell r="M570">
            <v>15161.9140745672</v>
          </cell>
          <cell r="N570">
            <v>15186.1001139262</v>
          </cell>
          <cell r="O570">
            <v>15442.5481892948</v>
          </cell>
          <cell r="P570">
            <v>15150.885445278</v>
          </cell>
          <cell r="Q570">
            <v>1093.8440566141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-97887.4113181594</v>
          </cell>
          <cell r="B571">
            <v>15066.7296589392</v>
          </cell>
          <cell r="C571">
            <v>16655.1483489352</v>
          </cell>
          <cell r="D571">
            <v>16319.5943831179</v>
          </cell>
          <cell r="E571">
            <v>15820.9808173423</v>
          </cell>
          <cell r="F571">
            <v>15841.4510100218</v>
          </cell>
          <cell r="G571">
            <v>15310.6798385939</v>
          </cell>
          <cell r="H571">
            <v>15501.2362044013</v>
          </cell>
          <cell r="I571">
            <v>15157.1916994335</v>
          </cell>
          <cell r="J571">
            <v>15051.8102984406</v>
          </cell>
          <cell r="K571">
            <v>15342.3128779908</v>
          </cell>
          <cell r="L571">
            <v>15193.2312967742</v>
          </cell>
          <cell r="M571">
            <v>15238.9826319589</v>
          </cell>
          <cell r="N571">
            <v>15415.0985070177</v>
          </cell>
          <cell r="O571">
            <v>15568.6063568616</v>
          </cell>
          <cell r="P571">
            <v>15130.4364016373</v>
          </cell>
          <cell r="Q571">
            <v>1122.72945285476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-87569.4015742184</v>
          </cell>
          <cell r="B572">
            <v>14804.0198589233</v>
          </cell>
          <cell r="C572">
            <v>16375.7641517832</v>
          </cell>
          <cell r="D572">
            <v>15951.7095274605</v>
          </cell>
          <cell r="E572">
            <v>15733.1865515196</v>
          </cell>
          <cell r="F572">
            <v>15446.423081413</v>
          </cell>
          <cell r="G572">
            <v>15193.4822429357</v>
          </cell>
          <cell r="H572">
            <v>15017.5619360116</v>
          </cell>
          <cell r="I572">
            <v>15232.41744796</v>
          </cell>
          <cell r="J572">
            <v>15089.7944592413</v>
          </cell>
          <cell r="K572">
            <v>15152.6936145868</v>
          </cell>
          <cell r="L572">
            <v>14955.5187332415</v>
          </cell>
          <cell r="M572">
            <v>15167.2614075035</v>
          </cell>
          <cell r="N572">
            <v>15166.7255411511</v>
          </cell>
          <cell r="O572">
            <v>15166.1213555349</v>
          </cell>
          <cell r="P572">
            <v>14968.2273662137</v>
          </cell>
          <cell r="Q572">
            <v>1004.38600829565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-86054.6952778309</v>
          </cell>
          <cell r="B573">
            <v>14769.545800095</v>
          </cell>
          <cell r="C573">
            <v>16310.3316424704</v>
          </cell>
          <cell r="D573">
            <v>15868.9555803636</v>
          </cell>
          <cell r="E573">
            <v>15551.8647984527</v>
          </cell>
          <cell r="F573">
            <v>15182.3805489621</v>
          </cell>
          <cell r="G573">
            <v>15006.3760972888</v>
          </cell>
          <cell r="H573">
            <v>14895.6545847789</v>
          </cell>
          <cell r="I573">
            <v>15011.5820387052</v>
          </cell>
          <cell r="J573">
            <v>14994.3261565243</v>
          </cell>
          <cell r="K573">
            <v>15076.2314030897</v>
          </cell>
          <cell r="L573">
            <v>15172.3719094876</v>
          </cell>
          <cell r="M573">
            <v>15172.4499743177</v>
          </cell>
          <cell r="N573">
            <v>15122.7137876054</v>
          </cell>
          <cell r="O573">
            <v>15242.2395655999</v>
          </cell>
          <cell r="P573">
            <v>15159.2084722361</v>
          </cell>
          <cell r="Q573">
            <v>987.012932958609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-88322.7932242084</v>
          </cell>
          <cell r="B574">
            <v>14802.0930210216</v>
          </cell>
          <cell r="C574">
            <v>16322.63194222</v>
          </cell>
          <cell r="D574">
            <v>16078.8788878387</v>
          </cell>
          <cell r="E574">
            <v>15696.6268414364</v>
          </cell>
          <cell r="F574">
            <v>15352.4048951835</v>
          </cell>
          <cell r="G574">
            <v>15157.4606424816</v>
          </cell>
          <cell r="H574">
            <v>15020.7863841641</v>
          </cell>
          <cell r="I574">
            <v>15016.6387414113</v>
          </cell>
          <cell r="J574">
            <v>15080.5241114709</v>
          </cell>
          <cell r="K574">
            <v>15078.7898141306</v>
          </cell>
          <cell r="L574">
            <v>14953.4350946062</v>
          </cell>
          <cell r="M574">
            <v>15123.6320342839</v>
          </cell>
          <cell r="N574">
            <v>15130.1983713296</v>
          </cell>
          <cell r="O574">
            <v>15420.4424661415</v>
          </cell>
          <cell r="P574">
            <v>15141.4935247935</v>
          </cell>
          <cell r="Q574">
            <v>1013.02710916438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-87990.5882394503</v>
          </cell>
          <cell r="B575">
            <v>15150.5795734241</v>
          </cell>
          <cell r="C575">
            <v>16367.5825557277</v>
          </cell>
          <cell r="D575">
            <v>15951.2828277777</v>
          </cell>
          <cell r="E575">
            <v>15668.3103872334</v>
          </cell>
          <cell r="F575">
            <v>15496.5798229983</v>
          </cell>
          <cell r="G575">
            <v>15110.8734957227</v>
          </cell>
          <cell r="H575">
            <v>14923.3755494407</v>
          </cell>
          <cell r="I575">
            <v>14995.0096631517</v>
          </cell>
          <cell r="J575">
            <v>15114.6277320586</v>
          </cell>
          <cell r="K575">
            <v>14944.287716471</v>
          </cell>
          <cell r="L575">
            <v>14910.2799808587</v>
          </cell>
          <cell r="M575">
            <v>15063.6638630595</v>
          </cell>
          <cell r="N575">
            <v>15040.6842005017</v>
          </cell>
          <cell r="O575">
            <v>15065.1071054008</v>
          </cell>
          <cell r="P575">
            <v>15153.6936931206</v>
          </cell>
          <cell r="Q575">
            <v>1009.2168508712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-96318.8866955363</v>
          </cell>
          <cell r="B576">
            <v>15045.1055356711</v>
          </cell>
          <cell r="C576">
            <v>16462.4142164799</v>
          </cell>
          <cell r="D576">
            <v>16235.7628602184</v>
          </cell>
          <cell r="E576">
            <v>15832.3036217301</v>
          </cell>
          <cell r="F576">
            <v>15754.8702474699</v>
          </cell>
          <cell r="G576">
            <v>15367.2860568976</v>
          </cell>
          <cell r="H576">
            <v>15285.6459991583</v>
          </cell>
          <cell r="I576">
            <v>15170.9134283277</v>
          </cell>
          <cell r="J576">
            <v>15314.9241170528</v>
          </cell>
          <cell r="K576">
            <v>15054.5152552288</v>
          </cell>
          <cell r="L576">
            <v>15079.3996518455</v>
          </cell>
          <cell r="M576">
            <v>15136.1696959278</v>
          </cell>
          <cell r="N576">
            <v>15310.2977772514</v>
          </cell>
          <cell r="O576">
            <v>15215.5489627337</v>
          </cell>
          <cell r="P576">
            <v>15113.8993907213</v>
          </cell>
          <cell r="Q576">
            <v>1104.73910284312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-84766.8911652904</v>
          </cell>
          <cell r="B577">
            <v>15067.6497504901</v>
          </cell>
          <cell r="C577">
            <v>16118.8033762772</v>
          </cell>
          <cell r="D577">
            <v>15835.3274664147</v>
          </cell>
          <cell r="E577">
            <v>15581.5478799182</v>
          </cell>
          <cell r="F577">
            <v>15190.727126053</v>
          </cell>
          <cell r="G577">
            <v>14946.117563983</v>
          </cell>
          <cell r="H577">
            <v>14953.306948308</v>
          </cell>
          <cell r="I577">
            <v>15078.1496659535</v>
          </cell>
          <cell r="J577">
            <v>14950.3356813743</v>
          </cell>
          <cell r="K577">
            <v>14973.1016878966</v>
          </cell>
          <cell r="L577">
            <v>14979.3247663465</v>
          </cell>
          <cell r="M577">
            <v>14744.6529224288</v>
          </cell>
          <cell r="N577">
            <v>15036.2016770107</v>
          </cell>
          <cell r="O577">
            <v>14980.7976134524</v>
          </cell>
          <cell r="P577">
            <v>15080.6772057527</v>
          </cell>
          <cell r="Q577">
            <v>972.242334909415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-102412.718133872</v>
          </cell>
          <cell r="B578">
            <v>15139.3066583042</v>
          </cell>
          <cell r="C578">
            <v>16755.8227841823</v>
          </cell>
          <cell r="D578">
            <v>16447.6442077218</v>
          </cell>
          <cell r="E578">
            <v>16076.9241318792</v>
          </cell>
          <cell r="F578">
            <v>15628.2767238026</v>
          </cell>
          <cell r="G578">
            <v>15537.6100514834</v>
          </cell>
          <cell r="H578">
            <v>15247.5613114733</v>
          </cell>
          <cell r="I578">
            <v>15454.6017072561</v>
          </cell>
          <cell r="J578">
            <v>15364.7989939655</v>
          </cell>
          <cell r="K578">
            <v>15473.4073168256</v>
          </cell>
          <cell r="L578">
            <v>15409.3408251556</v>
          </cell>
          <cell r="M578">
            <v>15462.7806306314</v>
          </cell>
          <cell r="N578">
            <v>15331.8959287225</v>
          </cell>
          <cell r="O578">
            <v>15289.6714918872</v>
          </cell>
          <cell r="P578">
            <v>15543.482369636</v>
          </cell>
          <cell r="Q578">
            <v>1174.63291190826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-100552.478236902</v>
          </cell>
          <cell r="B579">
            <v>15188.1593499789</v>
          </cell>
          <cell r="C579">
            <v>16630.2718988734</v>
          </cell>
          <cell r="D579">
            <v>16461.3514584619</v>
          </cell>
          <cell r="E579">
            <v>15992.6787565574</v>
          </cell>
          <cell r="F579">
            <v>15674.1520951705</v>
          </cell>
          <cell r="G579">
            <v>15307.5660053791</v>
          </cell>
          <cell r="H579">
            <v>15272.5344101959</v>
          </cell>
          <cell r="I579">
            <v>15195.8620829579</v>
          </cell>
          <cell r="J579">
            <v>15298.0018305926</v>
          </cell>
          <cell r="K579">
            <v>15451.1368874885</v>
          </cell>
          <cell r="L579">
            <v>15275.8646930305</v>
          </cell>
          <cell r="M579">
            <v>15451.0847617925</v>
          </cell>
          <cell r="N579">
            <v>15508.444587098</v>
          </cell>
          <cell r="O579">
            <v>15393.3213547069</v>
          </cell>
          <cell r="P579">
            <v>15315.468595699</v>
          </cell>
          <cell r="Q579">
            <v>1153.29670438597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-85127.9462937908</v>
          </cell>
          <cell r="B580">
            <v>15156.4313322707</v>
          </cell>
          <cell r="C580">
            <v>16436.8789290286</v>
          </cell>
          <cell r="D580">
            <v>15869.8522650861</v>
          </cell>
          <cell r="E580">
            <v>15745.6240081097</v>
          </cell>
          <cell r="F580">
            <v>15456.2375998975</v>
          </cell>
          <cell r="G580">
            <v>15059.1375148406</v>
          </cell>
          <cell r="H580">
            <v>14673.3668095413</v>
          </cell>
          <cell r="I580">
            <v>14998.4437344237</v>
          </cell>
          <cell r="J580">
            <v>14989.9573039317</v>
          </cell>
          <cell r="K580">
            <v>15146.0613028543</v>
          </cell>
          <cell r="L580">
            <v>14962.8966043504</v>
          </cell>
          <cell r="M580">
            <v>14790.9610494369</v>
          </cell>
          <cell r="N580">
            <v>14933.3508492859</v>
          </cell>
          <cell r="O580">
            <v>15023.8836371433</v>
          </cell>
          <cell r="P580">
            <v>15004.2395977727</v>
          </cell>
          <cell r="Q580">
            <v>976.383492811263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-96443.3564471329</v>
          </cell>
          <cell r="B581">
            <v>15090.4079942722</v>
          </cell>
          <cell r="C581">
            <v>16787.1769410579</v>
          </cell>
          <cell r="D581">
            <v>16049.2168441934</v>
          </cell>
          <cell r="E581">
            <v>15760.7048787647</v>
          </cell>
          <cell r="F581">
            <v>15703.7615566309</v>
          </cell>
          <cell r="G581">
            <v>15347.8167288647</v>
          </cell>
          <cell r="H581">
            <v>15149.7864591104</v>
          </cell>
          <cell r="I581">
            <v>15052.3234469715</v>
          </cell>
          <cell r="J581">
            <v>15181.0822403529</v>
          </cell>
          <cell r="K581">
            <v>15195.3545076395</v>
          </cell>
          <cell r="L581">
            <v>15228.221752752</v>
          </cell>
          <cell r="M581">
            <v>15363.5224693116</v>
          </cell>
          <cell r="N581">
            <v>15158.4124818368</v>
          </cell>
          <cell r="O581">
            <v>15448.7145225275</v>
          </cell>
          <cell r="P581">
            <v>15314.0873133737</v>
          </cell>
          <cell r="Q581">
            <v>1106.16672110604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-94516.4931869258</v>
          </cell>
          <cell r="B582">
            <v>15246.9727743799</v>
          </cell>
          <cell r="C582">
            <v>16436.3452511788</v>
          </cell>
          <cell r="D582">
            <v>16058.2253367496</v>
          </cell>
          <cell r="E582">
            <v>15837.4955932167</v>
          </cell>
          <cell r="F582">
            <v>15599.0757585815</v>
          </cell>
          <cell r="G582">
            <v>15269.8861262095</v>
          </cell>
          <cell r="H582">
            <v>15238.9345650056</v>
          </cell>
          <cell r="I582">
            <v>15156.2247418202</v>
          </cell>
          <cell r="J582">
            <v>15375.9681535601</v>
          </cell>
          <cell r="K582">
            <v>14937.4555103061</v>
          </cell>
          <cell r="L582">
            <v>15069.4863068678</v>
          </cell>
          <cell r="M582">
            <v>15360.3403022223</v>
          </cell>
          <cell r="N582">
            <v>15202.6173109048</v>
          </cell>
          <cell r="O582">
            <v>15290.2555407151</v>
          </cell>
          <cell r="P582">
            <v>15289.7262174588</v>
          </cell>
          <cell r="Q582">
            <v>1084.06637025676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-95604.8929356201</v>
          </cell>
          <cell r="B583">
            <v>14889.4870794554</v>
          </cell>
          <cell r="C583">
            <v>16637.180472221</v>
          </cell>
          <cell r="D583">
            <v>16154.4514467095</v>
          </cell>
          <cell r="E583">
            <v>15660.1651366225</v>
          </cell>
          <cell r="F583">
            <v>15561.2066642008</v>
          </cell>
          <cell r="G583">
            <v>15116.0778583751</v>
          </cell>
          <cell r="H583">
            <v>14910.1767563171</v>
          </cell>
          <cell r="I583">
            <v>15184.477218946</v>
          </cell>
          <cell r="J583">
            <v>15331.9821027601</v>
          </cell>
          <cell r="K583">
            <v>15244.5430145918</v>
          </cell>
          <cell r="L583">
            <v>15208.6868154249</v>
          </cell>
          <cell r="M583">
            <v>15197.54773386</v>
          </cell>
          <cell r="N583">
            <v>15289.4544790336</v>
          </cell>
          <cell r="O583">
            <v>15318.314502556</v>
          </cell>
          <cell r="P583">
            <v>15477.3454248287</v>
          </cell>
          <cell r="Q583">
            <v>1096.54988001439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-94216.2359294976</v>
          </cell>
          <cell r="B584">
            <v>15137.9971830023</v>
          </cell>
          <cell r="C584">
            <v>16632.6169152512</v>
          </cell>
          <cell r="D584">
            <v>16054.9669320803</v>
          </cell>
          <cell r="E584">
            <v>15787.4923303789</v>
          </cell>
          <cell r="F584">
            <v>15189.4911238737</v>
          </cell>
          <cell r="G584">
            <v>15279.9942465901</v>
          </cell>
          <cell r="H584">
            <v>15018.4247887835</v>
          </cell>
          <cell r="I584">
            <v>15180.2087004559</v>
          </cell>
          <cell r="J584">
            <v>15191.8286723312</v>
          </cell>
          <cell r="K584">
            <v>15024.9344954431</v>
          </cell>
          <cell r="L584">
            <v>15222.8326059075</v>
          </cell>
          <cell r="M584">
            <v>15324.0822840968</v>
          </cell>
          <cell r="N584">
            <v>15103.9475989476</v>
          </cell>
          <cell r="O584">
            <v>15116.665644385</v>
          </cell>
          <cell r="P584">
            <v>15136.9456272258</v>
          </cell>
          <cell r="Q584">
            <v>1080.62253961697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-97038.3860358821</v>
          </cell>
          <cell r="B585">
            <v>15242.5318011819</v>
          </cell>
          <cell r="C585">
            <v>16617.5972275666</v>
          </cell>
          <cell r="D585">
            <v>16127.7779313162</v>
          </cell>
          <cell r="E585">
            <v>15972.3247674586</v>
          </cell>
          <cell r="F585">
            <v>15587.3967044072</v>
          </cell>
          <cell r="G585">
            <v>15353.9054704788</v>
          </cell>
          <cell r="H585">
            <v>15049.4172696183</v>
          </cell>
          <cell r="I585">
            <v>15263.6578122396</v>
          </cell>
          <cell r="J585">
            <v>15310.7413147186</v>
          </cell>
          <cell r="K585">
            <v>15159.8746314326</v>
          </cell>
          <cell r="L585">
            <v>15140.4066119915</v>
          </cell>
          <cell r="M585">
            <v>15186.0068565838</v>
          </cell>
          <cell r="N585">
            <v>15524.9896711221</v>
          </cell>
          <cell r="O585">
            <v>15400.836150021</v>
          </cell>
          <cell r="P585">
            <v>15407.7675690945</v>
          </cell>
          <cell r="Q585">
            <v>1112.99147247715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-101992.107695566</v>
          </cell>
          <cell r="B586">
            <v>15232.5139823167</v>
          </cell>
          <cell r="C586">
            <v>16764.0139778957</v>
          </cell>
          <cell r="D586">
            <v>16409.4795931204</v>
          </cell>
          <cell r="E586">
            <v>16105.2371089579</v>
          </cell>
          <cell r="F586">
            <v>15708.050360323</v>
          </cell>
          <cell r="G586">
            <v>15509.4587287888</v>
          </cell>
          <cell r="H586">
            <v>15241.8094857091</v>
          </cell>
          <cell r="I586">
            <v>15426.8532048357</v>
          </cell>
          <cell r="J586">
            <v>15295.6627504756</v>
          </cell>
          <cell r="K586">
            <v>15326.0647314987</v>
          </cell>
          <cell r="L586">
            <v>15415.5821922407</v>
          </cell>
          <cell r="M586">
            <v>15473.4707717166</v>
          </cell>
          <cell r="N586">
            <v>15249.4124197506</v>
          </cell>
          <cell r="O586">
            <v>15370.1109675073</v>
          </cell>
          <cell r="P586">
            <v>15472.3367829303</v>
          </cell>
          <cell r="Q586">
            <v>1169.80867842506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-98754.47156043</v>
          </cell>
          <cell r="B587">
            <v>15242.9442130006</v>
          </cell>
          <cell r="C587">
            <v>16814.9922138445</v>
          </cell>
          <cell r="D587">
            <v>16273.2064892265</v>
          </cell>
          <cell r="E587">
            <v>15917.618747072</v>
          </cell>
          <cell r="F587">
            <v>15839.6121916255</v>
          </cell>
          <cell r="G587">
            <v>15360.6864303574</v>
          </cell>
          <cell r="H587">
            <v>15239.5269716414</v>
          </cell>
          <cell r="I587">
            <v>15361.6869807826</v>
          </cell>
          <cell r="J587">
            <v>15280.9445965005</v>
          </cell>
          <cell r="K587">
            <v>15373.80313551</v>
          </cell>
          <cell r="L587">
            <v>15097.7324121634</v>
          </cell>
          <cell r="M587">
            <v>15400.4094049911</v>
          </cell>
          <cell r="N587">
            <v>15403.5496233187</v>
          </cell>
          <cell r="O587">
            <v>15388.9833429395</v>
          </cell>
          <cell r="P587">
            <v>15568.7348475693</v>
          </cell>
          <cell r="Q587">
            <v>1132.67428700951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-84574.973146182</v>
          </cell>
          <cell r="B588">
            <v>14991.0995561843</v>
          </cell>
          <cell r="C588">
            <v>16233.2771712171</v>
          </cell>
          <cell r="D588">
            <v>15791.251501349</v>
          </cell>
          <cell r="E588">
            <v>15614.997296415</v>
          </cell>
          <cell r="F588">
            <v>15263.6705887936</v>
          </cell>
          <cell r="G588">
            <v>14909.3845200508</v>
          </cell>
          <cell r="H588">
            <v>14992.5526591061</v>
          </cell>
          <cell r="I588">
            <v>15022.7734985457</v>
          </cell>
          <cell r="J588">
            <v>14910.6452852143</v>
          </cell>
          <cell r="K588">
            <v>14898.9154821327</v>
          </cell>
          <cell r="L588">
            <v>15001.4597486542</v>
          </cell>
          <cell r="M588">
            <v>14762.7091367957</v>
          </cell>
          <cell r="N588">
            <v>15145.2032666348</v>
          </cell>
          <cell r="O588">
            <v>15114.3819911788</v>
          </cell>
          <cell r="P588">
            <v>14989.3972024719</v>
          </cell>
          <cell r="Q588">
            <v>970.041111997449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-91047.878962866</v>
          </cell>
          <cell r="B589">
            <v>15008.3607582545</v>
          </cell>
          <cell r="C589">
            <v>16261.059505225</v>
          </cell>
          <cell r="D589">
            <v>15812.7414519023</v>
          </cell>
          <cell r="E589">
            <v>15701.4125619151</v>
          </cell>
          <cell r="F589">
            <v>15513.6299942108</v>
          </cell>
          <cell r="G589">
            <v>15225.4381539655</v>
          </cell>
          <cell r="H589">
            <v>15074.0665524323</v>
          </cell>
          <cell r="I589">
            <v>15240.5369810527</v>
          </cell>
          <cell r="J589">
            <v>14941.9711901557</v>
          </cell>
          <cell r="K589">
            <v>15237.4436183181</v>
          </cell>
          <cell r="L589">
            <v>15088.3254904987</v>
          </cell>
          <cell r="M589">
            <v>15112.6999976586</v>
          </cell>
          <cell r="N589">
            <v>14994.8579898589</v>
          </cell>
          <cell r="O589">
            <v>15282.2147420773</v>
          </cell>
          <cell r="P589">
            <v>15310.6304648716</v>
          </cell>
          <cell r="Q589">
            <v>1044.28275255249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-89097.5840036513</v>
          </cell>
          <cell r="B590">
            <v>15283.6716972212</v>
          </cell>
          <cell r="C590">
            <v>16473.1333607053</v>
          </cell>
          <cell r="D590">
            <v>16032.230621337</v>
          </cell>
          <cell r="E590">
            <v>15714.5749741258</v>
          </cell>
          <cell r="F590">
            <v>15311.5797171398</v>
          </cell>
          <cell r="G590">
            <v>15027.0089939668</v>
          </cell>
          <cell r="H590">
            <v>15149.7880275228</v>
          </cell>
          <cell r="I590">
            <v>15093.3724913371</v>
          </cell>
          <cell r="J590">
            <v>14986.5036282275</v>
          </cell>
          <cell r="K590">
            <v>14886.252244778</v>
          </cell>
          <cell r="L590">
            <v>15109.2061212625</v>
          </cell>
          <cell r="M590">
            <v>15040.002874641</v>
          </cell>
          <cell r="N590">
            <v>14937.0423656925</v>
          </cell>
          <cell r="O590">
            <v>15092.0755510857</v>
          </cell>
          <cell r="P590">
            <v>15112.7224018232</v>
          </cell>
          <cell r="Q590">
            <v>1021.91364948828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-101592.362902156</v>
          </cell>
          <cell r="B591">
            <v>15323.8551710091</v>
          </cell>
          <cell r="C591">
            <v>16732.1268958036</v>
          </cell>
          <cell r="D591">
            <v>16422.4791965222</v>
          </cell>
          <cell r="E591">
            <v>16111.4815981966</v>
          </cell>
          <cell r="F591">
            <v>15586.1777314829</v>
          </cell>
          <cell r="G591">
            <v>15474.229748176</v>
          </cell>
          <cell r="H591">
            <v>15325.4891466344</v>
          </cell>
          <cell r="I591">
            <v>15160.8603327833</v>
          </cell>
          <cell r="J591">
            <v>15417.4179841954</v>
          </cell>
          <cell r="K591">
            <v>15193.6108577812</v>
          </cell>
          <cell r="L591">
            <v>15284.2538179016</v>
          </cell>
          <cell r="M591">
            <v>15298.0045997894</v>
          </cell>
          <cell r="N591">
            <v>15248.9200402605</v>
          </cell>
          <cell r="O591">
            <v>15503.6608374491</v>
          </cell>
          <cell r="P591">
            <v>15363.1474542324</v>
          </cell>
          <cell r="Q591">
            <v>1165.22376554257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-86330.7565568019</v>
          </cell>
          <cell r="B592">
            <v>14801.168045872</v>
          </cell>
          <cell r="C592">
            <v>16102.4451953607</v>
          </cell>
          <cell r="D592">
            <v>15703.5422174624</v>
          </cell>
          <cell r="E592">
            <v>15442.0967438017</v>
          </cell>
          <cell r="F592">
            <v>15293.704493104</v>
          </cell>
          <cell r="G592">
            <v>15019.2652072925</v>
          </cell>
          <cell r="H592">
            <v>15013.1850624357</v>
          </cell>
          <cell r="I592">
            <v>14961.4688066141</v>
          </cell>
          <cell r="J592">
            <v>14976.2197781597</v>
          </cell>
          <cell r="K592">
            <v>14989.4398558761</v>
          </cell>
          <cell r="L592">
            <v>15096.6201984245</v>
          </cell>
          <cell r="M592">
            <v>15106.8464852074</v>
          </cell>
          <cell r="N592">
            <v>14886.6928601143</v>
          </cell>
          <cell r="O592">
            <v>15001.6334440307</v>
          </cell>
          <cell r="P592">
            <v>14932.7541700937</v>
          </cell>
          <cell r="Q592">
            <v>990.179245403894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-96731.1420128593</v>
          </cell>
          <cell r="B593">
            <v>15047.9421600187</v>
          </cell>
          <cell r="C593">
            <v>16578.3884199955</v>
          </cell>
          <cell r="D593">
            <v>16162.1042708448</v>
          </cell>
          <cell r="E593">
            <v>15739.3455030397</v>
          </cell>
          <cell r="F593">
            <v>15471.4437986485</v>
          </cell>
          <cell r="G593">
            <v>15246.026163592</v>
          </cell>
          <cell r="H593">
            <v>15257.6532782788</v>
          </cell>
          <cell r="I593">
            <v>15321.0967428945</v>
          </cell>
          <cell r="J593">
            <v>15242.3245973717</v>
          </cell>
          <cell r="K593">
            <v>15282.8641366082</v>
          </cell>
          <cell r="L593">
            <v>15256.6996160587</v>
          </cell>
          <cell r="M593">
            <v>15289.514173941</v>
          </cell>
          <cell r="N593">
            <v>15325.7574217918</v>
          </cell>
          <cell r="O593">
            <v>15320.633374463</v>
          </cell>
          <cell r="P593">
            <v>15374.3138839323</v>
          </cell>
          <cell r="Q593">
            <v>1109.46750643069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-85739.4574932332</v>
          </cell>
          <cell r="B594">
            <v>14797.9196966931</v>
          </cell>
          <cell r="C594">
            <v>16442.6980750592</v>
          </cell>
          <cell r="D594">
            <v>15870.9912500303</v>
          </cell>
          <cell r="E594">
            <v>15617.9612985814</v>
          </cell>
          <cell r="F594">
            <v>15290.4142525981</v>
          </cell>
          <cell r="G594">
            <v>14934.7755224855</v>
          </cell>
          <cell r="H594">
            <v>14993.9092623794</v>
          </cell>
          <cell r="I594">
            <v>14952.3786352731</v>
          </cell>
          <cell r="J594">
            <v>14838.6333554273</v>
          </cell>
          <cell r="K594">
            <v>14951.6770285703</v>
          </cell>
          <cell r="L594">
            <v>15027.7559825013</v>
          </cell>
          <cell r="M594">
            <v>15146.5875391377</v>
          </cell>
          <cell r="N594">
            <v>15077.5146511204</v>
          </cell>
          <cell r="O594">
            <v>14906.9623943911</v>
          </cell>
          <cell r="P594">
            <v>14916.5312714049</v>
          </cell>
          <cell r="Q594">
            <v>983.397281664388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-95231.7033621863</v>
          </cell>
          <cell r="B595">
            <v>14925.9242597365</v>
          </cell>
          <cell r="C595">
            <v>16406.5575144369</v>
          </cell>
          <cell r="D595">
            <v>16242.6363691417</v>
          </cell>
          <cell r="E595">
            <v>15987.8495319213</v>
          </cell>
          <cell r="F595">
            <v>15593.4081184313</v>
          </cell>
          <cell r="G595">
            <v>15105.3577532261</v>
          </cell>
          <cell r="H595">
            <v>15309.006776002</v>
          </cell>
          <cell r="I595">
            <v>15132.85263575</v>
          </cell>
          <cell r="J595">
            <v>15299.1711845151</v>
          </cell>
          <cell r="K595">
            <v>15239.2816351301</v>
          </cell>
          <cell r="L595">
            <v>15203.3944619026</v>
          </cell>
          <cell r="M595">
            <v>15221.7620328175</v>
          </cell>
          <cell r="N595">
            <v>15251.1145277834</v>
          </cell>
          <cell r="O595">
            <v>15364.2083137713</v>
          </cell>
          <cell r="P595">
            <v>15339.1714635827</v>
          </cell>
          <cell r="Q595">
            <v>1092.26954488293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-98858.0446117874</v>
          </cell>
          <cell r="B596">
            <v>15055.2411228881</v>
          </cell>
          <cell r="C596">
            <v>16775.2151816115</v>
          </cell>
          <cell r="D596">
            <v>16283.3896956745</v>
          </cell>
          <cell r="E596">
            <v>15838.0353661351</v>
          </cell>
          <cell r="F596">
            <v>15642.9021270799</v>
          </cell>
          <cell r="G596">
            <v>15340.0549922062</v>
          </cell>
          <cell r="H596">
            <v>15196.8918328281</v>
          </cell>
          <cell r="I596">
            <v>15298.9879431161</v>
          </cell>
          <cell r="J596">
            <v>15360.6478568888</v>
          </cell>
          <cell r="K596">
            <v>15225.0945066841</v>
          </cell>
          <cell r="L596">
            <v>15181.5615158326</v>
          </cell>
          <cell r="M596">
            <v>15257.3541653268</v>
          </cell>
          <cell r="N596">
            <v>15295.1848091851</v>
          </cell>
          <cell r="O596">
            <v>15293.8772574419</v>
          </cell>
          <cell r="P596">
            <v>15302.2906973466</v>
          </cell>
          <cell r="Q596">
            <v>1133.86222847936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-97691.710073632</v>
          </cell>
          <cell r="B597">
            <v>15187.6979225345</v>
          </cell>
          <cell r="C597">
            <v>16651.4837039554</v>
          </cell>
          <cell r="D597">
            <v>16146.8732804728</v>
          </cell>
          <cell r="E597">
            <v>15950.8047868709</v>
          </cell>
          <cell r="F597">
            <v>15399.8033871049</v>
          </cell>
          <cell r="G597">
            <v>15411.9076496533</v>
          </cell>
          <cell r="H597">
            <v>15256.2324638615</v>
          </cell>
          <cell r="I597">
            <v>15148.100249436</v>
          </cell>
          <cell r="J597">
            <v>15224.2520122466</v>
          </cell>
          <cell r="K597">
            <v>15520.0712960443</v>
          </cell>
          <cell r="L597">
            <v>15334.252347028</v>
          </cell>
          <cell r="M597">
            <v>15178.3401060834</v>
          </cell>
          <cell r="N597">
            <v>15417.2124855159</v>
          </cell>
          <cell r="O597">
            <v>15448.7961881941</v>
          </cell>
          <cell r="P597">
            <v>15244.1668453637</v>
          </cell>
          <cell r="Q597">
            <v>1120.48483786053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-97071.2860691181</v>
          </cell>
          <cell r="B598">
            <v>15106.022054695</v>
          </cell>
          <cell r="C598">
            <v>16555.2664679411</v>
          </cell>
          <cell r="D598">
            <v>16152.5293694052</v>
          </cell>
          <cell r="E598">
            <v>16089.8539859605</v>
          </cell>
          <cell r="F598">
            <v>15603.2602584908</v>
          </cell>
          <cell r="G598">
            <v>15189.6089343715</v>
          </cell>
          <cell r="H598">
            <v>15142.2698238648</v>
          </cell>
          <cell r="I598">
            <v>15325.5017022279</v>
          </cell>
          <cell r="J598">
            <v>15419.1964521086</v>
          </cell>
          <cell r="K598">
            <v>15212.1044528337</v>
          </cell>
          <cell r="L598">
            <v>15325.6127844063</v>
          </cell>
          <cell r="M598">
            <v>15359.6865416746</v>
          </cell>
          <cell r="N598">
            <v>15354.4505568028</v>
          </cell>
          <cell r="O598">
            <v>15143.2618786025</v>
          </cell>
          <cell r="P598">
            <v>15351.1478333736</v>
          </cell>
          <cell r="Q598">
            <v>1113.36882269836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-89893.2749764078</v>
          </cell>
          <cell r="B599">
            <v>15013.6343719432</v>
          </cell>
          <cell r="C599">
            <v>16199.8287316591</v>
          </cell>
          <cell r="D599">
            <v>16096.9865791879</v>
          </cell>
          <cell r="E599">
            <v>15706.1300584012</v>
          </cell>
          <cell r="F599">
            <v>15175.2203781473</v>
          </cell>
          <cell r="G599">
            <v>15196.2712479949</v>
          </cell>
          <cell r="H599">
            <v>15131.6655375445</v>
          </cell>
          <cell r="I599">
            <v>15096.1569946161</v>
          </cell>
          <cell r="J599">
            <v>15179.8444546848</v>
          </cell>
          <cell r="K599">
            <v>15008.2617863707</v>
          </cell>
          <cell r="L599">
            <v>14981.1419472485</v>
          </cell>
          <cell r="M599">
            <v>15105.4830355393</v>
          </cell>
          <cell r="N599">
            <v>15035.9026456284</v>
          </cell>
          <cell r="O599">
            <v>15179.7586358529</v>
          </cell>
          <cell r="P599">
            <v>15184.3958192121</v>
          </cell>
          <cell r="Q599">
            <v>1031.03990666941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-91826.7667014137</v>
          </cell>
          <cell r="B600">
            <v>15183.0806388627</v>
          </cell>
          <cell r="C600">
            <v>16363.0004756252</v>
          </cell>
          <cell r="D600">
            <v>16055.7240546457</v>
          </cell>
          <cell r="E600">
            <v>15629.740482433</v>
          </cell>
          <cell r="F600">
            <v>15349.5169555842</v>
          </cell>
          <cell r="G600">
            <v>15206.9120749796</v>
          </cell>
          <cell r="H600">
            <v>15178.1914736303</v>
          </cell>
          <cell r="I600">
            <v>14995.5951733278</v>
          </cell>
          <cell r="J600">
            <v>15118.9518399303</v>
          </cell>
          <cell r="K600">
            <v>15025.7165730302</v>
          </cell>
          <cell r="L600">
            <v>15182.522068264</v>
          </cell>
          <cell r="M600">
            <v>15274.8474359465</v>
          </cell>
          <cell r="N600">
            <v>15116.7980630136</v>
          </cell>
          <cell r="O600">
            <v>15016.4797443921</v>
          </cell>
          <cell r="P600">
            <v>15150.4196208006</v>
          </cell>
          <cell r="Q600">
            <v>1053.21628335853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-87462.2874317934</v>
          </cell>
          <cell r="B601">
            <v>15048.8416667402</v>
          </cell>
          <cell r="C601">
            <v>16321.5752165535</v>
          </cell>
          <cell r="D601">
            <v>15893.8389149183</v>
          </cell>
          <cell r="E601">
            <v>15546.2551023935</v>
          </cell>
          <cell r="F601">
            <v>15440.9109790932</v>
          </cell>
          <cell r="G601">
            <v>15109.9082996464</v>
          </cell>
          <cell r="H601">
            <v>14874.2465935069</v>
          </cell>
          <cell r="I601">
            <v>14979.6680395932</v>
          </cell>
          <cell r="J601">
            <v>15126.50596548</v>
          </cell>
          <cell r="K601">
            <v>15250.535264779</v>
          </cell>
          <cell r="L601">
            <v>15043.2740735816</v>
          </cell>
          <cell r="M601">
            <v>15127.5090652297</v>
          </cell>
          <cell r="N601">
            <v>15163.9219633602</v>
          </cell>
          <cell r="O601">
            <v>15127.3011388643</v>
          </cell>
          <cell r="P601">
            <v>15117.5986728008</v>
          </cell>
          <cell r="Q601">
            <v>1003.1574519277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-90106.7003668271</v>
          </cell>
          <cell r="B602">
            <v>15059.234482195</v>
          </cell>
          <cell r="C602">
            <v>16633.7594423069</v>
          </cell>
          <cell r="D602">
            <v>15912.6189938509</v>
          </cell>
          <cell r="E602">
            <v>15639.1196074094</v>
          </cell>
          <cell r="F602">
            <v>15434.4710590153</v>
          </cell>
          <cell r="G602">
            <v>14978.3748280701</v>
          </cell>
          <cell r="H602">
            <v>15106.4354054067</v>
          </cell>
          <cell r="I602">
            <v>15105.211795888</v>
          </cell>
          <cell r="J602">
            <v>15294.5857927571</v>
          </cell>
          <cell r="K602">
            <v>15191.0117673038</v>
          </cell>
          <cell r="L602">
            <v>15235.1248128547</v>
          </cell>
          <cell r="M602">
            <v>14978.857963858</v>
          </cell>
          <cell r="N602">
            <v>15322.5009218263</v>
          </cell>
          <cell r="O602">
            <v>14942.1028288099</v>
          </cell>
          <cell r="P602">
            <v>15152.9906538414</v>
          </cell>
          <cell r="Q602">
            <v>1033.48781052736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-88059.1685497897</v>
          </cell>
          <cell r="B603">
            <v>14937.3600114778</v>
          </cell>
          <cell r="C603">
            <v>16323.654664388</v>
          </cell>
          <cell r="D603">
            <v>15784.3269575114</v>
          </cell>
          <cell r="E603">
            <v>15680.1661125604</v>
          </cell>
          <cell r="F603">
            <v>15326.0364617038</v>
          </cell>
          <cell r="G603">
            <v>15094.1813381855</v>
          </cell>
          <cell r="H603">
            <v>14867.344196723</v>
          </cell>
          <cell r="I603">
            <v>14904.2005052989</v>
          </cell>
          <cell r="J603">
            <v>14947.1986968158</v>
          </cell>
          <cell r="K603">
            <v>14772.0593579426</v>
          </cell>
          <cell r="L603">
            <v>15077.2798721997</v>
          </cell>
          <cell r="M603">
            <v>15181.1516996197</v>
          </cell>
          <cell r="N603">
            <v>15041.3881270314</v>
          </cell>
          <cell r="O603">
            <v>15152.9579504086</v>
          </cell>
          <cell r="P603">
            <v>14941.4357552196</v>
          </cell>
          <cell r="Q603">
            <v>1010.00343959867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-98826.1096055042</v>
          </cell>
          <cell r="B604">
            <v>15322.3960914789</v>
          </cell>
          <cell r="C604">
            <v>16875.3435222762</v>
          </cell>
          <cell r="D604">
            <v>16247.696597371</v>
          </cell>
          <cell r="E604">
            <v>16169.8816380697</v>
          </cell>
          <cell r="F604">
            <v>15735.9408229145</v>
          </cell>
          <cell r="G604">
            <v>15432.2461109653</v>
          </cell>
          <cell r="H604">
            <v>15257.2342657817</v>
          </cell>
          <cell r="I604">
            <v>15312.4693504818</v>
          </cell>
          <cell r="J604">
            <v>15551.7269297997</v>
          </cell>
          <cell r="K604">
            <v>15423.5993004425</v>
          </cell>
          <cell r="L604">
            <v>15330.917708473</v>
          </cell>
          <cell r="M604">
            <v>15199.2292770606</v>
          </cell>
          <cell r="N604">
            <v>15285.3067189003</v>
          </cell>
          <cell r="O604">
            <v>15464.5321823302</v>
          </cell>
          <cell r="P604">
            <v>15598.5526341899</v>
          </cell>
          <cell r="Q604">
            <v>1133.49594673129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-86328.6432815896</v>
          </cell>
          <cell r="B605">
            <v>14928.0630865727</v>
          </cell>
          <cell r="C605">
            <v>16231.4741594032</v>
          </cell>
          <cell r="D605">
            <v>15788.3515148712</v>
          </cell>
          <cell r="E605">
            <v>15577.8063426859</v>
          </cell>
          <cell r="F605">
            <v>15223.7433555679</v>
          </cell>
          <cell r="G605">
            <v>15168.2954235782</v>
          </cell>
          <cell r="H605">
            <v>15093.1181632744</v>
          </cell>
          <cell r="I605">
            <v>15087.1699700607</v>
          </cell>
          <cell r="J605">
            <v>15018.085399737</v>
          </cell>
          <cell r="K605">
            <v>14879.9124342422</v>
          </cell>
          <cell r="L605">
            <v>14936.0559770336</v>
          </cell>
          <cell r="M605">
            <v>14869.8928025083</v>
          </cell>
          <cell r="N605">
            <v>15150.6310277832</v>
          </cell>
          <cell r="O605">
            <v>15089.030876867</v>
          </cell>
          <cell r="P605">
            <v>14996.7365337519</v>
          </cell>
          <cell r="Q605">
            <v>990.15500698252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-83980.6635304497</v>
          </cell>
          <cell r="B606">
            <v>14806.714602702</v>
          </cell>
          <cell r="C606">
            <v>16288.4858741126</v>
          </cell>
          <cell r="D606">
            <v>15686.610667387</v>
          </cell>
          <cell r="E606">
            <v>15624.1938179224</v>
          </cell>
          <cell r="F606">
            <v>15336.1252352692</v>
          </cell>
          <cell r="G606">
            <v>15102.6502857861</v>
          </cell>
          <cell r="H606">
            <v>14754.42207603</v>
          </cell>
          <cell r="I606">
            <v>14925.3064559065</v>
          </cell>
          <cell r="J606">
            <v>14863.8234732222</v>
          </cell>
          <cell r="K606">
            <v>14838.8182601977</v>
          </cell>
          <cell r="L606">
            <v>14923.3898191375</v>
          </cell>
          <cell r="M606">
            <v>14942.2733262246</v>
          </cell>
          <cell r="N606">
            <v>14790.7927785052</v>
          </cell>
          <cell r="O606">
            <v>14984.5106082988</v>
          </cell>
          <cell r="P606">
            <v>15034.684820841</v>
          </cell>
          <cell r="Q606">
            <v>963.224618428846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-92998.9461261169</v>
          </cell>
          <cell r="B607">
            <v>15049.8812355788</v>
          </cell>
          <cell r="C607">
            <v>16502.6115004054</v>
          </cell>
          <cell r="D607">
            <v>16044.9191619296</v>
          </cell>
          <cell r="E607">
            <v>15756.5328019246</v>
          </cell>
          <cell r="F607">
            <v>15369.9204279378</v>
          </cell>
          <cell r="G607">
            <v>15277.8316525895</v>
          </cell>
          <cell r="H607">
            <v>15183.8761876075</v>
          </cell>
          <cell r="I607">
            <v>15131.8669483489</v>
          </cell>
          <cell r="J607">
            <v>15194.6647989115</v>
          </cell>
          <cell r="K607">
            <v>15245.3279218845</v>
          </cell>
          <cell r="L607">
            <v>15217.4990153435</v>
          </cell>
          <cell r="M607">
            <v>15301.3555897681</v>
          </cell>
          <cell r="N607">
            <v>15196.9003184887</v>
          </cell>
          <cell r="O607">
            <v>15183.1435896521</v>
          </cell>
          <cell r="P607">
            <v>15312.9208858587</v>
          </cell>
          <cell r="Q607">
            <v>1066.66071248811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-88707.758733238</v>
          </cell>
          <cell r="B608">
            <v>15245.6901737885</v>
          </cell>
          <cell r="C608">
            <v>16191.5578291273</v>
          </cell>
          <cell r="D608">
            <v>15807.6125579707</v>
          </cell>
          <cell r="E608">
            <v>15664.1377458717</v>
          </cell>
          <cell r="F608">
            <v>15595.6116627794</v>
          </cell>
          <cell r="G608">
            <v>15014.4671648064</v>
          </cell>
          <cell r="H608">
            <v>15026.3380859192</v>
          </cell>
          <cell r="I608">
            <v>15098.8685137802</v>
          </cell>
          <cell r="J608">
            <v>15080.4665600468</v>
          </cell>
          <cell r="K608">
            <v>15146.6747133706</v>
          </cell>
          <cell r="L608">
            <v>14925.889299444</v>
          </cell>
          <cell r="M608">
            <v>14983.1525074055</v>
          </cell>
          <cell r="N608">
            <v>15008.2771583993</v>
          </cell>
          <cell r="O608">
            <v>14993.521275243</v>
          </cell>
          <cell r="P608">
            <v>15171.081953938</v>
          </cell>
          <cell r="Q608">
            <v>1017.44250956675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-86328.2917584005</v>
          </cell>
          <cell r="B609">
            <v>14864.9907592682</v>
          </cell>
          <cell r="C609">
            <v>16252.5221435537</v>
          </cell>
          <cell r="D609">
            <v>15972.1167889762</v>
          </cell>
          <cell r="E609">
            <v>15471.0344501447</v>
          </cell>
          <cell r="F609">
            <v>15277.2991476896</v>
          </cell>
          <cell r="G609">
            <v>15165.1326337082</v>
          </cell>
          <cell r="H609">
            <v>14802.4494839165</v>
          </cell>
          <cell r="I609">
            <v>14902.6732181619</v>
          </cell>
          <cell r="J609">
            <v>15081.5744569057</v>
          </cell>
          <cell r="K609">
            <v>14968.6570828458</v>
          </cell>
          <cell r="L609">
            <v>15048.9511290491</v>
          </cell>
          <cell r="M609">
            <v>14992.4590790981</v>
          </cell>
          <cell r="N609">
            <v>15235.1925144268</v>
          </cell>
          <cell r="O609">
            <v>14986.6298979208</v>
          </cell>
          <cell r="P609">
            <v>15268.1834119232</v>
          </cell>
          <cell r="Q609">
            <v>990.15097515215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-97322.7474329494</v>
          </cell>
          <cell r="B610">
            <v>15034.9139292037</v>
          </cell>
          <cell r="C610">
            <v>16687.1493471419</v>
          </cell>
          <cell r="D610">
            <v>16284.8205479974</v>
          </cell>
          <cell r="E610">
            <v>15805.426058179</v>
          </cell>
          <cell r="F610">
            <v>15506.2075804307</v>
          </cell>
          <cell r="G610">
            <v>15335.0022250115</v>
          </cell>
          <cell r="H610">
            <v>15064.5804268096</v>
          </cell>
          <cell r="I610">
            <v>15025.417234096</v>
          </cell>
          <cell r="J610">
            <v>15315.1504846866</v>
          </cell>
          <cell r="K610">
            <v>15313.8673659801</v>
          </cell>
          <cell r="L610">
            <v>15458.7094521606</v>
          </cell>
          <cell r="M610">
            <v>15014.4919165595</v>
          </cell>
          <cell r="N610">
            <v>15218.1352201924</v>
          </cell>
          <cell r="O610">
            <v>15389.9594499909</v>
          </cell>
          <cell r="P610">
            <v>15324.5024289875</v>
          </cell>
          <cell r="Q610">
            <v>1116.25298395696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-84809.8390181455</v>
          </cell>
          <cell r="B611">
            <v>14898.5018187746</v>
          </cell>
          <cell r="C611">
            <v>16108.6320211044</v>
          </cell>
          <cell r="D611">
            <v>15908.2676994685</v>
          </cell>
          <cell r="E611">
            <v>15357.5147062571</v>
          </cell>
          <cell r="F611">
            <v>15150.8343830924</v>
          </cell>
          <cell r="G611">
            <v>15124.347267706</v>
          </cell>
          <cell r="H611">
            <v>14933.3816479847</v>
          </cell>
          <cell r="I611">
            <v>15056.905910865</v>
          </cell>
          <cell r="J611">
            <v>15000.746668106</v>
          </cell>
          <cell r="K611">
            <v>15261.0643871042</v>
          </cell>
          <cell r="L611">
            <v>14969.0323523063</v>
          </cell>
          <cell r="M611">
            <v>14967.627977677</v>
          </cell>
          <cell r="N611">
            <v>14949.2726952796</v>
          </cell>
          <cell r="O611">
            <v>14900.7084189647</v>
          </cell>
          <cell r="P611">
            <v>15129.8049039636</v>
          </cell>
          <cell r="Q611">
            <v>972.734929602522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-101227.74380382</v>
          </cell>
          <cell r="B612">
            <v>15612.024567153</v>
          </cell>
          <cell r="C612">
            <v>16796.7913541326</v>
          </cell>
          <cell r="D612">
            <v>16179.1770435113</v>
          </cell>
          <cell r="E612">
            <v>15915.0515938195</v>
          </cell>
          <cell r="F612">
            <v>15851.1925067202</v>
          </cell>
          <cell r="G612">
            <v>15377.9590954225</v>
          </cell>
          <cell r="H612">
            <v>15485.3485605378</v>
          </cell>
          <cell r="I612">
            <v>15225.1938865896</v>
          </cell>
          <cell r="J612">
            <v>15344.8063981312</v>
          </cell>
          <cell r="K612">
            <v>15201.6488432141</v>
          </cell>
          <cell r="L612">
            <v>15276.7705219764</v>
          </cell>
          <cell r="M612">
            <v>15144.6065200313</v>
          </cell>
          <cell r="N612">
            <v>15381.6948187858</v>
          </cell>
          <cell r="O612">
            <v>15366.1562427813</v>
          </cell>
          <cell r="P612">
            <v>15274.6539067817</v>
          </cell>
          <cell r="Q612">
            <v>1161.0417303323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-86749.338327022</v>
          </cell>
          <cell r="B613">
            <v>15034.5194785594</v>
          </cell>
          <cell r="C613">
            <v>16262.6438242261</v>
          </cell>
          <cell r="D613">
            <v>15942.3782710283</v>
          </cell>
          <cell r="E613">
            <v>15595.8508218623</v>
          </cell>
          <cell r="F613">
            <v>15210.5084522234</v>
          </cell>
          <cell r="G613">
            <v>15199.9253892855</v>
          </cell>
          <cell r="H613">
            <v>15065.4660397292</v>
          </cell>
          <cell r="I613">
            <v>14975.2987548629</v>
          </cell>
          <cell r="J613">
            <v>14946.7273554829</v>
          </cell>
          <cell r="K613">
            <v>15029.6129136982</v>
          </cell>
          <cell r="L613">
            <v>15082.819861648</v>
          </cell>
          <cell r="M613">
            <v>14859.8583660801</v>
          </cell>
          <cell r="N613">
            <v>14918.1105137188</v>
          </cell>
          <cell r="O613">
            <v>15073.9300421436</v>
          </cell>
          <cell r="P613">
            <v>14971.1893732179</v>
          </cell>
          <cell r="Q613">
            <v>994.980210875611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-96479.9496331299</v>
          </cell>
          <cell r="B614">
            <v>15256.3861648969</v>
          </cell>
          <cell r="C614">
            <v>16580.989257781</v>
          </cell>
          <cell r="D614">
            <v>16065.3266014591</v>
          </cell>
          <cell r="E614">
            <v>15871.7001247259</v>
          </cell>
          <cell r="F614">
            <v>15595.5923567866</v>
          </cell>
          <cell r="G614">
            <v>15418.9612765338</v>
          </cell>
          <cell r="H614">
            <v>15351.695244911</v>
          </cell>
          <cell r="I614">
            <v>15435.2421731089</v>
          </cell>
          <cell r="J614">
            <v>15288.3531158925</v>
          </cell>
          <cell r="K614">
            <v>15206.5238808461</v>
          </cell>
          <cell r="L614">
            <v>15273.4491827573</v>
          </cell>
          <cell r="M614">
            <v>15325.607937708</v>
          </cell>
          <cell r="N614">
            <v>15326.4417619964</v>
          </cell>
          <cell r="O614">
            <v>15127.3998328499</v>
          </cell>
          <cell r="P614">
            <v>15294.511540459</v>
          </cell>
          <cell r="Q614">
            <v>1106.58643031215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-88281.0095730568</v>
          </cell>
          <cell r="B615">
            <v>14886.2982352822</v>
          </cell>
          <cell r="C615">
            <v>16397.0697843737</v>
          </cell>
          <cell r="D615">
            <v>15935.068218204</v>
          </cell>
          <cell r="E615">
            <v>15811.9435590796</v>
          </cell>
          <cell r="F615">
            <v>15272.5427971795</v>
          </cell>
          <cell r="G615">
            <v>15264.7651316166</v>
          </cell>
          <cell r="H615">
            <v>14917.8771076103</v>
          </cell>
          <cell r="I615">
            <v>14909.189245658</v>
          </cell>
          <cell r="J615">
            <v>14968.4215051949</v>
          </cell>
          <cell r="K615">
            <v>14948.7162676646</v>
          </cell>
          <cell r="L615">
            <v>15001.1801173572</v>
          </cell>
          <cell r="M615">
            <v>15086.8405326549</v>
          </cell>
          <cell r="N615">
            <v>15018.2496623946</v>
          </cell>
          <cell r="O615">
            <v>15020.1309866581</v>
          </cell>
          <cell r="P615">
            <v>15044.4303855618</v>
          </cell>
          <cell r="Q615">
            <v>1012.54786739913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-88820.9318390074</v>
          </cell>
          <cell r="B616">
            <v>15142.9792588357</v>
          </cell>
          <cell r="C616">
            <v>16086.7374853837</v>
          </cell>
          <cell r="D616">
            <v>15964.7078685953</v>
          </cell>
          <cell r="E616">
            <v>15618.546138849</v>
          </cell>
          <cell r="F616">
            <v>15478.9114161894</v>
          </cell>
          <cell r="G616">
            <v>15079.6615889003</v>
          </cell>
          <cell r="H616">
            <v>15144.5900199799</v>
          </cell>
          <cell r="I616">
            <v>14954.4062829476</v>
          </cell>
          <cell r="J616">
            <v>15053.9067596483</v>
          </cell>
          <cell r="K616">
            <v>15246.1233950762</v>
          </cell>
          <cell r="L616">
            <v>15230.9006888595</v>
          </cell>
          <cell r="M616">
            <v>14931.7404240833</v>
          </cell>
          <cell r="N616">
            <v>14961.5949857607</v>
          </cell>
          <cell r="O616">
            <v>15274.0870534374</v>
          </cell>
          <cell r="P616">
            <v>15017.6057042544</v>
          </cell>
          <cell r="Q616">
            <v>1018.74055982068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-84264.7711582737</v>
          </cell>
          <cell r="B617">
            <v>14933.4593544107</v>
          </cell>
          <cell r="C617">
            <v>16231.9449919186</v>
          </cell>
          <cell r="D617">
            <v>15667.9576926668</v>
          </cell>
          <cell r="E617">
            <v>15458.0784517346</v>
          </cell>
          <cell r="F617">
            <v>15237.8366581772</v>
          </cell>
          <cell r="G617">
            <v>15116.9255824704</v>
          </cell>
          <cell r="H617">
            <v>14818.4593418105</v>
          </cell>
          <cell r="I617">
            <v>14806.0296414578</v>
          </cell>
          <cell r="J617">
            <v>15047.8276766524</v>
          </cell>
          <cell r="K617">
            <v>14763.004157148</v>
          </cell>
          <cell r="L617">
            <v>14912.3428909226</v>
          </cell>
          <cell r="M617">
            <v>15008.5623438911</v>
          </cell>
          <cell r="N617">
            <v>15090.2268232416</v>
          </cell>
          <cell r="O617">
            <v>14856.2787376391</v>
          </cell>
          <cell r="P617">
            <v>14958.0729538139</v>
          </cell>
          <cell r="Q617">
            <v>966.483219276936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-96977.4185334739</v>
          </cell>
          <cell r="B618">
            <v>15110.5481184139</v>
          </cell>
          <cell r="C618">
            <v>16491.600724062</v>
          </cell>
          <cell r="D618">
            <v>16319.5099979071</v>
          </cell>
          <cell r="E618">
            <v>16157.7409138841</v>
          </cell>
          <cell r="F618">
            <v>15687.2554362643</v>
          </cell>
          <cell r="G618">
            <v>15233.7860453311</v>
          </cell>
          <cell r="H618">
            <v>15298.6800527802</v>
          </cell>
          <cell r="I618">
            <v>15378.2156590796</v>
          </cell>
          <cell r="J618">
            <v>15212.0116196623</v>
          </cell>
          <cell r="K618">
            <v>15137.7616408238</v>
          </cell>
          <cell r="L618">
            <v>15254.0869594217</v>
          </cell>
          <cell r="M618">
            <v>15347.56697404</v>
          </cell>
          <cell r="N618">
            <v>15338.9594546345</v>
          </cell>
          <cell r="O618">
            <v>15492.5367139237</v>
          </cell>
          <cell r="P618">
            <v>15357.6445449275</v>
          </cell>
          <cell r="Q618">
            <v>1112.29219961153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-90634.2577231416</v>
          </cell>
          <cell r="B619">
            <v>14852.4906432811</v>
          </cell>
          <cell r="C619">
            <v>16330.5315838123</v>
          </cell>
          <cell r="D619">
            <v>15842.0426918599</v>
          </cell>
          <cell r="E619">
            <v>15672.2778698192</v>
          </cell>
          <cell r="F619">
            <v>15497.9617124419</v>
          </cell>
          <cell r="G619">
            <v>15191.4522402709</v>
          </cell>
          <cell r="H619">
            <v>14808.7834494571</v>
          </cell>
          <cell r="I619">
            <v>15065.2109384707</v>
          </cell>
          <cell r="J619">
            <v>15012.6086284076</v>
          </cell>
          <cell r="K619">
            <v>15048.6859702903</v>
          </cell>
          <cell r="L619">
            <v>15033.5794683497</v>
          </cell>
          <cell r="M619">
            <v>15124.6239373648</v>
          </cell>
          <cell r="N619">
            <v>15294.382236816</v>
          </cell>
          <cell r="O619">
            <v>15129.1599216489</v>
          </cell>
          <cell r="P619">
            <v>15263.8507916204</v>
          </cell>
          <cell r="Q619">
            <v>1039.53868238134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-90044.7786816372</v>
          </cell>
          <cell r="B620">
            <v>14825.4482890249</v>
          </cell>
          <cell r="C620">
            <v>16258.6755155543</v>
          </cell>
          <cell r="D620">
            <v>15941.3446234671</v>
          </cell>
          <cell r="E620">
            <v>15762.227487669</v>
          </cell>
          <cell r="F620">
            <v>15419.2120955256</v>
          </cell>
          <cell r="G620">
            <v>15052.7401904069</v>
          </cell>
          <cell r="H620">
            <v>14996.5851329325</v>
          </cell>
          <cell r="I620">
            <v>15226.4282472108</v>
          </cell>
          <cell r="J620">
            <v>15200.5012409448</v>
          </cell>
          <cell r="K620">
            <v>15081.7573888728</v>
          </cell>
          <cell r="L620">
            <v>15110.5866767909</v>
          </cell>
          <cell r="M620">
            <v>15222.2339410404</v>
          </cell>
          <cell r="N620">
            <v>15013.2413945843</v>
          </cell>
          <cell r="O620">
            <v>14979.4025920021</v>
          </cell>
          <cell r="P620">
            <v>15274.0298066592</v>
          </cell>
          <cell r="Q620">
            <v>1032.77759356691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-90420.1683444763</v>
          </cell>
          <cell r="B621">
            <v>14948.779115837</v>
          </cell>
          <cell r="C621">
            <v>16348.0646837054</v>
          </cell>
          <cell r="D621">
            <v>15890.6209350726</v>
          </cell>
          <cell r="E621">
            <v>15766.2310552236</v>
          </cell>
          <cell r="F621">
            <v>15604.2336532716</v>
          </cell>
          <cell r="G621">
            <v>15250.8325279385</v>
          </cell>
          <cell r="H621">
            <v>15019.8956282011</v>
          </cell>
          <cell r="I621">
            <v>15178.3667750979</v>
          </cell>
          <cell r="J621">
            <v>15321.1008760377</v>
          </cell>
          <cell r="K621">
            <v>15009.35997171</v>
          </cell>
          <cell r="L621">
            <v>15104.7807518484</v>
          </cell>
          <cell r="M621">
            <v>14968.2743937207</v>
          </cell>
          <cell r="N621">
            <v>15043.1712271053</v>
          </cell>
          <cell r="O621">
            <v>15351.266247766</v>
          </cell>
          <cell r="P621">
            <v>15339.802797353</v>
          </cell>
          <cell r="Q621">
            <v>1037.08316284381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-100697.488195304</v>
          </cell>
          <cell r="B622">
            <v>15241.603391817</v>
          </cell>
          <cell r="C622">
            <v>16881.7960641671</v>
          </cell>
          <cell r="D622">
            <v>16424.9776608015</v>
          </cell>
          <cell r="E622">
            <v>16027.2193898154</v>
          </cell>
          <cell r="F622">
            <v>15584.561805539</v>
          </cell>
          <cell r="G622">
            <v>15510.5756083187</v>
          </cell>
          <cell r="H622">
            <v>15328.7778234223</v>
          </cell>
          <cell r="I622">
            <v>15337.0065427272</v>
          </cell>
          <cell r="J622">
            <v>15131.9524324775</v>
          </cell>
          <cell r="K622">
            <v>15361.6088940424</v>
          </cell>
          <cell r="L622">
            <v>15305.3393541885</v>
          </cell>
          <cell r="M622">
            <v>15538.7494244657</v>
          </cell>
          <cell r="N622">
            <v>15491.988938325</v>
          </cell>
          <cell r="O622">
            <v>15261.1906696207</v>
          </cell>
          <cell r="P622">
            <v>15330.0291664914</v>
          </cell>
          <cell r="Q622">
            <v>1154.95991060485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-89753.3152214546</v>
          </cell>
          <cell r="B623">
            <v>15115.188178361</v>
          </cell>
          <cell r="C623">
            <v>16387.0049500868</v>
          </cell>
          <cell r="D623">
            <v>15874.6402659811</v>
          </cell>
          <cell r="E623">
            <v>15706.1119973664</v>
          </cell>
          <cell r="F623">
            <v>15496.9874506368</v>
          </cell>
          <cell r="G623">
            <v>14882.421948189</v>
          </cell>
          <cell r="H623">
            <v>14953.8110968817</v>
          </cell>
          <cell r="I623">
            <v>14900.8027799956</v>
          </cell>
          <cell r="J623">
            <v>15211.381892591</v>
          </cell>
          <cell r="K623">
            <v>15202.0749397564</v>
          </cell>
          <cell r="L623">
            <v>15262.1183783708</v>
          </cell>
          <cell r="M623">
            <v>15354.4319881714</v>
          </cell>
          <cell r="N623">
            <v>15018.2337107827</v>
          </cell>
          <cell r="O623">
            <v>15233.8193060274</v>
          </cell>
          <cell r="P623">
            <v>15051.9768586206</v>
          </cell>
          <cell r="Q623">
            <v>1029.434624264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-85656.3486699696</v>
          </cell>
          <cell r="B624">
            <v>14996.4702408776</v>
          </cell>
          <cell r="C624">
            <v>16131.4633586865</v>
          </cell>
          <cell r="D624">
            <v>15884.7154704253</v>
          </cell>
          <cell r="E624">
            <v>15694.1773808745</v>
          </cell>
          <cell r="F624">
            <v>15232.8586225848</v>
          </cell>
          <cell r="G624">
            <v>15097.8081806337</v>
          </cell>
          <cell r="H624">
            <v>15000.6005986372</v>
          </cell>
          <cell r="I624">
            <v>14946.5181669499</v>
          </cell>
          <cell r="J624">
            <v>15048.4793416135</v>
          </cell>
          <cell r="K624">
            <v>15039.2765407188</v>
          </cell>
          <cell r="L624">
            <v>14990.4764198208</v>
          </cell>
          <cell r="M624">
            <v>14901.1930358033</v>
          </cell>
          <cell r="N624">
            <v>15006.6024696754</v>
          </cell>
          <cell r="O624">
            <v>15237.8283272412</v>
          </cell>
          <cell r="P624">
            <v>15037.0465946374</v>
          </cell>
          <cell r="Q624">
            <v>982.444056705084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-93096.6716493977</v>
          </cell>
          <cell r="B625">
            <v>15069.9075452192</v>
          </cell>
          <cell r="C625">
            <v>16391.5283764</v>
          </cell>
          <cell r="D625">
            <v>15953.6207478025</v>
          </cell>
          <cell r="E625">
            <v>15727.2687009062</v>
          </cell>
          <cell r="F625">
            <v>15471.0763901738</v>
          </cell>
          <cell r="G625">
            <v>15431.0018898795</v>
          </cell>
          <cell r="H625">
            <v>15266.0742540993</v>
          </cell>
          <cell r="I625">
            <v>15106.3551322199</v>
          </cell>
          <cell r="J625">
            <v>15127.2703896702</v>
          </cell>
          <cell r="K625">
            <v>14941.1840436643</v>
          </cell>
          <cell r="L625">
            <v>15031.2486575115</v>
          </cell>
          <cell r="M625">
            <v>15085.5983003127</v>
          </cell>
          <cell r="N625">
            <v>14997.3005081966</v>
          </cell>
          <cell r="O625">
            <v>15148.1254092376</v>
          </cell>
          <cell r="P625">
            <v>15226.7585704546</v>
          </cell>
          <cell r="Q625">
            <v>1067.78158514993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-90961.8680725954</v>
          </cell>
          <cell r="B626">
            <v>15178.3801576737</v>
          </cell>
          <cell r="C626">
            <v>16411.7877579961</v>
          </cell>
          <cell r="D626">
            <v>15820.6540057009</v>
          </cell>
          <cell r="E626">
            <v>15604.2580617742</v>
          </cell>
          <cell r="F626">
            <v>15374.1650653992</v>
          </cell>
          <cell r="G626">
            <v>15191.4525236881</v>
          </cell>
          <cell r="H626">
            <v>15126.3459602117</v>
          </cell>
          <cell r="I626">
            <v>15204.9565197567</v>
          </cell>
          <cell r="J626">
            <v>15192.7262284328</v>
          </cell>
          <cell r="K626">
            <v>15072.1641545217</v>
          </cell>
          <cell r="L626">
            <v>14931.3937667389</v>
          </cell>
          <cell r="M626">
            <v>15196.5749579525</v>
          </cell>
          <cell r="N626">
            <v>15167.5276590203</v>
          </cell>
          <cell r="O626">
            <v>15083.3263739474</v>
          </cell>
          <cell r="P626">
            <v>15117.7981140575</v>
          </cell>
          <cell r="Q626">
            <v>1043.29624204544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-89478.4399541786</v>
          </cell>
          <cell r="B627">
            <v>14862.534949129</v>
          </cell>
          <cell r="C627">
            <v>16335.3196137661</v>
          </cell>
          <cell r="D627">
            <v>15992.7486626265</v>
          </cell>
          <cell r="E627">
            <v>15562.4109279351</v>
          </cell>
          <cell r="F627">
            <v>15588.3151524448</v>
          </cell>
          <cell r="G627">
            <v>15255.1927675483</v>
          </cell>
          <cell r="H627">
            <v>14942.4561918896</v>
          </cell>
          <cell r="I627">
            <v>15049.5933116413</v>
          </cell>
          <cell r="J627">
            <v>14946.233969821</v>
          </cell>
          <cell r="K627">
            <v>14948.7575012923</v>
          </cell>
          <cell r="L627">
            <v>15132.9514886362</v>
          </cell>
          <cell r="M627">
            <v>15002.4873619297</v>
          </cell>
          <cell r="N627">
            <v>15008.9950318412</v>
          </cell>
          <cell r="O627">
            <v>15256.4342143965</v>
          </cell>
          <cell r="P627">
            <v>15044.1016789081</v>
          </cell>
          <cell r="Q627">
            <v>1026.28191489845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-91630.1901810897</v>
          </cell>
          <cell r="B628">
            <v>15127.3160088221</v>
          </cell>
          <cell r="C628">
            <v>16373.3405662703</v>
          </cell>
          <cell r="D628">
            <v>15985.2655374325</v>
          </cell>
          <cell r="E628">
            <v>15904.7077637115</v>
          </cell>
          <cell r="F628">
            <v>15467.2150697791</v>
          </cell>
          <cell r="G628">
            <v>15415.7011223017</v>
          </cell>
          <cell r="H628">
            <v>15094.9381212574</v>
          </cell>
          <cell r="I628">
            <v>14906.5734363957</v>
          </cell>
          <cell r="J628">
            <v>14820.0381649259</v>
          </cell>
          <cell r="K628">
            <v>14850.3686426635</v>
          </cell>
          <cell r="L628">
            <v>15006.0889047782</v>
          </cell>
          <cell r="M628">
            <v>14844.6445578527</v>
          </cell>
          <cell r="N628">
            <v>15182.3890233166</v>
          </cell>
          <cell r="O628">
            <v>15258.9544896199</v>
          </cell>
          <cell r="P628">
            <v>15010.5073523315</v>
          </cell>
          <cell r="Q628">
            <v>1050.96162930103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-90415.9490930131</v>
          </cell>
          <cell r="B629">
            <v>14901.0067170053</v>
          </cell>
          <cell r="C629">
            <v>16327.8417456169</v>
          </cell>
          <cell r="D629">
            <v>16022.3127520364</v>
          </cell>
          <cell r="E629">
            <v>15673.3882797357</v>
          </cell>
          <cell r="F629">
            <v>15371.4463500017</v>
          </cell>
          <cell r="G629">
            <v>15114.3021534726</v>
          </cell>
          <cell r="H629">
            <v>14944.8781740149</v>
          </cell>
          <cell r="I629">
            <v>15301.6239406261</v>
          </cell>
          <cell r="J629">
            <v>15145.2441788543</v>
          </cell>
          <cell r="K629">
            <v>15171.995668588</v>
          </cell>
          <cell r="L629">
            <v>15109.612420822</v>
          </cell>
          <cell r="M629">
            <v>15104.9619399478</v>
          </cell>
          <cell r="N629">
            <v>15126.6466967608</v>
          </cell>
          <cell r="O629">
            <v>14959.3341171044</v>
          </cell>
          <cell r="P629">
            <v>15261.8685073083</v>
          </cell>
          <cell r="Q629">
            <v>1037.03476971722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-88484.3166393667</v>
          </cell>
          <cell r="B630">
            <v>15150.0577297783</v>
          </cell>
          <cell r="C630">
            <v>16266.6393078369</v>
          </cell>
          <cell r="D630">
            <v>15851.8434251693</v>
          </cell>
          <cell r="E630">
            <v>15478.4204674645</v>
          </cell>
          <cell r="F630">
            <v>15263.7795278526</v>
          </cell>
          <cell r="G630">
            <v>14928.015381575</v>
          </cell>
          <cell r="H630">
            <v>15139.4545324411</v>
          </cell>
          <cell r="I630">
            <v>14865.7330661939</v>
          </cell>
          <cell r="J630">
            <v>14903.9789255266</v>
          </cell>
          <cell r="K630">
            <v>15134.6338538129</v>
          </cell>
          <cell r="L630">
            <v>15011.4233635536</v>
          </cell>
          <cell r="M630">
            <v>15166.1682192026</v>
          </cell>
          <cell r="N630">
            <v>14848.5432160734</v>
          </cell>
          <cell r="O630">
            <v>15082.8792746957</v>
          </cell>
          <cell r="P630">
            <v>15133.8348031138</v>
          </cell>
          <cell r="Q630">
            <v>1014.87971812688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-87044.5844825798</v>
          </cell>
          <cell r="B631">
            <v>15096.2931701625</v>
          </cell>
          <cell r="C631">
            <v>16367.3336438897</v>
          </cell>
          <cell r="D631">
            <v>15682.6229996379</v>
          </cell>
          <cell r="E631">
            <v>15554.162288067</v>
          </cell>
          <cell r="F631">
            <v>15319.0714530084</v>
          </cell>
          <cell r="G631">
            <v>15231.7191781825</v>
          </cell>
          <cell r="H631">
            <v>15085.4336965789</v>
          </cell>
          <cell r="I631">
            <v>15203.7999197603</v>
          </cell>
          <cell r="J631">
            <v>14827.5878573596</v>
          </cell>
          <cell r="K631">
            <v>15178.0259767203</v>
          </cell>
          <cell r="L631">
            <v>15041.8826747182</v>
          </cell>
          <cell r="M631">
            <v>14942.6517508766</v>
          </cell>
          <cell r="N631">
            <v>14917.5711283975</v>
          </cell>
          <cell r="O631">
            <v>14768.1320182842</v>
          </cell>
          <cell r="P631">
            <v>14926.9231511493</v>
          </cell>
          <cell r="Q631">
            <v>998.366566181397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-101156.666979355</v>
          </cell>
          <cell r="B632">
            <v>15337.8062513159</v>
          </cell>
          <cell r="C632">
            <v>16547.6870353896</v>
          </cell>
          <cell r="D632">
            <v>16253.5137873261</v>
          </cell>
          <cell r="E632">
            <v>15977.4178400996</v>
          </cell>
          <cell r="F632">
            <v>15856.9512380984</v>
          </cell>
          <cell r="G632">
            <v>15599.110591845</v>
          </cell>
          <cell r="H632">
            <v>15312.3087417215</v>
          </cell>
          <cell r="I632">
            <v>15210.9626350751</v>
          </cell>
          <cell r="J632">
            <v>15598.7608207216</v>
          </cell>
          <cell r="K632">
            <v>15375.1278876935</v>
          </cell>
          <cell r="L632">
            <v>15456.4468582353</v>
          </cell>
          <cell r="M632">
            <v>15254.6717908917</v>
          </cell>
          <cell r="N632">
            <v>15392.9693796248</v>
          </cell>
          <cell r="O632">
            <v>15506.9114413949</v>
          </cell>
          <cell r="P632">
            <v>15436.8061872146</v>
          </cell>
          <cell r="Q632">
            <v>1160.22650758641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-97443.2198301951</v>
          </cell>
          <cell r="B633">
            <v>15083.9068515073</v>
          </cell>
          <cell r="C633">
            <v>16623.2844037003</v>
          </cell>
          <cell r="D633">
            <v>16029.5426053109</v>
          </cell>
          <cell r="E633">
            <v>15828.5914730052</v>
          </cell>
          <cell r="F633">
            <v>15741.7780336666</v>
          </cell>
          <cell r="G633">
            <v>15236.4473789953</v>
          </cell>
          <cell r="H633">
            <v>15316.5909815046</v>
          </cell>
          <cell r="I633">
            <v>15226.8935279437</v>
          </cell>
          <cell r="J633">
            <v>15212.4545349989</v>
          </cell>
          <cell r="K633">
            <v>15241.6433636185</v>
          </cell>
          <cell r="L633">
            <v>15371.9802860813</v>
          </cell>
          <cell r="M633">
            <v>15405.199635527</v>
          </cell>
          <cell r="N633">
            <v>15342.8326269502</v>
          </cell>
          <cell r="O633">
            <v>15236.2996681826</v>
          </cell>
          <cell r="P633">
            <v>15448.3002352393</v>
          </cell>
          <cell r="Q633">
            <v>1117.63475416441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-86242.7875637602</v>
          </cell>
          <cell r="B634">
            <v>14930.1773143722</v>
          </cell>
          <cell r="C634">
            <v>16092.8334327746</v>
          </cell>
          <cell r="D634">
            <v>15850.2433540559</v>
          </cell>
          <cell r="E634">
            <v>15811.69187908</v>
          </cell>
          <cell r="F634">
            <v>15245.3689594975</v>
          </cell>
          <cell r="G634">
            <v>15027.4657535181</v>
          </cell>
          <cell r="H634">
            <v>14940.9155300491</v>
          </cell>
          <cell r="I634">
            <v>15042.9485045451</v>
          </cell>
          <cell r="J634">
            <v>15066.1486613196</v>
          </cell>
          <cell r="K634">
            <v>14942.9614764865</v>
          </cell>
          <cell r="L634">
            <v>15026.0942522854</v>
          </cell>
          <cell r="M634">
            <v>15225.1303147567</v>
          </cell>
          <cell r="N634">
            <v>15176.1193305748</v>
          </cell>
          <cell r="O634">
            <v>14816.6357192597</v>
          </cell>
          <cell r="P634">
            <v>15024.8622912638</v>
          </cell>
          <cell r="Q634">
            <v>989.170276241304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-95353.4508010761</v>
          </cell>
          <cell r="B635">
            <v>14957.0952818316</v>
          </cell>
          <cell r="C635">
            <v>16446.378233559</v>
          </cell>
          <cell r="D635">
            <v>16260.2318651988</v>
          </cell>
          <cell r="E635">
            <v>15981.0026799891</v>
          </cell>
          <cell r="F635">
            <v>15833.0489742302</v>
          </cell>
          <cell r="G635">
            <v>15335.3116439736</v>
          </cell>
          <cell r="H635">
            <v>15038.8803334705</v>
          </cell>
          <cell r="I635">
            <v>15147.7554432776</v>
          </cell>
          <cell r="J635">
            <v>15082.2545172192</v>
          </cell>
          <cell r="K635">
            <v>15132.7501753906</v>
          </cell>
          <cell r="L635">
            <v>15124.6376006069</v>
          </cell>
          <cell r="M635">
            <v>15160.0064225478</v>
          </cell>
          <cell r="N635">
            <v>15452.363556563</v>
          </cell>
          <cell r="O635">
            <v>15300.9173185619</v>
          </cell>
          <cell r="P635">
            <v>15562.5529593346</v>
          </cell>
          <cell r="Q635">
            <v>1093.66593930802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-96096.9792777891</v>
          </cell>
          <cell r="B636">
            <v>15174.2656922972</v>
          </cell>
          <cell r="C636">
            <v>16523.3913023624</v>
          </cell>
          <cell r="D636">
            <v>16277.6050784892</v>
          </cell>
          <cell r="E636">
            <v>15828.5111709078</v>
          </cell>
          <cell r="F636">
            <v>15534.0824430234</v>
          </cell>
          <cell r="G636">
            <v>15257.8218112293</v>
          </cell>
          <cell r="H636">
            <v>15180.4416686743</v>
          </cell>
          <cell r="I636">
            <v>15237.4337441053</v>
          </cell>
          <cell r="J636">
            <v>15159.723426331</v>
          </cell>
          <cell r="K636">
            <v>15262.4493435444</v>
          </cell>
          <cell r="L636">
            <v>15283.4250112694</v>
          </cell>
          <cell r="M636">
            <v>15341.7848942073</v>
          </cell>
          <cell r="N636">
            <v>15414.8433567184</v>
          </cell>
          <cell r="O636">
            <v>15280.2041471238</v>
          </cell>
          <cell r="P636">
            <v>15109.1069980383</v>
          </cell>
          <cell r="Q636">
            <v>1102.19391352453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-94400.7001624492</v>
          </cell>
          <cell r="B637">
            <v>15083.0360281016</v>
          </cell>
          <cell r="C637">
            <v>16573.3525851736</v>
          </cell>
          <cell r="D637">
            <v>16173.9249984829</v>
          </cell>
          <cell r="E637">
            <v>15784.5728471329</v>
          </cell>
          <cell r="F637">
            <v>15520.6096471309</v>
          </cell>
          <cell r="G637">
            <v>15293.8428409844</v>
          </cell>
          <cell r="H637">
            <v>15168.111396757</v>
          </cell>
          <cell r="I637">
            <v>15041.8763091495</v>
          </cell>
          <cell r="J637">
            <v>15159.6649693335</v>
          </cell>
          <cell r="K637">
            <v>15310.883193424</v>
          </cell>
          <cell r="L637">
            <v>15249.9011324096</v>
          </cell>
          <cell r="M637">
            <v>15128.5280623444</v>
          </cell>
          <cell r="N637">
            <v>15302.0891101589</v>
          </cell>
          <cell r="O637">
            <v>15085.3361079398</v>
          </cell>
          <cell r="P637">
            <v>15109.6983699336</v>
          </cell>
          <cell r="Q637">
            <v>1082.73827058323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-100097.775141153</v>
          </cell>
          <cell r="B638">
            <v>15158.7437308817</v>
          </cell>
          <cell r="C638">
            <v>16642.7380894809</v>
          </cell>
          <cell r="D638">
            <v>16385.0353543441</v>
          </cell>
          <cell r="E638">
            <v>15988.0359816942</v>
          </cell>
          <cell r="F638">
            <v>15626.6711870917</v>
          </cell>
          <cell r="G638">
            <v>15434.6536670479</v>
          </cell>
          <cell r="H638">
            <v>15255.1745740954</v>
          </cell>
          <cell r="I638">
            <v>15203.7397332369</v>
          </cell>
          <cell r="J638">
            <v>15295.4448614365</v>
          </cell>
          <cell r="K638">
            <v>15392.8519513383</v>
          </cell>
          <cell r="L638">
            <v>15245.6012925988</v>
          </cell>
          <cell r="M638">
            <v>15282.9930345954</v>
          </cell>
          <cell r="N638">
            <v>15421.2606128562</v>
          </cell>
          <cell r="O638">
            <v>15344.722985631</v>
          </cell>
          <cell r="P638">
            <v>15477.4525193947</v>
          </cell>
          <cell r="Q638">
            <v>1148.08144175897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-97607.5687949162</v>
          </cell>
          <cell r="B639">
            <v>15188.5416864638</v>
          </cell>
          <cell r="C639">
            <v>16817.3775750055</v>
          </cell>
          <cell r="D639">
            <v>16189.2141231939</v>
          </cell>
          <cell r="E639">
            <v>16058.9909701815</v>
          </cell>
          <cell r="F639">
            <v>15736.314039712</v>
          </cell>
          <cell r="G639">
            <v>15288.3320354204</v>
          </cell>
          <cell r="H639">
            <v>15156.2864291492</v>
          </cell>
          <cell r="I639">
            <v>15229.6958572909</v>
          </cell>
          <cell r="J639">
            <v>15193.3765895151</v>
          </cell>
          <cell r="K639">
            <v>15200.4158852451</v>
          </cell>
          <cell r="L639">
            <v>15029.5668005537</v>
          </cell>
          <cell r="M639">
            <v>15234.2276185266</v>
          </cell>
          <cell r="N639">
            <v>15265.129402109</v>
          </cell>
          <cell r="O639">
            <v>15350.5328390861</v>
          </cell>
          <cell r="P639">
            <v>15410.3625052148</v>
          </cell>
          <cell r="Q639">
            <v>1119.51977105017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-99022.3199699597</v>
          </cell>
          <cell r="B640">
            <v>15455.2056968265</v>
          </cell>
          <cell r="C640">
            <v>16668.9269627433</v>
          </cell>
          <cell r="D640">
            <v>16476.209325801</v>
          </cell>
          <cell r="E640">
            <v>15973.9871415452</v>
          </cell>
          <cell r="F640">
            <v>15717.2190162191</v>
          </cell>
          <cell r="G640">
            <v>15421.9246796126</v>
          </cell>
          <cell r="H640">
            <v>15457.6592302098</v>
          </cell>
          <cell r="I640">
            <v>15288.4735865405</v>
          </cell>
          <cell r="J640">
            <v>15227.0504658766</v>
          </cell>
          <cell r="K640">
            <v>15621.1794534191</v>
          </cell>
          <cell r="L640">
            <v>15428.7522730335</v>
          </cell>
          <cell r="M640">
            <v>15370.5813147024</v>
          </cell>
          <cell r="N640">
            <v>15335.8488713715</v>
          </cell>
          <cell r="O640">
            <v>15400.583698062</v>
          </cell>
          <cell r="P640">
            <v>15342.5539630668</v>
          </cell>
          <cell r="Q640">
            <v>1135.74640112745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-86787.2760946477</v>
          </cell>
          <cell r="B641">
            <v>14975.9460587492</v>
          </cell>
          <cell r="C641">
            <v>16410.4713857714</v>
          </cell>
          <cell r="D641">
            <v>15949.7914415173</v>
          </cell>
          <cell r="E641">
            <v>15627.8521168573</v>
          </cell>
          <cell r="F641">
            <v>15296.0532627352</v>
          </cell>
          <cell r="G641">
            <v>15311.5382750158</v>
          </cell>
          <cell r="H641">
            <v>15128.2403158759</v>
          </cell>
          <cell r="I641">
            <v>15034.4202273697</v>
          </cell>
          <cell r="J641">
            <v>14821.7879648182</v>
          </cell>
          <cell r="K641">
            <v>15227.1742700413</v>
          </cell>
          <cell r="L641">
            <v>15120.2574470259</v>
          </cell>
          <cell r="M641">
            <v>15087.983525588</v>
          </cell>
          <cell r="N641">
            <v>14994.1634303321</v>
          </cell>
          <cell r="O641">
            <v>15041.0773023531</v>
          </cell>
          <cell r="P641">
            <v>15293.6700479846</v>
          </cell>
          <cell r="Q641">
            <v>995.415341895171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-96694.3980424872</v>
          </cell>
          <cell r="B642">
            <v>15407.9206507682</v>
          </cell>
          <cell r="C642">
            <v>16552.1927988317</v>
          </cell>
          <cell r="D642">
            <v>16028.9677990262</v>
          </cell>
          <cell r="E642">
            <v>15916.1909716822</v>
          </cell>
          <cell r="F642">
            <v>15467.599900824</v>
          </cell>
          <cell r="G642">
            <v>15368.9093896879</v>
          </cell>
          <cell r="H642">
            <v>15339.7129594444</v>
          </cell>
          <cell r="I642">
            <v>15379.7815396535</v>
          </cell>
          <cell r="J642">
            <v>15278.8607877021</v>
          </cell>
          <cell r="K642">
            <v>15076.3540087734</v>
          </cell>
          <cell r="L642">
            <v>15422.4893174802</v>
          </cell>
          <cell r="M642">
            <v>15196.7301534255</v>
          </cell>
          <cell r="N642">
            <v>15140.8786719622</v>
          </cell>
          <cell r="O642">
            <v>15212.5620378868</v>
          </cell>
          <cell r="P642">
            <v>15483.9116625736</v>
          </cell>
          <cell r="Q642">
            <v>1109.04606778811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-101196.572668593</v>
          </cell>
          <cell r="B643">
            <v>15129.4511715687</v>
          </cell>
          <cell r="C643">
            <v>16790.0181877285</v>
          </cell>
          <cell r="D643">
            <v>16330.5843788364</v>
          </cell>
          <cell r="E643">
            <v>16074.6823971325</v>
          </cell>
          <cell r="F643">
            <v>15588.4641334818</v>
          </cell>
          <cell r="G643">
            <v>15488.1192042652</v>
          </cell>
          <cell r="H643">
            <v>15180.4170916273</v>
          </cell>
          <cell r="I643">
            <v>15035.1285683056</v>
          </cell>
          <cell r="J643">
            <v>15376.0760909917</v>
          </cell>
          <cell r="K643">
            <v>15351.4528505275</v>
          </cell>
          <cell r="L643">
            <v>15215.9389539309</v>
          </cell>
          <cell r="M643">
            <v>15446.7213529699</v>
          </cell>
          <cell r="N643">
            <v>15407.1254169464</v>
          </cell>
          <cell r="O643">
            <v>15558.6473077827</v>
          </cell>
          <cell r="P643">
            <v>15165.174243336</v>
          </cell>
          <cell r="Q643">
            <v>1160.68420987969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-92839.4157618514</v>
          </cell>
          <cell r="B644">
            <v>15027.3895440785</v>
          </cell>
          <cell r="C644">
            <v>16412.5348684242</v>
          </cell>
          <cell r="D644">
            <v>15982.6947664829</v>
          </cell>
          <cell r="E644">
            <v>15872.1550360649</v>
          </cell>
          <cell r="F644">
            <v>15573.016831525</v>
          </cell>
          <cell r="G644">
            <v>15101.6891092428</v>
          </cell>
          <cell r="H644">
            <v>15127.1558930276</v>
          </cell>
          <cell r="I644">
            <v>15081.9268287759</v>
          </cell>
          <cell r="J644">
            <v>15156.93368223</v>
          </cell>
          <cell r="K644">
            <v>15193.1734783171</v>
          </cell>
          <cell r="L644">
            <v>15029.9604604592</v>
          </cell>
          <cell r="M644">
            <v>14907.3585490533</v>
          </cell>
          <cell r="N644">
            <v>14999.0579643423</v>
          </cell>
          <cell r="O644">
            <v>15189.1482926044</v>
          </cell>
          <cell r="P644">
            <v>15244.8882486882</v>
          </cell>
          <cell r="Q644">
            <v>1064.83096302213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-101239.722233456</v>
          </cell>
          <cell r="B645">
            <v>15024.0726783921</v>
          </cell>
          <cell r="C645">
            <v>16798.896249169</v>
          </cell>
          <cell r="D645">
            <v>16472.419045539</v>
          </cell>
          <cell r="E645">
            <v>15897.0137302234</v>
          </cell>
          <cell r="F645">
            <v>15572.3428171203</v>
          </cell>
          <cell r="G645">
            <v>15325.5378670048</v>
          </cell>
          <cell r="H645">
            <v>15200.1340401515</v>
          </cell>
          <cell r="I645">
            <v>15346.8934267846</v>
          </cell>
          <cell r="J645">
            <v>15319.9684115763</v>
          </cell>
          <cell r="K645">
            <v>15166.851174537</v>
          </cell>
          <cell r="L645">
            <v>15287.5425787554</v>
          </cell>
          <cell r="M645">
            <v>15501.2964708448</v>
          </cell>
          <cell r="N645">
            <v>15693.6458084127</v>
          </cell>
          <cell r="O645">
            <v>15408.1179494947</v>
          </cell>
          <cell r="P645">
            <v>15586.5248196056</v>
          </cell>
          <cell r="Q645">
            <v>1161.17911812885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-99431.5222447373</v>
          </cell>
          <cell r="B646">
            <v>15135.7332321212</v>
          </cell>
          <cell r="C646">
            <v>16725.0601460167</v>
          </cell>
          <cell r="D646">
            <v>16342.8677119061</v>
          </cell>
          <cell r="E646">
            <v>16059.6734535325</v>
          </cell>
          <cell r="F646">
            <v>15636.891901131</v>
          </cell>
          <cell r="G646">
            <v>15367.0297702537</v>
          </cell>
          <cell r="H646">
            <v>15297.7569984556</v>
          </cell>
          <cell r="I646">
            <v>15301.0914720723</v>
          </cell>
          <cell r="J646">
            <v>15269.828160451</v>
          </cell>
          <cell r="K646">
            <v>15088.0443701549</v>
          </cell>
          <cell r="L646">
            <v>15294.7252392678</v>
          </cell>
          <cell r="M646">
            <v>15161.6956363566</v>
          </cell>
          <cell r="N646">
            <v>15226.2179910496</v>
          </cell>
          <cell r="O646">
            <v>15368.1294030813</v>
          </cell>
          <cell r="P646">
            <v>15168.0557518458</v>
          </cell>
          <cell r="Q646">
            <v>1140.43978753824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-98699.4016795649</v>
          </cell>
          <cell r="B647">
            <v>15175.5352410378</v>
          </cell>
          <cell r="C647">
            <v>16689.8052311596</v>
          </cell>
          <cell r="D647">
            <v>16243.3674745239</v>
          </cell>
          <cell r="E647">
            <v>15862.744604405</v>
          </cell>
          <cell r="F647">
            <v>15592.9448838068</v>
          </cell>
          <cell r="G647">
            <v>15201.7258034297</v>
          </cell>
          <cell r="H647">
            <v>15561.1821322499</v>
          </cell>
          <cell r="I647">
            <v>15134.743465664</v>
          </cell>
          <cell r="J647">
            <v>15354.162087057</v>
          </cell>
          <cell r="K647">
            <v>15120.8250558969</v>
          </cell>
          <cell r="L647">
            <v>15169.3333409649</v>
          </cell>
          <cell r="M647">
            <v>15163.2913146311</v>
          </cell>
          <cell r="N647">
            <v>15198.6792722846</v>
          </cell>
          <cell r="O647">
            <v>15288.9870349114</v>
          </cell>
          <cell r="P647">
            <v>15489.9818657848</v>
          </cell>
          <cell r="Q647">
            <v>1132.04265750394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-93408.023936226</v>
          </cell>
          <cell r="B648">
            <v>15184.6674480425</v>
          </cell>
          <cell r="C648">
            <v>16595.0384215936</v>
          </cell>
          <cell r="D648">
            <v>16183.7695632712</v>
          </cell>
          <cell r="E648">
            <v>15919.787315252</v>
          </cell>
          <cell r="F648">
            <v>15516.0233620849</v>
          </cell>
          <cell r="G648">
            <v>15260.1608906869</v>
          </cell>
          <cell r="H648">
            <v>15153.5590408312</v>
          </cell>
          <cell r="I648">
            <v>15152.4518980623</v>
          </cell>
          <cell r="J648">
            <v>15093.6251740162</v>
          </cell>
          <cell r="K648">
            <v>15126.0569121677</v>
          </cell>
          <cell r="L648">
            <v>15043.4469807699</v>
          </cell>
          <cell r="M648">
            <v>15207.1656333856</v>
          </cell>
          <cell r="N648">
            <v>15030.1730438494</v>
          </cell>
          <cell r="O648">
            <v>15307.065384352</v>
          </cell>
          <cell r="P648">
            <v>15113.2037118134</v>
          </cell>
          <cell r="Q648">
            <v>1071.35267133894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-97584.3646757837</v>
          </cell>
          <cell r="B649">
            <v>15208.5202342317</v>
          </cell>
          <cell r="C649">
            <v>16668.0704956475</v>
          </cell>
          <cell r="D649">
            <v>16262.3744235645</v>
          </cell>
          <cell r="E649">
            <v>16007.9097796112</v>
          </cell>
          <cell r="F649">
            <v>15424.1581451234</v>
          </cell>
          <cell r="G649">
            <v>15374.7225122522</v>
          </cell>
          <cell r="H649">
            <v>15109.3991442328</v>
          </cell>
          <cell r="I649">
            <v>15317.4089283365</v>
          </cell>
          <cell r="J649">
            <v>15304.9154561187</v>
          </cell>
          <cell r="K649">
            <v>15064.7590260508</v>
          </cell>
          <cell r="L649">
            <v>15401.635573044</v>
          </cell>
          <cell r="M649">
            <v>15347.3481764567</v>
          </cell>
          <cell r="N649">
            <v>15288.1212844177</v>
          </cell>
          <cell r="O649">
            <v>15423.35124955</v>
          </cell>
          <cell r="P649">
            <v>15312.1900689104</v>
          </cell>
          <cell r="Q649">
            <v>1119.25362908537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-91100.3247368105</v>
          </cell>
          <cell r="B650">
            <v>15203.3272713195</v>
          </cell>
          <cell r="C650">
            <v>16372.8507037102</v>
          </cell>
          <cell r="D650">
            <v>15894.7646429496</v>
          </cell>
          <cell r="E650">
            <v>15663.689037145</v>
          </cell>
          <cell r="F650">
            <v>15429.6055994844</v>
          </cell>
          <cell r="G650">
            <v>15150.3129027943</v>
          </cell>
          <cell r="H650">
            <v>14983.9958955133</v>
          </cell>
          <cell r="I650">
            <v>15150.6750702734</v>
          </cell>
          <cell r="J650">
            <v>15068.3565940307</v>
          </cell>
          <cell r="K650">
            <v>15076.9110304766</v>
          </cell>
          <cell r="L650">
            <v>15449.5304304168</v>
          </cell>
          <cell r="M650">
            <v>15194.8178787694</v>
          </cell>
          <cell r="N650">
            <v>15200.5553294909</v>
          </cell>
          <cell r="O650">
            <v>15170.9746431252</v>
          </cell>
          <cell r="P650">
            <v>15118.8782172489</v>
          </cell>
          <cell r="Q650">
            <v>1044.88428460132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-98742.3050695808</v>
          </cell>
          <cell r="B651">
            <v>15081.6619320736</v>
          </cell>
          <cell r="C651">
            <v>16500.6658504575</v>
          </cell>
          <cell r="D651">
            <v>16295.1553236481</v>
          </cell>
          <cell r="E651">
            <v>15829.9544630641</v>
          </cell>
          <cell r="F651">
            <v>15368.0658515601</v>
          </cell>
          <cell r="G651">
            <v>15464.172466138</v>
          </cell>
          <cell r="H651">
            <v>15175.1393255338</v>
          </cell>
          <cell r="I651">
            <v>15115.4231481193</v>
          </cell>
          <cell r="J651">
            <v>15494.6267995775</v>
          </cell>
          <cell r="K651">
            <v>15255.858774202</v>
          </cell>
          <cell r="L651">
            <v>15222.0448976226</v>
          </cell>
          <cell r="M651">
            <v>15134.888270335</v>
          </cell>
          <cell r="N651">
            <v>15409.8527151124</v>
          </cell>
          <cell r="O651">
            <v>15363.5607062767</v>
          </cell>
          <cell r="P651">
            <v>15501.4100656852</v>
          </cell>
          <cell r="Q651">
            <v>1132.53474222606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-102120.02459886</v>
          </cell>
          <cell r="B652">
            <v>15146.2052551994</v>
          </cell>
          <cell r="C652">
            <v>16870.6223767672</v>
          </cell>
          <cell r="D652">
            <v>16375.8060237446</v>
          </cell>
          <cell r="E652">
            <v>16068.4730075357</v>
          </cell>
          <cell r="F652">
            <v>15409.2129004476</v>
          </cell>
          <cell r="G652">
            <v>15356.083629173</v>
          </cell>
          <cell r="H652">
            <v>15621.4818716936</v>
          </cell>
          <cell r="I652">
            <v>15433.4028926381</v>
          </cell>
          <cell r="J652">
            <v>15310.8536642141</v>
          </cell>
          <cell r="K652">
            <v>15315.13225369</v>
          </cell>
          <cell r="L652">
            <v>15438.0195146218</v>
          </cell>
          <cell r="M652">
            <v>15371.1760295729</v>
          </cell>
          <cell r="N652">
            <v>15249.7878789194</v>
          </cell>
          <cell r="O652">
            <v>15427.9175164741</v>
          </cell>
          <cell r="P652">
            <v>15532.1657241135</v>
          </cell>
          <cell r="Q652">
            <v>1171.27583413909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-86222.4745892605</v>
          </cell>
          <cell r="B653">
            <v>15082.1299305705</v>
          </cell>
          <cell r="C653">
            <v>16225.0484007479</v>
          </cell>
          <cell r="D653">
            <v>15917.5054462566</v>
          </cell>
          <cell r="E653">
            <v>15509.0959132349</v>
          </cell>
          <cell r="F653">
            <v>15192.7993997604</v>
          </cell>
          <cell r="G653">
            <v>14922.1444606252</v>
          </cell>
          <cell r="H653">
            <v>14989.6298949185</v>
          </cell>
          <cell r="I653">
            <v>14840.5937953076</v>
          </cell>
          <cell r="J653">
            <v>14883.6582209209</v>
          </cell>
          <cell r="K653">
            <v>14974.9864319917</v>
          </cell>
          <cell r="L653">
            <v>14978.349863959</v>
          </cell>
          <cell r="M653">
            <v>14992.4120918601</v>
          </cell>
          <cell r="N653">
            <v>15008.1183730715</v>
          </cell>
          <cell r="O653">
            <v>15016.7070343563</v>
          </cell>
          <cell r="P653">
            <v>15193.1208971659</v>
          </cell>
          <cell r="Q653">
            <v>988.937294548982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-102284.837925236</v>
          </cell>
          <cell r="B654">
            <v>15186.9356099615</v>
          </cell>
          <cell r="C654">
            <v>16834.9821545895</v>
          </cell>
          <cell r="D654">
            <v>16247.8302770866</v>
          </cell>
          <cell r="E654">
            <v>15946.0444557487</v>
          </cell>
          <cell r="F654">
            <v>15768.689717988</v>
          </cell>
          <cell r="G654">
            <v>15542.5942286663</v>
          </cell>
          <cell r="H654">
            <v>15190.5921256469</v>
          </cell>
          <cell r="I654">
            <v>15448.2445172412</v>
          </cell>
          <cell r="J654">
            <v>15229.0667897086</v>
          </cell>
          <cell r="K654">
            <v>15228.5835207874</v>
          </cell>
          <cell r="L654">
            <v>15314.3359582932</v>
          </cell>
          <cell r="M654">
            <v>15537.8236459176</v>
          </cell>
          <cell r="N654">
            <v>15603.9807408287</v>
          </cell>
          <cell r="O654">
            <v>15375.9692105754</v>
          </cell>
          <cell r="P654">
            <v>15356.8716843856</v>
          </cell>
          <cell r="Q654">
            <v>1173.16617706729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-94102.734248821</v>
          </cell>
          <cell r="B655">
            <v>15088.9332176309</v>
          </cell>
          <cell r="C655">
            <v>16503.8084919923</v>
          </cell>
          <cell r="D655">
            <v>16199.832639446</v>
          </cell>
          <cell r="E655">
            <v>16108.6752069996</v>
          </cell>
          <cell r="F655">
            <v>15862.359337752</v>
          </cell>
          <cell r="G655">
            <v>15138.3317295172</v>
          </cell>
          <cell r="H655">
            <v>15232.987867714</v>
          </cell>
          <cell r="I655">
            <v>15226.4320137913</v>
          </cell>
          <cell r="J655">
            <v>14939.6261699312</v>
          </cell>
          <cell r="K655">
            <v>15133.5665475491</v>
          </cell>
          <cell r="L655">
            <v>15084.8637707252</v>
          </cell>
          <cell r="M655">
            <v>15162.3142393074</v>
          </cell>
          <cell r="N655">
            <v>15209.6092666294</v>
          </cell>
          <cell r="O655">
            <v>15083.8188742629</v>
          </cell>
          <cell r="P655">
            <v>15191.7981902029</v>
          </cell>
          <cell r="Q655">
            <v>1079.32072074028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-101485.260186081</v>
          </cell>
          <cell r="B656">
            <v>15405.6658324684</v>
          </cell>
          <cell r="C656">
            <v>16757.2656448519</v>
          </cell>
          <cell r="D656">
            <v>16242.3088353752</v>
          </cell>
          <cell r="E656">
            <v>16077.2829669735</v>
          </cell>
          <cell r="F656">
            <v>15760.6561323045</v>
          </cell>
          <cell r="G656">
            <v>15280.0057971761</v>
          </cell>
          <cell r="H656">
            <v>15389.9437593584</v>
          </cell>
          <cell r="I656">
            <v>15073.3695612462</v>
          </cell>
          <cell r="J656">
            <v>15263.3964754168</v>
          </cell>
          <cell r="K656">
            <v>15195.6058819223</v>
          </cell>
          <cell r="L656">
            <v>15248.068924075</v>
          </cell>
          <cell r="M656">
            <v>15224.9245841075</v>
          </cell>
          <cell r="N656">
            <v>15390.575480424</v>
          </cell>
          <cell r="O656">
            <v>15329.1807735279</v>
          </cell>
          <cell r="P656">
            <v>15360.0293471892</v>
          </cell>
          <cell r="Q656">
            <v>1163.99534023028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-97855.0132709858</v>
          </cell>
          <cell r="B657">
            <v>15328.1253467328</v>
          </cell>
          <cell r="C657">
            <v>16492.2271705201</v>
          </cell>
          <cell r="D657">
            <v>16254.4705629543</v>
          </cell>
          <cell r="E657">
            <v>15950.2244445344</v>
          </cell>
          <cell r="F657">
            <v>15536.5361239387</v>
          </cell>
          <cell r="G657">
            <v>15206.9409484709</v>
          </cell>
          <cell r="H657">
            <v>15166.176204635</v>
          </cell>
          <cell r="I657">
            <v>15133.5578603974</v>
          </cell>
          <cell r="J657">
            <v>15354.7365633545</v>
          </cell>
          <cell r="K657">
            <v>15170.3788518295</v>
          </cell>
          <cell r="L657">
            <v>15399.0681350668</v>
          </cell>
          <cell r="M657">
            <v>15359.9358793355</v>
          </cell>
          <cell r="N657">
            <v>15415.1652909324</v>
          </cell>
          <cell r="O657">
            <v>15327.0985724386</v>
          </cell>
          <cell r="P657">
            <v>15483.3392600676</v>
          </cell>
          <cell r="Q657">
            <v>1122.3578602129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-86179.7014770143</v>
          </cell>
          <cell r="B658">
            <v>15076.342817237</v>
          </cell>
          <cell r="C658">
            <v>16244.1249727405</v>
          </cell>
          <cell r="D658">
            <v>16029.1464726745</v>
          </cell>
          <cell r="E658">
            <v>15713.5234238399</v>
          </cell>
          <cell r="F658">
            <v>15107.5802785387</v>
          </cell>
          <cell r="G658">
            <v>15083.3265746655</v>
          </cell>
          <cell r="H658">
            <v>15004.3324849352</v>
          </cell>
          <cell r="I658">
            <v>14850.7097387931</v>
          </cell>
          <cell r="J658">
            <v>14902.2169875428</v>
          </cell>
          <cell r="K658">
            <v>15199.9679050164</v>
          </cell>
          <cell r="L658">
            <v>15022.7845017478</v>
          </cell>
          <cell r="M658">
            <v>14945.2842480184</v>
          </cell>
          <cell r="N658">
            <v>15098.3934925886</v>
          </cell>
          <cell r="O658">
            <v>15078.8155199624</v>
          </cell>
          <cell r="P658">
            <v>15054.8906041893</v>
          </cell>
          <cell r="Q658">
            <v>988.446704060763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-102376.670875422</v>
          </cell>
          <cell r="B659">
            <v>15232.3638764604</v>
          </cell>
          <cell r="C659">
            <v>16889.1819238993</v>
          </cell>
          <cell r="D659">
            <v>16503.5099542754</v>
          </cell>
          <cell r="E659">
            <v>16095.6837228041</v>
          </cell>
          <cell r="F659">
            <v>15829.0591306454</v>
          </cell>
          <cell r="G659">
            <v>15427.2013677921</v>
          </cell>
          <cell r="H659">
            <v>15390.733914141</v>
          </cell>
          <cell r="I659">
            <v>15313.8105013098</v>
          </cell>
          <cell r="J659">
            <v>15329.2927564857</v>
          </cell>
          <cell r="K659">
            <v>15440.8596124678</v>
          </cell>
          <cell r="L659">
            <v>15136.3805351273</v>
          </cell>
          <cell r="M659">
            <v>15685.4327408233</v>
          </cell>
          <cell r="N659">
            <v>15308.2416303972</v>
          </cell>
          <cell r="O659">
            <v>15097.6310619401</v>
          </cell>
          <cell r="P659">
            <v>15320.9939650354</v>
          </cell>
          <cell r="Q659">
            <v>1174.21946427274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-97682.07368082</v>
          </cell>
          <cell r="B660">
            <v>15001.0437447998</v>
          </cell>
          <cell r="C660">
            <v>16427.9127383083</v>
          </cell>
          <cell r="D660">
            <v>16013.9200883283</v>
          </cell>
          <cell r="E660">
            <v>15950.0067748389</v>
          </cell>
          <cell r="F660">
            <v>15557.401194284</v>
          </cell>
          <cell r="G660">
            <v>15427.7044676937</v>
          </cell>
          <cell r="H660">
            <v>15356.5121500979</v>
          </cell>
          <cell r="I660">
            <v>15325.6034192055</v>
          </cell>
          <cell r="J660">
            <v>15183.9848147212</v>
          </cell>
          <cell r="K660">
            <v>15386.3660298943</v>
          </cell>
          <cell r="L660">
            <v>15295.9285054773</v>
          </cell>
          <cell r="M660">
            <v>15281.2994555245</v>
          </cell>
          <cell r="N660">
            <v>15348.9554727164</v>
          </cell>
          <cell r="O660">
            <v>15182.5039484586</v>
          </cell>
          <cell r="P660">
            <v>15233.3785427768</v>
          </cell>
          <cell r="Q660">
            <v>1120.37431228953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-94754.6954488497</v>
          </cell>
          <cell r="B661">
            <v>15185.4022351346</v>
          </cell>
          <cell r="C661">
            <v>16546.1636881111</v>
          </cell>
          <cell r="D661">
            <v>16026.8325857916</v>
          </cell>
          <cell r="E661">
            <v>15771.174079333</v>
          </cell>
          <cell r="F661">
            <v>15437.2894193487</v>
          </cell>
          <cell r="G661">
            <v>15143.2637414415</v>
          </cell>
          <cell r="H661">
            <v>15150.0426673397</v>
          </cell>
          <cell r="I661">
            <v>15113.8444068742</v>
          </cell>
          <cell r="J661">
            <v>14837.0619540676</v>
          </cell>
          <cell r="K661">
            <v>15178.0474032503</v>
          </cell>
          <cell r="L661">
            <v>15305.9675056476</v>
          </cell>
          <cell r="M661">
            <v>15261.0523344094</v>
          </cell>
          <cell r="N661">
            <v>15160.8363237212</v>
          </cell>
          <cell r="O661">
            <v>15380.7798963058</v>
          </cell>
          <cell r="P661">
            <v>15317.0784060257</v>
          </cell>
          <cell r="Q661">
            <v>1086.79845492013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-95282.881358691</v>
          </cell>
          <cell r="B662">
            <v>15110.2109831876</v>
          </cell>
          <cell r="C662">
            <v>16519.3286535286</v>
          </cell>
          <cell r="D662">
            <v>16198.895451658</v>
          </cell>
          <cell r="E662">
            <v>15884.2369682936</v>
          </cell>
          <cell r="F662">
            <v>15580.6375863037</v>
          </cell>
          <cell r="G662">
            <v>15359.8516053452</v>
          </cell>
          <cell r="H662">
            <v>15320.0617463658</v>
          </cell>
          <cell r="I662">
            <v>15519.5684855697</v>
          </cell>
          <cell r="J662">
            <v>15177.0014012969</v>
          </cell>
          <cell r="K662">
            <v>15209.6810307104</v>
          </cell>
          <cell r="L662">
            <v>15325.7815000393</v>
          </cell>
          <cell r="M662">
            <v>15133.2317894166</v>
          </cell>
          <cell r="N662">
            <v>15314.0531941577</v>
          </cell>
          <cell r="O662">
            <v>15344.3532354744</v>
          </cell>
          <cell r="P662">
            <v>15316.044966221</v>
          </cell>
          <cell r="Q662">
            <v>1092.85653603164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-93017.1255968544</v>
          </cell>
          <cell r="B663">
            <v>14913.9244114373</v>
          </cell>
          <cell r="C663">
            <v>16497.4440309763</v>
          </cell>
          <cell r="D663">
            <v>16032.3772897927</v>
          </cell>
          <cell r="E663">
            <v>15668.8127376173</v>
          </cell>
          <cell r="F663">
            <v>15413.6519189864</v>
          </cell>
          <cell r="G663">
            <v>15424.7672453476</v>
          </cell>
          <cell r="H663">
            <v>15098.2847513135</v>
          </cell>
          <cell r="I663">
            <v>15175.3592682831</v>
          </cell>
          <cell r="J663">
            <v>15329.2425697295</v>
          </cell>
          <cell r="K663">
            <v>15126.0199815604</v>
          </cell>
          <cell r="L663">
            <v>15057.5661820404</v>
          </cell>
          <cell r="M663">
            <v>14993.6902239922</v>
          </cell>
          <cell r="N663">
            <v>15187.3382545488</v>
          </cell>
          <cell r="O663">
            <v>15117.7037972229</v>
          </cell>
          <cell r="P663">
            <v>15220.9850094153</v>
          </cell>
          <cell r="Q663">
            <v>1066.86922374568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-99155.7215734412</v>
          </cell>
          <cell r="B664">
            <v>15040.8890010252</v>
          </cell>
          <cell r="C664">
            <v>16475.6920795685</v>
          </cell>
          <cell r="D664">
            <v>16235.6911791433</v>
          </cell>
          <cell r="E664">
            <v>15990.1694901982</v>
          </cell>
          <cell r="F664">
            <v>15319.8343266205</v>
          </cell>
          <cell r="G664">
            <v>15370.2774209797</v>
          </cell>
          <cell r="H664">
            <v>15130.6883199486</v>
          </cell>
          <cell r="I664">
            <v>15249.0608960551</v>
          </cell>
          <cell r="J664">
            <v>15309.0072284201</v>
          </cell>
          <cell r="K664">
            <v>15144.9115113103</v>
          </cell>
          <cell r="L664">
            <v>15313.098364254</v>
          </cell>
          <cell r="M664">
            <v>15222.5171786605</v>
          </cell>
          <cell r="N664">
            <v>15285.8015873239</v>
          </cell>
          <cell r="O664">
            <v>15404.762540219</v>
          </cell>
          <cell r="P664">
            <v>15217.0306483226</v>
          </cell>
          <cell r="Q664">
            <v>1137.27646415874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-99497.4399548245</v>
          </cell>
          <cell r="B665">
            <v>15212.5419370792</v>
          </cell>
          <cell r="C665">
            <v>16646.9838405339</v>
          </cell>
          <cell r="D665">
            <v>16556.9599744312</v>
          </cell>
          <cell r="E665">
            <v>15810.428986139</v>
          </cell>
          <cell r="F665">
            <v>15727.5470241813</v>
          </cell>
          <cell r="G665">
            <v>15353.9658658193</v>
          </cell>
          <cell r="H665">
            <v>15269.8229226307</v>
          </cell>
          <cell r="I665">
            <v>15263.6744091277</v>
          </cell>
          <cell r="J665">
            <v>15450.4246702975</v>
          </cell>
          <cell r="K665">
            <v>15268.9144607523</v>
          </cell>
          <cell r="L665">
            <v>15345.6356067322</v>
          </cell>
          <cell r="M665">
            <v>15584.2142177576</v>
          </cell>
          <cell r="N665">
            <v>15413.6624662585</v>
          </cell>
          <cell r="O665">
            <v>15280.3740108134</v>
          </cell>
          <cell r="P665">
            <v>15085.3304173361</v>
          </cell>
          <cell r="Q665">
            <v>1141.19583730585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-94949.4886678362</v>
          </cell>
          <cell r="B666">
            <v>15182.7458230059</v>
          </cell>
          <cell r="C666">
            <v>16520.5749813324</v>
          </cell>
          <cell r="D666">
            <v>16066.6980211251</v>
          </cell>
          <cell r="E666">
            <v>15871.5423667675</v>
          </cell>
          <cell r="F666">
            <v>15522.5871061352</v>
          </cell>
          <cell r="G666">
            <v>15247.8835741367</v>
          </cell>
          <cell r="H666">
            <v>15215.9994818344</v>
          </cell>
          <cell r="I666">
            <v>15187.0396947468</v>
          </cell>
          <cell r="J666">
            <v>15127.337066549</v>
          </cell>
          <cell r="K666">
            <v>15318.7026090269</v>
          </cell>
          <cell r="L666">
            <v>15052.9112455417</v>
          </cell>
          <cell r="M666">
            <v>15280.1431830722</v>
          </cell>
          <cell r="N666">
            <v>15217.068436155</v>
          </cell>
          <cell r="O666">
            <v>15276.8888662569</v>
          </cell>
          <cell r="P666">
            <v>15127.2358494912</v>
          </cell>
          <cell r="Q666">
            <v>1089.03265522461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-88304.0470065056</v>
          </cell>
          <cell r="B667">
            <v>14804.7895367317</v>
          </cell>
          <cell r="C667">
            <v>16350.5664698047</v>
          </cell>
          <cell r="D667">
            <v>15883.8675724237</v>
          </cell>
          <cell r="E667">
            <v>15842.5765105842</v>
          </cell>
          <cell r="F667">
            <v>15170.8954330189</v>
          </cell>
          <cell r="G667">
            <v>14971.5715025311</v>
          </cell>
          <cell r="H667">
            <v>14810.8886863425</v>
          </cell>
          <cell r="I667">
            <v>15018.7023103444</v>
          </cell>
          <cell r="J667">
            <v>14897.7534559448</v>
          </cell>
          <cell r="K667">
            <v>15114.4906561021</v>
          </cell>
          <cell r="L667">
            <v>15195.8634717778</v>
          </cell>
          <cell r="M667">
            <v>15387.3455308468</v>
          </cell>
          <cell r="N667">
            <v>14996.2176001248</v>
          </cell>
          <cell r="O667">
            <v>15035.1180184613</v>
          </cell>
          <cell r="P667">
            <v>15419.5051168191</v>
          </cell>
          <cell r="Q667">
            <v>1012.81209754582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-99260.4629886479</v>
          </cell>
          <cell r="B668">
            <v>15221.0954279831</v>
          </cell>
          <cell r="C668">
            <v>16701.1112962535</v>
          </cell>
          <cell r="D668">
            <v>16494.0550140147</v>
          </cell>
          <cell r="E668">
            <v>15823.7854918872</v>
          </cell>
          <cell r="F668">
            <v>15603.5453389578</v>
          </cell>
          <cell r="G668">
            <v>15360.8593638336</v>
          </cell>
          <cell r="H668">
            <v>15239.826165941</v>
          </cell>
          <cell r="I668">
            <v>15549.3411161262</v>
          </cell>
          <cell r="J668">
            <v>15391.1857585953</v>
          </cell>
          <cell r="K668">
            <v>15314.3486814746</v>
          </cell>
          <cell r="L668">
            <v>15270.9391911187</v>
          </cell>
          <cell r="M668">
            <v>15225.0615626704</v>
          </cell>
          <cell r="N668">
            <v>15221.8790739093</v>
          </cell>
          <cell r="O668">
            <v>15457.099934955</v>
          </cell>
          <cell r="P668">
            <v>15399.4207389711</v>
          </cell>
          <cell r="Q668">
            <v>1138.4778062946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-101626.886841318</v>
          </cell>
          <cell r="B669">
            <v>15209.1417585806</v>
          </cell>
          <cell r="C669">
            <v>16800.4245934936</v>
          </cell>
          <cell r="D669">
            <v>16343.0660576221</v>
          </cell>
          <cell r="E669">
            <v>16058.4256070229</v>
          </cell>
          <cell r="F669">
            <v>15555.3734203823</v>
          </cell>
          <cell r="G669">
            <v>15376.9095063084</v>
          </cell>
          <cell r="H669">
            <v>15484.2878539153</v>
          </cell>
          <cell r="I669">
            <v>15419.4904435169</v>
          </cell>
          <cell r="J669">
            <v>15253.5295463799</v>
          </cell>
          <cell r="K669">
            <v>15456.0050321807</v>
          </cell>
          <cell r="L669">
            <v>15176.6050567996</v>
          </cell>
          <cell r="M669">
            <v>15116.177534927</v>
          </cell>
          <cell r="N669">
            <v>15350.3419720993</v>
          </cell>
          <cell r="O669">
            <v>15374.882564641</v>
          </cell>
          <cell r="P669">
            <v>15613.4479871207</v>
          </cell>
          <cell r="Q669">
            <v>1165.61974131518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-91032.3097397118</v>
          </cell>
          <cell r="B670">
            <v>15104.9655063854</v>
          </cell>
          <cell r="C670">
            <v>16418.0184013743</v>
          </cell>
          <cell r="D670">
            <v>16123.2541357928</v>
          </cell>
          <cell r="E670">
            <v>15500.163871159</v>
          </cell>
          <cell r="F670">
            <v>15160.6071663887</v>
          </cell>
          <cell r="G670">
            <v>15264.1303846087</v>
          </cell>
          <cell r="H670">
            <v>15084.8698635648</v>
          </cell>
          <cell r="I670">
            <v>15127.0132756661</v>
          </cell>
          <cell r="J670">
            <v>15091.2785489147</v>
          </cell>
          <cell r="K670">
            <v>15196.4694815275</v>
          </cell>
          <cell r="L670">
            <v>15136.104396959</v>
          </cell>
          <cell r="M670">
            <v>15035.717703684</v>
          </cell>
          <cell r="N670">
            <v>15003.4828873604</v>
          </cell>
          <cell r="O670">
            <v>15175.9982100046</v>
          </cell>
          <cell r="P670">
            <v>15160.7823412204</v>
          </cell>
          <cell r="Q670">
            <v>1044.1041797906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-93511.7838931278</v>
          </cell>
          <cell r="B671">
            <v>15004.90076482</v>
          </cell>
          <cell r="C671">
            <v>16388.3013482937</v>
          </cell>
          <cell r="D671">
            <v>16235.3218429759</v>
          </cell>
          <cell r="E671">
            <v>15672.3194225801</v>
          </cell>
          <cell r="F671">
            <v>15570.6599865159</v>
          </cell>
          <cell r="G671">
            <v>15128.1258222311</v>
          </cell>
          <cell r="H671">
            <v>15185.4842270253</v>
          </cell>
          <cell r="I671">
            <v>15166.2248315749</v>
          </cell>
          <cell r="J671">
            <v>15197.5473547598</v>
          </cell>
          <cell r="K671">
            <v>15254.6766604811</v>
          </cell>
          <cell r="L671">
            <v>15143.2130779535</v>
          </cell>
          <cell r="M671">
            <v>15295.1052975886</v>
          </cell>
          <cell r="N671">
            <v>15420.8209893902</v>
          </cell>
          <cell r="O671">
            <v>15243.4060903543</v>
          </cell>
          <cell r="P671">
            <v>15263.775664134</v>
          </cell>
          <cell r="Q671">
            <v>1072.54275654062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-101422.401957266</v>
          </cell>
          <cell r="B672">
            <v>15276.0216136963</v>
          </cell>
          <cell r="C672">
            <v>16924.3908287781</v>
          </cell>
          <cell r="D672">
            <v>16408.9807619639</v>
          </cell>
          <cell r="E672">
            <v>16182.88934295</v>
          </cell>
          <cell r="F672">
            <v>15731.3590261372</v>
          </cell>
          <cell r="G672">
            <v>15409.4776013019</v>
          </cell>
          <cell r="H672">
            <v>15205.820176657</v>
          </cell>
          <cell r="I672">
            <v>15296.3871422514</v>
          </cell>
          <cell r="J672">
            <v>15286.6278397053</v>
          </cell>
          <cell r="K672">
            <v>15353.0206708552</v>
          </cell>
          <cell r="L672">
            <v>15742.706870612</v>
          </cell>
          <cell r="M672">
            <v>15459.7417166057</v>
          </cell>
          <cell r="N672">
            <v>15387.5983837199</v>
          </cell>
          <cell r="O672">
            <v>15461.8833337118</v>
          </cell>
          <cell r="P672">
            <v>15495.9788728143</v>
          </cell>
          <cell r="Q672">
            <v>1163.27438148906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-86490.0412328169</v>
          </cell>
          <cell r="B673">
            <v>14899.7154960578</v>
          </cell>
          <cell r="C673">
            <v>16043.9393437523</v>
          </cell>
          <cell r="D673">
            <v>15939.2922865294</v>
          </cell>
          <cell r="E673">
            <v>15612.3607130258</v>
          </cell>
          <cell r="F673">
            <v>15208.7510685667</v>
          </cell>
          <cell r="G673">
            <v>15036.2585876103</v>
          </cell>
          <cell r="H673">
            <v>15036.8941942435</v>
          </cell>
          <cell r="I673">
            <v>15110.9819092755</v>
          </cell>
          <cell r="J673">
            <v>15002.8338787278</v>
          </cell>
          <cell r="K673">
            <v>15106.2950068442</v>
          </cell>
          <cell r="L673">
            <v>15039.9462319257</v>
          </cell>
          <cell r="M673">
            <v>14942.9758332225</v>
          </cell>
          <cell r="N673">
            <v>15066.0556152629</v>
          </cell>
          <cell r="O673">
            <v>15065.257059762</v>
          </cell>
          <cell r="P673">
            <v>15103.85138348</v>
          </cell>
          <cell r="Q673">
            <v>992.006176923917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-98089.7593704703</v>
          </cell>
          <cell r="B674">
            <v>15323.672414054</v>
          </cell>
          <cell r="C674">
            <v>16600.0565833111</v>
          </cell>
          <cell r="D674">
            <v>16184.1782327972</v>
          </cell>
          <cell r="E674">
            <v>16050.8300460974</v>
          </cell>
          <cell r="F674">
            <v>15591.6636747176</v>
          </cell>
          <cell r="G674">
            <v>15468.6202591524</v>
          </cell>
          <cell r="H674">
            <v>15185.9129851477</v>
          </cell>
          <cell r="I674">
            <v>15206.6414898288</v>
          </cell>
          <cell r="J674">
            <v>15152.7730584777</v>
          </cell>
          <cell r="K674">
            <v>15355.6657739287</v>
          </cell>
          <cell r="L674">
            <v>15143.1930952205</v>
          </cell>
          <cell r="M674">
            <v>15209.5332451868</v>
          </cell>
          <cell r="N674">
            <v>15300.4741266979</v>
          </cell>
          <cell r="O674">
            <v>15278.8285559947</v>
          </cell>
          <cell r="P674">
            <v>15104.3714232176</v>
          </cell>
          <cell r="Q674">
            <v>1125.05030407555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-87328.4392013952</v>
          </cell>
          <cell r="B675">
            <v>14988.7576265187</v>
          </cell>
          <cell r="C675">
            <v>16170.3384396397</v>
          </cell>
          <cell r="D675">
            <v>15784.4022466781</v>
          </cell>
          <cell r="E675">
            <v>15496.052474654</v>
          </cell>
          <cell r="F675">
            <v>15428.9910334758</v>
          </cell>
          <cell r="G675">
            <v>15337.9409131841</v>
          </cell>
          <cell r="H675">
            <v>15121.6530340115</v>
          </cell>
          <cell r="I675">
            <v>14927.6319283957</v>
          </cell>
          <cell r="J675">
            <v>14874.0324791277</v>
          </cell>
          <cell r="K675">
            <v>15011.7171486038</v>
          </cell>
          <cell r="L675">
            <v>15027.3565799008</v>
          </cell>
          <cell r="M675">
            <v>14944.5975414904</v>
          </cell>
          <cell r="N675">
            <v>15042.1810420195</v>
          </cell>
          <cell r="O675">
            <v>14872.671768822</v>
          </cell>
          <cell r="P675">
            <v>14982.7382256601</v>
          </cell>
          <cell r="Q675">
            <v>1001.62226626432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-86759.6633681421</v>
          </cell>
          <cell r="B676">
            <v>14948.8375381122</v>
          </cell>
          <cell r="C676">
            <v>16225.798007782</v>
          </cell>
          <cell r="D676">
            <v>15802.0277926224</v>
          </cell>
          <cell r="E676">
            <v>15855.0596878444</v>
          </cell>
          <cell r="F676">
            <v>15153.1640270462</v>
          </cell>
          <cell r="G676">
            <v>14931.0562705454</v>
          </cell>
          <cell r="H676">
            <v>14793.4136283802</v>
          </cell>
          <cell r="I676">
            <v>14792.8819341825</v>
          </cell>
          <cell r="J676">
            <v>14892.7596748983</v>
          </cell>
          <cell r="K676">
            <v>15010.264211788</v>
          </cell>
          <cell r="L676">
            <v>14939.9980480059</v>
          </cell>
          <cell r="M676">
            <v>14835.3430232504</v>
          </cell>
          <cell r="N676">
            <v>15017.5127967053</v>
          </cell>
          <cell r="O676">
            <v>15204.6487961</v>
          </cell>
          <cell r="P676">
            <v>15226.2069106489</v>
          </cell>
          <cell r="Q676">
            <v>995.098634967242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-99192.2065262693</v>
          </cell>
          <cell r="B677">
            <v>15196.9328025335</v>
          </cell>
          <cell r="C677">
            <v>16655.8510426292</v>
          </cell>
          <cell r="D677">
            <v>16330.5712042055</v>
          </cell>
          <cell r="E677">
            <v>15783.0997888521</v>
          </cell>
          <cell r="F677">
            <v>15774.8687411561</v>
          </cell>
          <cell r="G677">
            <v>15466.6650883775</v>
          </cell>
          <cell r="H677">
            <v>15245.4852820871</v>
          </cell>
          <cell r="I677">
            <v>15367.2584398593</v>
          </cell>
          <cell r="J677">
            <v>15364.2856084107</v>
          </cell>
          <cell r="K677">
            <v>15245.9598720581</v>
          </cell>
          <cell r="L677">
            <v>15289.4684537777</v>
          </cell>
          <cell r="M677">
            <v>15343.4644972474</v>
          </cell>
          <cell r="N677">
            <v>15423.6539924296</v>
          </cell>
          <cell r="O677">
            <v>15390.3723401649</v>
          </cell>
          <cell r="P677">
            <v>15620.9993005611</v>
          </cell>
          <cell r="Q677">
            <v>1137.6949319737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-98453.9683106281</v>
          </cell>
          <cell r="B678">
            <v>15346.9021045102</v>
          </cell>
          <cell r="C678">
            <v>16709.7701559372</v>
          </cell>
          <cell r="D678">
            <v>16312.8924658928</v>
          </cell>
          <cell r="E678">
            <v>15913.1886157596</v>
          </cell>
          <cell r="F678">
            <v>15622.6221054014</v>
          </cell>
          <cell r="G678">
            <v>15437.3872320392</v>
          </cell>
          <cell r="H678">
            <v>15318.4312990986</v>
          </cell>
          <cell r="I678">
            <v>15297.0200513611</v>
          </cell>
          <cell r="J678">
            <v>15122.3605476526</v>
          </cell>
          <cell r="K678">
            <v>15315.4958670215</v>
          </cell>
          <cell r="L678">
            <v>15436.3692266717</v>
          </cell>
          <cell r="M678">
            <v>15136.7433817252</v>
          </cell>
          <cell r="N678">
            <v>15295.6659778294</v>
          </cell>
          <cell r="O678">
            <v>15460.6936886549</v>
          </cell>
          <cell r="P678">
            <v>15410.1709627224</v>
          </cell>
          <cell r="Q678">
            <v>1129.22763493558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-85804.1562680966</v>
          </cell>
          <cell r="B679">
            <v>15079.7527875194</v>
          </cell>
          <cell r="C679">
            <v>16131.330162628</v>
          </cell>
          <cell r="D679">
            <v>15843.8840920807</v>
          </cell>
          <cell r="E679">
            <v>15552.858795636</v>
          </cell>
          <cell r="F679">
            <v>15543.713465739</v>
          </cell>
          <cell r="G679">
            <v>15084.651554479</v>
          </cell>
          <cell r="H679">
            <v>14998.9211087653</v>
          </cell>
          <cell r="I679">
            <v>15180.5361098708</v>
          </cell>
          <cell r="J679">
            <v>14934.8725546585</v>
          </cell>
          <cell r="K679">
            <v>15025.1223712869</v>
          </cell>
          <cell r="L679">
            <v>14901.278638437</v>
          </cell>
          <cell r="M679">
            <v>14965.0471991048</v>
          </cell>
          <cell r="N679">
            <v>14972.9305901555</v>
          </cell>
          <cell r="O679">
            <v>15086.2634213437</v>
          </cell>
          <cell r="P679">
            <v>15151.5965423265</v>
          </cell>
          <cell r="Q679">
            <v>984.139350732561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-85273.0787183359</v>
          </cell>
          <cell r="B680">
            <v>14781.8133579744</v>
          </cell>
          <cell r="C680">
            <v>16248.4061687139</v>
          </cell>
          <cell r="D680">
            <v>15909.3317788055</v>
          </cell>
          <cell r="E680">
            <v>15654.4533427256</v>
          </cell>
          <cell r="F680">
            <v>15210.0428819893</v>
          </cell>
          <cell r="G680">
            <v>15038.2904970267</v>
          </cell>
          <cell r="H680">
            <v>14914.6325348194</v>
          </cell>
          <cell r="I680">
            <v>14743.7487114219</v>
          </cell>
          <cell r="J680">
            <v>14881.983638852</v>
          </cell>
          <cell r="K680">
            <v>14969.290279305</v>
          </cell>
          <cell r="L680">
            <v>14983.4046080032</v>
          </cell>
          <cell r="M680">
            <v>15096.7389887285</v>
          </cell>
          <cell r="N680">
            <v>15113.5209168733</v>
          </cell>
          <cell r="O680">
            <v>15308.9283179161</v>
          </cell>
          <cell r="P680">
            <v>15313.0697292237</v>
          </cell>
          <cell r="Q680">
            <v>978.048103667825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-92218.9660458774</v>
          </cell>
          <cell r="B681">
            <v>14824.0949730834</v>
          </cell>
          <cell r="C681">
            <v>16509.8217353605</v>
          </cell>
          <cell r="D681">
            <v>16021.9689066487</v>
          </cell>
          <cell r="E681">
            <v>15670.8744127125</v>
          </cell>
          <cell r="F681">
            <v>15683.8363572372</v>
          </cell>
          <cell r="G681">
            <v>15075.6386748224</v>
          </cell>
          <cell r="H681">
            <v>14999.237028542</v>
          </cell>
          <cell r="I681">
            <v>14988.9955440856</v>
          </cell>
          <cell r="J681">
            <v>14992.3780152012</v>
          </cell>
          <cell r="K681">
            <v>15058.5894045488</v>
          </cell>
          <cell r="L681">
            <v>15212.407912195</v>
          </cell>
          <cell r="M681">
            <v>15140.1740159099</v>
          </cell>
          <cell r="N681">
            <v>15157.2674459823</v>
          </cell>
          <cell r="O681">
            <v>15185.5038565349</v>
          </cell>
          <cell r="P681">
            <v>15234.351778891</v>
          </cell>
          <cell r="Q681">
            <v>1057.7146529598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-100493.580659089</v>
          </cell>
          <cell r="B682">
            <v>15204.0133802916</v>
          </cell>
          <cell r="C682">
            <v>16868.7918233301</v>
          </cell>
          <cell r="D682">
            <v>16474.8499395175</v>
          </cell>
          <cell r="E682">
            <v>15919.7157351018</v>
          </cell>
          <cell r="F682">
            <v>15519.4518445305</v>
          </cell>
          <cell r="G682">
            <v>15334.1936305393</v>
          </cell>
          <cell r="H682">
            <v>15215.2243356558</v>
          </cell>
          <cell r="I682">
            <v>15161.0611328688</v>
          </cell>
          <cell r="J682">
            <v>15131.4047968401</v>
          </cell>
          <cell r="K682">
            <v>15264.9935943372</v>
          </cell>
          <cell r="L682">
            <v>15570.250342944</v>
          </cell>
          <cell r="M682">
            <v>15391.0690026643</v>
          </cell>
          <cell r="N682">
            <v>15600.6859363172</v>
          </cell>
          <cell r="O682">
            <v>15361.7309230964</v>
          </cell>
          <cell r="P682">
            <v>15420.2431286585</v>
          </cell>
          <cell r="Q682">
            <v>1152.62117272749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-86378.7589751039</v>
          </cell>
          <cell r="B683">
            <v>14843.5012080955</v>
          </cell>
          <cell r="C683">
            <v>16220.6257206888</v>
          </cell>
          <cell r="D683">
            <v>15903.3561516777</v>
          </cell>
          <cell r="E683">
            <v>15536.0951482548</v>
          </cell>
          <cell r="F683">
            <v>15258.4478984799</v>
          </cell>
          <cell r="G683">
            <v>14913.5244035424</v>
          </cell>
          <cell r="H683">
            <v>14981.0582277904</v>
          </cell>
          <cell r="I683">
            <v>15041.6414492677</v>
          </cell>
          <cell r="J683">
            <v>14905.8954923553</v>
          </cell>
          <cell r="K683">
            <v>15010.5485418772</v>
          </cell>
          <cell r="L683">
            <v>14790.1710373615</v>
          </cell>
          <cell r="M683">
            <v>15132.2815670631</v>
          </cell>
          <cell r="N683">
            <v>15203.898124675</v>
          </cell>
          <cell r="O683">
            <v>15013.1651228181</v>
          </cell>
          <cell r="P683">
            <v>15117.4099665806</v>
          </cell>
          <cell r="Q683">
            <v>990.729813940851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-99433.6565218417</v>
          </cell>
          <cell r="B684">
            <v>15274.7533759064</v>
          </cell>
          <cell r="C684">
            <v>16841.2867408641</v>
          </cell>
          <cell r="D684">
            <v>16375.7499836426</v>
          </cell>
          <cell r="E684">
            <v>16078.3695988135</v>
          </cell>
          <cell r="F684">
            <v>15670.6730836589</v>
          </cell>
          <cell r="G684">
            <v>15404.8388435588</v>
          </cell>
          <cell r="H684">
            <v>15127.427665827</v>
          </cell>
          <cell r="I684">
            <v>15302.6865279577</v>
          </cell>
          <cell r="J684">
            <v>15568.1605567636</v>
          </cell>
          <cell r="K684">
            <v>15442.7081528009</v>
          </cell>
          <cell r="L684">
            <v>15312.850012539</v>
          </cell>
          <cell r="M684">
            <v>15338.2977138869</v>
          </cell>
          <cell r="N684">
            <v>15438.5163668498</v>
          </cell>
          <cell r="O684">
            <v>15445.8701677941</v>
          </cell>
          <cell r="P684">
            <v>15455.416387835</v>
          </cell>
          <cell r="Q684">
            <v>1140.46426684292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-97419.2493809523</v>
          </cell>
          <cell r="B685">
            <v>15160.1987651149</v>
          </cell>
          <cell r="C685">
            <v>16703.8141097158</v>
          </cell>
          <cell r="D685">
            <v>16262.3221403659</v>
          </cell>
          <cell r="E685">
            <v>15820.5671422291</v>
          </cell>
          <cell r="F685">
            <v>15646.7446618796</v>
          </cell>
          <cell r="G685">
            <v>15296.9552803013</v>
          </cell>
          <cell r="H685">
            <v>15132.7286954622</v>
          </cell>
          <cell r="I685">
            <v>15236.5912847456</v>
          </cell>
          <cell r="J685">
            <v>15319.657995065</v>
          </cell>
          <cell r="K685">
            <v>15287.4652518133</v>
          </cell>
          <cell r="L685">
            <v>15234.1056598185</v>
          </cell>
          <cell r="M685">
            <v>15247.6128164821</v>
          </cell>
          <cell r="N685">
            <v>15386.0348889046</v>
          </cell>
          <cell r="O685">
            <v>15431.7624326992</v>
          </cell>
          <cell r="P685">
            <v>15472.3853195519</v>
          </cell>
          <cell r="Q685">
            <v>1117.35982269977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-87543.9495574841</v>
          </cell>
          <cell r="B686">
            <v>14993.1356187893</v>
          </cell>
          <cell r="C686">
            <v>16184.2068482656</v>
          </cell>
          <cell r="D686">
            <v>16000.4178518927</v>
          </cell>
          <cell r="E686">
            <v>15714.7981575115</v>
          </cell>
          <cell r="F686">
            <v>15266.101345806</v>
          </cell>
          <cell r="G686">
            <v>15037.3060528108</v>
          </cell>
          <cell r="H686">
            <v>14835.6472955998</v>
          </cell>
          <cell r="I686">
            <v>14784.0598618965</v>
          </cell>
          <cell r="J686">
            <v>15179.8050924953</v>
          </cell>
          <cell r="K686">
            <v>14978.7681553011</v>
          </cell>
          <cell r="L686">
            <v>15109.5604801536</v>
          </cell>
          <cell r="M686">
            <v>14812.5491782449</v>
          </cell>
          <cell r="N686">
            <v>15014.2503578375</v>
          </cell>
          <cell r="O686">
            <v>15236.0851149522</v>
          </cell>
          <cell r="P686">
            <v>14997.5806563329</v>
          </cell>
          <cell r="Q686">
            <v>1004.09408384452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-90830.4502746558</v>
          </cell>
          <cell r="B687">
            <v>14914.0019927838</v>
          </cell>
          <cell r="C687">
            <v>16409.2652104899</v>
          </cell>
          <cell r="D687">
            <v>16028.3783529837</v>
          </cell>
          <cell r="E687">
            <v>15577.812299778</v>
          </cell>
          <cell r="F687">
            <v>15411.1099430157</v>
          </cell>
          <cell r="G687">
            <v>15173.8292851132</v>
          </cell>
          <cell r="H687">
            <v>14803.617859602</v>
          </cell>
          <cell r="I687">
            <v>15021.0991092491</v>
          </cell>
          <cell r="J687">
            <v>15138.716990946</v>
          </cell>
          <cell r="K687">
            <v>15246.7720347855</v>
          </cell>
          <cell r="L687">
            <v>15078.8682858455</v>
          </cell>
          <cell r="M687">
            <v>15288.1940580059</v>
          </cell>
          <cell r="N687">
            <v>15084.2040925985</v>
          </cell>
          <cell r="O687">
            <v>15114.4636821605</v>
          </cell>
          <cell r="P687">
            <v>15300.9073105306</v>
          </cell>
          <cell r="Q687">
            <v>1041.78893247019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-87606.4861280269</v>
          </cell>
          <cell r="B688">
            <v>14917.8167126151</v>
          </cell>
          <cell r="C688">
            <v>16478.1478967952</v>
          </cell>
          <cell r="D688">
            <v>16023.9247926748</v>
          </cell>
          <cell r="E688">
            <v>15550.3950356994</v>
          </cell>
          <cell r="F688">
            <v>15216.930178985</v>
          </cell>
          <cell r="G688">
            <v>14829.4347412107</v>
          </cell>
          <cell r="H688">
            <v>14952.1392222957</v>
          </cell>
          <cell r="I688">
            <v>15002.651553102</v>
          </cell>
          <cell r="J688">
            <v>15236.2336124547</v>
          </cell>
          <cell r="K688">
            <v>14976.5869473803</v>
          </cell>
          <cell r="L688">
            <v>15208.9243652767</v>
          </cell>
          <cell r="M688">
            <v>15125.153913897</v>
          </cell>
          <cell r="N688">
            <v>14867.4378876185</v>
          </cell>
          <cell r="O688">
            <v>15207.7334555078</v>
          </cell>
          <cell r="P688">
            <v>15125.0737745635</v>
          </cell>
          <cell r="Q688">
            <v>1004.81135329402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-87008.578671803</v>
          </cell>
          <cell r="B689">
            <v>14850.8490642684</v>
          </cell>
          <cell r="C689">
            <v>16176.255386556</v>
          </cell>
          <cell r="D689">
            <v>15840.491599837</v>
          </cell>
          <cell r="E689">
            <v>15572.9325459485</v>
          </cell>
          <cell r="F689">
            <v>15327.4117886233</v>
          </cell>
          <cell r="G689">
            <v>15232.7058924692</v>
          </cell>
          <cell r="H689">
            <v>15156.9873753226</v>
          </cell>
          <cell r="I689">
            <v>14867.7350724918</v>
          </cell>
          <cell r="J689">
            <v>15057.0292380459</v>
          </cell>
          <cell r="K689">
            <v>15091.4987551221</v>
          </cell>
          <cell r="L689">
            <v>14986.3025942038</v>
          </cell>
          <cell r="M689">
            <v>15093.8022210242</v>
          </cell>
          <cell r="N689">
            <v>15077.1012930697</v>
          </cell>
          <cell r="O689">
            <v>15053.0714886004</v>
          </cell>
          <cell r="P689">
            <v>15315.2588972424</v>
          </cell>
          <cell r="Q689">
            <v>997.953593934112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-96142.6127660706</v>
          </cell>
          <cell r="B690">
            <v>15303.7601130123</v>
          </cell>
          <cell r="C690">
            <v>16745.0051933515</v>
          </cell>
          <cell r="D690">
            <v>16092.659481031</v>
          </cell>
          <cell r="E690">
            <v>15796.1421184682</v>
          </cell>
          <cell r="F690">
            <v>15632.0080703129</v>
          </cell>
          <cell r="G690">
            <v>15270.7467226721</v>
          </cell>
          <cell r="H690">
            <v>14992.7379360648</v>
          </cell>
          <cell r="I690">
            <v>15295.698293847</v>
          </cell>
          <cell r="J690">
            <v>15187.7833305016</v>
          </cell>
          <cell r="K690">
            <v>15019.2951621045</v>
          </cell>
          <cell r="L690">
            <v>15275.3111231224</v>
          </cell>
          <cell r="M690">
            <v>15155.8432619191</v>
          </cell>
          <cell r="N690">
            <v>15159.2809135533</v>
          </cell>
          <cell r="O690">
            <v>15275.455732842</v>
          </cell>
          <cell r="P690">
            <v>15441.3369635428</v>
          </cell>
          <cell r="Q690">
            <v>1102.71731138172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-96356.6173116894</v>
          </cell>
          <cell r="B691">
            <v>15079.5368374764</v>
          </cell>
          <cell r="C691">
            <v>16477.6398270315</v>
          </cell>
          <cell r="D691">
            <v>16251.6119611189</v>
          </cell>
          <cell r="E691">
            <v>15953.6336591631</v>
          </cell>
          <cell r="F691">
            <v>15695.1223158539</v>
          </cell>
          <cell r="G691">
            <v>15237.3089169654</v>
          </cell>
          <cell r="H691">
            <v>15186.5483776671</v>
          </cell>
          <cell r="I691">
            <v>15213.486217932</v>
          </cell>
          <cell r="J691">
            <v>15232.3478976849</v>
          </cell>
          <cell r="K691">
            <v>15258.86556326</v>
          </cell>
          <cell r="L691">
            <v>15364.4814897803</v>
          </cell>
          <cell r="M691">
            <v>15230.6214714545</v>
          </cell>
          <cell r="N691">
            <v>15285.1347230534</v>
          </cell>
          <cell r="O691">
            <v>15364.6834932866</v>
          </cell>
          <cell r="P691">
            <v>15340.6181598203</v>
          </cell>
          <cell r="Q691">
            <v>1105.17185791815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-89138.3774811907</v>
          </cell>
          <cell r="B692">
            <v>15065.0833704556</v>
          </cell>
          <cell r="C692">
            <v>16383.7985822598</v>
          </cell>
          <cell r="D692">
            <v>15944.8323949626</v>
          </cell>
          <cell r="E692">
            <v>15874.2618962972</v>
          </cell>
          <cell r="F692">
            <v>15500.5708884512</v>
          </cell>
          <cell r="G692">
            <v>14983.9966845549</v>
          </cell>
          <cell r="H692">
            <v>14826.7787308141</v>
          </cell>
          <cell r="I692">
            <v>15098.3917343457</v>
          </cell>
          <cell r="J692">
            <v>15179.0102416884</v>
          </cell>
          <cell r="K692">
            <v>15152.3914328533</v>
          </cell>
          <cell r="L692">
            <v>15025.2743207453</v>
          </cell>
          <cell r="M692">
            <v>15036.8456856716</v>
          </cell>
          <cell r="N692">
            <v>15266.0789602544</v>
          </cell>
          <cell r="O692">
            <v>15173.7465600216</v>
          </cell>
          <cell r="P692">
            <v>15184.7598533798</v>
          </cell>
          <cell r="Q692">
            <v>1022.38153435826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-97704.2902070444</v>
          </cell>
          <cell r="B693">
            <v>15287.5103207638</v>
          </cell>
          <cell r="C693">
            <v>16642.0144396718</v>
          </cell>
          <cell r="D693">
            <v>16246.7163174433</v>
          </cell>
          <cell r="E693">
            <v>15892.0808551211</v>
          </cell>
          <cell r="F693">
            <v>15590.1290572723</v>
          </cell>
          <cell r="G693">
            <v>15277.6189998181</v>
          </cell>
          <cell r="H693">
            <v>15112.4820497664</v>
          </cell>
          <cell r="I693">
            <v>15166.6872557945</v>
          </cell>
          <cell r="J693">
            <v>15479.3740346966</v>
          </cell>
          <cell r="K693">
            <v>15360.5948532553</v>
          </cell>
          <cell r="L693">
            <v>15253.4486088833</v>
          </cell>
          <cell r="M693">
            <v>15231.7333034504</v>
          </cell>
          <cell r="N693">
            <v>15294.5034490943</v>
          </cell>
          <cell r="O693">
            <v>15245.3816889201</v>
          </cell>
          <cell r="P693">
            <v>15319.627046508</v>
          </cell>
          <cell r="Q693">
            <v>1120.62912695872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-85071.2692946108</v>
          </cell>
          <cell r="B694">
            <v>14905.2787115712</v>
          </cell>
          <cell r="C694">
            <v>16067.3403863029</v>
          </cell>
          <cell r="D694">
            <v>15713.6177882906</v>
          </cell>
          <cell r="E694">
            <v>15503.3551199517</v>
          </cell>
          <cell r="F694">
            <v>15301.9191810596</v>
          </cell>
          <cell r="G694">
            <v>15114.2745065732</v>
          </cell>
          <cell r="H694">
            <v>14860.3216701897</v>
          </cell>
          <cell r="I694">
            <v>14837.72073975</v>
          </cell>
          <cell r="J694">
            <v>15021.9244638035</v>
          </cell>
          <cell r="K694">
            <v>14910.5050789388</v>
          </cell>
          <cell r="L694">
            <v>14884.1380867573</v>
          </cell>
          <cell r="M694">
            <v>14971.4902639303</v>
          </cell>
          <cell r="N694">
            <v>15177.6369724989</v>
          </cell>
          <cell r="O694">
            <v>15301.2778394694</v>
          </cell>
          <cell r="P694">
            <v>14998.170394578</v>
          </cell>
          <cell r="Q694">
            <v>975.733430301469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-89712.8671151227</v>
          </cell>
          <cell r="B695">
            <v>15083.6275584938</v>
          </cell>
          <cell r="C695">
            <v>16273.8530375063</v>
          </cell>
          <cell r="D695">
            <v>15813.7942645944</v>
          </cell>
          <cell r="E695">
            <v>15684.7359564831</v>
          </cell>
          <cell r="F695">
            <v>15584.3184157398</v>
          </cell>
          <cell r="G695">
            <v>15274.4852960068</v>
          </cell>
          <cell r="H695">
            <v>14928.9086933866</v>
          </cell>
          <cell r="I695">
            <v>15064.5828822704</v>
          </cell>
          <cell r="J695">
            <v>15154.332291698</v>
          </cell>
          <cell r="K695">
            <v>15057.2731236123</v>
          </cell>
          <cell r="L695">
            <v>14910.6711826379</v>
          </cell>
          <cell r="M695">
            <v>15082.0968681112</v>
          </cell>
          <cell r="N695">
            <v>15363.9720165541</v>
          </cell>
          <cell r="O695">
            <v>15236.9768384709</v>
          </cell>
          <cell r="P695">
            <v>15196.4865776307</v>
          </cell>
          <cell r="Q695">
            <v>1028.97070066361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-95970.3640747258</v>
          </cell>
          <cell r="B696">
            <v>15055.7819365042</v>
          </cell>
          <cell r="C696">
            <v>16445.8263787128</v>
          </cell>
          <cell r="D696">
            <v>16154.1691778076</v>
          </cell>
          <cell r="E696">
            <v>15673.5621509423</v>
          </cell>
          <cell r="F696">
            <v>15481.0042895478</v>
          </cell>
          <cell r="G696">
            <v>15294.0568631972</v>
          </cell>
          <cell r="H696">
            <v>15276.3904686076</v>
          </cell>
          <cell r="I696">
            <v>15181.0293113884</v>
          </cell>
          <cell r="J696">
            <v>15237.5489932708</v>
          </cell>
          <cell r="K696">
            <v>15018.5716073497</v>
          </cell>
          <cell r="L696">
            <v>15385.3322908337</v>
          </cell>
          <cell r="M696">
            <v>15191.0285453033</v>
          </cell>
          <cell r="N696">
            <v>15191.510534807</v>
          </cell>
          <cell r="O696">
            <v>15311.4641011205</v>
          </cell>
          <cell r="P696">
            <v>15471.3565674342</v>
          </cell>
          <cell r="Q696">
            <v>1100.74168779148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-93094.7868056059</v>
          </cell>
          <cell r="B697">
            <v>14837.3539258847</v>
          </cell>
          <cell r="C697">
            <v>16376.2393227106</v>
          </cell>
          <cell r="D697">
            <v>15925.4536325949</v>
          </cell>
          <cell r="E697">
            <v>15770.1745626277</v>
          </cell>
          <cell r="F697">
            <v>15477.1946657904</v>
          </cell>
          <cell r="G697">
            <v>15406.7380980277</v>
          </cell>
          <cell r="H697">
            <v>14937.253841834</v>
          </cell>
          <cell r="I697">
            <v>15203.3274245417</v>
          </cell>
          <cell r="J697">
            <v>15418.6105023395</v>
          </cell>
          <cell r="K697">
            <v>15280.3496308771</v>
          </cell>
          <cell r="L697">
            <v>15069.9319258741</v>
          </cell>
          <cell r="M697">
            <v>15000.7879655097</v>
          </cell>
          <cell r="N697">
            <v>15293.2146124133</v>
          </cell>
          <cell r="O697">
            <v>15095.7520542546</v>
          </cell>
          <cell r="P697">
            <v>15161.2013189663</v>
          </cell>
          <cell r="Q697">
            <v>1067.75996674558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-85125.0739526726</v>
          </cell>
          <cell r="B698">
            <v>14750.7728631404</v>
          </cell>
          <cell r="C698">
            <v>16022.976892191</v>
          </cell>
          <cell r="D698">
            <v>15701.4117207246</v>
          </cell>
          <cell r="E698">
            <v>15729.8791165827</v>
          </cell>
          <cell r="F698">
            <v>15312.3909943139</v>
          </cell>
          <cell r="G698">
            <v>14999.0176076075</v>
          </cell>
          <cell r="H698">
            <v>15191.895149951</v>
          </cell>
          <cell r="I698">
            <v>14951.7052118516</v>
          </cell>
          <cell r="J698">
            <v>15094.017190794</v>
          </cell>
          <cell r="K698">
            <v>14982.8272011792</v>
          </cell>
          <cell r="L698">
            <v>14939.3672281597</v>
          </cell>
          <cell r="M698">
            <v>15033.4296119886</v>
          </cell>
          <cell r="N698">
            <v>15028.6178293781</v>
          </cell>
          <cell r="O698">
            <v>15104.898275704</v>
          </cell>
          <cell r="P698">
            <v>14892.0290388398</v>
          </cell>
          <cell r="Q698">
            <v>976.350548207573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-95451.9684441304</v>
          </cell>
          <cell r="B699">
            <v>14917.4592878967</v>
          </cell>
          <cell r="C699">
            <v>16523.0193931141</v>
          </cell>
          <cell r="D699">
            <v>15978.6922654165</v>
          </cell>
          <cell r="E699">
            <v>15783.2001567507</v>
          </cell>
          <cell r="F699">
            <v>15343.9083882155</v>
          </cell>
          <cell r="G699">
            <v>15400.5662821579</v>
          </cell>
          <cell r="H699">
            <v>15320.0281788555</v>
          </cell>
          <cell r="I699">
            <v>15217.4296933922</v>
          </cell>
          <cell r="J699">
            <v>15162.3470200477</v>
          </cell>
          <cell r="K699">
            <v>15137.1023871203</v>
          </cell>
          <cell r="L699">
            <v>15278.5361845323</v>
          </cell>
          <cell r="M699">
            <v>15099.9350802957</v>
          </cell>
          <cell r="N699">
            <v>15266.7823024051</v>
          </cell>
          <cell r="O699">
            <v>15050.7232370715</v>
          </cell>
          <cell r="P699">
            <v>15421.0933145396</v>
          </cell>
          <cell r="Q699">
            <v>1094.7958972668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-93189.6586174982</v>
          </cell>
          <cell r="B700">
            <v>15047.5508175809</v>
          </cell>
          <cell r="C700">
            <v>16497.236629884</v>
          </cell>
          <cell r="D700">
            <v>15953.1411940359</v>
          </cell>
          <cell r="E700">
            <v>15850.9755614024</v>
          </cell>
          <cell r="F700">
            <v>15510.178823797</v>
          </cell>
          <cell r="G700">
            <v>15187.0867874873</v>
          </cell>
          <cell r="H700">
            <v>15245.858628919</v>
          </cell>
          <cell r="I700">
            <v>15275.7191056587</v>
          </cell>
          <cell r="J700">
            <v>14967.9135845774</v>
          </cell>
          <cell r="K700">
            <v>15109.4044400178</v>
          </cell>
          <cell r="L700">
            <v>15133.0737767673</v>
          </cell>
          <cell r="M700">
            <v>15289.8040796665</v>
          </cell>
          <cell r="N700">
            <v>15158.7920331621</v>
          </cell>
          <cell r="O700">
            <v>15147.4831505052</v>
          </cell>
          <cell r="P700">
            <v>15227.1284879426</v>
          </cell>
          <cell r="Q700">
            <v>1068.84810847926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-98920.1943200036</v>
          </cell>
          <cell r="B701">
            <v>15053.5139437608</v>
          </cell>
          <cell r="C701">
            <v>16753.5979265466</v>
          </cell>
          <cell r="D701">
            <v>16455.8784006983</v>
          </cell>
          <cell r="E701">
            <v>15854.409028483</v>
          </cell>
          <cell r="F701">
            <v>15763.7371592522</v>
          </cell>
          <cell r="G701">
            <v>15194.154469679</v>
          </cell>
          <cell r="H701">
            <v>15146.6611771191</v>
          </cell>
          <cell r="I701">
            <v>15122.9364788818</v>
          </cell>
          <cell r="J701">
            <v>15160.4204932154</v>
          </cell>
          <cell r="K701">
            <v>15367.4520137273</v>
          </cell>
          <cell r="L701">
            <v>15430.8749107631</v>
          </cell>
          <cell r="M701">
            <v>15170.6645764671</v>
          </cell>
          <cell r="N701">
            <v>15008.8508046463</v>
          </cell>
          <cell r="O701">
            <v>15286.5055025809</v>
          </cell>
          <cell r="P701">
            <v>15099.6208121756</v>
          </cell>
          <cell r="Q701">
            <v>1134.57506077271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-89950.3747592309</v>
          </cell>
          <cell r="B702">
            <v>15236.585171383</v>
          </cell>
          <cell r="C702">
            <v>16268.3652043236</v>
          </cell>
          <cell r="D702">
            <v>16075.9328318057</v>
          </cell>
          <cell r="E702">
            <v>15816.9262662331</v>
          </cell>
          <cell r="F702">
            <v>15441.8810903325</v>
          </cell>
          <cell r="G702">
            <v>15009.8183363725</v>
          </cell>
          <cell r="H702">
            <v>14945.6460412902</v>
          </cell>
          <cell r="I702">
            <v>15121.8285109942</v>
          </cell>
          <cell r="J702">
            <v>15043.7332342489</v>
          </cell>
          <cell r="K702">
            <v>15135.0223635992</v>
          </cell>
          <cell r="L702">
            <v>15026.7311400451</v>
          </cell>
          <cell r="M702">
            <v>15097.9998958275</v>
          </cell>
          <cell r="N702">
            <v>15402.880732804</v>
          </cell>
          <cell r="O702">
            <v>15288.0090082369</v>
          </cell>
          <cell r="P702">
            <v>15133.9353415011</v>
          </cell>
          <cell r="Q702">
            <v>1031.69481833848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-92681.5879671982</v>
          </cell>
          <cell r="B703">
            <v>14937.8828273858</v>
          </cell>
          <cell r="C703">
            <v>16440.0313953195</v>
          </cell>
          <cell r="D703">
            <v>16000.7639268446</v>
          </cell>
          <cell r="E703">
            <v>15636.0971216255</v>
          </cell>
          <cell r="F703">
            <v>15483.3092100017</v>
          </cell>
          <cell r="G703">
            <v>15200.5696521768</v>
          </cell>
          <cell r="H703">
            <v>15073.782390608</v>
          </cell>
          <cell r="I703">
            <v>14864.4276114575</v>
          </cell>
          <cell r="J703">
            <v>15072.5756005821</v>
          </cell>
          <cell r="K703">
            <v>15266.6074821134</v>
          </cell>
          <cell r="L703">
            <v>15209.0616595958</v>
          </cell>
          <cell r="M703">
            <v>15223.0309182587</v>
          </cell>
          <cell r="N703">
            <v>15147.6680258421</v>
          </cell>
          <cell r="O703">
            <v>15348.5923252458</v>
          </cell>
          <cell r="P703">
            <v>15308.1823742372</v>
          </cell>
          <cell r="Q703">
            <v>1063.02074134858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-93700.9087822265</v>
          </cell>
          <cell r="B704">
            <v>15057.6872029606</v>
          </cell>
          <cell r="C704">
            <v>16475.3893878468</v>
          </cell>
          <cell r="D704">
            <v>16003.900701509</v>
          </cell>
          <cell r="E704">
            <v>15727.9631477173</v>
          </cell>
          <cell r="F704">
            <v>15486.3395344832</v>
          </cell>
          <cell r="G704">
            <v>15333.4551417824</v>
          </cell>
          <cell r="H704">
            <v>15104.9406451664</v>
          </cell>
          <cell r="I704">
            <v>15316.0893188435</v>
          </cell>
          <cell r="J704">
            <v>15189.2925031068</v>
          </cell>
          <cell r="K704">
            <v>15113.2662200483</v>
          </cell>
          <cell r="L704">
            <v>15269.6462123413</v>
          </cell>
          <cell r="M704">
            <v>15287.6855174042</v>
          </cell>
          <cell r="N704">
            <v>15315.6228002441</v>
          </cell>
          <cell r="O704">
            <v>15070.7011554505</v>
          </cell>
          <cell r="P704">
            <v>15181.4499316273</v>
          </cell>
          <cell r="Q704">
            <v>1074.71194336862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-91728.2150921217</v>
          </cell>
          <cell r="B705">
            <v>14978.7754984787</v>
          </cell>
          <cell r="C705">
            <v>16474.0424375662</v>
          </cell>
          <cell r="D705">
            <v>15999.933923358</v>
          </cell>
          <cell r="E705">
            <v>15616.7057626822</v>
          </cell>
          <cell r="F705">
            <v>15436.0892004827</v>
          </cell>
          <cell r="G705">
            <v>15241.8253774167</v>
          </cell>
          <cell r="H705">
            <v>15091.0529107406</v>
          </cell>
          <cell r="I705">
            <v>15256.6797005511</v>
          </cell>
          <cell r="J705">
            <v>15278.8425904014</v>
          </cell>
          <cell r="K705">
            <v>15020.6098000018</v>
          </cell>
          <cell r="L705">
            <v>15217.7769018332</v>
          </cell>
          <cell r="M705">
            <v>15013.0846022244</v>
          </cell>
          <cell r="N705">
            <v>14931.7282753877</v>
          </cell>
          <cell r="O705">
            <v>14965.7877454105</v>
          </cell>
          <cell r="P705">
            <v>15190.8494766737</v>
          </cell>
          <cell r="Q705">
            <v>1052.0859358206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-88073.8991396706</v>
          </cell>
          <cell r="B706">
            <v>14932.0849184441</v>
          </cell>
          <cell r="C706">
            <v>16257.5571491918</v>
          </cell>
          <cell r="D706">
            <v>15999.6191376597</v>
          </cell>
          <cell r="E706">
            <v>15602.6634564244</v>
          </cell>
          <cell r="F706">
            <v>15428.8735305132</v>
          </cell>
          <cell r="G706">
            <v>15458.5544436058</v>
          </cell>
          <cell r="H706">
            <v>14934.8210663842</v>
          </cell>
          <cell r="I706">
            <v>15016.1287849206</v>
          </cell>
          <cell r="J706">
            <v>14931.7926956888</v>
          </cell>
          <cell r="K706">
            <v>14897.4728580602</v>
          </cell>
          <cell r="L706">
            <v>14986.3094833161</v>
          </cell>
          <cell r="M706">
            <v>15024.6612849645</v>
          </cell>
          <cell r="N706">
            <v>14974.5300273517</v>
          </cell>
          <cell r="O706">
            <v>15162.1577669369</v>
          </cell>
          <cell r="P706">
            <v>15081.2675246755</v>
          </cell>
          <cell r="Q706">
            <v>1010.17239357237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-96963.5878794517</v>
          </cell>
          <cell r="B707">
            <v>15015.3389101748</v>
          </cell>
          <cell r="C707">
            <v>16562.9690914919</v>
          </cell>
          <cell r="D707">
            <v>16292.6682271774</v>
          </cell>
          <cell r="E707">
            <v>15868.8456895264</v>
          </cell>
          <cell r="F707">
            <v>15658.5001380705</v>
          </cell>
          <cell r="G707">
            <v>15163.695523434</v>
          </cell>
          <cell r="H707">
            <v>15370.8163664304</v>
          </cell>
          <cell r="I707">
            <v>15324.0982027145</v>
          </cell>
          <cell r="J707">
            <v>15141.6553114443</v>
          </cell>
          <cell r="K707">
            <v>15209.6943434566</v>
          </cell>
          <cell r="L707">
            <v>15089.645703972</v>
          </cell>
          <cell r="M707">
            <v>15340.337442426</v>
          </cell>
          <cell r="N707">
            <v>15379.7739887564</v>
          </cell>
          <cell r="O707">
            <v>15444.1577598919</v>
          </cell>
          <cell r="P707">
            <v>15382.8037572457</v>
          </cell>
          <cell r="Q707">
            <v>1112.13356754216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-84845.5150896569</v>
          </cell>
          <cell r="B708">
            <v>14852.4572498933</v>
          </cell>
          <cell r="C708">
            <v>16231.3477381035</v>
          </cell>
          <cell r="D708">
            <v>15966.1601066393</v>
          </cell>
          <cell r="E708">
            <v>15399.1223591307</v>
          </cell>
          <cell r="F708">
            <v>15085.1884261071</v>
          </cell>
          <cell r="G708">
            <v>14994.8192073243</v>
          </cell>
          <cell r="H708">
            <v>15161.1996762127</v>
          </cell>
          <cell r="I708">
            <v>14919.6842059076</v>
          </cell>
          <cell r="J708">
            <v>14799.4187939365</v>
          </cell>
          <cell r="K708">
            <v>15156.7816362757</v>
          </cell>
          <cell r="L708">
            <v>14855.0711070843</v>
          </cell>
          <cell r="M708">
            <v>15057.1665515718</v>
          </cell>
          <cell r="N708">
            <v>15108.0088257611</v>
          </cell>
          <cell r="O708">
            <v>14994.3208060876</v>
          </cell>
          <cell r="P708">
            <v>14849.4800267067</v>
          </cell>
          <cell r="Q708">
            <v>973.144119872329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-92995.6473344963</v>
          </cell>
          <cell r="B709">
            <v>15001.8987176901</v>
          </cell>
          <cell r="C709">
            <v>16365.9510473928</v>
          </cell>
          <cell r="D709">
            <v>16029.9709272965</v>
          </cell>
          <cell r="E709">
            <v>15756.1869351528</v>
          </cell>
          <cell r="F709">
            <v>15465.3409099059</v>
          </cell>
          <cell r="G709">
            <v>15076.9686446474</v>
          </cell>
          <cell r="H709">
            <v>15213.6053894891</v>
          </cell>
          <cell r="I709">
            <v>15039.1598717017</v>
          </cell>
          <cell r="J709">
            <v>15108.0880339421</v>
          </cell>
          <cell r="K709">
            <v>15100.0736188555</v>
          </cell>
          <cell r="L709">
            <v>15049.5368802227</v>
          </cell>
          <cell r="M709">
            <v>15066.7017433208</v>
          </cell>
          <cell r="N709">
            <v>15343.8728332188</v>
          </cell>
          <cell r="O709">
            <v>15156.3978898186</v>
          </cell>
          <cell r="P709">
            <v>15247.1712366765</v>
          </cell>
          <cell r="Q709">
            <v>1066.62287666774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-98235.4318225688</v>
          </cell>
          <cell r="B710">
            <v>14993.8565379077</v>
          </cell>
          <cell r="C710">
            <v>16647.9308795228</v>
          </cell>
          <cell r="D710">
            <v>16258.2462467726</v>
          </cell>
          <cell r="E710">
            <v>16006.7893987089</v>
          </cell>
          <cell r="F710">
            <v>15658.4350639081</v>
          </cell>
          <cell r="G710">
            <v>15383.2512494027</v>
          </cell>
          <cell r="H710">
            <v>15206.4408277336</v>
          </cell>
          <cell r="I710">
            <v>15416.0911438576</v>
          </cell>
          <cell r="J710">
            <v>15512.2948038063</v>
          </cell>
          <cell r="K710">
            <v>15252.7393089784</v>
          </cell>
          <cell r="L710">
            <v>15392.3668688062</v>
          </cell>
          <cell r="M710">
            <v>15512.1018426546</v>
          </cell>
          <cell r="N710">
            <v>15334.6351186638</v>
          </cell>
          <cell r="O710">
            <v>15368.7034694176</v>
          </cell>
          <cell r="P710">
            <v>15281.3103025539</v>
          </cell>
          <cell r="Q710">
            <v>1126.72110883214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-91237.6403995918</v>
          </cell>
          <cell r="B711">
            <v>14807.0188167383</v>
          </cell>
          <cell r="C711">
            <v>16334.2650201642</v>
          </cell>
          <cell r="D711">
            <v>15961.4877184046</v>
          </cell>
          <cell r="E711">
            <v>15732.7598484213</v>
          </cell>
          <cell r="F711">
            <v>15266.0390155858</v>
          </cell>
          <cell r="G711">
            <v>15000.4134422721</v>
          </cell>
          <cell r="H711">
            <v>15305.7730207023</v>
          </cell>
          <cell r="I711">
            <v>15183.0150363628</v>
          </cell>
          <cell r="J711">
            <v>15054.2429581562</v>
          </cell>
          <cell r="K711">
            <v>15202.0774649438</v>
          </cell>
          <cell r="L711">
            <v>15158.7971088656</v>
          </cell>
          <cell r="M711">
            <v>15168.9450251337</v>
          </cell>
          <cell r="N711">
            <v>15001.3318913333</v>
          </cell>
          <cell r="O711">
            <v>15074.3719733651</v>
          </cell>
          <cell r="P711">
            <v>15209.4375368927</v>
          </cell>
          <cell r="Q711">
            <v>1046.45924032716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-96221.9726082086</v>
          </cell>
          <cell r="B712">
            <v>15233.964767754</v>
          </cell>
          <cell r="C712">
            <v>16395.7444768725</v>
          </cell>
          <cell r="D712">
            <v>16104.069421829</v>
          </cell>
          <cell r="E712">
            <v>15660.4826923865</v>
          </cell>
          <cell r="F712">
            <v>15576.6465859376</v>
          </cell>
          <cell r="G712">
            <v>15363.7230451667</v>
          </cell>
          <cell r="H712">
            <v>15156.8727423457</v>
          </cell>
          <cell r="I712">
            <v>15190.8528767501</v>
          </cell>
          <cell r="J712">
            <v>15352.1784669351</v>
          </cell>
          <cell r="K712">
            <v>15200.660296483</v>
          </cell>
          <cell r="L712">
            <v>15216.3216280609</v>
          </cell>
          <cell r="M712">
            <v>15278.9610868902</v>
          </cell>
          <cell r="N712">
            <v>15245.0497799144</v>
          </cell>
          <cell r="O712">
            <v>15219.2751680969</v>
          </cell>
          <cell r="P712">
            <v>15293.1380401503</v>
          </cell>
          <cell r="Q712">
            <v>1103.62753702711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-90579.6678619411</v>
          </cell>
          <cell r="B713">
            <v>15169.5311907496</v>
          </cell>
          <cell r="C713">
            <v>16514.0601012409</v>
          </cell>
          <cell r="D713">
            <v>16075.3432903143</v>
          </cell>
          <cell r="E713">
            <v>15724.0859246017</v>
          </cell>
          <cell r="F713">
            <v>15495.0023996149</v>
          </cell>
          <cell r="G713">
            <v>15152.1300210052</v>
          </cell>
          <cell r="H713">
            <v>15047.6428946092</v>
          </cell>
          <cell r="I713">
            <v>14986.4489271965</v>
          </cell>
          <cell r="J713">
            <v>15099.1877370155</v>
          </cell>
          <cell r="K713">
            <v>15087.1710626398</v>
          </cell>
          <cell r="L713">
            <v>15064.4914886124</v>
          </cell>
          <cell r="M713">
            <v>14970.2214253692</v>
          </cell>
          <cell r="N713">
            <v>15225.8779562372</v>
          </cell>
          <cell r="O713">
            <v>15222.4458179155</v>
          </cell>
          <cell r="P713">
            <v>15119.0344352372</v>
          </cell>
          <cell r="Q713">
            <v>1038.91255850932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-95814.5131689797</v>
          </cell>
          <cell r="B714">
            <v>15075.5940013362</v>
          </cell>
          <cell r="C714">
            <v>16490.6837574545</v>
          </cell>
          <cell r="D714">
            <v>16245.6379358034</v>
          </cell>
          <cell r="E714">
            <v>15861.0715793222</v>
          </cell>
          <cell r="F714">
            <v>15438.0016465521</v>
          </cell>
          <cell r="G714">
            <v>15480.4223974424</v>
          </cell>
          <cell r="H714">
            <v>15156.166538353</v>
          </cell>
          <cell r="I714">
            <v>15209.5964900884</v>
          </cell>
          <cell r="J714">
            <v>15040.788960287</v>
          </cell>
          <cell r="K714">
            <v>15277.0347266058</v>
          </cell>
          <cell r="L714">
            <v>15141.1334166545</v>
          </cell>
          <cell r="M714">
            <v>15325.912607199</v>
          </cell>
          <cell r="N714">
            <v>15202.9320353898</v>
          </cell>
          <cell r="O714">
            <v>15216.7967197964</v>
          </cell>
          <cell r="P714">
            <v>15032.4600375077</v>
          </cell>
          <cell r="Q714">
            <v>1098.95414024293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-96807.9153464166</v>
          </cell>
          <cell r="B715">
            <v>15312.4634348896</v>
          </cell>
          <cell r="C715">
            <v>16754.803593493</v>
          </cell>
          <cell r="D715">
            <v>16209.1844398585</v>
          </cell>
          <cell r="E715">
            <v>15685.0853298979</v>
          </cell>
          <cell r="F715">
            <v>15577.2187645084</v>
          </cell>
          <cell r="G715">
            <v>15325.5689904828</v>
          </cell>
          <cell r="H715">
            <v>15162.904893782</v>
          </cell>
          <cell r="I715">
            <v>15081.5018902744</v>
          </cell>
          <cell r="J715">
            <v>15197.5842007974</v>
          </cell>
          <cell r="K715">
            <v>15047.6096832836</v>
          </cell>
          <cell r="L715">
            <v>15084.9456660183</v>
          </cell>
          <cell r="M715">
            <v>15174.0219671878</v>
          </cell>
          <cell r="N715">
            <v>15070.1750981416</v>
          </cell>
          <cell r="O715">
            <v>15234.9561768467</v>
          </cell>
          <cell r="P715">
            <v>15227.5608467354</v>
          </cell>
          <cell r="Q715">
            <v>1110.34806585726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-88597.3308276326</v>
          </cell>
          <cell r="B716">
            <v>14815.4565516475</v>
          </cell>
          <cell r="C716">
            <v>16458.9354610853</v>
          </cell>
          <cell r="D716">
            <v>15855.7789926573</v>
          </cell>
          <cell r="E716">
            <v>15619.7707773168</v>
          </cell>
          <cell r="F716">
            <v>15391.0357345262</v>
          </cell>
          <cell r="G716">
            <v>15055.2331497469</v>
          </cell>
          <cell r="H716">
            <v>14916.1621988631</v>
          </cell>
          <cell r="I716">
            <v>15034.9981120557</v>
          </cell>
          <cell r="J716">
            <v>14820.2728858125</v>
          </cell>
          <cell r="K716">
            <v>14962.4829898403</v>
          </cell>
          <cell r="L716">
            <v>14819.2564414935</v>
          </cell>
          <cell r="M716">
            <v>15020.0664085042</v>
          </cell>
          <cell r="N716">
            <v>15093.0212817866</v>
          </cell>
          <cell r="O716">
            <v>15198.5955359428</v>
          </cell>
          <cell r="P716">
            <v>15266.9365884014</v>
          </cell>
          <cell r="Q716">
            <v>1016.17594566062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-100032.780349964</v>
          </cell>
          <cell r="B717">
            <v>15126.4863112254</v>
          </cell>
          <cell r="C717">
            <v>16743.9505910149</v>
          </cell>
          <cell r="D717">
            <v>16128.6197458375</v>
          </cell>
          <cell r="E717">
            <v>16039.048707414</v>
          </cell>
          <cell r="F717">
            <v>15761.3404344879</v>
          </cell>
          <cell r="G717">
            <v>15242.3885445689</v>
          </cell>
          <cell r="H717">
            <v>15121.663875522</v>
          </cell>
          <cell r="I717">
            <v>15375.9957645614</v>
          </cell>
          <cell r="J717">
            <v>15322.0936886323</v>
          </cell>
          <cell r="K717">
            <v>15418.0554764515</v>
          </cell>
          <cell r="L717">
            <v>15443.9836113047</v>
          </cell>
          <cell r="M717">
            <v>15351.3929601579</v>
          </cell>
          <cell r="N717">
            <v>15268.804161229</v>
          </cell>
          <cell r="O717">
            <v>15540.87154411</v>
          </cell>
          <cell r="P717">
            <v>15242.1040395261</v>
          </cell>
          <cell r="Q717">
            <v>1147.33597750194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-89955.4193146738</v>
          </cell>
          <cell r="B718">
            <v>15023.1686148148</v>
          </cell>
          <cell r="C718">
            <v>16483.0856525167</v>
          </cell>
          <cell r="D718">
            <v>16028.6836518601</v>
          </cell>
          <cell r="E718">
            <v>15620.9201047345</v>
          </cell>
          <cell r="F718">
            <v>15441.0413665313</v>
          </cell>
          <cell r="G718">
            <v>15208.4401768281</v>
          </cell>
          <cell r="H718">
            <v>15019.0791969858</v>
          </cell>
          <cell r="I718">
            <v>14957.5306057913</v>
          </cell>
          <cell r="J718">
            <v>15143.5615486675</v>
          </cell>
          <cell r="K718">
            <v>15050.7960224073</v>
          </cell>
          <cell r="L718">
            <v>15181.7636095865</v>
          </cell>
          <cell r="M718">
            <v>15353.5569096255</v>
          </cell>
          <cell r="N718">
            <v>15178.726176472</v>
          </cell>
          <cell r="O718">
            <v>15224.5872280512</v>
          </cell>
          <cell r="P718">
            <v>15385.1682701915</v>
          </cell>
          <cell r="Q718">
            <v>1031.75267737158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-89218.8428205293</v>
          </cell>
          <cell r="B719">
            <v>15091.8582492169</v>
          </cell>
          <cell r="C719">
            <v>16344.6430680495</v>
          </cell>
          <cell r="D719">
            <v>15986.5384646469</v>
          </cell>
          <cell r="E719">
            <v>15685.870213879</v>
          </cell>
          <cell r="F719">
            <v>15334.8144390948</v>
          </cell>
          <cell r="G719">
            <v>15329.2483397694</v>
          </cell>
          <cell r="H719">
            <v>15068.8122687478</v>
          </cell>
          <cell r="I719">
            <v>15112.6229488251</v>
          </cell>
          <cell r="J719">
            <v>15022.0884707416</v>
          </cell>
          <cell r="K719">
            <v>14992.3367513816</v>
          </cell>
          <cell r="L719">
            <v>15191.2395920982</v>
          </cell>
          <cell r="M719">
            <v>15007.360943465</v>
          </cell>
          <cell r="N719">
            <v>15041.6436423762</v>
          </cell>
          <cell r="O719">
            <v>15170.6073979358</v>
          </cell>
          <cell r="P719">
            <v>15296.0522429953</v>
          </cell>
          <cell r="Q719">
            <v>1023.30443961434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-98947.6814696182</v>
          </cell>
          <cell r="B720">
            <v>14865.1767228053</v>
          </cell>
          <cell r="C720">
            <v>16603.5394201669</v>
          </cell>
          <cell r="D720">
            <v>16161.4872411422</v>
          </cell>
          <cell r="E720">
            <v>15945.5281852406</v>
          </cell>
          <cell r="F720">
            <v>15620.1181394924</v>
          </cell>
          <cell r="G720">
            <v>15433.2283540034</v>
          </cell>
          <cell r="H720">
            <v>15129.1074141754</v>
          </cell>
          <cell r="I720">
            <v>15209.256700788</v>
          </cell>
          <cell r="J720">
            <v>15384.6303214743</v>
          </cell>
          <cell r="K720">
            <v>15279.4819693911</v>
          </cell>
          <cell r="L720">
            <v>15420.9225403511</v>
          </cell>
          <cell r="M720">
            <v>15390.9848012564</v>
          </cell>
          <cell r="N720">
            <v>15293.6873592489</v>
          </cell>
          <cell r="O720">
            <v>15384.3690309387</v>
          </cell>
          <cell r="P720">
            <v>15332.5426118526</v>
          </cell>
          <cell r="Q720">
            <v>1134.89032738393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-95431.6247966148</v>
          </cell>
          <cell r="B721">
            <v>15138.578213803</v>
          </cell>
          <cell r="C721">
            <v>16643.3959651768</v>
          </cell>
          <cell r="D721">
            <v>15981.0400980793</v>
          </cell>
          <cell r="E721">
            <v>15928.4908918666</v>
          </cell>
          <cell r="F721">
            <v>15507.036600107</v>
          </cell>
          <cell r="G721">
            <v>15321.3680355806</v>
          </cell>
          <cell r="H721">
            <v>15039.0610775835</v>
          </cell>
          <cell r="I721">
            <v>14947.3590590013</v>
          </cell>
          <cell r="J721">
            <v>15404.8965543539</v>
          </cell>
          <cell r="K721">
            <v>15291.2688783175</v>
          </cell>
          <cell r="L721">
            <v>15189.1033141518</v>
          </cell>
          <cell r="M721">
            <v>15152.5205313307</v>
          </cell>
          <cell r="N721">
            <v>15162.4001567276</v>
          </cell>
          <cell r="O721">
            <v>15418.7394712213</v>
          </cell>
          <cell r="P721">
            <v>15298.6267290546</v>
          </cell>
          <cell r="Q721">
            <v>1094.56256376725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-95128.2894021172</v>
          </cell>
          <cell r="B722">
            <v>15049.4529489607</v>
          </cell>
          <cell r="C722">
            <v>16707.0982572206</v>
          </cell>
          <cell r="D722">
            <v>16291.7783436998</v>
          </cell>
          <cell r="E722">
            <v>15940.0543966795</v>
          </cell>
          <cell r="F722">
            <v>15653.7710187147</v>
          </cell>
          <cell r="G722">
            <v>15413.6406540358</v>
          </cell>
          <cell r="H722">
            <v>15153.3013170199</v>
          </cell>
          <cell r="I722">
            <v>15187.8665390489</v>
          </cell>
          <cell r="J722">
            <v>15242.3323259122</v>
          </cell>
          <cell r="K722">
            <v>15179.2385171864</v>
          </cell>
          <cell r="L722">
            <v>15108.5208040915</v>
          </cell>
          <cell r="M722">
            <v>15224.1583087651</v>
          </cell>
          <cell r="N722">
            <v>15262.4756425178</v>
          </cell>
          <cell r="O722">
            <v>15118.7501197308</v>
          </cell>
          <cell r="P722">
            <v>15223.3927158221</v>
          </cell>
          <cell r="Q722">
            <v>1091.08342812652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-90115.9810047904</v>
          </cell>
          <cell r="B723">
            <v>15209.3337773765</v>
          </cell>
          <cell r="C723">
            <v>16601.7153373859</v>
          </cell>
          <cell r="D723">
            <v>16212.1708125623</v>
          </cell>
          <cell r="E723">
            <v>15812.7586422006</v>
          </cell>
          <cell r="F723">
            <v>15420.8443152052</v>
          </cell>
          <cell r="G723">
            <v>15070.8227001657</v>
          </cell>
          <cell r="H723">
            <v>14979.1470592698</v>
          </cell>
          <cell r="I723">
            <v>15109.6531306706</v>
          </cell>
          <cell r="J723">
            <v>15216.1985692477</v>
          </cell>
          <cell r="K723">
            <v>15240.0407238397</v>
          </cell>
          <cell r="L723">
            <v>15417.6450817497</v>
          </cell>
          <cell r="M723">
            <v>15075.5538852381</v>
          </cell>
          <cell r="N723">
            <v>14965.102693021</v>
          </cell>
          <cell r="O723">
            <v>15171.7190984347</v>
          </cell>
          <cell r="P723">
            <v>15158.2128415688</v>
          </cell>
          <cell r="Q723">
            <v>1033.59425573254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-92665.8759103231</v>
          </cell>
          <cell r="B724">
            <v>14754.0900012352</v>
          </cell>
          <cell r="C724">
            <v>16557.0011970614</v>
          </cell>
          <cell r="D724">
            <v>16003.0443333431</v>
          </cell>
          <cell r="E724">
            <v>15596.3451735475</v>
          </cell>
          <cell r="F724">
            <v>15323.8618060501</v>
          </cell>
          <cell r="G724">
            <v>15138.0014260571</v>
          </cell>
          <cell r="H724">
            <v>15005.8449848188</v>
          </cell>
          <cell r="I724">
            <v>15026.1266269083</v>
          </cell>
          <cell r="J724">
            <v>15046.4201748412</v>
          </cell>
          <cell r="K724">
            <v>15279.6462322854</v>
          </cell>
          <cell r="L724">
            <v>15044.3921046846</v>
          </cell>
          <cell r="M724">
            <v>15118.5023714097</v>
          </cell>
          <cell r="N724">
            <v>15077.0579100379</v>
          </cell>
          <cell r="O724">
            <v>15319.5645573289</v>
          </cell>
          <cell r="P724">
            <v>15286.624310715</v>
          </cell>
          <cell r="Q724">
            <v>1062.84053034104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-100509.154678704</v>
          </cell>
          <cell r="B725">
            <v>15118.6656974404</v>
          </cell>
          <cell r="C725">
            <v>16735.0935689232</v>
          </cell>
          <cell r="D725">
            <v>16144.7201736241</v>
          </cell>
          <cell r="E725">
            <v>15914.1020690682</v>
          </cell>
          <cell r="F725">
            <v>15662.2380016072</v>
          </cell>
          <cell r="G725">
            <v>15478.6326502555</v>
          </cell>
          <cell r="H725">
            <v>15221.6300735832</v>
          </cell>
          <cell r="I725">
            <v>15239.2588357907</v>
          </cell>
          <cell r="J725">
            <v>15297.4673305618</v>
          </cell>
          <cell r="K725">
            <v>15348.2925778787</v>
          </cell>
          <cell r="L725">
            <v>15314.0492679852</v>
          </cell>
          <cell r="M725">
            <v>15596.5223540191</v>
          </cell>
          <cell r="N725">
            <v>15537.1267010166</v>
          </cell>
          <cell r="O725">
            <v>15423.0907263995</v>
          </cell>
          <cell r="P725">
            <v>15290.0056958632</v>
          </cell>
          <cell r="Q725">
            <v>1152.79980050286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-87497.2326687385</v>
          </cell>
          <cell r="B726">
            <v>14748.9448452869</v>
          </cell>
          <cell r="C726">
            <v>16292.1217904199</v>
          </cell>
          <cell r="D726">
            <v>15884.9179953464</v>
          </cell>
          <cell r="E726">
            <v>15599.9891609571</v>
          </cell>
          <cell r="F726">
            <v>15397.072656329</v>
          </cell>
          <cell r="G726">
            <v>15128.0795976015</v>
          </cell>
          <cell r="H726">
            <v>14987.2104756797</v>
          </cell>
          <cell r="I726">
            <v>14929.0861864159</v>
          </cell>
          <cell r="J726">
            <v>15139.5547628735</v>
          </cell>
          <cell r="K726">
            <v>14918.8201621114</v>
          </cell>
          <cell r="L726">
            <v>15046.3824470147</v>
          </cell>
          <cell r="M726">
            <v>14929.9983900453</v>
          </cell>
          <cell r="N726">
            <v>15179.9834389764</v>
          </cell>
          <cell r="O726">
            <v>14999.3858089126</v>
          </cell>
          <cell r="P726">
            <v>15030.2520879513</v>
          </cell>
          <cell r="Q726">
            <v>1003.55825981736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-93405.1007891237</v>
          </cell>
          <cell r="B727">
            <v>15048.3917792687</v>
          </cell>
          <cell r="C727">
            <v>16440.7061038652</v>
          </cell>
          <cell r="D727">
            <v>16112.410358979</v>
          </cell>
          <cell r="E727">
            <v>15765.98928029</v>
          </cell>
          <cell r="F727">
            <v>15559.5350391623</v>
          </cell>
          <cell r="G727">
            <v>15151.2029469199</v>
          </cell>
          <cell r="H727">
            <v>14973.7353908086</v>
          </cell>
          <cell r="I727">
            <v>15029.0258204673</v>
          </cell>
          <cell r="J727">
            <v>15049.6437273339</v>
          </cell>
          <cell r="K727">
            <v>15212.8272681876</v>
          </cell>
          <cell r="L727">
            <v>15358.6155787924</v>
          </cell>
          <cell r="M727">
            <v>15424.4817075738</v>
          </cell>
          <cell r="N727">
            <v>15309.2836602107</v>
          </cell>
          <cell r="O727">
            <v>15098.3680892625</v>
          </cell>
          <cell r="P727">
            <v>15152.5977520112</v>
          </cell>
          <cell r="Q727">
            <v>1071.31914401093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-100021.052909014</v>
          </cell>
          <cell r="B728">
            <v>15091.3800839342</v>
          </cell>
          <cell r="C728">
            <v>16777.5670754487</v>
          </cell>
          <cell r="D728">
            <v>16252.6390967745</v>
          </cell>
          <cell r="E728">
            <v>15987.4090652647</v>
          </cell>
          <cell r="F728">
            <v>15601.5740384164</v>
          </cell>
          <cell r="G728">
            <v>15373.2964488335</v>
          </cell>
          <cell r="H728">
            <v>15389.5666099624</v>
          </cell>
          <cell r="I728">
            <v>15393.2072455478</v>
          </cell>
          <cell r="J728">
            <v>15268.5825557541</v>
          </cell>
          <cell r="K728">
            <v>15284.9815885409</v>
          </cell>
          <cell r="L728">
            <v>15218.3589734007</v>
          </cell>
          <cell r="M728">
            <v>15493.7749371933</v>
          </cell>
          <cell r="N728">
            <v>15232.2724265409</v>
          </cell>
          <cell r="O728">
            <v>15383.2077832591</v>
          </cell>
          <cell r="P728">
            <v>15320.0288403764</v>
          </cell>
          <cell r="Q728">
            <v>1147.20146844523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-99167.8120160652</v>
          </cell>
          <cell r="B729">
            <v>15075.8369496429</v>
          </cell>
          <cell r="C729">
            <v>16762.5330505932</v>
          </cell>
          <cell r="D729">
            <v>16464.1389255574</v>
          </cell>
          <cell r="E729">
            <v>16099.8644666937</v>
          </cell>
          <cell r="F729">
            <v>15512.6047500291</v>
          </cell>
          <cell r="G729">
            <v>15196.6473492282</v>
          </cell>
          <cell r="H729">
            <v>15270.6077905832</v>
          </cell>
          <cell r="I729">
            <v>15092.7283738523</v>
          </cell>
          <cell r="J729">
            <v>15196.5981045445</v>
          </cell>
          <cell r="K729">
            <v>15219.1938237797</v>
          </cell>
          <cell r="L729">
            <v>15305.8993251013</v>
          </cell>
          <cell r="M729">
            <v>15211.8512900771</v>
          </cell>
          <cell r="N729">
            <v>15247.7705764726</v>
          </cell>
          <cell r="O729">
            <v>15230.1473368322</v>
          </cell>
          <cell r="P729">
            <v>15438.9756417137</v>
          </cell>
          <cell r="Q729">
            <v>1137.41513669946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-93323.7037982017</v>
          </cell>
          <cell r="B730">
            <v>15198.4578664765</v>
          </cell>
          <cell r="C730">
            <v>16557.8162787027</v>
          </cell>
          <cell r="D730">
            <v>16041.6958209401</v>
          </cell>
          <cell r="E730">
            <v>15779.0703592323</v>
          </cell>
          <cell r="F730">
            <v>15395.2192329567</v>
          </cell>
          <cell r="G730">
            <v>15289.6539854675</v>
          </cell>
          <cell r="H730">
            <v>15116.2951971236</v>
          </cell>
          <cell r="I730">
            <v>15004.3189418425</v>
          </cell>
          <cell r="J730">
            <v>15115.4319148801</v>
          </cell>
          <cell r="K730">
            <v>15005.6748988352</v>
          </cell>
          <cell r="L730">
            <v>15115.7201085247</v>
          </cell>
          <cell r="M730">
            <v>15130.9409397881</v>
          </cell>
          <cell r="N730">
            <v>15186.9137612362</v>
          </cell>
          <cell r="O730">
            <v>15064.7087701916</v>
          </cell>
          <cell r="P730">
            <v>15215.7326217955</v>
          </cell>
          <cell r="Q730">
            <v>1070.38555308385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-88642.2245661878</v>
          </cell>
          <cell r="B731">
            <v>15151.9322044205</v>
          </cell>
          <cell r="C731">
            <v>16365.4485121821</v>
          </cell>
          <cell r="D731">
            <v>15912.4938441479</v>
          </cell>
          <cell r="E731">
            <v>15751.5118722792</v>
          </cell>
          <cell r="F731">
            <v>15423.551521879</v>
          </cell>
          <cell r="G731">
            <v>15100.978675192</v>
          </cell>
          <cell r="H731">
            <v>15090.378876614</v>
          </cell>
          <cell r="I731">
            <v>15024.5044614567</v>
          </cell>
          <cell r="J731">
            <v>15259.0663664386</v>
          </cell>
          <cell r="K731">
            <v>15006.1736671297</v>
          </cell>
          <cell r="L731">
            <v>14938.5013939729</v>
          </cell>
          <cell r="M731">
            <v>14965.0478511715</v>
          </cell>
          <cell r="N731">
            <v>15038.3175687147</v>
          </cell>
          <cell r="O731">
            <v>15188.6509177671</v>
          </cell>
          <cell r="P731">
            <v>15002.6472957855</v>
          </cell>
          <cell r="Q731">
            <v>1016.69085888435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-100061.030249722</v>
          </cell>
          <cell r="B732">
            <v>15130.3502748073</v>
          </cell>
          <cell r="C732">
            <v>16867.5534048785</v>
          </cell>
          <cell r="D732">
            <v>16346.0485119244</v>
          </cell>
          <cell r="E732">
            <v>15899.5476718044</v>
          </cell>
          <cell r="F732">
            <v>15444.5362877228</v>
          </cell>
          <cell r="G732">
            <v>15504.6841974205</v>
          </cell>
          <cell r="H732">
            <v>15303.6909377758</v>
          </cell>
          <cell r="I732">
            <v>15293.6437386702</v>
          </cell>
          <cell r="J732">
            <v>15175.4947062334</v>
          </cell>
          <cell r="K732">
            <v>15453.4259272091</v>
          </cell>
          <cell r="L732">
            <v>15242.7140142216</v>
          </cell>
          <cell r="M732">
            <v>15327.1752961014</v>
          </cell>
          <cell r="N732">
            <v>15358.4744363635</v>
          </cell>
          <cell r="O732">
            <v>15537.4548109779</v>
          </cell>
          <cell r="P732">
            <v>15355.2402105871</v>
          </cell>
          <cell r="Q732">
            <v>1147.65999255221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-97488.1600301145</v>
          </cell>
          <cell r="B733">
            <v>14952.4250249131</v>
          </cell>
          <cell r="C733">
            <v>16764.3019805247</v>
          </cell>
          <cell r="D733">
            <v>16132.9876879776</v>
          </cell>
          <cell r="E733">
            <v>15922.6389747572</v>
          </cell>
          <cell r="F733">
            <v>15587.8425940733</v>
          </cell>
          <cell r="G733">
            <v>15477.6954946733</v>
          </cell>
          <cell r="H733">
            <v>15445.5014660027</v>
          </cell>
          <cell r="I733">
            <v>15199.4754064576</v>
          </cell>
          <cell r="J733">
            <v>15195.5593892787</v>
          </cell>
          <cell r="K733">
            <v>15265.5702513839</v>
          </cell>
          <cell r="L733">
            <v>15213.1857753085</v>
          </cell>
          <cell r="M733">
            <v>15490.0333741364</v>
          </cell>
          <cell r="N733">
            <v>15381.7957285923</v>
          </cell>
          <cell r="O733">
            <v>15233.1724270814</v>
          </cell>
          <cell r="P733">
            <v>15325.6783585977</v>
          </cell>
          <cell r="Q733">
            <v>1118.1502002814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-97364.0983425892</v>
          </cell>
          <cell r="B734">
            <v>15135.0399098197</v>
          </cell>
          <cell r="C734">
            <v>16770.2864023061</v>
          </cell>
          <cell r="D734">
            <v>16119.3866023965</v>
          </cell>
          <cell r="E734">
            <v>16059.4082735949</v>
          </cell>
          <cell r="F734">
            <v>15732.1626667715</v>
          </cell>
          <cell r="G734">
            <v>15365.1901491932</v>
          </cell>
          <cell r="H734">
            <v>15195.532398335</v>
          </cell>
          <cell r="I734">
            <v>15238.2671046803</v>
          </cell>
          <cell r="J734">
            <v>15402.7062952449</v>
          </cell>
          <cell r="K734">
            <v>15253.5659104354</v>
          </cell>
          <cell r="L734">
            <v>15392.3318281168</v>
          </cell>
          <cell r="M734">
            <v>15420.3516202971</v>
          </cell>
          <cell r="N734">
            <v>15129.1055220657</v>
          </cell>
          <cell r="O734">
            <v>15394.1902361549</v>
          </cell>
          <cell r="P734">
            <v>15452.0822516788</v>
          </cell>
          <cell r="Q734">
            <v>1116.72726235016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-86250.4082354533</v>
          </cell>
          <cell r="B735">
            <v>14939.206743138</v>
          </cell>
          <cell r="C735">
            <v>16253.0420848863</v>
          </cell>
          <cell r="D735">
            <v>15738.7334553232</v>
          </cell>
          <cell r="E735">
            <v>15563.5090394674</v>
          </cell>
          <cell r="F735">
            <v>15289.8761594575</v>
          </cell>
          <cell r="G735">
            <v>14893.6708811455</v>
          </cell>
          <cell r="H735">
            <v>14949.9330853801</v>
          </cell>
          <cell r="I735">
            <v>14998.6630931002</v>
          </cell>
          <cell r="J735">
            <v>14949.2229254294</v>
          </cell>
          <cell r="K735">
            <v>14951.2530668722</v>
          </cell>
          <cell r="L735">
            <v>14971.6174947459</v>
          </cell>
          <cell r="M735">
            <v>14829.0924280133</v>
          </cell>
          <cell r="N735">
            <v>15056.1607520868</v>
          </cell>
          <cell r="O735">
            <v>14916.8516596923</v>
          </cell>
          <cell r="P735">
            <v>15162.567347473</v>
          </cell>
          <cell r="Q735">
            <v>989.257682297355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-86198.2700171453</v>
          </cell>
          <cell r="B736">
            <v>14912.9095030659</v>
          </cell>
          <cell r="C736">
            <v>16273.8408370635</v>
          </cell>
          <cell r="D736">
            <v>15871.7370513603</v>
          </cell>
          <cell r="E736">
            <v>15399.550518672</v>
          </cell>
          <cell r="F736">
            <v>15250.8494687506</v>
          </cell>
          <cell r="G736">
            <v>15147.8924554616</v>
          </cell>
          <cell r="H736">
            <v>15015.6459648628</v>
          </cell>
          <cell r="I736">
            <v>15039.2188096029</v>
          </cell>
          <cell r="J736">
            <v>15124.7233194007</v>
          </cell>
          <cell r="K736">
            <v>15100.8628963164</v>
          </cell>
          <cell r="L736">
            <v>15032.1608516332</v>
          </cell>
          <cell r="M736">
            <v>14869.7760968945</v>
          </cell>
          <cell r="N736">
            <v>14959.5136051075</v>
          </cell>
          <cell r="O736">
            <v>15044.1865717243</v>
          </cell>
          <cell r="P736">
            <v>15147.3465962182</v>
          </cell>
          <cell r="Q736">
            <v>988.65967778865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-94634.5370981025</v>
          </cell>
          <cell r="B737">
            <v>14821.9168764939</v>
          </cell>
          <cell r="C737">
            <v>16440.1301955845</v>
          </cell>
          <cell r="D737">
            <v>15987.3996195784</v>
          </cell>
          <cell r="E737">
            <v>15755.0923330358</v>
          </cell>
          <cell r="F737">
            <v>15755.5753467545</v>
          </cell>
          <cell r="G737">
            <v>15404.0441443999</v>
          </cell>
          <cell r="H737">
            <v>15140.1463314344</v>
          </cell>
          <cell r="I737">
            <v>15145.0183865266</v>
          </cell>
          <cell r="J737">
            <v>15251.6222892665</v>
          </cell>
          <cell r="K737">
            <v>15073.5401665509</v>
          </cell>
          <cell r="L737">
            <v>15118.5146975835</v>
          </cell>
          <cell r="M737">
            <v>15294.7605842914</v>
          </cell>
          <cell r="N737">
            <v>15156.4905443785</v>
          </cell>
          <cell r="O737">
            <v>15145.0210025858</v>
          </cell>
          <cell r="P737">
            <v>15399.058808416</v>
          </cell>
          <cell r="Q737">
            <v>1085.4202867004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-94872.3682947375</v>
          </cell>
          <cell r="B738">
            <v>14912.4292273977</v>
          </cell>
          <cell r="C738">
            <v>16532.0720153645</v>
          </cell>
          <cell r="D738">
            <v>16086.7263846815</v>
          </cell>
          <cell r="E738">
            <v>15830.0317471177</v>
          </cell>
          <cell r="F738">
            <v>15415.4402730947</v>
          </cell>
          <cell r="G738">
            <v>15246.1990829695</v>
          </cell>
          <cell r="H738">
            <v>14951.8876715038</v>
          </cell>
          <cell r="I738">
            <v>15165.1585341959</v>
          </cell>
          <cell r="J738">
            <v>15305.0855022662</v>
          </cell>
          <cell r="K738">
            <v>15163.0107096216</v>
          </cell>
          <cell r="L738">
            <v>15194.9381149212</v>
          </cell>
          <cell r="M738">
            <v>15097.4350132987</v>
          </cell>
          <cell r="N738">
            <v>15158.6253321664</v>
          </cell>
          <cell r="O738">
            <v>15399.8844340202</v>
          </cell>
          <cell r="P738">
            <v>15479.6206838845</v>
          </cell>
          <cell r="Q738">
            <v>1088.14811539332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-89835.1544859843</v>
          </cell>
          <cell r="B739">
            <v>14726.0620375474</v>
          </cell>
          <cell r="C739">
            <v>16427.439562583</v>
          </cell>
          <cell r="D739">
            <v>15951.0280656527</v>
          </cell>
          <cell r="E739">
            <v>15729.0271483199</v>
          </cell>
          <cell r="F739">
            <v>15231.7598720534</v>
          </cell>
          <cell r="G739">
            <v>15171.1791645536</v>
          </cell>
          <cell r="H739">
            <v>15034.7889919412</v>
          </cell>
          <cell r="I739">
            <v>15041.582187283</v>
          </cell>
          <cell r="J739">
            <v>15291.5904483148</v>
          </cell>
          <cell r="K739">
            <v>15214.5695348037</v>
          </cell>
          <cell r="L739">
            <v>15085.1216212804</v>
          </cell>
          <cell r="M739">
            <v>15066.0012281929</v>
          </cell>
          <cell r="N739">
            <v>15205.9803308517</v>
          </cell>
          <cell r="O739">
            <v>15209.2252983392</v>
          </cell>
          <cell r="P739">
            <v>15124.4958223733</v>
          </cell>
          <cell r="Q739">
            <v>1030.37328789245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-84442.5893220271</v>
          </cell>
          <cell r="B740">
            <v>14789.887240502</v>
          </cell>
          <cell r="C740">
            <v>16208.9333671835</v>
          </cell>
          <cell r="D740">
            <v>15619.3436580094</v>
          </cell>
          <cell r="E740">
            <v>15550.0999591181</v>
          </cell>
          <cell r="F740">
            <v>15222.0836374982</v>
          </cell>
          <cell r="G740">
            <v>15112.0438242368</v>
          </cell>
          <cell r="H740">
            <v>14857.1712501702</v>
          </cell>
          <cell r="I740">
            <v>14996.2196960023</v>
          </cell>
          <cell r="J740">
            <v>15003.3501726529</v>
          </cell>
          <cell r="K740">
            <v>14936.234278823</v>
          </cell>
          <cell r="L740">
            <v>14920.2854698259</v>
          </cell>
          <cell r="M740">
            <v>15079.7129790613</v>
          </cell>
          <cell r="N740">
            <v>15173.1626884718</v>
          </cell>
          <cell r="O740">
            <v>15089.2119816669</v>
          </cell>
          <cell r="P740">
            <v>15192.7998716496</v>
          </cell>
          <cell r="Q740">
            <v>968.522722487922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-88433.4337728859</v>
          </cell>
          <cell r="B741">
            <v>15079.5460442235</v>
          </cell>
          <cell r="C741">
            <v>16288.2810048793</v>
          </cell>
          <cell r="D741">
            <v>16004.949444079</v>
          </cell>
          <cell r="E741">
            <v>15708.9876329881</v>
          </cell>
          <cell r="F741">
            <v>15350.9487287238</v>
          </cell>
          <cell r="G741">
            <v>15079.291415791</v>
          </cell>
          <cell r="H741">
            <v>15035.8067145441</v>
          </cell>
          <cell r="I741">
            <v>15242.3257048442</v>
          </cell>
          <cell r="J741">
            <v>15151.0903672245</v>
          </cell>
          <cell r="K741">
            <v>15185.3313517555</v>
          </cell>
          <cell r="L741">
            <v>15069.3441779853</v>
          </cell>
          <cell r="M741">
            <v>15104.2963433206</v>
          </cell>
          <cell r="N741">
            <v>14974.1232329148</v>
          </cell>
          <cell r="O741">
            <v>14964.7927541104</v>
          </cell>
          <cell r="P741">
            <v>15223.9421746895</v>
          </cell>
          <cell r="Q741">
            <v>1014.29611200149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-94345.3774681573</v>
          </cell>
          <cell r="B742">
            <v>15111.0923427632</v>
          </cell>
          <cell r="C742">
            <v>16535.2894304556</v>
          </cell>
          <cell r="D742">
            <v>16269.996347411</v>
          </cell>
          <cell r="E742">
            <v>15616.9549382635</v>
          </cell>
          <cell r="F742">
            <v>15490.5222163838</v>
          </cell>
          <cell r="G742">
            <v>15171.8657015366</v>
          </cell>
          <cell r="H742">
            <v>14988.3869017382</v>
          </cell>
          <cell r="I742">
            <v>15168.2067466276</v>
          </cell>
          <cell r="J742">
            <v>14971.7000242017</v>
          </cell>
          <cell r="K742">
            <v>15118.6640477078</v>
          </cell>
          <cell r="L742">
            <v>15181.8835898251</v>
          </cell>
          <cell r="M742">
            <v>15090.1854161708</v>
          </cell>
          <cell r="N742">
            <v>15240.0141022313</v>
          </cell>
          <cell r="O742">
            <v>15191.3512604857</v>
          </cell>
          <cell r="P742">
            <v>15314.6280574282</v>
          </cell>
          <cell r="Q742">
            <v>1082.10374140878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-89850.5861324075</v>
          </cell>
          <cell r="B743">
            <v>15108.0364418698</v>
          </cell>
          <cell r="C743">
            <v>16441.6765799482</v>
          </cell>
          <cell r="D743">
            <v>16042.0759331887</v>
          </cell>
          <cell r="E743">
            <v>15581.0023773938</v>
          </cell>
          <cell r="F743">
            <v>15379.5592985451</v>
          </cell>
          <cell r="G743">
            <v>15315.0641998948</v>
          </cell>
          <cell r="H743">
            <v>15109.3556935944</v>
          </cell>
          <cell r="I743">
            <v>15118.9891664108</v>
          </cell>
          <cell r="J743">
            <v>15080.4790451159</v>
          </cell>
          <cell r="K743">
            <v>15174.5883235671</v>
          </cell>
          <cell r="L743">
            <v>15125.1621253401</v>
          </cell>
          <cell r="M743">
            <v>15111.4156038452</v>
          </cell>
          <cell r="N743">
            <v>15200.3479579626</v>
          </cell>
          <cell r="O743">
            <v>15182.1422597622</v>
          </cell>
          <cell r="P743">
            <v>15098.0371255637</v>
          </cell>
          <cell r="Q743">
            <v>1030.55028270426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-87984.0743162083</v>
          </cell>
          <cell r="B744">
            <v>15000.9558677587</v>
          </cell>
          <cell r="C744">
            <v>16304.2565974825</v>
          </cell>
          <cell r="D744">
            <v>15875.7004071945</v>
          </cell>
          <cell r="E744">
            <v>15577.2130473435</v>
          </cell>
          <cell r="F744">
            <v>15256.9525363132</v>
          </cell>
          <cell r="G744">
            <v>15093.7351311869</v>
          </cell>
          <cell r="H744">
            <v>14961.4398750278</v>
          </cell>
          <cell r="I744">
            <v>15181.8653536456</v>
          </cell>
          <cell r="J744">
            <v>14909.4186543514</v>
          </cell>
          <cell r="K744">
            <v>14935.2215641812</v>
          </cell>
          <cell r="L744">
            <v>15186.7073444335</v>
          </cell>
          <cell r="M744">
            <v>15000.7305183892</v>
          </cell>
          <cell r="N744">
            <v>15027.4512503654</v>
          </cell>
          <cell r="O744">
            <v>14928.9604059453</v>
          </cell>
          <cell r="P744">
            <v>14871.0992282505</v>
          </cell>
          <cell r="Q744">
            <v>1009.14213877718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-86592.2602225851</v>
          </cell>
          <cell r="B745">
            <v>14784.3315092593</v>
          </cell>
          <cell r="C745">
            <v>16280.590370061</v>
          </cell>
          <cell r="D745">
            <v>15871.2786722725</v>
          </cell>
          <cell r="E745">
            <v>15698.6691335814</v>
          </cell>
          <cell r="F745">
            <v>15475.4047270939</v>
          </cell>
          <cell r="G745">
            <v>15198.6387337144</v>
          </cell>
          <cell r="H745">
            <v>14932.2257406304</v>
          </cell>
          <cell r="I745">
            <v>14860.1110795118</v>
          </cell>
          <cell r="J745">
            <v>15119.325548945</v>
          </cell>
          <cell r="K745">
            <v>15159.0163715234</v>
          </cell>
          <cell r="L745">
            <v>15022.5438969069</v>
          </cell>
          <cell r="M745">
            <v>15186.7871130778</v>
          </cell>
          <cell r="N745">
            <v>15007.6477397679</v>
          </cell>
          <cell r="O745">
            <v>14979.6606747414</v>
          </cell>
          <cell r="P745">
            <v>15102.0549853814</v>
          </cell>
          <cell r="Q745">
            <v>993.178587848962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-91968.4108307112</v>
          </cell>
          <cell r="B746">
            <v>14946.9337514249</v>
          </cell>
          <cell r="C746">
            <v>16437.2639371882</v>
          </cell>
          <cell r="D746">
            <v>16054.0461679464</v>
          </cell>
          <cell r="E746">
            <v>15735.2024195541</v>
          </cell>
          <cell r="F746">
            <v>15432.1637418441</v>
          </cell>
          <cell r="G746">
            <v>15106.26262744</v>
          </cell>
          <cell r="H746">
            <v>14887.0793235334</v>
          </cell>
          <cell r="I746">
            <v>14993.3408246658</v>
          </cell>
          <cell r="J746">
            <v>15013.7769197706</v>
          </cell>
          <cell r="K746">
            <v>15004.6241462119</v>
          </cell>
          <cell r="L746">
            <v>14948.4430580704</v>
          </cell>
          <cell r="M746">
            <v>15197.2411276087</v>
          </cell>
          <cell r="N746">
            <v>15200.0218065814</v>
          </cell>
          <cell r="O746">
            <v>15017.0026795286</v>
          </cell>
          <cell r="P746">
            <v>15097.0742323664</v>
          </cell>
          <cell r="Q746">
            <v>1054.84088486393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-86739.8063962487</v>
          </cell>
          <cell r="B747">
            <v>14968.5299260798</v>
          </cell>
          <cell r="C747">
            <v>16172.1132842053</v>
          </cell>
          <cell r="D747">
            <v>15842.0025575311</v>
          </cell>
          <cell r="E747">
            <v>15604.2883547741</v>
          </cell>
          <cell r="F747">
            <v>15334.8151434392</v>
          </cell>
          <cell r="G747">
            <v>14934.0463200049</v>
          </cell>
          <cell r="H747">
            <v>14969.4209335557</v>
          </cell>
          <cell r="I747">
            <v>15026.1365470567</v>
          </cell>
          <cell r="J747">
            <v>15126.2605198394</v>
          </cell>
          <cell r="K747">
            <v>14991.6787893634</v>
          </cell>
          <cell r="L747">
            <v>14869.4422371747</v>
          </cell>
          <cell r="M747">
            <v>14937.741659994</v>
          </cell>
          <cell r="N747">
            <v>14975.6934716765</v>
          </cell>
          <cell r="O747">
            <v>15038.1777790129</v>
          </cell>
          <cell r="P747">
            <v>14960.7069207806</v>
          </cell>
          <cell r="Q747">
            <v>994.870883442414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-89211.1641047155</v>
          </cell>
          <cell r="B748">
            <v>14974.9544812859</v>
          </cell>
          <cell r="C748">
            <v>16369.7900712121</v>
          </cell>
          <cell r="D748">
            <v>15916.8094775345</v>
          </cell>
          <cell r="E748">
            <v>15492.8600851027</v>
          </cell>
          <cell r="F748">
            <v>15486.6323841359</v>
          </cell>
          <cell r="G748">
            <v>15081.2189965136</v>
          </cell>
          <cell r="H748">
            <v>15071.4050568982</v>
          </cell>
          <cell r="I748">
            <v>15171.6418487478</v>
          </cell>
          <cell r="J748">
            <v>15088.4193626307</v>
          </cell>
          <cell r="K748">
            <v>15035.6010568902</v>
          </cell>
          <cell r="L748">
            <v>15036.4657932056</v>
          </cell>
          <cell r="M748">
            <v>15072.9939618558</v>
          </cell>
          <cell r="N748">
            <v>14998.3130844459</v>
          </cell>
          <cell r="O748">
            <v>15009.6605588896</v>
          </cell>
          <cell r="P748">
            <v>15361.1720131132</v>
          </cell>
          <cell r="Q748">
            <v>1023.21636781545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-85156.803545331</v>
          </cell>
          <cell r="B749">
            <v>15143.6456796292</v>
          </cell>
          <cell r="C749">
            <v>16208.5110951582</v>
          </cell>
          <cell r="D749">
            <v>15875.855773625</v>
          </cell>
          <cell r="E749">
            <v>15418.8336956913</v>
          </cell>
          <cell r="F749">
            <v>15019.5552856617</v>
          </cell>
          <cell r="G749">
            <v>14954.588121549</v>
          </cell>
          <cell r="H749">
            <v>14914.0839105702</v>
          </cell>
          <cell r="I749">
            <v>14827.4555696544</v>
          </cell>
          <cell r="J749">
            <v>14832.2138465593</v>
          </cell>
          <cell r="K749">
            <v>15096.7350267974</v>
          </cell>
          <cell r="L749">
            <v>14816.4734600397</v>
          </cell>
          <cell r="M749">
            <v>14931.6490059637</v>
          </cell>
          <cell r="N749">
            <v>15060.6994078023</v>
          </cell>
          <cell r="O749">
            <v>15095.9284635105</v>
          </cell>
          <cell r="P749">
            <v>15012.7015562567</v>
          </cell>
          <cell r="Q749">
            <v>976.714473943529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-94021.1524899077</v>
          </cell>
          <cell r="B750">
            <v>15237.3823353162</v>
          </cell>
          <cell r="C750">
            <v>16609.3465182629</v>
          </cell>
          <cell r="D750">
            <v>16059.4367845018</v>
          </cell>
          <cell r="E750">
            <v>15827.6469387774</v>
          </cell>
          <cell r="F750">
            <v>15656.6681187392</v>
          </cell>
          <cell r="G750">
            <v>15252.2980976683</v>
          </cell>
          <cell r="H750">
            <v>15072.5031488988</v>
          </cell>
          <cell r="I750">
            <v>15165.4026535117</v>
          </cell>
          <cell r="J750">
            <v>15307.5550827666</v>
          </cell>
          <cell r="K750">
            <v>15058.0666709355</v>
          </cell>
          <cell r="L750">
            <v>15278.0977401145</v>
          </cell>
          <cell r="M750">
            <v>15151.7879957209</v>
          </cell>
          <cell r="N750">
            <v>15243.1426900151</v>
          </cell>
          <cell r="O750">
            <v>15342.4542339475</v>
          </cell>
          <cell r="P750">
            <v>15188.7296457338</v>
          </cell>
          <cell r="Q750">
            <v>1078.38501059825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-93576.1713325354</v>
          </cell>
          <cell r="B751">
            <v>14922.7864011704</v>
          </cell>
          <cell r="C751">
            <v>16574.8946832365</v>
          </cell>
          <cell r="D751">
            <v>16071.2616919976</v>
          </cell>
          <cell r="E751">
            <v>15876.2729279657</v>
          </cell>
          <cell r="F751">
            <v>15441.7022768757</v>
          </cell>
          <cell r="G751">
            <v>15289.3995654287</v>
          </cell>
          <cell r="H751">
            <v>15152.4557253354</v>
          </cell>
          <cell r="I751">
            <v>14943.426406364</v>
          </cell>
          <cell r="J751">
            <v>15112.9033288923</v>
          </cell>
          <cell r="K751">
            <v>15054.842418392</v>
          </cell>
          <cell r="L751">
            <v>15118.8685818642</v>
          </cell>
          <cell r="M751">
            <v>15281.4509735913</v>
          </cell>
          <cell r="N751">
            <v>15337.0989091425</v>
          </cell>
          <cell r="O751">
            <v>15240.3039124053</v>
          </cell>
          <cell r="P751">
            <v>15172.2205482754</v>
          </cell>
          <cell r="Q751">
            <v>1073.28125471565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-93104.9317014101</v>
          </cell>
          <cell r="B752">
            <v>14886.5071786152</v>
          </cell>
          <cell r="C752">
            <v>16501.0477566792</v>
          </cell>
          <cell r="D752">
            <v>16024.4187201517</v>
          </cell>
          <cell r="E752">
            <v>15835.6734352531</v>
          </cell>
          <cell r="F752">
            <v>15600.6728593492</v>
          </cell>
          <cell r="G752">
            <v>15249.1514547941</v>
          </cell>
          <cell r="H752">
            <v>15102.2071489746</v>
          </cell>
          <cell r="I752">
            <v>15100.4993695071</v>
          </cell>
          <cell r="J752">
            <v>15170.5083367043</v>
          </cell>
          <cell r="K752">
            <v>15078.2782438667</v>
          </cell>
          <cell r="L752">
            <v>15194.9729774436</v>
          </cell>
          <cell r="M752">
            <v>15123.3102046944</v>
          </cell>
          <cell r="N752">
            <v>15026.8078254244</v>
          </cell>
          <cell r="O752">
            <v>15198.7578576805</v>
          </cell>
          <cell r="P752">
            <v>15624.2076458462</v>
          </cell>
          <cell r="Q752">
            <v>1067.87632464249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-99480.9009430143</v>
          </cell>
          <cell r="B753">
            <v>15192.3957568124</v>
          </cell>
          <cell r="C753">
            <v>16624.5616118694</v>
          </cell>
          <cell r="D753">
            <v>16430.3955816819</v>
          </cell>
          <cell r="E753">
            <v>15852.3033125743</v>
          </cell>
          <cell r="F753">
            <v>15701.2094797897</v>
          </cell>
          <cell r="G753">
            <v>15382.9699433092</v>
          </cell>
          <cell r="H753">
            <v>15201.5756294803</v>
          </cell>
          <cell r="I753">
            <v>15228.838046605</v>
          </cell>
          <cell r="J753">
            <v>15178.3489395706</v>
          </cell>
          <cell r="K753">
            <v>15089.8887170566</v>
          </cell>
          <cell r="L753">
            <v>15334.1315477539</v>
          </cell>
          <cell r="M753">
            <v>15440.4449456623</v>
          </cell>
          <cell r="N753">
            <v>15259.6999756713</v>
          </cell>
          <cell r="O753">
            <v>15574.8443074346</v>
          </cell>
          <cell r="P753">
            <v>15484.7852684927</v>
          </cell>
          <cell r="Q753">
            <v>1141.006141456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-99178.0779442881</v>
          </cell>
          <cell r="B754">
            <v>15122.0670914983</v>
          </cell>
          <cell r="C754">
            <v>16686.2254975511</v>
          </cell>
          <cell r="D754">
            <v>16280.8585964831</v>
          </cell>
          <cell r="E754">
            <v>15966.8404264953</v>
          </cell>
          <cell r="F754">
            <v>15677.5792331344</v>
          </cell>
          <cell r="G754">
            <v>15358.5983761663</v>
          </cell>
          <cell r="H754">
            <v>15187.0725424643</v>
          </cell>
          <cell r="I754">
            <v>15130.6068156483</v>
          </cell>
          <cell r="J754">
            <v>15249.8705733253</v>
          </cell>
          <cell r="K754">
            <v>15125.8907825251</v>
          </cell>
          <cell r="L754">
            <v>15478.1638756557</v>
          </cell>
          <cell r="M754">
            <v>15313.0160560315</v>
          </cell>
          <cell r="N754">
            <v>15366.3824872677</v>
          </cell>
          <cell r="O754">
            <v>15185.9386991551</v>
          </cell>
          <cell r="P754">
            <v>15306.1152623414</v>
          </cell>
          <cell r="Q754">
            <v>1137.53288278981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-88688.3843877811</v>
          </cell>
          <cell r="B755">
            <v>15102.276697963</v>
          </cell>
          <cell r="C755">
            <v>16442.6530670585</v>
          </cell>
          <cell r="D755">
            <v>16044.4411322466</v>
          </cell>
          <cell r="E755">
            <v>15658.5967727416</v>
          </cell>
          <cell r="F755">
            <v>15368.1732856741</v>
          </cell>
          <cell r="G755">
            <v>15168.0653126707</v>
          </cell>
          <cell r="H755">
            <v>14896.1972010874</v>
          </cell>
          <cell r="I755">
            <v>15265.2675151084</v>
          </cell>
          <cell r="J755">
            <v>14911.5457252574</v>
          </cell>
          <cell r="K755">
            <v>15125.6317743423</v>
          </cell>
          <cell r="L755">
            <v>15209.6258294186</v>
          </cell>
          <cell r="M755">
            <v>15038.6534768968</v>
          </cell>
          <cell r="N755">
            <v>15006.7574298504</v>
          </cell>
          <cell r="O755">
            <v>15362.5746971721</v>
          </cell>
          <cell r="P755">
            <v>15140.8711979991</v>
          </cell>
          <cell r="Q755">
            <v>1017.22029357409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-101275.182542459</v>
          </cell>
          <cell r="B756">
            <v>15201.6128853855</v>
          </cell>
          <cell r="C756">
            <v>16678.2944473135</v>
          </cell>
          <cell r="D756">
            <v>16332.8922124765</v>
          </cell>
          <cell r="E756">
            <v>16219.1206536945</v>
          </cell>
          <cell r="F756">
            <v>15735.6778943702</v>
          </cell>
          <cell r="G756">
            <v>15644.3759518576</v>
          </cell>
          <cell r="H756">
            <v>15651.7035815717</v>
          </cell>
          <cell r="I756">
            <v>15263.8185459006</v>
          </cell>
          <cell r="J756">
            <v>15225.6974034543</v>
          </cell>
          <cell r="K756">
            <v>15297.7667318525</v>
          </cell>
          <cell r="L756">
            <v>15183.4794643758</v>
          </cell>
          <cell r="M756">
            <v>15272.9993660489</v>
          </cell>
          <cell r="N756">
            <v>15290.6963632693</v>
          </cell>
          <cell r="O756">
            <v>15390.080250862</v>
          </cell>
          <cell r="P756">
            <v>15486.3096639911</v>
          </cell>
          <cell r="Q756">
            <v>1161.58583368898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-89518.5331919643</v>
          </cell>
          <cell r="B757">
            <v>15068.6905152286</v>
          </cell>
          <cell r="C757">
            <v>16428.7761480266</v>
          </cell>
          <cell r="D757">
            <v>15913.06529804</v>
          </cell>
          <cell r="E757">
            <v>15700.0643540295</v>
          </cell>
          <cell r="F757">
            <v>15293.7070943822</v>
          </cell>
          <cell r="G757">
            <v>15132.4962448819</v>
          </cell>
          <cell r="H757">
            <v>15017.1774209112</v>
          </cell>
          <cell r="I757">
            <v>15075.9880857762</v>
          </cell>
          <cell r="J757">
            <v>15125.1741839338</v>
          </cell>
          <cell r="K757">
            <v>15090.0661022226</v>
          </cell>
          <cell r="L757">
            <v>15170.0944374401</v>
          </cell>
          <cell r="M757">
            <v>15233.9339461594</v>
          </cell>
          <cell r="N757">
            <v>14955.7025096659</v>
          </cell>
          <cell r="O757">
            <v>15043.0428219028</v>
          </cell>
          <cell r="P757">
            <v>15373.609402502</v>
          </cell>
          <cell r="Q757">
            <v>1026.74176829855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-84273.2704771884</v>
          </cell>
          <cell r="B758">
            <v>14801.3748721234</v>
          </cell>
          <cell r="C758">
            <v>16131.5731074985</v>
          </cell>
          <cell r="D758">
            <v>15799.3788681272</v>
          </cell>
          <cell r="E758">
            <v>15468.7420516377</v>
          </cell>
          <cell r="F758">
            <v>15138.2398849107</v>
          </cell>
          <cell r="G758">
            <v>14961.1908804067</v>
          </cell>
          <cell r="H758">
            <v>14968.1870550319</v>
          </cell>
          <cell r="I758">
            <v>15051.2430425472</v>
          </cell>
          <cell r="J758">
            <v>15073.2318395581</v>
          </cell>
          <cell r="K758">
            <v>15094.1625563279</v>
          </cell>
          <cell r="L758">
            <v>14949.7338023019</v>
          </cell>
          <cell r="M758">
            <v>14902.8748698942</v>
          </cell>
          <cell r="N758">
            <v>14857.9563339372</v>
          </cell>
          <cell r="O758">
            <v>15056.0351321152</v>
          </cell>
          <cell r="P758">
            <v>15207.6244781781</v>
          </cell>
          <cell r="Q758">
            <v>966.58070306516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-91447.418029838</v>
          </cell>
          <cell r="B759">
            <v>15031.5420053107</v>
          </cell>
          <cell r="C759">
            <v>16571.8626720611</v>
          </cell>
          <cell r="D759">
            <v>16078.7362820893</v>
          </cell>
          <cell r="E759">
            <v>15659.5997712298</v>
          </cell>
          <cell r="F759">
            <v>15320.4557132602</v>
          </cell>
          <cell r="G759">
            <v>15185.0791761338</v>
          </cell>
          <cell r="H759">
            <v>15048.8703422521</v>
          </cell>
          <cell r="I759">
            <v>15031.8124326175</v>
          </cell>
          <cell r="J759">
            <v>15104.3274849887</v>
          </cell>
          <cell r="K759">
            <v>15183.241424121</v>
          </cell>
          <cell r="L759">
            <v>15089.0086328005</v>
          </cell>
          <cell r="M759">
            <v>15128.1026409703</v>
          </cell>
          <cell r="N759">
            <v>15033.7848887098</v>
          </cell>
          <cell r="O759">
            <v>15279.0908339294</v>
          </cell>
          <cell r="P759">
            <v>15362.7968711622</v>
          </cell>
          <cell r="Q759">
            <v>1048.86530583503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-96410.1190541685</v>
          </cell>
          <cell r="B760">
            <v>15152.9806693646</v>
          </cell>
          <cell r="C760">
            <v>16701.6137913701</v>
          </cell>
          <cell r="D760">
            <v>16175.4894239295</v>
          </cell>
          <cell r="E760">
            <v>15880.0346747571</v>
          </cell>
          <cell r="F760">
            <v>15580.0148367828</v>
          </cell>
          <cell r="G760">
            <v>15287.4387622384</v>
          </cell>
          <cell r="H760">
            <v>15158.1631426037</v>
          </cell>
          <cell r="I760">
            <v>15350.0124365003</v>
          </cell>
          <cell r="J760">
            <v>15245.3239639839</v>
          </cell>
          <cell r="K760">
            <v>15265.2200864296</v>
          </cell>
          <cell r="L760">
            <v>15085.264435488</v>
          </cell>
          <cell r="M760">
            <v>15185.6060143217</v>
          </cell>
          <cell r="N760">
            <v>15205.9172324247</v>
          </cell>
          <cell r="O760">
            <v>15220.7902635102</v>
          </cell>
          <cell r="P760">
            <v>15146.7634160761</v>
          </cell>
          <cell r="Q760">
            <v>1105.78550150369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-99096.5707129829</v>
          </cell>
          <cell r="B761">
            <v>14981.2651129189</v>
          </cell>
          <cell r="C761">
            <v>16497.0784844681</v>
          </cell>
          <cell r="D761">
            <v>16230.7896246528</v>
          </cell>
          <cell r="E761">
            <v>16024.5932214503</v>
          </cell>
          <cell r="F761">
            <v>15692.203297525</v>
          </cell>
          <cell r="G761">
            <v>15325.4900611373</v>
          </cell>
          <cell r="H761">
            <v>15288.6714659624</v>
          </cell>
          <cell r="I761">
            <v>15389.9219577378</v>
          </cell>
          <cell r="J761">
            <v>15215.427448152</v>
          </cell>
          <cell r="K761">
            <v>15259.9067244371</v>
          </cell>
          <cell r="L761">
            <v>15073.1002227973</v>
          </cell>
          <cell r="M761">
            <v>15295.1335142973</v>
          </cell>
          <cell r="N761">
            <v>15274.9403282822</v>
          </cell>
          <cell r="O761">
            <v>15299.4042977939</v>
          </cell>
          <cell r="P761">
            <v>15045.5794221763</v>
          </cell>
          <cell r="Q761">
            <v>1136.59802744963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-88683.0084942528</v>
          </cell>
          <cell r="B762">
            <v>14986.3959204939</v>
          </cell>
          <cell r="C762">
            <v>16294.0845328191</v>
          </cell>
          <cell r="D762">
            <v>15959.3707185077</v>
          </cell>
          <cell r="E762">
            <v>15516.633751097</v>
          </cell>
          <cell r="F762">
            <v>15423.2043793454</v>
          </cell>
          <cell r="G762">
            <v>15091.7146519705</v>
          </cell>
          <cell r="H762">
            <v>15121.9106611899</v>
          </cell>
          <cell r="I762">
            <v>14896.9315796372</v>
          </cell>
          <cell r="J762">
            <v>14891.7513810346</v>
          </cell>
          <cell r="K762">
            <v>15081.3936310566</v>
          </cell>
          <cell r="L762">
            <v>15120.7249755726</v>
          </cell>
          <cell r="M762">
            <v>15164.0479009931</v>
          </cell>
          <cell r="N762">
            <v>14964.2687502671</v>
          </cell>
          <cell r="O762">
            <v>14850.7657188228</v>
          </cell>
          <cell r="P762">
            <v>15098.1699775819</v>
          </cell>
          <cell r="Q762">
            <v>1017.15863422568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-101232.343331167</v>
          </cell>
          <cell r="B763">
            <v>15182.3260908553</v>
          </cell>
          <cell r="C763">
            <v>16794.4103397925</v>
          </cell>
          <cell r="D763">
            <v>16305.4471120186</v>
          </cell>
          <cell r="E763">
            <v>16001.0643528308</v>
          </cell>
          <cell r="F763">
            <v>15826.6686755783</v>
          </cell>
          <cell r="G763">
            <v>15384.2763044507</v>
          </cell>
          <cell r="H763">
            <v>15312.8064503906</v>
          </cell>
          <cell r="I763">
            <v>15369.7913346254</v>
          </cell>
          <cell r="J763">
            <v>15442.6461841045</v>
          </cell>
          <cell r="K763">
            <v>15338.1141685574</v>
          </cell>
          <cell r="L763">
            <v>15223.7286018917</v>
          </cell>
          <cell r="M763">
            <v>15388.5433085077</v>
          </cell>
          <cell r="N763">
            <v>15477.1213188485</v>
          </cell>
          <cell r="O763">
            <v>15438.0002029468</v>
          </cell>
          <cell r="P763">
            <v>15605.8553748144</v>
          </cell>
          <cell r="Q763">
            <v>1161.09448507115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-94266.1174740717</v>
          </cell>
          <cell r="B764">
            <v>15101.9198919111</v>
          </cell>
          <cell r="C764">
            <v>16401.2243040775</v>
          </cell>
          <cell r="D764">
            <v>16071.1160688237</v>
          </cell>
          <cell r="E764">
            <v>16032.8250402687</v>
          </cell>
          <cell r="F764">
            <v>15490.729852827</v>
          </cell>
          <cell r="G764">
            <v>15134.5585189859</v>
          </cell>
          <cell r="H764">
            <v>15205.5862370453</v>
          </cell>
          <cell r="I764">
            <v>15154.1346675036</v>
          </cell>
          <cell r="J764">
            <v>15173.3659975994</v>
          </cell>
          <cell r="K764">
            <v>15193.5439494106</v>
          </cell>
          <cell r="L764">
            <v>15210.4453157457</v>
          </cell>
          <cell r="M764">
            <v>15140.1231693015</v>
          </cell>
          <cell r="N764">
            <v>15254.3251170322</v>
          </cell>
          <cell r="O764">
            <v>15401.7501723144</v>
          </cell>
          <cell r="P764">
            <v>15303.5704177007</v>
          </cell>
          <cell r="Q764">
            <v>1081.19466098061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-94580.0470588869</v>
          </cell>
          <cell r="B765">
            <v>15125.3158419331</v>
          </cell>
          <cell r="C765">
            <v>16341.0335103629</v>
          </cell>
          <cell r="D765">
            <v>16086.713137253</v>
          </cell>
          <cell r="E765">
            <v>15751.9134045855</v>
          </cell>
          <cell r="F765">
            <v>15543.5836327411</v>
          </cell>
          <cell r="G765">
            <v>15113.8155737835</v>
          </cell>
          <cell r="H765">
            <v>15320.8439407724</v>
          </cell>
          <cell r="I765">
            <v>15366.773679635</v>
          </cell>
          <cell r="J765">
            <v>15244.3924244685</v>
          </cell>
          <cell r="K765">
            <v>15345.9675059532</v>
          </cell>
          <cell r="L765">
            <v>15162.5403063904</v>
          </cell>
          <cell r="M765">
            <v>15092.974305502</v>
          </cell>
          <cell r="N765">
            <v>15207.925183348</v>
          </cell>
          <cell r="O765">
            <v>15323.1278928175</v>
          </cell>
          <cell r="P765">
            <v>15153.6138630922</v>
          </cell>
          <cell r="Q765">
            <v>1084.79530774661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-85883.8286534947</v>
          </cell>
          <cell r="B766">
            <v>14737.2836217424</v>
          </cell>
          <cell r="C766">
            <v>16052.3839346758</v>
          </cell>
          <cell r="D766">
            <v>15866.3752476597</v>
          </cell>
          <cell r="E766">
            <v>15519.0632028412</v>
          </cell>
          <cell r="F766">
            <v>15337.9454938455</v>
          </cell>
          <cell r="G766">
            <v>15018.8444103444</v>
          </cell>
          <cell r="H766">
            <v>14957.5710806975</v>
          </cell>
          <cell r="I766">
            <v>14991.6155305156</v>
          </cell>
          <cell r="J766">
            <v>14926.7890949397</v>
          </cell>
          <cell r="K766">
            <v>14919.9060767187</v>
          </cell>
          <cell r="L766">
            <v>14878.789245717</v>
          </cell>
          <cell r="M766">
            <v>14999.0518428524</v>
          </cell>
          <cell r="N766">
            <v>15031.1612813905</v>
          </cell>
          <cell r="O766">
            <v>14951.3553125987</v>
          </cell>
          <cell r="P766">
            <v>15106.0906097076</v>
          </cell>
          <cell r="Q766">
            <v>985.053161124123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-84575.1058830065</v>
          </cell>
          <cell r="B767">
            <v>14961.4283063576</v>
          </cell>
          <cell r="C767">
            <v>16178.8417689025</v>
          </cell>
          <cell r="D767">
            <v>15910.4184643279</v>
          </cell>
          <cell r="E767">
            <v>15388.9093314078</v>
          </cell>
          <cell r="F767">
            <v>15135.346887391</v>
          </cell>
          <cell r="G767">
            <v>15066.2168218183</v>
          </cell>
          <cell r="H767">
            <v>15007.3229611739</v>
          </cell>
          <cell r="I767">
            <v>15043.0016078428</v>
          </cell>
          <cell r="J767">
            <v>14962.4450984923</v>
          </cell>
          <cell r="K767">
            <v>15004.6155923323</v>
          </cell>
          <cell r="L767">
            <v>15078.8434850369</v>
          </cell>
          <cell r="M767">
            <v>14884.3602487529</v>
          </cell>
          <cell r="N767">
            <v>14930.5282799558</v>
          </cell>
          <cell r="O767">
            <v>14941.6949564535</v>
          </cell>
          <cell r="P767">
            <v>14948.3355136559</v>
          </cell>
          <cell r="Q767">
            <v>970.042634435732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-97888.324340013</v>
          </cell>
          <cell r="B768">
            <v>14957.6542625823</v>
          </cell>
          <cell r="C768">
            <v>16505.6287519545</v>
          </cell>
          <cell r="D768">
            <v>16299.8714671624</v>
          </cell>
          <cell r="E768">
            <v>15906.3398674986</v>
          </cell>
          <cell r="F768">
            <v>15531.4126966651</v>
          </cell>
          <cell r="G768">
            <v>15268.137745558</v>
          </cell>
          <cell r="H768">
            <v>15040.3011904215</v>
          </cell>
          <cell r="I768">
            <v>15158.0134202296</v>
          </cell>
          <cell r="J768">
            <v>15388.3679700436</v>
          </cell>
          <cell r="K768">
            <v>15366.7988032208</v>
          </cell>
          <cell r="L768">
            <v>15261.3477164913</v>
          </cell>
          <cell r="M768">
            <v>15504.3508522131</v>
          </cell>
          <cell r="N768">
            <v>15284.2938833542</v>
          </cell>
          <cell r="O768">
            <v>15305.4504529515</v>
          </cell>
          <cell r="P768">
            <v>15326.0540608303</v>
          </cell>
          <cell r="Q768">
            <v>1122.73992485021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-99257.4663827137</v>
          </cell>
          <cell r="B769">
            <v>15431.1621217174</v>
          </cell>
          <cell r="C769">
            <v>16870.0018789609</v>
          </cell>
          <cell r="D769">
            <v>16373.983021157</v>
          </cell>
          <cell r="E769">
            <v>15970.1217167688</v>
          </cell>
          <cell r="F769">
            <v>15545.5612557176</v>
          </cell>
          <cell r="G769">
            <v>15435.969584777</v>
          </cell>
          <cell r="H769">
            <v>15467.1729662268</v>
          </cell>
          <cell r="I769">
            <v>15198.0605623791</v>
          </cell>
          <cell r="J769">
            <v>15300.5745368024</v>
          </cell>
          <cell r="K769">
            <v>15317.688575673</v>
          </cell>
          <cell r="L769">
            <v>15385.6274525176</v>
          </cell>
          <cell r="M769">
            <v>15253.8138619111</v>
          </cell>
          <cell r="N769">
            <v>15316.658083404</v>
          </cell>
          <cell r="O769">
            <v>15380.2728841413</v>
          </cell>
          <cell r="P769">
            <v>15436.4734104477</v>
          </cell>
          <cell r="Q769">
            <v>1138.44343642317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-89674.5900587573</v>
          </cell>
          <cell r="B770">
            <v>14936.8916929486</v>
          </cell>
          <cell r="C770">
            <v>16478.9019887204</v>
          </cell>
          <cell r="D770">
            <v>16045.9811202974</v>
          </cell>
          <cell r="E770">
            <v>15776.8910272538</v>
          </cell>
          <cell r="F770">
            <v>15180.4064621088</v>
          </cell>
          <cell r="G770">
            <v>15299.245131124</v>
          </cell>
          <cell r="H770">
            <v>15056.3749739423</v>
          </cell>
          <cell r="I770">
            <v>15002.4007430066</v>
          </cell>
          <cell r="J770">
            <v>15138.4023374217</v>
          </cell>
          <cell r="K770">
            <v>14994.6820854453</v>
          </cell>
          <cell r="L770">
            <v>14968.0594810863</v>
          </cell>
          <cell r="M770">
            <v>15012.5330947999</v>
          </cell>
          <cell r="N770">
            <v>15051.2214635803</v>
          </cell>
          <cell r="O770">
            <v>15033.470768893</v>
          </cell>
          <cell r="P770">
            <v>15110.3474053052</v>
          </cell>
          <cell r="Q770">
            <v>1028.53167813792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-98759.9008058896</v>
          </cell>
          <cell r="B771">
            <v>15164.86964313</v>
          </cell>
          <cell r="C771">
            <v>16790.9174454271</v>
          </cell>
          <cell r="D771">
            <v>16360.0335710003</v>
          </cell>
          <cell r="E771">
            <v>15975.9493025899</v>
          </cell>
          <cell r="F771">
            <v>15588.3045379864</v>
          </cell>
          <cell r="G771">
            <v>15463.8116021476</v>
          </cell>
          <cell r="H771">
            <v>15227.1353697094</v>
          </cell>
          <cell r="I771">
            <v>15338.4495470243</v>
          </cell>
          <cell r="J771">
            <v>15496.8482361788</v>
          </cell>
          <cell r="K771">
            <v>15493.8904177904</v>
          </cell>
          <cell r="L771">
            <v>15472.5926799868</v>
          </cell>
          <cell r="M771">
            <v>15443.2683655649</v>
          </cell>
          <cell r="N771">
            <v>15606.6700511925</v>
          </cell>
          <cell r="O771">
            <v>15356.0442537776</v>
          </cell>
          <cell r="P771">
            <v>15111.7506074586</v>
          </cell>
          <cell r="Q771">
            <v>1132.73655828323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-94216.8643266181</v>
          </cell>
          <cell r="B772">
            <v>15273.6543542965</v>
          </cell>
          <cell r="C772">
            <v>16524.8647605075</v>
          </cell>
          <cell r="D772">
            <v>16088.1318468433</v>
          </cell>
          <cell r="E772">
            <v>15933.3098976802</v>
          </cell>
          <cell r="F772">
            <v>15449.7744088336</v>
          </cell>
          <cell r="G772">
            <v>15226.1855753918</v>
          </cell>
          <cell r="H772">
            <v>15136.0316941949</v>
          </cell>
          <cell r="I772">
            <v>14943.9509802246</v>
          </cell>
          <cell r="J772">
            <v>15229.0155609451</v>
          </cell>
          <cell r="K772">
            <v>15236.0330357259</v>
          </cell>
          <cell r="L772">
            <v>15099.160482772</v>
          </cell>
          <cell r="M772">
            <v>15288.6270585914</v>
          </cell>
          <cell r="N772">
            <v>15174.0221333449</v>
          </cell>
          <cell r="O772">
            <v>15295.3697558247</v>
          </cell>
          <cell r="P772">
            <v>15400.1863007586</v>
          </cell>
          <cell r="Q772">
            <v>1080.62974708058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-91757.748409951</v>
          </cell>
          <cell r="B773">
            <v>14843.1780192204</v>
          </cell>
          <cell r="C773">
            <v>16339.1275422917</v>
          </cell>
          <cell r="D773">
            <v>16051.8649147334</v>
          </cell>
          <cell r="E773">
            <v>15777.152098218</v>
          </cell>
          <cell r="F773">
            <v>15382.4619527745</v>
          </cell>
          <cell r="G773">
            <v>15168.4112901013</v>
          </cell>
          <cell r="H773">
            <v>15063.7043683681</v>
          </cell>
          <cell r="I773">
            <v>15137.9262552756</v>
          </cell>
          <cell r="J773">
            <v>14948.3665806612</v>
          </cell>
          <cell r="K773">
            <v>14951.7680839666</v>
          </cell>
          <cell r="L773">
            <v>14946.8387724696</v>
          </cell>
          <cell r="M773">
            <v>15205.3266880793</v>
          </cell>
          <cell r="N773">
            <v>15268.7736957295</v>
          </cell>
          <cell r="O773">
            <v>15164.8501910195</v>
          </cell>
          <cell r="P773">
            <v>15288.4120409126</v>
          </cell>
          <cell r="Q773">
            <v>1052.42467116277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-88438.4427806495</v>
          </cell>
          <cell r="B774">
            <v>14934.5211672268</v>
          </cell>
          <cell r="C774">
            <v>16222.2390835806</v>
          </cell>
          <cell r="D774">
            <v>15769.2628442968</v>
          </cell>
          <cell r="E774">
            <v>15663.3422214606</v>
          </cell>
          <cell r="F774">
            <v>15518.1618190787</v>
          </cell>
          <cell r="G774">
            <v>15108.193451926</v>
          </cell>
          <cell r="H774">
            <v>15039.203632942</v>
          </cell>
          <cell r="I774">
            <v>14919.1914008837</v>
          </cell>
          <cell r="J774">
            <v>15162.5218007739</v>
          </cell>
          <cell r="K774">
            <v>14995.9907744449</v>
          </cell>
          <cell r="L774">
            <v>15032.5423546793</v>
          </cell>
          <cell r="M774">
            <v>15114.3271786839</v>
          </cell>
          <cell r="N774">
            <v>14892.0719364236</v>
          </cell>
          <cell r="O774">
            <v>14994.3667944568</v>
          </cell>
          <cell r="P774">
            <v>15185.5821291818</v>
          </cell>
          <cell r="Q774">
            <v>1014.35356331694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-101518.656201115</v>
          </cell>
          <cell r="B775">
            <v>15332.3829444307</v>
          </cell>
          <cell r="C775">
            <v>16833.9870210463</v>
          </cell>
          <cell r="D775">
            <v>16509.0457668193</v>
          </cell>
          <cell r="E775">
            <v>16135.7633381218</v>
          </cell>
          <cell r="F775">
            <v>15571.0569569216</v>
          </cell>
          <cell r="G775">
            <v>15599.4318103965</v>
          </cell>
          <cell r="H775">
            <v>15414.0195363006</v>
          </cell>
          <cell r="I775">
            <v>15380.1011557978</v>
          </cell>
          <cell r="J775">
            <v>15192.5148144285</v>
          </cell>
          <cell r="K775">
            <v>15263.7386679868</v>
          </cell>
          <cell r="L775">
            <v>15252.877761382</v>
          </cell>
          <cell r="M775">
            <v>15300.7152221513</v>
          </cell>
          <cell r="N775">
            <v>15371.7361284304</v>
          </cell>
          <cell r="O775">
            <v>15457.999175154</v>
          </cell>
          <cell r="P775">
            <v>15358.0698405384</v>
          </cell>
          <cell r="Q775">
            <v>1164.37837916431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-86470.8341030874</v>
          </cell>
          <cell r="B776">
            <v>14653.3763717757</v>
          </cell>
          <cell r="C776">
            <v>16041.7950212751</v>
          </cell>
          <cell r="D776">
            <v>15934.9469134736</v>
          </cell>
          <cell r="E776">
            <v>15645.4179529793</v>
          </cell>
          <cell r="F776">
            <v>15392.2038567573</v>
          </cell>
          <cell r="G776">
            <v>15298.0331221639</v>
          </cell>
          <cell r="H776">
            <v>15096.3710580876</v>
          </cell>
          <cell r="I776">
            <v>14871.5970808782</v>
          </cell>
          <cell r="J776">
            <v>14965.5157429554</v>
          </cell>
          <cell r="K776">
            <v>14854.8985799164</v>
          </cell>
          <cell r="L776">
            <v>15202.026027152</v>
          </cell>
          <cell r="M776">
            <v>14850.4874101507</v>
          </cell>
          <cell r="N776">
            <v>14779.0125470227</v>
          </cell>
          <cell r="O776">
            <v>15019.5776342576</v>
          </cell>
          <cell r="P776">
            <v>15150.2092255357</v>
          </cell>
          <cell r="Q776">
            <v>991.785878828771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-97849.1223922927</v>
          </cell>
          <cell r="B777">
            <v>15239.7341619076</v>
          </cell>
          <cell r="C777">
            <v>16853.6967322508</v>
          </cell>
          <cell r="D777">
            <v>16139.3161267333</v>
          </cell>
          <cell r="E777">
            <v>15943.0981059827</v>
          </cell>
          <cell r="F777">
            <v>15862.9659349972</v>
          </cell>
          <cell r="G777">
            <v>15210.1961124089</v>
          </cell>
          <cell r="H777">
            <v>15229.2163172814</v>
          </cell>
          <cell r="I777">
            <v>15303.2075092851</v>
          </cell>
          <cell r="J777">
            <v>15552.9724524893</v>
          </cell>
          <cell r="K777">
            <v>15190.3984745464</v>
          </cell>
          <cell r="L777">
            <v>15336.5155730593</v>
          </cell>
          <cell r="M777">
            <v>15209.7127832608</v>
          </cell>
          <cell r="N777">
            <v>15256.8647720841</v>
          </cell>
          <cell r="O777">
            <v>15236.968863298</v>
          </cell>
          <cell r="P777">
            <v>15279.7630609274</v>
          </cell>
          <cell r="Q777">
            <v>1122.29029419064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-93008.8539620856</v>
          </cell>
          <cell r="B778">
            <v>14973.5845824929</v>
          </cell>
          <cell r="C778">
            <v>16680.7510139454</v>
          </cell>
          <cell r="D778">
            <v>16132.2073187436</v>
          </cell>
          <cell r="E778">
            <v>15874.1058836313</v>
          </cell>
          <cell r="F778">
            <v>15568.3062663959</v>
          </cell>
          <cell r="G778">
            <v>15212.2660324886</v>
          </cell>
          <cell r="H778">
            <v>14972.6266760983</v>
          </cell>
          <cell r="I778">
            <v>15134.124696269</v>
          </cell>
          <cell r="J778">
            <v>15105.0399974647</v>
          </cell>
          <cell r="K778">
            <v>15002.4964564295</v>
          </cell>
          <cell r="L778">
            <v>15124.5548785076</v>
          </cell>
          <cell r="M778">
            <v>15079.0175886109</v>
          </cell>
          <cell r="N778">
            <v>15019.0305002029</v>
          </cell>
          <cell r="O778">
            <v>15108.7042651483</v>
          </cell>
          <cell r="P778">
            <v>15025.0640943108</v>
          </cell>
          <cell r="Q778">
            <v>1066.77435140354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-93694.8223435063</v>
          </cell>
          <cell r="B779">
            <v>15017.0664065126</v>
          </cell>
          <cell r="C779">
            <v>16696.8543263202</v>
          </cell>
          <cell r="D779">
            <v>16244.2487151433</v>
          </cell>
          <cell r="E779">
            <v>15846.9076036506</v>
          </cell>
          <cell r="F779">
            <v>15577.6416898403</v>
          </cell>
          <cell r="G779">
            <v>15271.4045018432</v>
          </cell>
          <cell r="H779">
            <v>15206.6149539346</v>
          </cell>
          <cell r="I779">
            <v>15182.9886987549</v>
          </cell>
          <cell r="J779">
            <v>15288.9733366456</v>
          </cell>
          <cell r="K779">
            <v>15068.7018202591</v>
          </cell>
          <cell r="L779">
            <v>15053.91564956</v>
          </cell>
          <cell r="M779">
            <v>15250.8509494505</v>
          </cell>
          <cell r="N779">
            <v>15369.2431804033</v>
          </cell>
          <cell r="O779">
            <v>15132.7720001595</v>
          </cell>
          <cell r="P779">
            <v>15121.1498900064</v>
          </cell>
          <cell r="Q779">
            <v>1074.64213435108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-91254.0075816885</v>
          </cell>
          <cell r="B780">
            <v>15028.9577451977</v>
          </cell>
          <cell r="C780">
            <v>16347.8048744552</v>
          </cell>
          <cell r="D780">
            <v>15885.9045012685</v>
          </cell>
          <cell r="E780">
            <v>15636.1795923295</v>
          </cell>
          <cell r="F780">
            <v>15307.5281932711</v>
          </cell>
          <cell r="G780">
            <v>15083.5453191903</v>
          </cell>
          <cell r="H780">
            <v>15014.7411943664</v>
          </cell>
          <cell r="I780">
            <v>15129.6982451654</v>
          </cell>
          <cell r="J780">
            <v>15033.6931736711</v>
          </cell>
          <cell r="K780">
            <v>15014.0871585284</v>
          </cell>
          <cell r="L780">
            <v>14932.4262379397</v>
          </cell>
          <cell r="M780">
            <v>15179.8861116477</v>
          </cell>
          <cell r="N780">
            <v>15266.5328354068</v>
          </cell>
          <cell r="O780">
            <v>15126.8529106782</v>
          </cell>
          <cell r="P780">
            <v>15276.6668386398</v>
          </cell>
          <cell r="Q780">
            <v>1046.64696535893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-88947.3033436561</v>
          </cell>
          <cell r="B781">
            <v>15054.0477654448</v>
          </cell>
          <cell r="C781">
            <v>16411.8827079425</v>
          </cell>
          <cell r="D781">
            <v>16102.9194934149</v>
          </cell>
          <cell r="E781">
            <v>15680.5833803274</v>
          </cell>
          <cell r="F781">
            <v>15244.2921867118</v>
          </cell>
          <cell r="G781">
            <v>15046.7881777656</v>
          </cell>
          <cell r="H781">
            <v>15043.5674868211</v>
          </cell>
          <cell r="I781">
            <v>14975.4460331964</v>
          </cell>
          <cell r="J781">
            <v>15253.5449763813</v>
          </cell>
          <cell r="K781">
            <v>15002.6411881281</v>
          </cell>
          <cell r="L781">
            <v>15168.4369563168</v>
          </cell>
          <cell r="M781">
            <v>14892.3072224602</v>
          </cell>
          <cell r="N781">
            <v>15043.4754949166</v>
          </cell>
          <cell r="O781">
            <v>15016.2945991252</v>
          </cell>
          <cell r="P781">
            <v>15201.7427094746</v>
          </cell>
          <cell r="Q781">
            <v>1020.1899904304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-89904.2388851821</v>
          </cell>
          <cell r="B782">
            <v>14963.5720776609</v>
          </cell>
          <cell r="C782">
            <v>16221.9851173092</v>
          </cell>
          <cell r="D782">
            <v>15875.5660002097</v>
          </cell>
          <cell r="E782">
            <v>15775.2458106147</v>
          </cell>
          <cell r="F782">
            <v>15346.1789214015</v>
          </cell>
          <cell r="G782">
            <v>15282.9201318843</v>
          </cell>
          <cell r="H782">
            <v>15061.2775824428</v>
          </cell>
          <cell r="I782">
            <v>14991.9737277624</v>
          </cell>
          <cell r="J782">
            <v>14989.5172755162</v>
          </cell>
          <cell r="K782">
            <v>15100.9796496209</v>
          </cell>
          <cell r="L782">
            <v>15092.330593594</v>
          </cell>
          <cell r="M782">
            <v>15109.0540320138</v>
          </cell>
          <cell r="N782">
            <v>15118.9752506102</v>
          </cell>
          <cell r="O782">
            <v>15125.4243597594</v>
          </cell>
          <cell r="P782">
            <v>15085.6171504326</v>
          </cell>
          <cell r="Q782">
            <v>1031.16565831748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-84110.3521088792</v>
          </cell>
          <cell r="B783">
            <v>14651.2746727582</v>
          </cell>
          <cell r="C783">
            <v>16356.5788826996</v>
          </cell>
          <cell r="D783">
            <v>15836.2766432895</v>
          </cell>
          <cell r="E783">
            <v>15427.3391912439</v>
          </cell>
          <cell r="F783">
            <v>15219.4441021106</v>
          </cell>
          <cell r="G783">
            <v>15032.2094757849</v>
          </cell>
          <cell r="H783">
            <v>14913.1361984407</v>
          </cell>
          <cell r="I783">
            <v>15005.1960148352</v>
          </cell>
          <cell r="J783">
            <v>14788.2733986813</v>
          </cell>
          <cell r="K783">
            <v>15025.697601983</v>
          </cell>
          <cell r="L783">
            <v>14909.4434360508</v>
          </cell>
          <cell r="M783">
            <v>14953.827580608</v>
          </cell>
          <cell r="N783">
            <v>14974.6973777043</v>
          </cell>
          <cell r="O783">
            <v>14775.1296531124</v>
          </cell>
          <cell r="P783">
            <v>15134.0609955497</v>
          </cell>
          <cell r="Q783">
            <v>964.712094548001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-102542.80051733</v>
          </cell>
          <cell r="B784">
            <v>15204.9231806643</v>
          </cell>
          <cell r="C784">
            <v>16802.9383222751</v>
          </cell>
          <cell r="D784">
            <v>16302.3690101234</v>
          </cell>
          <cell r="E784">
            <v>16100.814265345</v>
          </cell>
          <cell r="F784">
            <v>15774.2155864559</v>
          </cell>
          <cell r="G784">
            <v>15543.7701429966</v>
          </cell>
          <cell r="H784">
            <v>15440.9480436306</v>
          </cell>
          <cell r="I784">
            <v>15349.5715544789</v>
          </cell>
          <cell r="J784">
            <v>15471.9786964831</v>
          </cell>
          <cell r="K784">
            <v>15426.4422708441</v>
          </cell>
          <cell r="L784">
            <v>15407.3674243428</v>
          </cell>
          <cell r="M784">
            <v>15348.9063468123</v>
          </cell>
          <cell r="N784">
            <v>15379.8387656175</v>
          </cell>
          <cell r="O784">
            <v>15392.7295700093</v>
          </cell>
          <cell r="P784">
            <v>15430.3308136044</v>
          </cell>
          <cell r="Q784">
            <v>1176.12490481357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-94079.2911582204</v>
          </cell>
          <cell r="B785">
            <v>14920.6673493833</v>
          </cell>
          <cell r="C785">
            <v>16539.6433019073</v>
          </cell>
          <cell r="D785">
            <v>16229.125764319</v>
          </cell>
          <cell r="E785">
            <v>15862.5650430163</v>
          </cell>
          <cell r="F785">
            <v>15494.7549141774</v>
          </cell>
          <cell r="G785">
            <v>15365.9534383036</v>
          </cell>
          <cell r="H785">
            <v>15166.4127945724</v>
          </cell>
          <cell r="I785">
            <v>15231.8520887763</v>
          </cell>
          <cell r="J785">
            <v>15205.7777990083</v>
          </cell>
          <cell r="K785">
            <v>15328.1264888311</v>
          </cell>
          <cell r="L785">
            <v>15242.4979661466</v>
          </cell>
          <cell r="M785">
            <v>15266.5077115673</v>
          </cell>
          <cell r="N785">
            <v>14977.6191409555</v>
          </cell>
          <cell r="O785">
            <v>15160.2761985414</v>
          </cell>
          <cell r="P785">
            <v>15260.1112688464</v>
          </cell>
          <cell r="Q785">
            <v>1079.05183786832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-94101.6402214168</v>
          </cell>
          <cell r="B786">
            <v>15073.2292561503</v>
          </cell>
          <cell r="C786">
            <v>16595.7602879135</v>
          </cell>
          <cell r="D786">
            <v>16004.9771224073</v>
          </cell>
          <cell r="E786">
            <v>15770.5712237849</v>
          </cell>
          <cell r="F786">
            <v>15338.9766490379</v>
          </cell>
          <cell r="G786">
            <v>15193.4889695423</v>
          </cell>
          <cell r="H786">
            <v>15051.9913079316</v>
          </cell>
          <cell r="I786">
            <v>15164.9152334803</v>
          </cell>
          <cell r="J786">
            <v>15276.4646858244</v>
          </cell>
          <cell r="K786">
            <v>15379.3903823191</v>
          </cell>
          <cell r="L786">
            <v>15017.6171047599</v>
          </cell>
          <cell r="M786">
            <v>15160.7940272097</v>
          </cell>
          <cell r="N786">
            <v>15320.311124681</v>
          </cell>
          <cell r="O786">
            <v>15106.5565901076</v>
          </cell>
          <cell r="P786">
            <v>15144.3582176444</v>
          </cell>
          <cell r="Q786">
            <v>1079.30817268356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-84966.3206236606</v>
          </cell>
          <cell r="B787">
            <v>15083.6976959564</v>
          </cell>
          <cell r="C787">
            <v>16165.6292013509</v>
          </cell>
          <cell r="D787">
            <v>15703.3381502569</v>
          </cell>
          <cell r="E787">
            <v>15449.0672466391</v>
          </cell>
          <cell r="F787">
            <v>15335.306534089</v>
          </cell>
          <cell r="G787">
            <v>14998.5230050155</v>
          </cell>
          <cell r="H787">
            <v>14944.2187882874</v>
          </cell>
          <cell r="I787">
            <v>14880.2694609861</v>
          </cell>
          <cell r="J787">
            <v>14762.7678222497</v>
          </cell>
          <cell r="K787">
            <v>14910.3124765075</v>
          </cell>
          <cell r="L787">
            <v>14906.2059563005</v>
          </cell>
          <cell r="M787">
            <v>15116.0006254764</v>
          </cell>
          <cell r="N787">
            <v>15110.9522063525</v>
          </cell>
          <cell r="O787">
            <v>15103.621398357</v>
          </cell>
          <cell r="P787">
            <v>14848.7271746065</v>
          </cell>
          <cell r="Q787">
            <v>974.529711025138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-93274.3733425831</v>
          </cell>
          <cell r="B788">
            <v>15250.7721768652</v>
          </cell>
          <cell r="C788">
            <v>16345.062515871</v>
          </cell>
          <cell r="D788">
            <v>15946.7569194189</v>
          </cell>
          <cell r="E788">
            <v>15632.0835881554</v>
          </cell>
          <cell r="F788">
            <v>15469.2385643687</v>
          </cell>
          <cell r="G788">
            <v>15376.5167952782</v>
          </cell>
          <cell r="H788">
            <v>15191.2878030623</v>
          </cell>
          <cell r="I788">
            <v>15187.9643345127</v>
          </cell>
          <cell r="J788">
            <v>14979.3206910158</v>
          </cell>
          <cell r="K788">
            <v>15141.1817028094</v>
          </cell>
          <cell r="L788">
            <v>15156.0542032409</v>
          </cell>
          <cell r="M788">
            <v>15092.1257412732</v>
          </cell>
          <cell r="N788">
            <v>15003.3661923134</v>
          </cell>
          <cell r="O788">
            <v>15102.7108106869</v>
          </cell>
          <cell r="P788">
            <v>15272.3991222776</v>
          </cell>
          <cell r="Q788">
            <v>1069.81975249009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-101884.135151847</v>
          </cell>
          <cell r="B789">
            <v>15177.410288452</v>
          </cell>
          <cell r="C789">
            <v>16697.0794970454</v>
          </cell>
          <cell r="D789">
            <v>16558.8449629591</v>
          </cell>
          <cell r="E789">
            <v>16222.5074947673</v>
          </cell>
          <cell r="F789">
            <v>15615.6897500342</v>
          </cell>
          <cell r="G789">
            <v>15205.8443553031</v>
          </cell>
          <cell r="H789">
            <v>15321.3154894555</v>
          </cell>
          <cell r="I789">
            <v>15323.0672073454</v>
          </cell>
          <cell r="J789">
            <v>15434.8708993359</v>
          </cell>
          <cell r="K789">
            <v>15453.3963470981</v>
          </cell>
          <cell r="L789">
            <v>15344.2459990754</v>
          </cell>
          <cell r="M789">
            <v>15211.0608980727</v>
          </cell>
          <cell r="N789">
            <v>15342.7671610838</v>
          </cell>
          <cell r="O789">
            <v>15343.4272595764</v>
          </cell>
          <cell r="P789">
            <v>15401.2367850742</v>
          </cell>
          <cell r="Q789">
            <v>1168.57027653763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-101121.673673536</v>
          </cell>
          <cell r="B790">
            <v>15327.7928203198</v>
          </cell>
          <cell r="C790">
            <v>16568.3735681854</v>
          </cell>
          <cell r="D790">
            <v>16355.4628119691</v>
          </cell>
          <cell r="E790">
            <v>15899.4401735296</v>
          </cell>
          <cell r="F790">
            <v>15445.9840955153</v>
          </cell>
          <cell r="G790">
            <v>15421.399448705</v>
          </cell>
          <cell r="H790">
            <v>15394.4175599001</v>
          </cell>
          <cell r="I790">
            <v>15324.8649079372</v>
          </cell>
          <cell r="J790">
            <v>15267.353238548</v>
          </cell>
          <cell r="K790">
            <v>15347.2737077568</v>
          </cell>
          <cell r="L790">
            <v>15266.7944425478</v>
          </cell>
          <cell r="M790">
            <v>15456.6535486998</v>
          </cell>
          <cell r="N790">
            <v>15417.3548541491</v>
          </cell>
          <cell r="O790">
            <v>15443.4967283544</v>
          </cell>
          <cell r="P790">
            <v>15320.5628847212</v>
          </cell>
          <cell r="Q790">
            <v>1159.82514836599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-101913.923594441</v>
          </cell>
          <cell r="B791">
            <v>15183.206262432</v>
          </cell>
          <cell r="C791">
            <v>16678.7208305637</v>
          </cell>
          <cell r="D791">
            <v>16244.5656426295</v>
          </cell>
          <cell r="E791">
            <v>16271.8905570201</v>
          </cell>
          <cell r="F791">
            <v>15664.7031148328</v>
          </cell>
          <cell r="G791">
            <v>15538.7835540365</v>
          </cell>
          <cell r="H791">
            <v>15407.8036616734</v>
          </cell>
          <cell r="I791">
            <v>15289.0627549904</v>
          </cell>
          <cell r="J791">
            <v>15603.021370424</v>
          </cell>
          <cell r="K791">
            <v>15600.9492611377</v>
          </cell>
          <cell r="L791">
            <v>15400.9762570613</v>
          </cell>
          <cell r="M791">
            <v>15540.4643513476</v>
          </cell>
          <cell r="N791">
            <v>15226.5746099541</v>
          </cell>
          <cell r="O791">
            <v>15319.3025502409</v>
          </cell>
          <cell r="P791">
            <v>15488.3254697445</v>
          </cell>
          <cell r="Q791">
            <v>1168.9119380588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-95645.6422196867</v>
          </cell>
          <cell r="B792">
            <v>15199.0002088883</v>
          </cell>
          <cell r="C792">
            <v>16705.1923483315</v>
          </cell>
          <cell r="D792">
            <v>16158.5178420022</v>
          </cell>
          <cell r="E792">
            <v>15855.9268768809</v>
          </cell>
          <cell r="F792">
            <v>15569.7375216925</v>
          </cell>
          <cell r="G792">
            <v>15252.3892837532</v>
          </cell>
          <cell r="H792">
            <v>15069.227823407</v>
          </cell>
          <cell r="I792">
            <v>15143.7398585492</v>
          </cell>
          <cell r="J792">
            <v>15059.1941308777</v>
          </cell>
          <cell r="K792">
            <v>15156.7570795484</v>
          </cell>
          <cell r="L792">
            <v>15218.5962739767</v>
          </cell>
          <cell r="M792">
            <v>15216.4735095421</v>
          </cell>
          <cell r="N792">
            <v>15368.507533822</v>
          </cell>
          <cell r="O792">
            <v>15412.2873253461</v>
          </cell>
          <cell r="P792">
            <v>15470.3325685266</v>
          </cell>
          <cell r="Q792">
            <v>1097.01725800292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-84017.9679567777</v>
          </cell>
          <cell r="B793">
            <v>15136.5283296071</v>
          </cell>
          <cell r="C793">
            <v>16147.4886708557</v>
          </cell>
          <cell r="D793">
            <v>15929.2030916021</v>
          </cell>
          <cell r="E793">
            <v>15550.4443935508</v>
          </cell>
          <cell r="F793">
            <v>15185.1673516722</v>
          </cell>
          <cell r="G793">
            <v>14886.9493719555</v>
          </cell>
          <cell r="H793">
            <v>14902.7147628396</v>
          </cell>
          <cell r="I793">
            <v>14944.6154482383</v>
          </cell>
          <cell r="J793">
            <v>14884.919899553</v>
          </cell>
          <cell r="K793">
            <v>15056.733533029</v>
          </cell>
          <cell r="L793">
            <v>15008.8659751945</v>
          </cell>
          <cell r="M793">
            <v>15076.3138445022</v>
          </cell>
          <cell r="N793">
            <v>15084.1807895496</v>
          </cell>
          <cell r="O793">
            <v>14840.9169246937</v>
          </cell>
          <cell r="P793">
            <v>14891.4329178074</v>
          </cell>
          <cell r="Q793">
            <v>963.652485277057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-97800.957207154</v>
          </cell>
          <cell r="B794">
            <v>15163.4479599689</v>
          </cell>
          <cell r="C794">
            <v>16615.2155860155</v>
          </cell>
          <cell r="D794">
            <v>16293.0845642252</v>
          </cell>
          <cell r="E794">
            <v>15877.9469332899</v>
          </cell>
          <cell r="F794">
            <v>15597.2682816963</v>
          </cell>
          <cell r="G794">
            <v>15404.6891486028</v>
          </cell>
          <cell r="H794">
            <v>15245.4803472564</v>
          </cell>
          <cell r="I794">
            <v>15357.728497522</v>
          </cell>
          <cell r="J794">
            <v>15025.5646924148</v>
          </cell>
          <cell r="K794">
            <v>15333.4240881289</v>
          </cell>
          <cell r="L794">
            <v>15364.459017162</v>
          </cell>
          <cell r="M794">
            <v>15285.943023218</v>
          </cell>
          <cell r="N794">
            <v>15430.3922742143</v>
          </cell>
          <cell r="O794">
            <v>15423.2047963599</v>
          </cell>
          <cell r="P794">
            <v>15608.7583393479</v>
          </cell>
          <cell r="Q794">
            <v>1121.73785878317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-96386.2609567941</v>
          </cell>
          <cell r="B795">
            <v>15224.4784163498</v>
          </cell>
          <cell r="C795">
            <v>16665.0004301713</v>
          </cell>
          <cell r="D795">
            <v>16357.447388762</v>
          </cell>
          <cell r="E795">
            <v>15760.7755677024</v>
          </cell>
          <cell r="F795">
            <v>15547.1342773715</v>
          </cell>
          <cell r="G795">
            <v>15208.7548663113</v>
          </cell>
          <cell r="H795">
            <v>15202.8294266867</v>
          </cell>
          <cell r="I795">
            <v>15123.6592106238</v>
          </cell>
          <cell r="J795">
            <v>15378.4127579654</v>
          </cell>
          <cell r="K795">
            <v>15434.2943863483</v>
          </cell>
          <cell r="L795">
            <v>15402.1852778468</v>
          </cell>
          <cell r="M795">
            <v>15317.6003512329</v>
          </cell>
          <cell r="N795">
            <v>15213.8957334812</v>
          </cell>
          <cell r="O795">
            <v>15356.9149170929</v>
          </cell>
          <cell r="P795">
            <v>15608.5543307767</v>
          </cell>
          <cell r="Q795">
            <v>1105.51185867005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-93349.0904631648</v>
          </cell>
          <cell r="B796">
            <v>15118.1854194828</v>
          </cell>
          <cell r="C796">
            <v>16484.792197534</v>
          </cell>
          <cell r="D796">
            <v>16150.6650093304</v>
          </cell>
          <cell r="E796">
            <v>15966.8366321723</v>
          </cell>
          <cell r="F796">
            <v>15487.5778845355</v>
          </cell>
          <cell r="G796">
            <v>15046.2199626108</v>
          </cell>
          <cell r="H796">
            <v>15114.2018106458</v>
          </cell>
          <cell r="I796">
            <v>15058.1553169866</v>
          </cell>
          <cell r="J796">
            <v>15158.3865003599</v>
          </cell>
          <cell r="K796">
            <v>14915.8063248679</v>
          </cell>
          <cell r="L796">
            <v>15020.7643733213</v>
          </cell>
          <cell r="M796">
            <v>15051.8639956679</v>
          </cell>
          <cell r="N796">
            <v>15108.3514805139</v>
          </cell>
          <cell r="O796">
            <v>15255.8179025879</v>
          </cell>
          <cell r="P796">
            <v>15330.4087854953</v>
          </cell>
          <cell r="Q796">
            <v>1070.67672797631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-95455.4117117382</v>
          </cell>
          <cell r="B797">
            <v>14940.6745880878</v>
          </cell>
          <cell r="C797">
            <v>16379.6594508038</v>
          </cell>
          <cell r="D797">
            <v>16258.1055473492</v>
          </cell>
          <cell r="E797">
            <v>15895.1290369921</v>
          </cell>
          <cell r="F797">
            <v>15565.4481714067</v>
          </cell>
          <cell r="G797">
            <v>15383.9774028767</v>
          </cell>
          <cell r="H797">
            <v>15378.830694784</v>
          </cell>
          <cell r="I797">
            <v>15112.0719951261</v>
          </cell>
          <cell r="J797">
            <v>15067.5421828064</v>
          </cell>
          <cell r="K797">
            <v>15186.9255206532</v>
          </cell>
          <cell r="L797">
            <v>15025.1199415286</v>
          </cell>
          <cell r="M797">
            <v>15159.7868490136</v>
          </cell>
          <cell r="N797">
            <v>15335.2818557551</v>
          </cell>
          <cell r="O797">
            <v>15315.2712083253</v>
          </cell>
          <cell r="P797">
            <v>15226.391682553</v>
          </cell>
          <cell r="Q797">
            <v>1094.83539016895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-90522.4500184192</v>
          </cell>
          <cell r="B798">
            <v>14842.1720981989</v>
          </cell>
          <cell r="C798">
            <v>16417.3611668513</v>
          </cell>
          <cell r="D798">
            <v>16140.4069457773</v>
          </cell>
          <cell r="E798">
            <v>15730.0928907655</v>
          </cell>
          <cell r="F798">
            <v>15242.2574567339</v>
          </cell>
          <cell r="G798">
            <v>15221.2309779967</v>
          </cell>
          <cell r="H798">
            <v>15047.196979948</v>
          </cell>
          <cell r="I798">
            <v>14723.5518571914</v>
          </cell>
          <cell r="J798">
            <v>14995.7898627043</v>
          </cell>
          <cell r="K798">
            <v>14986.9456496696</v>
          </cell>
          <cell r="L798">
            <v>15239.1603904239</v>
          </cell>
          <cell r="M798">
            <v>15179.0279427558</v>
          </cell>
          <cell r="N798">
            <v>15289.6113171177</v>
          </cell>
          <cell r="O798">
            <v>15182.6144894529</v>
          </cell>
          <cell r="P798">
            <v>15175.150861331</v>
          </cell>
          <cell r="Q798">
            <v>1038.25629273126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-86255.5962502424</v>
          </cell>
          <cell r="B799">
            <v>14748.0999856268</v>
          </cell>
          <cell r="C799">
            <v>16229.0043749139</v>
          </cell>
          <cell r="D799">
            <v>15977.1353164556</v>
          </cell>
          <cell r="E799">
            <v>15468.458382851</v>
          </cell>
          <cell r="F799">
            <v>15290.4298493655</v>
          </cell>
          <cell r="G799">
            <v>15116.1276640603</v>
          </cell>
          <cell r="H799">
            <v>14822.1241147961</v>
          </cell>
          <cell r="I799">
            <v>14986.2850332435</v>
          </cell>
          <cell r="J799">
            <v>14976.1049197054</v>
          </cell>
          <cell r="K799">
            <v>14879.3172585383</v>
          </cell>
          <cell r="L799">
            <v>14912.5513742779</v>
          </cell>
          <cell r="M799">
            <v>15339.3949309202</v>
          </cell>
          <cell r="N799">
            <v>15036.3755688044</v>
          </cell>
          <cell r="O799">
            <v>15190.4873431857</v>
          </cell>
          <cell r="P799">
            <v>15065.1598890022</v>
          </cell>
          <cell r="Q799">
            <v>989.31718675178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-102209.193784436</v>
          </cell>
          <cell r="B800">
            <v>15315.0023746235</v>
          </cell>
          <cell r="C800">
            <v>16703.4953265357</v>
          </cell>
          <cell r="D800">
            <v>16233.6682806734</v>
          </cell>
          <cell r="E800">
            <v>16163.275798962</v>
          </cell>
          <cell r="F800">
            <v>15810.1869431455</v>
          </cell>
          <cell r="G800">
            <v>15503.4192241377</v>
          </cell>
          <cell r="H800">
            <v>15409.64259241</v>
          </cell>
          <cell r="I800">
            <v>15332.2089008873</v>
          </cell>
          <cell r="J800">
            <v>15191.6622449442</v>
          </cell>
          <cell r="K800">
            <v>15215.2715652871</v>
          </cell>
          <cell r="L800">
            <v>15232.6141828459</v>
          </cell>
          <cell r="M800">
            <v>15622.8995770748</v>
          </cell>
          <cell r="N800">
            <v>15726.8810146883</v>
          </cell>
          <cell r="O800">
            <v>15331.3548818894</v>
          </cell>
          <cell r="P800">
            <v>15512.080680035</v>
          </cell>
          <cell r="Q800">
            <v>1172.29856902997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-98117.0211820337</v>
          </cell>
          <cell r="B801">
            <v>14858.3672733153</v>
          </cell>
          <cell r="C801">
            <v>16545.4835441173</v>
          </cell>
          <cell r="D801">
            <v>16313.6650222638</v>
          </cell>
          <cell r="E801">
            <v>15820.0978192788</v>
          </cell>
          <cell r="F801">
            <v>15467.3023706553</v>
          </cell>
          <cell r="G801">
            <v>15352.4547649445</v>
          </cell>
          <cell r="H801">
            <v>15198.6147693544</v>
          </cell>
          <cell r="I801">
            <v>15314.1907441282</v>
          </cell>
          <cell r="J801">
            <v>15315.4920058536</v>
          </cell>
          <cell r="K801">
            <v>15199.2635241656</v>
          </cell>
          <cell r="L801">
            <v>15290.5180507899</v>
          </cell>
          <cell r="M801">
            <v>15469.9605484725</v>
          </cell>
          <cell r="N801">
            <v>15511.1081304359</v>
          </cell>
          <cell r="O801">
            <v>15266.3227050185</v>
          </cell>
          <cell r="P801">
            <v>15526.4965583446</v>
          </cell>
          <cell r="Q801">
            <v>1125.36298614945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-98926.175427761</v>
          </cell>
          <cell r="B802">
            <v>15220.574130566</v>
          </cell>
          <cell r="C802">
            <v>16628.746779629</v>
          </cell>
          <cell r="D802">
            <v>16188.3762286671</v>
          </cell>
          <cell r="E802">
            <v>15914.4528675077</v>
          </cell>
          <cell r="F802">
            <v>15906.1763974968</v>
          </cell>
          <cell r="G802">
            <v>15408.0861794862</v>
          </cell>
          <cell r="H802">
            <v>15297.4433854509</v>
          </cell>
          <cell r="I802">
            <v>15127.4420100014</v>
          </cell>
          <cell r="J802">
            <v>15292.4209511976</v>
          </cell>
          <cell r="K802">
            <v>15464.6269020259</v>
          </cell>
          <cell r="L802">
            <v>15269.1784479075</v>
          </cell>
          <cell r="M802">
            <v>15189.4909875985</v>
          </cell>
          <cell r="N802">
            <v>15277.0659480149</v>
          </cell>
          <cell r="O802">
            <v>15087.4842733727</v>
          </cell>
          <cell r="P802">
            <v>15348.5388957751</v>
          </cell>
          <cell r="Q802">
            <v>1134.64366168625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-101113.861082608</v>
          </cell>
          <cell r="B803">
            <v>15146.5104217298</v>
          </cell>
          <cell r="C803">
            <v>16661.1831952049</v>
          </cell>
          <cell r="D803">
            <v>16494.6633192029</v>
          </cell>
          <cell r="E803">
            <v>16088.0914965504</v>
          </cell>
          <cell r="F803">
            <v>15636.3413402454</v>
          </cell>
          <cell r="G803">
            <v>15367.6416969465</v>
          </cell>
          <cell r="H803">
            <v>15145.4649298601</v>
          </cell>
          <cell r="I803">
            <v>15145.3320927447</v>
          </cell>
          <cell r="J803">
            <v>15497.7263549665</v>
          </cell>
          <cell r="K803">
            <v>15308.5466901081</v>
          </cell>
          <cell r="L803">
            <v>15242.4030695289</v>
          </cell>
          <cell r="M803">
            <v>15414.2309831261</v>
          </cell>
          <cell r="N803">
            <v>15359.4970552353</v>
          </cell>
          <cell r="O803">
            <v>15453.9100538925</v>
          </cell>
          <cell r="P803">
            <v>15352.272555601</v>
          </cell>
          <cell r="Q803">
            <v>1159.73554107308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-91612.9399115699</v>
          </cell>
          <cell r="B804">
            <v>15022.7741980165</v>
          </cell>
          <cell r="C804">
            <v>16525.0355730972</v>
          </cell>
          <cell r="D804">
            <v>16073.648949062</v>
          </cell>
          <cell r="E804">
            <v>15597.8128236365</v>
          </cell>
          <cell r="F804">
            <v>15482.2691140375</v>
          </cell>
          <cell r="G804">
            <v>15320.0071235088</v>
          </cell>
          <cell r="H804">
            <v>15248.0263806457</v>
          </cell>
          <cell r="I804">
            <v>14801.1886341207</v>
          </cell>
          <cell r="J804">
            <v>15025.4071870361</v>
          </cell>
          <cell r="K804">
            <v>15017.9842599235</v>
          </cell>
          <cell r="L804">
            <v>15270.6015506916</v>
          </cell>
          <cell r="M804">
            <v>15126.6398726638</v>
          </cell>
          <cell r="N804">
            <v>15191.8580197316</v>
          </cell>
          <cell r="O804">
            <v>15091.3080612312</v>
          </cell>
          <cell r="P804">
            <v>15401.3958460737</v>
          </cell>
          <cell r="Q804">
            <v>1050.76377560974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-87387.5014316093</v>
          </cell>
          <cell r="B805">
            <v>15037.3902611984</v>
          </cell>
          <cell r="C805">
            <v>16220.3470093782</v>
          </cell>
          <cell r="D805">
            <v>15998.9064267176</v>
          </cell>
          <cell r="E805">
            <v>15523.1720091797</v>
          </cell>
          <cell r="F805">
            <v>15449.0352256419</v>
          </cell>
          <cell r="G805">
            <v>15041.2554473667</v>
          </cell>
          <cell r="H805">
            <v>14875.5180505664</v>
          </cell>
          <cell r="I805">
            <v>14928.2616231315</v>
          </cell>
          <cell r="J805">
            <v>15070.5247262525</v>
          </cell>
          <cell r="K805">
            <v>14729.9347048684</v>
          </cell>
          <cell r="L805">
            <v>15040.2887951532</v>
          </cell>
          <cell r="M805">
            <v>15131.5898020396</v>
          </cell>
          <cell r="N805">
            <v>15045.1749639028</v>
          </cell>
          <cell r="O805">
            <v>15082.4025560696</v>
          </cell>
          <cell r="P805">
            <v>15067.8807565013</v>
          </cell>
          <cell r="Q805">
            <v>1002.29968641999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-92327.5324209209</v>
          </cell>
          <cell r="B806">
            <v>15107.4687917487</v>
          </cell>
          <cell r="C806">
            <v>16467.6766469167</v>
          </cell>
          <cell r="D806">
            <v>16085.5905264154</v>
          </cell>
          <cell r="E806">
            <v>15664.2996491591</v>
          </cell>
          <cell r="F806">
            <v>15493.5023299323</v>
          </cell>
          <cell r="G806">
            <v>15267.6791021058</v>
          </cell>
          <cell r="H806">
            <v>15027.7752697169</v>
          </cell>
          <cell r="I806">
            <v>15110.5578409275</v>
          </cell>
          <cell r="J806">
            <v>15157.6510517291</v>
          </cell>
          <cell r="K806">
            <v>15376.7055911759</v>
          </cell>
          <cell r="L806">
            <v>15149.9622100608</v>
          </cell>
          <cell r="M806">
            <v>15196.7790826733</v>
          </cell>
          <cell r="N806">
            <v>15127.453994289</v>
          </cell>
          <cell r="O806">
            <v>15279.9914343289</v>
          </cell>
          <cell r="P806">
            <v>15159.5521232788</v>
          </cell>
          <cell r="Q806">
            <v>1058.95986585499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-96366.2850465888</v>
          </cell>
          <cell r="B807">
            <v>15045.283166258</v>
          </cell>
          <cell r="C807">
            <v>16416.2136365972</v>
          </cell>
          <cell r="D807">
            <v>16203.9840371713</v>
          </cell>
          <cell r="E807">
            <v>15755.4416237491</v>
          </cell>
          <cell r="F807">
            <v>15420.9487029454</v>
          </cell>
          <cell r="G807">
            <v>15245.7755127056</v>
          </cell>
          <cell r="H807">
            <v>15221.1680264916</v>
          </cell>
          <cell r="I807">
            <v>15179.2813335656</v>
          </cell>
          <cell r="J807">
            <v>15251.5207561562</v>
          </cell>
          <cell r="K807">
            <v>15241.4198781332</v>
          </cell>
          <cell r="L807">
            <v>15180.7886206886</v>
          </cell>
          <cell r="M807">
            <v>15263.3726013512</v>
          </cell>
          <cell r="N807">
            <v>15465.1316583311</v>
          </cell>
          <cell r="O807">
            <v>14974.0351548153</v>
          </cell>
          <cell r="P807">
            <v>15429.3267958001</v>
          </cell>
          <cell r="Q807">
            <v>1105.28274297035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-100242.073668061</v>
          </cell>
          <cell r="B808">
            <v>15149.7210903706</v>
          </cell>
          <cell r="C808">
            <v>16838.4802142042</v>
          </cell>
          <cell r="D808">
            <v>16655.7280982503</v>
          </cell>
          <cell r="E808">
            <v>16294.7761285218</v>
          </cell>
          <cell r="F808">
            <v>15931.1329888093</v>
          </cell>
          <cell r="G808">
            <v>15333.0788160301</v>
          </cell>
          <cell r="H808">
            <v>15338.7909962154</v>
          </cell>
          <cell r="I808">
            <v>15476.8084432409</v>
          </cell>
          <cell r="J808">
            <v>15198.3244110559</v>
          </cell>
          <cell r="K808">
            <v>15247.9655644235</v>
          </cell>
          <cell r="L808">
            <v>15312.5955218631</v>
          </cell>
          <cell r="M808">
            <v>15489.9253223777</v>
          </cell>
          <cell r="N808">
            <v>15290.6159048198</v>
          </cell>
          <cell r="O808">
            <v>15382.5746225669</v>
          </cell>
          <cell r="P808">
            <v>15380.203325855</v>
          </cell>
          <cell r="Q808">
            <v>1149.73648814319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-87183.5753873147</v>
          </cell>
          <cell r="B809">
            <v>14965.0651273998</v>
          </cell>
          <cell r="C809">
            <v>16188.3793159651</v>
          </cell>
          <cell r="D809">
            <v>15957.0631681138</v>
          </cell>
          <cell r="E809">
            <v>15665.8177260588</v>
          </cell>
          <cell r="F809">
            <v>15362.3988668308</v>
          </cell>
          <cell r="G809">
            <v>15014.4416106864</v>
          </cell>
          <cell r="H809">
            <v>15005.6717697789</v>
          </cell>
          <cell r="I809">
            <v>15164.6360603852</v>
          </cell>
          <cell r="J809">
            <v>14952.9109619885</v>
          </cell>
          <cell r="K809">
            <v>14928.6843296786</v>
          </cell>
          <cell r="L809">
            <v>15026.7519971423</v>
          </cell>
          <cell r="M809">
            <v>15012.8843973783</v>
          </cell>
          <cell r="N809">
            <v>15045.8631302792</v>
          </cell>
          <cell r="O809">
            <v>15373.1446100365</v>
          </cell>
          <cell r="P809">
            <v>15010.1247003524</v>
          </cell>
          <cell r="Q809">
            <v>999.960736262345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-85811.2811578444</v>
          </cell>
          <cell r="B810">
            <v>14962.7801249575</v>
          </cell>
          <cell r="C810">
            <v>16248.8261984775</v>
          </cell>
          <cell r="D810">
            <v>15820.8471868151</v>
          </cell>
          <cell r="E810">
            <v>15482.9299712611</v>
          </cell>
          <cell r="F810">
            <v>15253.0421936865</v>
          </cell>
          <cell r="G810">
            <v>14982.6776788811</v>
          </cell>
          <cell r="H810">
            <v>14759.5885349274</v>
          </cell>
          <cell r="I810">
            <v>14784.412791511</v>
          </cell>
          <cell r="J810">
            <v>15128.3756549937</v>
          </cell>
          <cell r="K810">
            <v>14979.9082650192</v>
          </cell>
          <cell r="L810">
            <v>14949.1464325177</v>
          </cell>
          <cell r="M810">
            <v>14951.6578700535</v>
          </cell>
          <cell r="N810">
            <v>14951.2996466157</v>
          </cell>
          <cell r="O810">
            <v>14969.2908905377</v>
          </cell>
          <cell r="P810">
            <v>15188.4318121718</v>
          </cell>
          <cell r="Q810">
            <v>984.221070368012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-88542.991129641</v>
          </cell>
          <cell r="B811">
            <v>14970.4120081392</v>
          </cell>
          <cell r="C811">
            <v>16375.7235571678</v>
          </cell>
          <cell r="D811">
            <v>15874.8553684143</v>
          </cell>
          <cell r="E811">
            <v>15520.2965393513</v>
          </cell>
          <cell r="F811">
            <v>15335.3494404596</v>
          </cell>
          <cell r="G811">
            <v>14976.4040098424</v>
          </cell>
          <cell r="H811">
            <v>15062.4931668264</v>
          </cell>
          <cell r="I811">
            <v>14973.4452297691</v>
          </cell>
          <cell r="J811">
            <v>15205.3533554507</v>
          </cell>
          <cell r="K811">
            <v>15072.3013687583</v>
          </cell>
          <cell r="L811">
            <v>14944.2689751047</v>
          </cell>
          <cell r="M811">
            <v>15091.981475599</v>
          </cell>
          <cell r="N811">
            <v>15077.7566591126</v>
          </cell>
          <cell r="O811">
            <v>15164.6912059784</v>
          </cell>
          <cell r="P811">
            <v>15193.3651800654</v>
          </cell>
          <cell r="Q811">
            <v>1015.55269106053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-94298.3428921217</v>
          </cell>
          <cell r="B812">
            <v>15025.8979929472</v>
          </cell>
          <cell r="C812">
            <v>16462.9078543626</v>
          </cell>
          <cell r="D812">
            <v>16017.0085339427</v>
          </cell>
          <cell r="E812">
            <v>15892.8655051224</v>
          </cell>
          <cell r="F812">
            <v>15561.9778695544</v>
          </cell>
          <cell r="G812">
            <v>15258.9089590363</v>
          </cell>
          <cell r="H812">
            <v>14969.2183205402</v>
          </cell>
          <cell r="I812">
            <v>15005.0346571697</v>
          </cell>
          <cell r="J812">
            <v>15104.3720124159</v>
          </cell>
          <cell r="K812">
            <v>15106.7138888587</v>
          </cell>
          <cell r="L812">
            <v>15255.628163745</v>
          </cell>
          <cell r="M812">
            <v>15168.2569314446</v>
          </cell>
          <cell r="N812">
            <v>15264.8856806705</v>
          </cell>
          <cell r="O812">
            <v>15325.8599138703</v>
          </cell>
          <cell r="P812">
            <v>15511.9389930907</v>
          </cell>
          <cell r="Q812">
            <v>1081.56427363548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-96286.1241782066</v>
          </cell>
          <cell r="B813">
            <v>15320.3972881791</v>
          </cell>
          <cell r="C813">
            <v>16463.8549268106</v>
          </cell>
          <cell r="D813">
            <v>16325.8767819498</v>
          </cell>
          <cell r="E813">
            <v>16013.660965504</v>
          </cell>
          <cell r="F813">
            <v>15582.9963528447</v>
          </cell>
          <cell r="G813">
            <v>15487.8899854933</v>
          </cell>
          <cell r="H813">
            <v>15200.4652824757</v>
          </cell>
          <cell r="I813">
            <v>15202.7490951424</v>
          </cell>
          <cell r="J813">
            <v>15100.4667591565</v>
          </cell>
          <cell r="K813">
            <v>15264.7629189088</v>
          </cell>
          <cell r="L813">
            <v>15147.6750444746</v>
          </cell>
          <cell r="M813">
            <v>15348.3186641427</v>
          </cell>
          <cell r="N813">
            <v>15404.3886467697</v>
          </cell>
          <cell r="O813">
            <v>15270.5121227514</v>
          </cell>
          <cell r="P813">
            <v>15370.5436238887</v>
          </cell>
          <cell r="Q813">
            <v>1104.36332987436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-85541.7318557257</v>
          </cell>
          <cell r="B814">
            <v>14705.8885152815</v>
          </cell>
          <cell r="C814">
            <v>16168.9735263385</v>
          </cell>
          <cell r="D814">
            <v>15857.9835885857</v>
          </cell>
          <cell r="E814">
            <v>15370.8311556301</v>
          </cell>
          <cell r="F814">
            <v>15229.278497081</v>
          </cell>
          <cell r="G814">
            <v>15072.6400974216</v>
          </cell>
          <cell r="H814">
            <v>14815.5771779723</v>
          </cell>
          <cell r="I814">
            <v>14886.3442871584</v>
          </cell>
          <cell r="J814">
            <v>14842.4238136494</v>
          </cell>
          <cell r="K814">
            <v>14999.5456407803</v>
          </cell>
          <cell r="L814">
            <v>15154.7427791032</v>
          </cell>
          <cell r="M814">
            <v>15101.1429850553</v>
          </cell>
          <cell r="N814">
            <v>15018.7268879988</v>
          </cell>
          <cell r="O814">
            <v>14970.7474596771</v>
          </cell>
          <cell r="P814">
            <v>15223.8915014413</v>
          </cell>
          <cell r="Q814">
            <v>981.129447692432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-95250.8429156993</v>
          </cell>
          <cell r="B815">
            <v>15148.1927979871</v>
          </cell>
          <cell r="C815">
            <v>16664.362676722</v>
          </cell>
          <cell r="D815">
            <v>16081.6423178266</v>
          </cell>
          <cell r="E815">
            <v>15825.8197239956</v>
          </cell>
          <cell r="F815">
            <v>15392.1620144658</v>
          </cell>
          <cell r="G815">
            <v>15323.5718101371</v>
          </cell>
          <cell r="H815">
            <v>15237.64686131</v>
          </cell>
          <cell r="I815">
            <v>15180.5827401144</v>
          </cell>
          <cell r="J815">
            <v>15276.4588501112</v>
          </cell>
          <cell r="K815">
            <v>15125.9833336034</v>
          </cell>
          <cell r="L815">
            <v>15123.9295046062</v>
          </cell>
          <cell r="M815">
            <v>15104.1764879509</v>
          </cell>
          <cell r="N815">
            <v>15507.547009264</v>
          </cell>
          <cell r="O815">
            <v>15361.9534884803</v>
          </cell>
          <cell r="P815">
            <v>15376.1155772738</v>
          </cell>
          <cell r="Q815">
            <v>1092.4890679059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-93378.4006673882</v>
          </cell>
          <cell r="B816">
            <v>15138.7875519114</v>
          </cell>
          <cell r="C816">
            <v>16670.5515482888</v>
          </cell>
          <cell r="D816">
            <v>16063.8417788737</v>
          </cell>
          <cell r="E816">
            <v>15766.5178681735</v>
          </cell>
          <cell r="F816">
            <v>15361.5102152426</v>
          </cell>
          <cell r="G816">
            <v>15249.7244113877</v>
          </cell>
          <cell r="H816">
            <v>15251.8409405832</v>
          </cell>
          <cell r="I816">
            <v>15156.558925517</v>
          </cell>
          <cell r="J816">
            <v>15072.5120844029</v>
          </cell>
          <cell r="K816">
            <v>15104.6513918925</v>
          </cell>
          <cell r="L816">
            <v>15028.0549130604</v>
          </cell>
          <cell r="M816">
            <v>15101.4538151256</v>
          </cell>
          <cell r="N816">
            <v>15221.8653281537</v>
          </cell>
          <cell r="O816">
            <v>15168.4730407248</v>
          </cell>
          <cell r="P816">
            <v>15315.615613794</v>
          </cell>
          <cell r="Q816">
            <v>1071.01290429468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-100913.13959513</v>
          </cell>
          <cell r="B817">
            <v>15170.1548032405</v>
          </cell>
          <cell r="C817">
            <v>16689.9274778856</v>
          </cell>
          <cell r="D817">
            <v>16330.7675303996</v>
          </cell>
          <cell r="E817">
            <v>15987.2280890055</v>
          </cell>
          <cell r="F817">
            <v>15614.7893023283</v>
          </cell>
          <cell r="G817">
            <v>15383.2523568986</v>
          </cell>
          <cell r="H817">
            <v>15103.9579663638</v>
          </cell>
          <cell r="I817">
            <v>15112.1314006771</v>
          </cell>
          <cell r="J817">
            <v>15411.4955484867</v>
          </cell>
          <cell r="K817">
            <v>15231.4143799251</v>
          </cell>
          <cell r="L817">
            <v>15344.3178669405</v>
          </cell>
          <cell r="M817">
            <v>15335.0605380544</v>
          </cell>
          <cell r="N817">
            <v>15402.5519153835</v>
          </cell>
          <cell r="O817">
            <v>15479.8024852272</v>
          </cell>
          <cell r="P817">
            <v>15623.1380714004</v>
          </cell>
          <cell r="Q817">
            <v>1157.4333459003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-98802.0102427025</v>
          </cell>
          <cell r="B818">
            <v>14998.9317199756</v>
          </cell>
          <cell r="C818">
            <v>16657.5848736494</v>
          </cell>
          <cell r="D818">
            <v>16113.9046536391</v>
          </cell>
          <cell r="E818">
            <v>16040.8051279966</v>
          </cell>
          <cell r="F818">
            <v>15597.2129544652</v>
          </cell>
          <cell r="G818">
            <v>15365.2672997669</v>
          </cell>
          <cell r="H818">
            <v>15216.490217323</v>
          </cell>
          <cell r="I818">
            <v>15246.095143207</v>
          </cell>
          <cell r="J818">
            <v>15106.3107492879</v>
          </cell>
          <cell r="K818">
            <v>15223.2930496812</v>
          </cell>
          <cell r="L818">
            <v>15315.3740904984</v>
          </cell>
          <cell r="M818">
            <v>15390.4953512339</v>
          </cell>
          <cell r="N818">
            <v>15238.8032645065</v>
          </cell>
          <cell r="O818">
            <v>15303.0290125698</v>
          </cell>
          <cell r="P818">
            <v>15394.5335362109</v>
          </cell>
          <cell r="Q818">
            <v>1133.2195366797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-100835.168467269</v>
          </cell>
          <cell r="B819">
            <v>15138.0655747961</v>
          </cell>
          <cell r="C819">
            <v>16675.0607446281</v>
          </cell>
          <cell r="D819">
            <v>16305.0765610504</v>
          </cell>
          <cell r="E819">
            <v>15962.263893097</v>
          </cell>
          <cell r="F819">
            <v>15743.8479250055</v>
          </cell>
          <cell r="G819">
            <v>15636.357095696</v>
          </cell>
          <cell r="H819">
            <v>15403.5354607659</v>
          </cell>
          <cell r="I819">
            <v>15238.455808356</v>
          </cell>
          <cell r="J819">
            <v>15427.6924151579</v>
          </cell>
          <cell r="K819">
            <v>15314.7606109931</v>
          </cell>
          <cell r="L819">
            <v>15343.3200810132</v>
          </cell>
          <cell r="M819">
            <v>15461.3764003755</v>
          </cell>
          <cell r="N819">
            <v>15381.8389284795</v>
          </cell>
          <cell r="O819">
            <v>15406.3211621193</v>
          </cell>
          <cell r="P819">
            <v>15316.4323636126</v>
          </cell>
          <cell r="Q819">
            <v>1156.53904825219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-89421.867764607</v>
          </cell>
          <cell r="B820">
            <v>15084.9632923437</v>
          </cell>
          <cell r="C820">
            <v>16157.7752774787</v>
          </cell>
          <cell r="D820">
            <v>15845.4765833884</v>
          </cell>
          <cell r="E820">
            <v>15440.964927999</v>
          </cell>
          <cell r="F820">
            <v>15259.5923222645</v>
          </cell>
          <cell r="G820">
            <v>15103.7711347885</v>
          </cell>
          <cell r="H820">
            <v>15160.7760998844</v>
          </cell>
          <cell r="I820">
            <v>14914.9302463394</v>
          </cell>
          <cell r="J820">
            <v>15092.5337359368</v>
          </cell>
          <cell r="K820">
            <v>14911.4778155926</v>
          </cell>
          <cell r="L820">
            <v>15134.4089755274</v>
          </cell>
          <cell r="M820">
            <v>15069.4621981845</v>
          </cell>
          <cell r="N820">
            <v>15116.1514763721</v>
          </cell>
          <cell r="O820">
            <v>15310.7884117205</v>
          </cell>
          <cell r="P820">
            <v>15139.0186428921</v>
          </cell>
          <cell r="Q820">
            <v>1025.63305451294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-93742.2148814575</v>
          </cell>
          <cell r="B821">
            <v>15066.1802904581</v>
          </cell>
          <cell r="C821">
            <v>16351.1417754232</v>
          </cell>
          <cell r="D821">
            <v>16055.4410515247</v>
          </cell>
          <cell r="E821">
            <v>15669.9891483649</v>
          </cell>
          <cell r="F821">
            <v>15530.7301694005</v>
          </cell>
          <cell r="G821">
            <v>15117.2681313596</v>
          </cell>
          <cell r="H821">
            <v>14918.8861137648</v>
          </cell>
          <cell r="I821">
            <v>15212.0850304768</v>
          </cell>
          <cell r="J821">
            <v>15301.3261288373</v>
          </cell>
          <cell r="K821">
            <v>15236.2922279303</v>
          </cell>
          <cell r="L821">
            <v>15318.7844647253</v>
          </cell>
          <cell r="M821">
            <v>15157.445704802</v>
          </cell>
          <cell r="N821">
            <v>15256.9468531559</v>
          </cell>
          <cell r="O821">
            <v>15304.983446218</v>
          </cell>
          <cell r="P821">
            <v>15437.2890025212</v>
          </cell>
          <cell r="Q821">
            <v>1075.18570780436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-95487.3837776284</v>
          </cell>
          <cell r="B822">
            <v>14864.1123788141</v>
          </cell>
          <cell r="C822">
            <v>16375.2732345495</v>
          </cell>
          <cell r="D822">
            <v>16029.3419277745</v>
          </cell>
          <cell r="E822">
            <v>15921.959312468</v>
          </cell>
          <cell r="F822">
            <v>15529.3935194101</v>
          </cell>
          <cell r="G822">
            <v>15162.6678431273</v>
          </cell>
          <cell r="H822">
            <v>15202.9632027755</v>
          </cell>
          <cell r="I822">
            <v>15104.0978100413</v>
          </cell>
          <cell r="J822">
            <v>15415.1615161831</v>
          </cell>
          <cell r="K822">
            <v>15261.3152024078</v>
          </cell>
          <cell r="L822">
            <v>15164.8931282735</v>
          </cell>
          <cell r="M822">
            <v>15140.3870748752</v>
          </cell>
          <cell r="N822">
            <v>15160.415430317</v>
          </cell>
          <cell r="O822">
            <v>15275.5486342267</v>
          </cell>
          <cell r="P822">
            <v>15439.2318788572</v>
          </cell>
          <cell r="Q822">
            <v>1095.20209697589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-98812.0682113534</v>
          </cell>
          <cell r="B823">
            <v>15292.3210485981</v>
          </cell>
          <cell r="C823">
            <v>16514.04956929</v>
          </cell>
          <cell r="D823">
            <v>16168.593462708</v>
          </cell>
          <cell r="E823">
            <v>15900.7989025301</v>
          </cell>
          <cell r="F823">
            <v>15694.0884913732</v>
          </cell>
          <cell r="G823">
            <v>15341.2895649685</v>
          </cell>
          <cell r="H823">
            <v>15294.2491761867</v>
          </cell>
          <cell r="I823">
            <v>15132.6420457063</v>
          </cell>
          <cell r="J823">
            <v>15384.3584463075</v>
          </cell>
          <cell r="K823">
            <v>15151.0703295956</v>
          </cell>
          <cell r="L823">
            <v>15226.8136320261</v>
          </cell>
          <cell r="M823">
            <v>15280.2964421351</v>
          </cell>
          <cell r="N823">
            <v>15548.6332566119</v>
          </cell>
          <cell r="O823">
            <v>15355.8538525922</v>
          </cell>
          <cell r="P823">
            <v>15517.0570569469</v>
          </cell>
          <cell r="Q823">
            <v>1133.33489755694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-90485.0239688042</v>
          </cell>
          <cell r="B824">
            <v>14821.2962374668</v>
          </cell>
          <cell r="C824">
            <v>16088.9985754406</v>
          </cell>
          <cell r="D824">
            <v>16034.6821270951</v>
          </cell>
          <cell r="E824">
            <v>15739.6737792797</v>
          </cell>
          <cell r="F824">
            <v>15371.3488784483</v>
          </cell>
          <cell r="G824">
            <v>15124.5656475114</v>
          </cell>
          <cell r="H824">
            <v>15233.5193179346</v>
          </cell>
          <cell r="I824">
            <v>15077.9480162668</v>
          </cell>
          <cell r="J824">
            <v>15193.7788468447</v>
          </cell>
          <cell r="K824">
            <v>15027.4013072049</v>
          </cell>
          <cell r="L824">
            <v>15076.3312546372</v>
          </cell>
          <cell r="M824">
            <v>15040.8492008293</v>
          </cell>
          <cell r="N824">
            <v>15095.7967882695</v>
          </cell>
          <cell r="O824">
            <v>15229.3126585195</v>
          </cell>
          <cell r="P824">
            <v>15179.7168029494</v>
          </cell>
          <cell r="Q824">
            <v>1037.8270309126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-85547.6991302137</v>
          </cell>
          <cell r="B825">
            <v>14916.2002805729</v>
          </cell>
          <cell r="C825">
            <v>16220.1623330502</v>
          </cell>
          <cell r="D825">
            <v>15938.7360593315</v>
          </cell>
          <cell r="E825">
            <v>15484.6847515912</v>
          </cell>
          <cell r="F825">
            <v>15324.6662391634</v>
          </cell>
          <cell r="G825">
            <v>15038.2088650758</v>
          </cell>
          <cell r="H825">
            <v>14904.8916649103</v>
          </cell>
          <cell r="I825">
            <v>14855.8837987186</v>
          </cell>
          <cell r="J825">
            <v>15014.433091821</v>
          </cell>
          <cell r="K825">
            <v>15065.2317229842</v>
          </cell>
          <cell r="L825">
            <v>14914.9067619381</v>
          </cell>
          <cell r="M825">
            <v>15099.8843359118</v>
          </cell>
          <cell r="N825">
            <v>14894.7164737586</v>
          </cell>
          <cell r="O825">
            <v>15025.0540494411</v>
          </cell>
          <cell r="P825">
            <v>15115.1169565341</v>
          </cell>
          <cell r="Q825">
            <v>981.197889943899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-97083.5218914102</v>
          </cell>
          <cell r="B826">
            <v>15098.581261301</v>
          </cell>
          <cell r="C826">
            <v>16641.2146924945</v>
          </cell>
          <cell r="D826">
            <v>16386.0327850323</v>
          </cell>
          <cell r="E826">
            <v>16067.6259635137</v>
          </cell>
          <cell r="F826">
            <v>15587.4205058427</v>
          </cell>
          <cell r="G826">
            <v>15499.1389740961</v>
          </cell>
          <cell r="H826">
            <v>15283.811399772</v>
          </cell>
          <cell r="I826">
            <v>15331.2313229161</v>
          </cell>
          <cell r="J826">
            <v>15225.3202327492</v>
          </cell>
          <cell r="K826">
            <v>15242.7080850904</v>
          </cell>
          <cell r="L826">
            <v>15251.4868442256</v>
          </cell>
          <cell r="M826">
            <v>15279.4979612205</v>
          </cell>
          <cell r="N826">
            <v>15386.3559182225</v>
          </cell>
          <cell r="O826">
            <v>15301.5626375019</v>
          </cell>
          <cell r="P826">
            <v>15326.0588270625</v>
          </cell>
          <cell r="Q826">
            <v>1113.50916268572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-88557.0486249528</v>
          </cell>
          <cell r="B827">
            <v>15009.6156807792</v>
          </cell>
          <cell r="C827">
            <v>16181.3704883102</v>
          </cell>
          <cell r="D827">
            <v>15788.7157310256</v>
          </cell>
          <cell r="E827">
            <v>15563.493204404</v>
          </cell>
          <cell r="F827">
            <v>15413.0715371473</v>
          </cell>
          <cell r="G827">
            <v>15078.3263377031</v>
          </cell>
          <cell r="H827">
            <v>14979.9715149967</v>
          </cell>
          <cell r="I827">
            <v>15049.5882015673</v>
          </cell>
          <cell r="J827">
            <v>15171.378493583</v>
          </cell>
          <cell r="K827">
            <v>14988.4522643309</v>
          </cell>
          <cell r="L827">
            <v>15037.3050499069</v>
          </cell>
          <cell r="M827">
            <v>15017.6711845905</v>
          </cell>
          <cell r="N827">
            <v>15131.2203614721</v>
          </cell>
          <cell r="O827">
            <v>15074.9851376643</v>
          </cell>
          <cell r="P827">
            <v>15116.8494641488</v>
          </cell>
          <cell r="Q827">
            <v>1015.71392490876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-92311.9469488887</v>
          </cell>
          <cell r="B828">
            <v>14970.1355321111</v>
          </cell>
          <cell r="C828">
            <v>16573.8425290818</v>
          </cell>
          <cell r="D828">
            <v>16066.5538613021</v>
          </cell>
          <cell r="E828">
            <v>15676.1914298339</v>
          </cell>
          <cell r="F828">
            <v>15416.0590130854</v>
          </cell>
          <cell r="G828">
            <v>15293.655377199</v>
          </cell>
          <cell r="H828">
            <v>14957.3020329931</v>
          </cell>
          <cell r="I828">
            <v>14968.4847909172</v>
          </cell>
          <cell r="J828">
            <v>15167.0151837149</v>
          </cell>
          <cell r="K828">
            <v>15064.633654477</v>
          </cell>
          <cell r="L828">
            <v>15227.2466017316</v>
          </cell>
          <cell r="M828">
            <v>15171.6246245762</v>
          </cell>
          <cell r="N828">
            <v>15275.8618239425</v>
          </cell>
          <cell r="O828">
            <v>15329.0863021783</v>
          </cell>
          <cell r="P828">
            <v>15132.8202873019</v>
          </cell>
          <cell r="Q828">
            <v>1058.78110672497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-89116.1652040045</v>
          </cell>
          <cell r="B829">
            <v>15059.3369432996</v>
          </cell>
          <cell r="C829">
            <v>16657.0465793023</v>
          </cell>
          <cell r="D829">
            <v>16053.46111237</v>
          </cell>
          <cell r="E829">
            <v>15472.1290979783</v>
          </cell>
          <cell r="F829">
            <v>15325.5473238801</v>
          </cell>
          <cell r="G829">
            <v>15080.222926381</v>
          </cell>
          <cell r="H829">
            <v>15141.798893571</v>
          </cell>
          <cell r="I829">
            <v>15155.8546823757</v>
          </cell>
          <cell r="J829">
            <v>15229.5555430199</v>
          </cell>
          <cell r="K829">
            <v>15079.2376966937</v>
          </cell>
          <cell r="L829">
            <v>15094.1602884803</v>
          </cell>
          <cell r="M829">
            <v>15161.7626135224</v>
          </cell>
          <cell r="N829">
            <v>15242.0563597364</v>
          </cell>
          <cell r="O829">
            <v>15276.7818017033</v>
          </cell>
          <cell r="P829">
            <v>15068.9866000329</v>
          </cell>
          <cell r="Q829">
            <v>1022.12676842385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-96412.6604742848</v>
          </cell>
          <cell r="B830">
            <v>14999.874137608</v>
          </cell>
          <cell r="C830">
            <v>16505.9206610102</v>
          </cell>
          <cell r="D830">
            <v>16253.496645779</v>
          </cell>
          <cell r="E830">
            <v>15798.290690237</v>
          </cell>
          <cell r="F830">
            <v>15523.1218651941</v>
          </cell>
          <cell r="G830">
            <v>15183.6624882471</v>
          </cell>
          <cell r="H830">
            <v>15171.4633330195</v>
          </cell>
          <cell r="I830">
            <v>15131.5509610727</v>
          </cell>
          <cell r="J830">
            <v>15236.4256018169</v>
          </cell>
          <cell r="K830">
            <v>15145.0244809409</v>
          </cell>
          <cell r="L830">
            <v>15095.8897897363</v>
          </cell>
          <cell r="M830">
            <v>15247.3929256944</v>
          </cell>
          <cell r="N830">
            <v>15228.8749452142</v>
          </cell>
          <cell r="O830">
            <v>15101.4092301762</v>
          </cell>
          <cell r="P830">
            <v>15235.1702922767</v>
          </cell>
          <cell r="Q830">
            <v>1105.81465057586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-92279.8933084169</v>
          </cell>
          <cell r="B831">
            <v>15023.0330431307</v>
          </cell>
          <cell r="C831">
            <v>16539.2034059918</v>
          </cell>
          <cell r="D831">
            <v>16198.8450458394</v>
          </cell>
          <cell r="E831">
            <v>15677.7714285442</v>
          </cell>
          <cell r="F831">
            <v>15521.6554415332</v>
          </cell>
          <cell r="G831">
            <v>15126.0357961073</v>
          </cell>
          <cell r="H831">
            <v>15129.3495078996</v>
          </cell>
          <cell r="I831">
            <v>14985.8718488456</v>
          </cell>
          <cell r="J831">
            <v>15167.30894122</v>
          </cell>
          <cell r="K831">
            <v>15182.7598067429</v>
          </cell>
          <cell r="L831">
            <v>15136.1817594893</v>
          </cell>
          <cell r="M831">
            <v>14912.2677236644</v>
          </cell>
          <cell r="N831">
            <v>14994.0750597332</v>
          </cell>
          <cell r="O831">
            <v>15023.9397343466</v>
          </cell>
          <cell r="P831">
            <v>15250.6951183917</v>
          </cell>
          <cell r="Q831">
            <v>1058.41346429022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-84082.4695467262</v>
          </cell>
          <cell r="B832">
            <v>14898.2674801161</v>
          </cell>
          <cell r="C832">
            <v>16240.6815394104</v>
          </cell>
          <cell r="D832">
            <v>15910.3921452424</v>
          </cell>
          <cell r="E832">
            <v>15475.640106763</v>
          </cell>
          <cell r="F832">
            <v>15209.5564211728</v>
          </cell>
          <cell r="G832">
            <v>14981.0409423406</v>
          </cell>
          <cell r="H832">
            <v>14907.5319211029</v>
          </cell>
          <cell r="I832">
            <v>14897.257639412</v>
          </cell>
          <cell r="J832">
            <v>14820.1379196084</v>
          </cell>
          <cell r="K832">
            <v>15136.7863874577</v>
          </cell>
          <cell r="L832">
            <v>15046.65194093</v>
          </cell>
          <cell r="M832">
            <v>14925.9209178375</v>
          </cell>
          <cell r="N832">
            <v>14795.6164314413</v>
          </cell>
          <cell r="O832">
            <v>15022.0317238249</v>
          </cell>
          <cell r="P832">
            <v>15036.0273118152</v>
          </cell>
          <cell r="Q832">
            <v>964.392292713131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-99025.6189266758</v>
          </cell>
          <cell r="B833">
            <v>15248.542522811</v>
          </cell>
          <cell r="C833">
            <v>16794.5448384503</v>
          </cell>
          <cell r="D833">
            <v>16420.9542432182</v>
          </cell>
          <cell r="E833">
            <v>15981.4189179792</v>
          </cell>
          <cell r="F833">
            <v>15655.7483060003</v>
          </cell>
          <cell r="G833">
            <v>15329.3707995963</v>
          </cell>
          <cell r="H833">
            <v>15245.5546916045</v>
          </cell>
          <cell r="I833">
            <v>15324.7790926871</v>
          </cell>
          <cell r="J833">
            <v>15197.2805544724</v>
          </cell>
          <cell r="K833">
            <v>15311.3565846159</v>
          </cell>
          <cell r="L833">
            <v>15310.9843612488</v>
          </cell>
          <cell r="M833">
            <v>15265.9483856603</v>
          </cell>
          <cell r="N833">
            <v>15326.307115877</v>
          </cell>
          <cell r="O833">
            <v>15178.1437455007</v>
          </cell>
          <cell r="P833">
            <v>15160.9439648748</v>
          </cell>
          <cell r="Q833">
            <v>1135.7842388414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-100970.577841215</v>
          </cell>
          <cell r="B834">
            <v>15328.8561731286</v>
          </cell>
          <cell r="C834">
            <v>16633.1518822079</v>
          </cell>
          <cell r="D834">
            <v>16422.7679381882</v>
          </cell>
          <cell r="E834">
            <v>15949.1792377258</v>
          </cell>
          <cell r="F834">
            <v>15570.9600196475</v>
          </cell>
          <cell r="G834">
            <v>15411.1901214724</v>
          </cell>
          <cell r="H834">
            <v>15266.4545573091</v>
          </cell>
          <cell r="I834">
            <v>15270.9597006338</v>
          </cell>
          <cell r="J834">
            <v>15362.4252443891</v>
          </cell>
          <cell r="K834">
            <v>15350.8833131226</v>
          </cell>
          <cell r="L834">
            <v>15229.2596660673</v>
          </cell>
          <cell r="M834">
            <v>15399.2636169061</v>
          </cell>
          <cell r="N834">
            <v>15216.0326522892</v>
          </cell>
          <cell r="O834">
            <v>15445.5806285747</v>
          </cell>
          <cell r="P834">
            <v>15319.3202939177</v>
          </cell>
          <cell r="Q834">
            <v>1158.0921396076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-89544.9804568267</v>
          </cell>
          <cell r="B835">
            <v>15046.7934302373</v>
          </cell>
          <cell r="C835">
            <v>16553.1198737537</v>
          </cell>
          <cell r="D835">
            <v>16236.8358462907</v>
          </cell>
          <cell r="E835">
            <v>15689.0634229213</v>
          </cell>
          <cell r="F835">
            <v>15329.917225298</v>
          </cell>
          <cell r="G835">
            <v>15231.8322016306</v>
          </cell>
          <cell r="H835">
            <v>15046.7210212194</v>
          </cell>
          <cell r="I835">
            <v>14825.7991269013</v>
          </cell>
          <cell r="J835">
            <v>15114.1632315583</v>
          </cell>
          <cell r="K835">
            <v>15080.5564152311</v>
          </cell>
          <cell r="L835">
            <v>15149.9034829862</v>
          </cell>
          <cell r="M835">
            <v>15228.3313248513</v>
          </cell>
          <cell r="N835">
            <v>15192.393985014</v>
          </cell>
          <cell r="O835">
            <v>15098.4683672529</v>
          </cell>
          <cell r="P835">
            <v>15010.456339541</v>
          </cell>
          <cell r="Q835">
            <v>1027.04510784762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-96235.3213396228</v>
          </cell>
          <cell r="B836">
            <v>15427.6664943799</v>
          </cell>
          <cell r="C836">
            <v>16734.0756702892</v>
          </cell>
          <cell r="D836">
            <v>16158.986224989</v>
          </cell>
          <cell r="E836">
            <v>15751.558506449</v>
          </cell>
          <cell r="F836">
            <v>15514.2758411634</v>
          </cell>
          <cell r="G836">
            <v>15327.677036967</v>
          </cell>
          <cell r="H836">
            <v>15298.2502137471</v>
          </cell>
          <cell r="I836">
            <v>15230.7059758584</v>
          </cell>
          <cell r="J836">
            <v>15375.1371397037</v>
          </cell>
          <cell r="K836">
            <v>15480.5851233627</v>
          </cell>
          <cell r="L836">
            <v>15256.4888758324</v>
          </cell>
          <cell r="M836">
            <v>15162.1126265094</v>
          </cell>
          <cell r="N836">
            <v>15236.8418797736</v>
          </cell>
          <cell r="O836">
            <v>15229.0168405908</v>
          </cell>
          <cell r="P836">
            <v>15517.2171797229</v>
          </cell>
          <cell r="Q836">
            <v>1103.78064163694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-96928.8077554381</v>
          </cell>
          <cell r="B837">
            <v>15097.2447598272</v>
          </cell>
          <cell r="C837">
            <v>16582.2028126877</v>
          </cell>
          <cell r="D837">
            <v>16142.5406194742</v>
          </cell>
          <cell r="E837">
            <v>16058.897726259</v>
          </cell>
          <cell r="F837">
            <v>15546.7483578057</v>
          </cell>
          <cell r="G837">
            <v>15475.1499711679</v>
          </cell>
          <cell r="H837">
            <v>15187.6705556547</v>
          </cell>
          <cell r="I837">
            <v>15191.06910689</v>
          </cell>
          <cell r="J837">
            <v>15195.6803825418</v>
          </cell>
          <cell r="K837">
            <v>15280.1278493312</v>
          </cell>
          <cell r="L837">
            <v>15306.7144882269</v>
          </cell>
          <cell r="M837">
            <v>15334.220711971</v>
          </cell>
          <cell r="N837">
            <v>15251.3686178608</v>
          </cell>
          <cell r="O837">
            <v>15189.0002449355</v>
          </cell>
          <cell r="P837">
            <v>15296.7865790898</v>
          </cell>
          <cell r="Q837">
            <v>1111.73465343177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-101208.306974041</v>
          </cell>
          <cell r="B838">
            <v>15263.3215313876</v>
          </cell>
          <cell r="C838">
            <v>16841.3970263689</v>
          </cell>
          <cell r="D838">
            <v>16401.072961989</v>
          </cell>
          <cell r="E838">
            <v>16037.9834591857</v>
          </cell>
          <cell r="F838">
            <v>15668.2732998933</v>
          </cell>
          <cell r="G838">
            <v>15360.4993405255</v>
          </cell>
          <cell r="H838">
            <v>15388.7284293464</v>
          </cell>
          <cell r="I838">
            <v>15330.3023581263</v>
          </cell>
          <cell r="J838">
            <v>15327.9826920141</v>
          </cell>
          <cell r="K838">
            <v>15268.5778049749</v>
          </cell>
          <cell r="L838">
            <v>15245.4989391517</v>
          </cell>
          <cell r="M838">
            <v>15392.9251063814</v>
          </cell>
          <cell r="N838">
            <v>15317.8552348768</v>
          </cell>
          <cell r="O838">
            <v>15370.0608626306</v>
          </cell>
          <cell r="P838">
            <v>15275.6746208356</v>
          </cell>
          <cell r="Q838">
            <v>1160.81879766947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-96171.9801889369</v>
          </cell>
          <cell r="B839">
            <v>15305.360689907</v>
          </cell>
          <cell r="C839">
            <v>16540.2537415933</v>
          </cell>
          <cell r="D839">
            <v>16002.9157804734</v>
          </cell>
          <cell r="E839">
            <v>15933.2909565814</v>
          </cell>
          <cell r="F839">
            <v>15579.4480657912</v>
          </cell>
          <cell r="G839">
            <v>15216.6556225301</v>
          </cell>
          <cell r="H839">
            <v>15041.2316492098</v>
          </cell>
          <cell r="I839">
            <v>15143.7090097493</v>
          </cell>
          <cell r="J839">
            <v>15288.4001778336</v>
          </cell>
          <cell r="K839">
            <v>15114.1639580318</v>
          </cell>
          <cell r="L839">
            <v>15279.8951261366</v>
          </cell>
          <cell r="M839">
            <v>15104.2884520305</v>
          </cell>
          <cell r="N839">
            <v>15478.3292885921</v>
          </cell>
          <cell r="O839">
            <v>15481.7441951267</v>
          </cell>
          <cell r="P839">
            <v>15264.9868246368</v>
          </cell>
          <cell r="Q839">
            <v>1103.05414397503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-100013.254186112</v>
          </cell>
          <cell r="B840">
            <v>15213.3959632634</v>
          </cell>
          <cell r="C840">
            <v>16727.1335483315</v>
          </cell>
          <cell r="D840">
            <v>16206.6814614911</v>
          </cell>
          <cell r="E840">
            <v>16124.2346843947</v>
          </cell>
          <cell r="F840">
            <v>15589.632816038</v>
          </cell>
          <cell r="G840">
            <v>15484.0752143035</v>
          </cell>
          <cell r="H840">
            <v>15612.4496865736</v>
          </cell>
          <cell r="I840">
            <v>15150.8295434093</v>
          </cell>
          <cell r="J840">
            <v>15142.9997104434</v>
          </cell>
          <cell r="K840">
            <v>15330.5137109941</v>
          </cell>
          <cell r="L840">
            <v>15335.2480545758</v>
          </cell>
          <cell r="M840">
            <v>15353.7401419375</v>
          </cell>
          <cell r="N840">
            <v>15435.4230793852</v>
          </cell>
          <cell r="O840">
            <v>15365.7801973761</v>
          </cell>
          <cell r="P840">
            <v>15478.0177257268</v>
          </cell>
          <cell r="Q840">
            <v>1147.11202021303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-86076.3019932184</v>
          </cell>
          <cell r="B841">
            <v>14994.9665146132</v>
          </cell>
          <cell r="C841">
            <v>16158.1196374088</v>
          </cell>
          <cell r="D841">
            <v>15926.5770864815</v>
          </cell>
          <cell r="E841">
            <v>15700.1281000374</v>
          </cell>
          <cell r="F841">
            <v>15273.8725956188</v>
          </cell>
          <cell r="G841">
            <v>15020.6411363208</v>
          </cell>
          <cell r="H841">
            <v>14761.8557084591</v>
          </cell>
          <cell r="I841">
            <v>14963.8325283493</v>
          </cell>
          <cell r="J841">
            <v>14897.5334485725</v>
          </cell>
          <cell r="K841">
            <v>15056.7998575638</v>
          </cell>
          <cell r="L841">
            <v>15135.7994172915</v>
          </cell>
          <cell r="M841">
            <v>14973.9194582613</v>
          </cell>
          <cell r="N841">
            <v>15090.9726940211</v>
          </cell>
          <cell r="O841">
            <v>15147.0549730057</v>
          </cell>
          <cell r="P841">
            <v>15051.8911409677</v>
          </cell>
          <cell r="Q841">
            <v>987.260753341418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-90662.8247540783</v>
          </cell>
          <cell r="B842">
            <v>14848.0343797169</v>
          </cell>
          <cell r="C842">
            <v>16348.8206907279</v>
          </cell>
          <cell r="D842">
            <v>15984.5648783533</v>
          </cell>
          <cell r="E842">
            <v>15621.0343497726</v>
          </cell>
          <cell r="F842">
            <v>15417.0802719491</v>
          </cell>
          <cell r="G842">
            <v>15112.1946216141</v>
          </cell>
          <cell r="H842">
            <v>14903.7917475086</v>
          </cell>
          <cell r="I842">
            <v>14817.9102068955</v>
          </cell>
          <cell r="J842">
            <v>15256.8512934996</v>
          </cell>
          <cell r="K842">
            <v>15109.7093705613</v>
          </cell>
          <cell r="L842">
            <v>15200.0150109129</v>
          </cell>
          <cell r="M842">
            <v>15061.0080896418</v>
          </cell>
          <cell r="N842">
            <v>14985.8082525828</v>
          </cell>
          <cell r="O842">
            <v>15078.4271036611</v>
          </cell>
          <cell r="P842">
            <v>15132.941307971</v>
          </cell>
          <cell r="Q842">
            <v>1039.86633479938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-94255.9920769213</v>
          </cell>
          <cell r="B843">
            <v>15156.6228152098</v>
          </cell>
          <cell r="C843">
            <v>16527.9093835991</v>
          </cell>
          <cell r="D843">
            <v>16245.5318182361</v>
          </cell>
          <cell r="E843">
            <v>15807.5737941533</v>
          </cell>
          <cell r="F843">
            <v>15390.4939636799</v>
          </cell>
          <cell r="G843">
            <v>15369.9082147821</v>
          </cell>
          <cell r="H843">
            <v>15029.1637416761</v>
          </cell>
          <cell r="I843">
            <v>15346.5393959336</v>
          </cell>
          <cell r="J843">
            <v>15037.1759422463</v>
          </cell>
          <cell r="K843">
            <v>15207.8101838636</v>
          </cell>
          <cell r="L843">
            <v>15030.7428867801</v>
          </cell>
          <cell r="M843">
            <v>15063.8079952173</v>
          </cell>
          <cell r="N843">
            <v>15340.4293383666</v>
          </cell>
          <cell r="O843">
            <v>15247.2452957099</v>
          </cell>
          <cell r="P843">
            <v>15346.1474440174</v>
          </cell>
          <cell r="Q843">
            <v>1081.07852672546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-86657.545008458</v>
          </cell>
          <cell r="B844">
            <v>14727.0833229319</v>
          </cell>
          <cell r="C844">
            <v>16278.5529695377</v>
          </cell>
          <cell r="D844">
            <v>15737.2849133861</v>
          </cell>
          <cell r="E844">
            <v>15384.2481692356</v>
          </cell>
          <cell r="F844">
            <v>15108.1145754883</v>
          </cell>
          <cell r="G844">
            <v>15053.0407807988</v>
          </cell>
          <cell r="H844">
            <v>15142.1125243538</v>
          </cell>
          <cell r="I844">
            <v>14850.7209698995</v>
          </cell>
          <cell r="J844">
            <v>15122.4350164734</v>
          </cell>
          <cell r="K844">
            <v>15275.9357288342</v>
          </cell>
          <cell r="L844">
            <v>15009.9366465637</v>
          </cell>
          <cell r="M844">
            <v>15064.708114239</v>
          </cell>
          <cell r="N844">
            <v>15033.2655247821</v>
          </cell>
          <cell r="O844">
            <v>14948.3616624899</v>
          </cell>
          <cell r="P844">
            <v>15010.0354493058</v>
          </cell>
          <cell r="Q844">
            <v>993.92737822901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-92256.2319093599</v>
          </cell>
          <cell r="B845">
            <v>15200.1345022733</v>
          </cell>
          <cell r="C845">
            <v>16431.3884832083</v>
          </cell>
          <cell r="D845">
            <v>16115.0863600255</v>
          </cell>
          <cell r="E845">
            <v>15827.2080595789</v>
          </cell>
          <cell r="F845">
            <v>15278.7578348013</v>
          </cell>
          <cell r="G845">
            <v>15123.0040512403</v>
          </cell>
          <cell r="H845">
            <v>14952.3382046098</v>
          </cell>
          <cell r="I845">
            <v>15171.3589939613</v>
          </cell>
          <cell r="J845">
            <v>14957.6269896239</v>
          </cell>
          <cell r="K845">
            <v>15397.847347355</v>
          </cell>
          <cell r="L845">
            <v>15209.3672548865</v>
          </cell>
          <cell r="M845">
            <v>15290.6389707703</v>
          </cell>
          <cell r="N845">
            <v>15217.5210638853</v>
          </cell>
          <cell r="O845">
            <v>15202.6137694111</v>
          </cell>
          <cell r="P845">
            <v>15384.2397174316</v>
          </cell>
          <cell r="Q845">
            <v>1058.14207750759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-99553.9052233025</v>
          </cell>
          <cell r="B846">
            <v>15030.5757959362</v>
          </cell>
          <cell r="C846">
            <v>16641.2107826317</v>
          </cell>
          <cell r="D846">
            <v>16056.9922500399</v>
          </cell>
          <cell r="E846">
            <v>16123.0178313046</v>
          </cell>
          <cell r="F846">
            <v>15703.6173956505</v>
          </cell>
          <cell r="G846">
            <v>15441.0981822243</v>
          </cell>
          <cell r="H846">
            <v>15331.3284405457</v>
          </cell>
          <cell r="I846">
            <v>15400.0377490398</v>
          </cell>
          <cell r="J846">
            <v>15265.5143342057</v>
          </cell>
          <cell r="K846">
            <v>15392.25569087</v>
          </cell>
          <cell r="L846">
            <v>15312.5996883201</v>
          </cell>
          <cell r="M846">
            <v>15408.4387104283</v>
          </cell>
          <cell r="N846">
            <v>15369.3916624377</v>
          </cell>
          <cell r="O846">
            <v>15297.5914630489</v>
          </cell>
          <cell r="P846">
            <v>15432.4695852941</v>
          </cell>
          <cell r="Q846">
            <v>1141.84347134919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-93784.3252653975</v>
          </cell>
          <cell r="B847">
            <v>15035.6091941555</v>
          </cell>
          <cell r="C847">
            <v>16333.9170116821</v>
          </cell>
          <cell r="D847">
            <v>16154.6883091765</v>
          </cell>
          <cell r="E847">
            <v>15783.4666853878</v>
          </cell>
          <cell r="F847">
            <v>15381.9404397165</v>
          </cell>
          <cell r="G847">
            <v>15305.8602501759</v>
          </cell>
          <cell r="H847">
            <v>15044.7443948267</v>
          </cell>
          <cell r="I847">
            <v>15104.2711418158</v>
          </cell>
          <cell r="J847">
            <v>15035.9949934249</v>
          </cell>
          <cell r="K847">
            <v>15012.7011755367</v>
          </cell>
          <cell r="L847">
            <v>15193.6664776401</v>
          </cell>
          <cell r="M847">
            <v>15323.8276400329</v>
          </cell>
          <cell r="N847">
            <v>15182.9649270236</v>
          </cell>
          <cell r="O847">
            <v>15016.3729623857</v>
          </cell>
          <cell r="P847">
            <v>15135.9253312369</v>
          </cell>
          <cell r="Q847">
            <v>1075.668697064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-85380.687695579</v>
          </cell>
          <cell r="B848">
            <v>14911.0707817238</v>
          </cell>
          <cell r="C848">
            <v>16578.9479188422</v>
          </cell>
          <cell r="D848">
            <v>16025.5022655736</v>
          </cell>
          <cell r="E848">
            <v>15554.9186176098</v>
          </cell>
          <cell r="F848">
            <v>15042.7062095402</v>
          </cell>
          <cell r="G848">
            <v>14980.5294933509</v>
          </cell>
          <cell r="H848">
            <v>15037.5253743388</v>
          </cell>
          <cell r="I848">
            <v>14902.4845469804</v>
          </cell>
          <cell r="J848">
            <v>15038.2369928875</v>
          </cell>
          <cell r="K848">
            <v>15035.5913438642</v>
          </cell>
          <cell r="L848">
            <v>14943.22105</v>
          </cell>
          <cell r="M848">
            <v>14975.478609235</v>
          </cell>
          <cell r="N848">
            <v>14953.5625258722</v>
          </cell>
          <cell r="O848">
            <v>14921.3458303713</v>
          </cell>
          <cell r="P848">
            <v>15158.3344873206</v>
          </cell>
          <cell r="Q848">
            <v>979.282335593213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-86407.5159528188</v>
          </cell>
          <cell r="B849">
            <v>15000.6723346948</v>
          </cell>
          <cell r="C849">
            <v>16308.6552234075</v>
          </cell>
          <cell r="D849">
            <v>15793.6094385582</v>
          </cell>
          <cell r="E849">
            <v>15466.6064692344</v>
          </cell>
          <cell r="F849">
            <v>15353.6616686871</v>
          </cell>
          <cell r="G849">
            <v>15098.3428516613</v>
          </cell>
          <cell r="H849">
            <v>14998.7033982737</v>
          </cell>
          <cell r="I849">
            <v>14844.5843783811</v>
          </cell>
          <cell r="J849">
            <v>14963.1458767607</v>
          </cell>
          <cell r="K849">
            <v>14900.1927732957</v>
          </cell>
          <cell r="L849">
            <v>14889.60496479</v>
          </cell>
          <cell r="M849">
            <v>14949.6585700322</v>
          </cell>
          <cell r="N849">
            <v>15183.8253206599</v>
          </cell>
          <cell r="O849">
            <v>14965.7289030073</v>
          </cell>
          <cell r="P849">
            <v>14991.0563686511</v>
          </cell>
          <cell r="Q849">
            <v>991.059644972451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-90645.8082772399</v>
          </cell>
          <cell r="B850">
            <v>14865.1536066283</v>
          </cell>
          <cell r="C850">
            <v>16302.67983021</v>
          </cell>
          <cell r="D850">
            <v>16003.535950242</v>
          </cell>
          <cell r="E850">
            <v>15748.8860974574</v>
          </cell>
          <cell r="F850">
            <v>15464.7059613029</v>
          </cell>
          <cell r="G850">
            <v>15195.155741687</v>
          </cell>
          <cell r="H850">
            <v>14901.9107916514</v>
          </cell>
          <cell r="I850">
            <v>15067.9637912899</v>
          </cell>
          <cell r="J850">
            <v>14895.3764466269</v>
          </cell>
          <cell r="K850">
            <v>15068.199965578</v>
          </cell>
          <cell r="L850">
            <v>15203.1350292251</v>
          </cell>
          <cell r="M850">
            <v>15159.3238457815</v>
          </cell>
          <cell r="N850">
            <v>15009.8529368903</v>
          </cell>
          <cell r="O850">
            <v>15124.7139138346</v>
          </cell>
          <cell r="P850">
            <v>14962.4184281233</v>
          </cell>
          <cell r="Q850">
            <v>1039.67116261663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-92563.7458896794</v>
          </cell>
          <cell r="B851">
            <v>15101.6459636772</v>
          </cell>
          <cell r="C851">
            <v>16271.276604532</v>
          </cell>
          <cell r="D851">
            <v>16011.6486782319</v>
          </cell>
          <cell r="E851">
            <v>15632.2044141967</v>
          </cell>
          <cell r="F851">
            <v>15611.0659631526</v>
          </cell>
          <cell r="G851">
            <v>15135.3746955039</v>
          </cell>
          <cell r="H851">
            <v>15093.2984230786</v>
          </cell>
          <cell r="I851">
            <v>15005.9419605799</v>
          </cell>
          <cell r="J851">
            <v>15000.2734998255</v>
          </cell>
          <cell r="K851">
            <v>14979.6641127732</v>
          </cell>
          <cell r="L851">
            <v>15153.1387906672</v>
          </cell>
          <cell r="M851">
            <v>14984.3401548358</v>
          </cell>
          <cell r="N851">
            <v>15218.7580665202</v>
          </cell>
          <cell r="O851">
            <v>15113.6770099037</v>
          </cell>
          <cell r="P851">
            <v>15166.479693303</v>
          </cell>
          <cell r="Q851">
            <v>1061.66913985627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-85393.3955521246</v>
          </cell>
          <cell r="B852">
            <v>14722.5981747338</v>
          </cell>
          <cell r="C852">
            <v>16227.3904002343</v>
          </cell>
          <cell r="D852">
            <v>15797.630110856</v>
          </cell>
          <cell r="E852">
            <v>15540.1448843766</v>
          </cell>
          <cell r="F852">
            <v>15460.7470420215</v>
          </cell>
          <cell r="G852">
            <v>15029.144217875</v>
          </cell>
          <cell r="H852">
            <v>14811.1343504322</v>
          </cell>
          <cell r="I852">
            <v>15048.0991513255</v>
          </cell>
          <cell r="J852">
            <v>14908.9369381932</v>
          </cell>
          <cell r="K852">
            <v>15046.144868658</v>
          </cell>
          <cell r="L852">
            <v>14839.2686877252</v>
          </cell>
          <cell r="M852">
            <v>15067.0320905672</v>
          </cell>
          <cell r="N852">
            <v>14906.3876929994</v>
          </cell>
          <cell r="O852">
            <v>15020.000627191</v>
          </cell>
          <cell r="P852">
            <v>15124.7830423431</v>
          </cell>
          <cell r="Q852">
            <v>979.428089624648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-98103.7312680826</v>
          </cell>
          <cell r="B853">
            <v>15273.1198448058</v>
          </cell>
          <cell r="C853">
            <v>16688.7981475517</v>
          </cell>
          <cell r="D853">
            <v>16221.4746467534</v>
          </cell>
          <cell r="E853">
            <v>16170.8100837765</v>
          </cell>
          <cell r="F853">
            <v>15772.335493075</v>
          </cell>
          <cell r="G853">
            <v>15529.1080137174</v>
          </cell>
          <cell r="H853">
            <v>15318.7820933062</v>
          </cell>
          <cell r="I853">
            <v>15346.8842031052</v>
          </cell>
          <cell r="J853">
            <v>15308.8601143676</v>
          </cell>
          <cell r="K853">
            <v>15380.6163377332</v>
          </cell>
          <cell r="L853">
            <v>15366.5934165691</v>
          </cell>
          <cell r="M853">
            <v>15105.0669088172</v>
          </cell>
          <cell r="N853">
            <v>15181.3233466964</v>
          </cell>
          <cell r="O853">
            <v>15234.245129806</v>
          </cell>
          <cell r="P853">
            <v>15245.238672237</v>
          </cell>
          <cell r="Q853">
            <v>1125.2105561524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-89321.3577831776</v>
          </cell>
          <cell r="B854">
            <v>15240.5609967685</v>
          </cell>
          <cell r="C854">
            <v>16533.487542117</v>
          </cell>
          <cell r="D854">
            <v>15982.0309042224</v>
          </cell>
          <cell r="E854">
            <v>15630.7219487298</v>
          </cell>
          <cell r="F854">
            <v>15414.3098178483</v>
          </cell>
          <cell r="G854">
            <v>15136.5337927534</v>
          </cell>
          <cell r="H854">
            <v>14932.4002944299</v>
          </cell>
          <cell r="I854">
            <v>15025.6463767482</v>
          </cell>
          <cell r="J854">
            <v>14838.9267969314</v>
          </cell>
          <cell r="K854">
            <v>15027.0187180745</v>
          </cell>
          <cell r="L854">
            <v>15290.5498139162</v>
          </cell>
          <cell r="M854">
            <v>15187.4093930348</v>
          </cell>
          <cell r="N854">
            <v>15228.0237125657</v>
          </cell>
          <cell r="O854">
            <v>15111.8279579096</v>
          </cell>
          <cell r="P854">
            <v>15158.8140553811</v>
          </cell>
          <cell r="Q854">
            <v>1024.48024522993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-92861.5997034272</v>
          </cell>
          <cell r="B855">
            <v>15163.5250985793</v>
          </cell>
          <cell r="C855">
            <v>16502.6657618345</v>
          </cell>
          <cell r="D855">
            <v>16031.1485714032</v>
          </cell>
          <cell r="E855">
            <v>15839.2588518164</v>
          </cell>
          <cell r="F855">
            <v>15389.6788175337</v>
          </cell>
          <cell r="G855">
            <v>15243.7826943241</v>
          </cell>
          <cell r="H855">
            <v>15147.8882024797</v>
          </cell>
          <cell r="I855">
            <v>15164.2313491737</v>
          </cell>
          <cell r="J855">
            <v>15149.3651851639</v>
          </cell>
          <cell r="K855">
            <v>15144.8701244999</v>
          </cell>
          <cell r="L855">
            <v>15166.0356711115</v>
          </cell>
          <cell r="M855">
            <v>15165.2367435648</v>
          </cell>
          <cell r="N855">
            <v>15270.0925703949</v>
          </cell>
          <cell r="O855">
            <v>15017.1129715523</v>
          </cell>
          <cell r="P855">
            <v>15081.292014908</v>
          </cell>
          <cell r="Q855">
            <v>1065.08540395843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-88179.4876775376</v>
          </cell>
          <cell r="B856">
            <v>15060.1964211689</v>
          </cell>
          <cell r="C856">
            <v>16139.8202711749</v>
          </cell>
          <cell r="D856">
            <v>15752.8273439359</v>
          </cell>
          <cell r="E856">
            <v>15495.0440201602</v>
          </cell>
          <cell r="F856">
            <v>15175.5157423612</v>
          </cell>
          <cell r="G856">
            <v>15045.6677499233</v>
          </cell>
          <cell r="H856">
            <v>15254.6456855466</v>
          </cell>
          <cell r="I856">
            <v>14978.9578658811</v>
          </cell>
          <cell r="J856">
            <v>15006.602148372</v>
          </cell>
          <cell r="K856">
            <v>15009.2984316322</v>
          </cell>
          <cell r="L856">
            <v>15028.6742116686</v>
          </cell>
          <cell r="M856">
            <v>15028.1284280248</v>
          </cell>
          <cell r="N856">
            <v>14948.9877918381</v>
          </cell>
          <cell r="O856">
            <v>14963.9390546034</v>
          </cell>
          <cell r="P856">
            <v>15197.9946324133</v>
          </cell>
          <cell r="Q856">
            <v>1011.38345186629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-90356.7019557798</v>
          </cell>
          <cell r="B857">
            <v>14758.9771522594</v>
          </cell>
          <cell r="C857">
            <v>16441.9703530029</v>
          </cell>
          <cell r="D857">
            <v>16045.1880368673</v>
          </cell>
          <cell r="E857">
            <v>15633.7982515569</v>
          </cell>
          <cell r="F857">
            <v>15510.418547442</v>
          </cell>
          <cell r="G857">
            <v>15277.2283641954</v>
          </cell>
          <cell r="H857">
            <v>15035.5503853073</v>
          </cell>
          <cell r="I857">
            <v>15167.3937279053</v>
          </cell>
          <cell r="J857">
            <v>15061.1901443608</v>
          </cell>
          <cell r="K857">
            <v>15065.0719877549</v>
          </cell>
          <cell r="L857">
            <v>15229.2214424917</v>
          </cell>
          <cell r="M857">
            <v>15128.1290018878</v>
          </cell>
          <cell r="N857">
            <v>15138.4744299523</v>
          </cell>
          <cell r="O857">
            <v>15255.882207521</v>
          </cell>
          <cell r="P857">
            <v>15011.3790117683</v>
          </cell>
          <cell r="Q857">
            <v>1036.35522875201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-90762.5542593154</v>
          </cell>
          <cell r="B858">
            <v>15011.1131605254</v>
          </cell>
          <cell r="C858">
            <v>16211.206713696</v>
          </cell>
          <cell r="D858">
            <v>16093.3692498197</v>
          </cell>
          <cell r="E858">
            <v>15672.5544193608</v>
          </cell>
          <cell r="F858">
            <v>15280.928706276</v>
          </cell>
          <cell r="G858">
            <v>15209.26926319</v>
          </cell>
          <cell r="H858">
            <v>15090.5252824226</v>
          </cell>
          <cell r="I858">
            <v>15223.8005375189</v>
          </cell>
          <cell r="J858">
            <v>15102.8400949405</v>
          </cell>
          <cell r="K858">
            <v>15270.4167099922</v>
          </cell>
          <cell r="L858">
            <v>15239.1783369291</v>
          </cell>
          <cell r="M858">
            <v>15047.8250157295</v>
          </cell>
          <cell r="N858">
            <v>15205.3619194785</v>
          </cell>
          <cell r="O858">
            <v>15235.3738171428</v>
          </cell>
          <cell r="P858">
            <v>15183.4685801177</v>
          </cell>
          <cell r="Q858">
            <v>1041.01019233264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-86726.0904836357</v>
          </cell>
          <cell r="B859">
            <v>14854.2023567943</v>
          </cell>
          <cell r="C859">
            <v>16538.5233079775</v>
          </cell>
          <cell r="D859">
            <v>15838.3096754748</v>
          </cell>
          <cell r="E859">
            <v>15725.4274067764</v>
          </cell>
          <cell r="F859">
            <v>15455.953596236</v>
          </cell>
          <cell r="G859">
            <v>15101.834140483</v>
          </cell>
          <cell r="H859">
            <v>14852.6272400912</v>
          </cell>
          <cell r="I859">
            <v>14886.3531080393</v>
          </cell>
          <cell r="J859">
            <v>14761.1858661429</v>
          </cell>
          <cell r="K859">
            <v>14972.3568841099</v>
          </cell>
          <cell r="L859">
            <v>14862.0298386482</v>
          </cell>
          <cell r="M859">
            <v>14904.2454194303</v>
          </cell>
          <cell r="N859">
            <v>15004.245966763</v>
          </cell>
          <cell r="O859">
            <v>15025.4315574007</v>
          </cell>
          <cell r="P859">
            <v>15111.2038039437</v>
          </cell>
          <cell r="Q859">
            <v>994.713567411108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-99778.3683462759</v>
          </cell>
          <cell r="B860">
            <v>15195.8447986467</v>
          </cell>
          <cell r="C860">
            <v>16882.2093851558</v>
          </cell>
          <cell r="D860">
            <v>16545.7492446706</v>
          </cell>
          <cell r="E860">
            <v>15897.15337138</v>
          </cell>
          <cell r="F860">
            <v>15990.6846171425</v>
          </cell>
          <cell r="G860">
            <v>15271.9161946605</v>
          </cell>
          <cell r="H860">
            <v>15178.0720126544</v>
          </cell>
          <cell r="I860">
            <v>15382.124901693</v>
          </cell>
          <cell r="J860">
            <v>15284.4777837002</v>
          </cell>
          <cell r="K860">
            <v>15453.0360891498</v>
          </cell>
          <cell r="L860">
            <v>15236.406751762</v>
          </cell>
          <cell r="M860">
            <v>15436.1900971032</v>
          </cell>
          <cell r="N860">
            <v>15555.9460629732</v>
          </cell>
          <cell r="O860">
            <v>15344.2351257446</v>
          </cell>
          <cell r="P860">
            <v>15299.8698705057</v>
          </cell>
          <cell r="Q860">
            <v>1144.41797358445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-96831.8447129344</v>
          </cell>
          <cell r="B861">
            <v>15156.5799978522</v>
          </cell>
          <cell r="C861">
            <v>16671.9122621276</v>
          </cell>
          <cell r="D861">
            <v>16177.5442661122</v>
          </cell>
          <cell r="E861">
            <v>15730.3068755347</v>
          </cell>
          <cell r="F861">
            <v>15523.9129592049</v>
          </cell>
          <cell r="G861">
            <v>15186.7911693746</v>
          </cell>
          <cell r="H861">
            <v>15192.23661506</v>
          </cell>
          <cell r="I861">
            <v>15316.208708612</v>
          </cell>
          <cell r="J861">
            <v>15330.2812603474</v>
          </cell>
          <cell r="K861">
            <v>15195.4916414869</v>
          </cell>
          <cell r="L861">
            <v>15320.515290804</v>
          </cell>
          <cell r="M861">
            <v>15219.2099457653</v>
          </cell>
          <cell r="N861">
            <v>15264.5537176751</v>
          </cell>
          <cell r="O861">
            <v>15297.0275909548</v>
          </cell>
          <cell r="P861">
            <v>15371.9263706786</v>
          </cell>
          <cell r="Q861">
            <v>1110.62252611947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-99737.3526848794</v>
          </cell>
          <cell r="B862">
            <v>15221.3924384183</v>
          </cell>
          <cell r="C862">
            <v>16720.0611332448</v>
          </cell>
          <cell r="D862">
            <v>16148.735136954</v>
          </cell>
          <cell r="E862">
            <v>15796.9863021819</v>
          </cell>
          <cell r="F862">
            <v>15689.5353384011</v>
          </cell>
          <cell r="G862">
            <v>15290.7526197708</v>
          </cell>
          <cell r="H862">
            <v>15494.3099849033</v>
          </cell>
          <cell r="I862">
            <v>15232.8317453253</v>
          </cell>
          <cell r="J862">
            <v>15309.0134089002</v>
          </cell>
          <cell r="K862">
            <v>15133.8365018496</v>
          </cell>
          <cell r="L862">
            <v>15209.4038975405</v>
          </cell>
          <cell r="M862">
            <v>15160.5086520539</v>
          </cell>
          <cell r="N862">
            <v>15469.9190349021</v>
          </cell>
          <cell r="O862">
            <v>15406.608594967</v>
          </cell>
          <cell r="P862">
            <v>15306.9011673174</v>
          </cell>
          <cell r="Q862">
            <v>1143.94754035449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-99057.5081406662</v>
          </cell>
          <cell r="B863">
            <v>15107.9182284199</v>
          </cell>
          <cell r="C863">
            <v>16744.8130121619</v>
          </cell>
          <cell r="D863">
            <v>16266.7509857057</v>
          </cell>
          <cell r="E863">
            <v>15990.3979822897</v>
          </cell>
          <cell r="F863">
            <v>15534.8199421096</v>
          </cell>
          <cell r="G863">
            <v>15349.751509419</v>
          </cell>
          <cell r="H863">
            <v>15156.1451150946</v>
          </cell>
          <cell r="I863">
            <v>15198.2962178244</v>
          </cell>
          <cell r="J863">
            <v>15390.3265424588</v>
          </cell>
          <cell r="K863">
            <v>15314.0102350602</v>
          </cell>
          <cell r="L863">
            <v>15334.9190817289</v>
          </cell>
          <cell r="M863">
            <v>15352.0591858775</v>
          </cell>
          <cell r="N863">
            <v>15567.294084935</v>
          </cell>
          <cell r="O863">
            <v>15506.6561307206</v>
          </cell>
          <cell r="P863">
            <v>15405.0606154707</v>
          </cell>
          <cell r="Q863">
            <v>1136.14999537018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-93089.6698861754</v>
          </cell>
          <cell r="B864">
            <v>14948.7459576225</v>
          </cell>
          <cell r="C864">
            <v>16259.2240268202</v>
          </cell>
          <cell r="D864">
            <v>16096.8371599245</v>
          </cell>
          <cell r="E864">
            <v>15769.3043461714</v>
          </cell>
          <cell r="F864">
            <v>15534.8533722032</v>
          </cell>
          <cell r="G864">
            <v>15142.2459316934</v>
          </cell>
          <cell r="H864">
            <v>15126.7199118024</v>
          </cell>
          <cell r="I864">
            <v>15232.2009233968</v>
          </cell>
          <cell r="J864">
            <v>15248.9757039554</v>
          </cell>
          <cell r="K864">
            <v>15312.2049531059</v>
          </cell>
          <cell r="L864">
            <v>15156.8605984439</v>
          </cell>
          <cell r="M864">
            <v>15402.8723093517</v>
          </cell>
          <cell r="N864">
            <v>15215.0242367368</v>
          </cell>
          <cell r="O864">
            <v>15191.3507336202</v>
          </cell>
          <cell r="P864">
            <v>15244.2278885244</v>
          </cell>
          <cell r="Q864">
            <v>1067.70127772648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-96334.1824422517</v>
          </cell>
          <cell r="B865">
            <v>14944.4178501313</v>
          </cell>
          <cell r="C865">
            <v>16687.280419912</v>
          </cell>
          <cell r="D865">
            <v>16540.3456030201</v>
          </cell>
          <cell r="E865">
            <v>15887.8667246005</v>
          </cell>
          <cell r="F865">
            <v>15505.437309473</v>
          </cell>
          <cell r="G865">
            <v>15311.4443291612</v>
          </cell>
          <cell r="H865">
            <v>15411.2536522925</v>
          </cell>
          <cell r="I865">
            <v>15224.9337254864</v>
          </cell>
          <cell r="J865">
            <v>15387.2337446799</v>
          </cell>
          <cell r="K865">
            <v>15323.5458863199</v>
          </cell>
          <cell r="L865">
            <v>15303.3513123538</v>
          </cell>
          <cell r="M865">
            <v>15302.6151207021</v>
          </cell>
          <cell r="N865">
            <v>15220.4418298608</v>
          </cell>
          <cell r="O865">
            <v>15250.5113719849</v>
          </cell>
          <cell r="P865">
            <v>15264.3558479694</v>
          </cell>
          <cell r="Q865">
            <v>1104.91453893965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-85127.7601789673</v>
          </cell>
          <cell r="B866">
            <v>14839.6486630259</v>
          </cell>
          <cell r="C866">
            <v>16113.683112904</v>
          </cell>
          <cell r="D866">
            <v>15952.6981720792</v>
          </cell>
          <cell r="E866">
            <v>15850.7444130697</v>
          </cell>
          <cell r="F866">
            <v>15292.1175270745</v>
          </cell>
          <cell r="G866">
            <v>15084.1016415062</v>
          </cell>
          <cell r="H866">
            <v>14800.3634280128</v>
          </cell>
          <cell r="I866">
            <v>14980.3458895283</v>
          </cell>
          <cell r="J866">
            <v>14791.9363704901</v>
          </cell>
          <cell r="K866">
            <v>15101.7391226102</v>
          </cell>
          <cell r="L866">
            <v>15038.939506058</v>
          </cell>
          <cell r="M866">
            <v>15077.1413341278</v>
          </cell>
          <cell r="N866">
            <v>15077.5558281111</v>
          </cell>
          <cell r="O866">
            <v>15123.2314539181</v>
          </cell>
          <cell r="P866">
            <v>15036.6225331957</v>
          </cell>
          <cell r="Q866">
            <v>976.381358148683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-84941.7643458823</v>
          </cell>
          <cell r="B867">
            <v>15003.2930309515</v>
          </cell>
          <cell r="C867">
            <v>16180.5965749677</v>
          </cell>
          <cell r="D867">
            <v>15911.8165897738</v>
          </cell>
          <cell r="E867">
            <v>15638.0239812451</v>
          </cell>
          <cell r="F867">
            <v>15328.9709657631</v>
          </cell>
          <cell r="G867">
            <v>15054.229171319</v>
          </cell>
          <cell r="H867">
            <v>14995.5338543689</v>
          </cell>
          <cell r="I867">
            <v>14776.9644293913</v>
          </cell>
          <cell r="J867">
            <v>14797.635946621</v>
          </cell>
          <cell r="K867">
            <v>14875.6171005428</v>
          </cell>
          <cell r="L867">
            <v>14793.6703595291</v>
          </cell>
          <cell r="M867">
            <v>14954.0685080341</v>
          </cell>
          <cell r="N867">
            <v>15120.8325996845</v>
          </cell>
          <cell r="O867">
            <v>14950.7881946496</v>
          </cell>
          <cell r="P867">
            <v>15021.2036892417</v>
          </cell>
          <cell r="Q867">
            <v>974.248060341532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-100791.367661274</v>
          </cell>
          <cell r="B868">
            <v>15364.1606565488</v>
          </cell>
          <cell r="C868">
            <v>16923.3247939361</v>
          </cell>
          <cell r="D868">
            <v>16354.6375287258</v>
          </cell>
          <cell r="E868">
            <v>15847.7407250931</v>
          </cell>
          <cell r="F868">
            <v>15634.3228413072</v>
          </cell>
          <cell r="G868">
            <v>15580.039325532</v>
          </cell>
          <cell r="H868">
            <v>15427.2284180976</v>
          </cell>
          <cell r="I868">
            <v>15198.2481507563</v>
          </cell>
          <cell r="J868">
            <v>15289.9146339477</v>
          </cell>
          <cell r="K868">
            <v>15271.5230061508</v>
          </cell>
          <cell r="L868">
            <v>15371.1444437136</v>
          </cell>
          <cell r="M868">
            <v>15295.6839546952</v>
          </cell>
          <cell r="N868">
            <v>15502.4268172412</v>
          </cell>
          <cell r="O868">
            <v>15487.6301105451</v>
          </cell>
          <cell r="P868">
            <v>15458.6846199359</v>
          </cell>
          <cell r="Q868">
            <v>1156.03667052775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-98740.0208509574</v>
          </cell>
          <cell r="B869">
            <v>15226.0678914098</v>
          </cell>
          <cell r="C869">
            <v>16566.6176645436</v>
          </cell>
          <cell r="D869">
            <v>16266.2127195845</v>
          </cell>
          <cell r="E869">
            <v>15788.1592916343</v>
          </cell>
          <cell r="F869">
            <v>15791.8372480801</v>
          </cell>
          <cell r="G869">
            <v>15371.2878957231</v>
          </cell>
          <cell r="H869">
            <v>15014.3530865466</v>
          </cell>
          <cell r="I869">
            <v>15203.9070867127</v>
          </cell>
          <cell r="J869">
            <v>14966.6166427423</v>
          </cell>
          <cell r="K869">
            <v>15137.1174141685</v>
          </cell>
          <cell r="L869">
            <v>15326.9382678424</v>
          </cell>
          <cell r="M869">
            <v>15194.8935661295</v>
          </cell>
          <cell r="N869">
            <v>15353.5374453556</v>
          </cell>
          <cell r="O869">
            <v>15374.2171079781</v>
          </cell>
          <cell r="P869">
            <v>15482.0134710326</v>
          </cell>
          <cell r="Q869">
            <v>1132.50854315214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-100278.275351677</v>
          </cell>
          <cell r="B870">
            <v>15177.5328718293</v>
          </cell>
          <cell r="C870">
            <v>16796.849630772</v>
          </cell>
          <cell r="D870">
            <v>16324.0291990899</v>
          </cell>
          <cell r="E870">
            <v>15964.0470059007</v>
          </cell>
          <cell r="F870">
            <v>15644.0283432256</v>
          </cell>
          <cell r="G870">
            <v>15457.3363015918</v>
          </cell>
          <cell r="H870">
            <v>15132.0700615282</v>
          </cell>
          <cell r="I870">
            <v>15271.6862681809</v>
          </cell>
          <cell r="J870">
            <v>15115.6220869314</v>
          </cell>
          <cell r="K870">
            <v>15313.1780085397</v>
          </cell>
          <cell r="L870">
            <v>15390.8118146148</v>
          </cell>
          <cell r="M870">
            <v>15349.4390791736</v>
          </cell>
          <cell r="N870">
            <v>15264.3979549651</v>
          </cell>
          <cell r="O870">
            <v>15255.8109776022</v>
          </cell>
          <cell r="P870">
            <v>15254.5651016408</v>
          </cell>
          <cell r="Q870">
            <v>1150.1517069736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-96009.9867206719</v>
          </cell>
          <cell r="B871">
            <v>15095.7767147007</v>
          </cell>
          <cell r="C871">
            <v>16445.0261094155</v>
          </cell>
          <cell r="D871">
            <v>16229.0257719708</v>
          </cell>
          <cell r="E871">
            <v>15930.5213562938</v>
          </cell>
          <cell r="F871">
            <v>15645.4366403816</v>
          </cell>
          <cell r="G871">
            <v>15185.5498529057</v>
          </cell>
          <cell r="H871">
            <v>15011.4479665595</v>
          </cell>
          <cell r="I871">
            <v>15199.6485867486</v>
          </cell>
          <cell r="J871">
            <v>15264.1615096445</v>
          </cell>
          <cell r="K871">
            <v>15178.971132637</v>
          </cell>
          <cell r="L871">
            <v>15396.7179009935</v>
          </cell>
          <cell r="M871">
            <v>15147.1590104713</v>
          </cell>
          <cell r="N871">
            <v>15309.179620577</v>
          </cell>
          <cell r="O871">
            <v>15251.0828677904</v>
          </cell>
          <cell r="P871">
            <v>15069.4722858003</v>
          </cell>
          <cell r="Q871">
            <v>1101.19614369142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-94517.2326325286</v>
          </cell>
          <cell r="B872">
            <v>14962.9868445226</v>
          </cell>
          <cell r="C872">
            <v>16582.0720061527</v>
          </cell>
          <cell r="D872">
            <v>16246.2200517999</v>
          </cell>
          <cell r="E872">
            <v>15934.9638975725</v>
          </cell>
          <cell r="F872">
            <v>15505.3545361689</v>
          </cell>
          <cell r="G872">
            <v>15483.2151696514</v>
          </cell>
          <cell r="H872">
            <v>15116.789780842</v>
          </cell>
          <cell r="I872">
            <v>14986.2515321836</v>
          </cell>
          <cell r="J872">
            <v>15217.2185969095</v>
          </cell>
          <cell r="K872">
            <v>15127.4230754605</v>
          </cell>
          <cell r="L872">
            <v>15072.2606769951</v>
          </cell>
          <cell r="M872">
            <v>15361.5403348001</v>
          </cell>
          <cell r="N872">
            <v>15391.8384290096</v>
          </cell>
          <cell r="O872">
            <v>15042.8948298069</v>
          </cell>
          <cell r="P872">
            <v>15162.0967897558</v>
          </cell>
          <cell r="Q872">
            <v>1084.07485140205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-100262.987016883</v>
          </cell>
          <cell r="B873">
            <v>15088.2037667161</v>
          </cell>
          <cell r="C873">
            <v>16767.0427356008</v>
          </cell>
          <cell r="D873">
            <v>16353.9489896663</v>
          </cell>
          <cell r="E873">
            <v>16070.2251654462</v>
          </cell>
          <cell r="F873">
            <v>15948.6117140924</v>
          </cell>
          <cell r="G873">
            <v>15160.8719286065</v>
          </cell>
          <cell r="H873">
            <v>15373.0190077641</v>
          </cell>
          <cell r="I873">
            <v>15366.6561346148</v>
          </cell>
          <cell r="J873">
            <v>15215.6410719659</v>
          </cell>
          <cell r="K873">
            <v>15312.5797053693</v>
          </cell>
          <cell r="L873">
            <v>15497.9138445382</v>
          </cell>
          <cell r="M873">
            <v>15342.0635137901</v>
          </cell>
          <cell r="N873">
            <v>15638.7273836982</v>
          </cell>
          <cell r="O873">
            <v>15434.0641899632</v>
          </cell>
          <cell r="P873">
            <v>15451.5010847347</v>
          </cell>
          <cell r="Q873">
            <v>1149.97635588884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-101150.283177477</v>
          </cell>
          <cell r="B874">
            <v>15208.3593884632</v>
          </cell>
          <cell r="C874">
            <v>16899.3815982957</v>
          </cell>
          <cell r="D874">
            <v>16196.4611481277</v>
          </cell>
          <cell r="E874">
            <v>15979.9515937555</v>
          </cell>
          <cell r="F874">
            <v>15784.0932385394</v>
          </cell>
          <cell r="G874">
            <v>15304.1119605719</v>
          </cell>
          <cell r="H874">
            <v>15170.9020725747</v>
          </cell>
          <cell r="I874">
            <v>15174.3193438576</v>
          </cell>
          <cell r="J874">
            <v>15266.3934274331</v>
          </cell>
          <cell r="K874">
            <v>15322.1926240656</v>
          </cell>
          <cell r="L874">
            <v>15311.7571082458</v>
          </cell>
          <cell r="M874">
            <v>15250.1542467836</v>
          </cell>
          <cell r="N874">
            <v>15363.6815247824</v>
          </cell>
          <cell r="O874">
            <v>15322.3538275924</v>
          </cell>
          <cell r="P874">
            <v>15622.6078123179</v>
          </cell>
          <cell r="Q874">
            <v>1160.15328793238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-84720.1920460398</v>
          </cell>
          <cell r="B875">
            <v>14942.2041816329</v>
          </cell>
          <cell r="C875">
            <v>16227.7239267274</v>
          </cell>
          <cell r="D875">
            <v>15707.5703480977</v>
          </cell>
          <cell r="E875">
            <v>15523.813419193</v>
          </cell>
          <cell r="F875">
            <v>15109.7698620096</v>
          </cell>
          <cell r="G875">
            <v>15232.7518581758</v>
          </cell>
          <cell r="H875">
            <v>14734.4181448393</v>
          </cell>
          <cell r="I875">
            <v>14901.7676256829</v>
          </cell>
          <cell r="J875">
            <v>14824.2780398519</v>
          </cell>
          <cell r="K875">
            <v>15048.9133297448</v>
          </cell>
          <cell r="L875">
            <v>14978.3878224322</v>
          </cell>
          <cell r="M875">
            <v>14751.5046656412</v>
          </cell>
          <cell r="N875">
            <v>14951.0922988561</v>
          </cell>
          <cell r="O875">
            <v>15132.5776806532</v>
          </cell>
          <cell r="P875">
            <v>15164.9709958776</v>
          </cell>
          <cell r="Q875">
            <v>971.706714691258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-97491.0522435238</v>
          </cell>
          <cell r="B876">
            <v>15338.6615144914</v>
          </cell>
          <cell r="C876">
            <v>16950.2551560741</v>
          </cell>
          <cell r="D876">
            <v>16212.2821377904</v>
          </cell>
          <cell r="E876">
            <v>15964.8536892867</v>
          </cell>
          <cell r="F876">
            <v>15598.4800311896</v>
          </cell>
          <cell r="G876">
            <v>15481.725708151</v>
          </cell>
          <cell r="H876">
            <v>15355.3165001989</v>
          </cell>
          <cell r="I876">
            <v>15402.058515019</v>
          </cell>
          <cell r="J876">
            <v>15247.6410376456</v>
          </cell>
          <cell r="K876">
            <v>15261.5583587851</v>
          </cell>
          <cell r="L876">
            <v>15178.7074661691</v>
          </cell>
          <cell r="M876">
            <v>15289.5532768865</v>
          </cell>
          <cell r="N876">
            <v>15357.8062940036</v>
          </cell>
          <cell r="O876">
            <v>15129.2471704248</v>
          </cell>
          <cell r="P876">
            <v>15418.4312451041</v>
          </cell>
          <cell r="Q876">
            <v>1118.18337281232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-92100.7318055959</v>
          </cell>
          <cell r="B877">
            <v>14968.0260796964</v>
          </cell>
          <cell r="C877">
            <v>16384.3139412548</v>
          </cell>
          <cell r="D877">
            <v>16005.5036365735</v>
          </cell>
          <cell r="E877">
            <v>15910.7876229809</v>
          </cell>
          <cell r="F877">
            <v>15454.4019147085</v>
          </cell>
          <cell r="G877">
            <v>15256.6787094123</v>
          </cell>
          <cell r="H877">
            <v>15143.1396464484</v>
          </cell>
          <cell r="I877">
            <v>14996.0533493533</v>
          </cell>
          <cell r="J877">
            <v>15157.6729113537</v>
          </cell>
          <cell r="K877">
            <v>15418.178136508</v>
          </cell>
          <cell r="L877">
            <v>15009.7127626113</v>
          </cell>
          <cell r="M877">
            <v>15320.5660258922</v>
          </cell>
          <cell r="N877">
            <v>15296.0867509293</v>
          </cell>
          <cell r="O877">
            <v>15270.4081464358</v>
          </cell>
          <cell r="P877">
            <v>15246.1280163717</v>
          </cell>
          <cell r="Q877">
            <v>1056.35855351746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-92639.3985546238</v>
          </cell>
          <cell r="B878">
            <v>15062.6498542974</v>
          </cell>
          <cell r="C878">
            <v>16381.9354621985</v>
          </cell>
          <cell r="D878">
            <v>16140.9356770859</v>
          </cell>
          <cell r="E878">
            <v>15811.8111217147</v>
          </cell>
          <cell r="F878">
            <v>15552.2879834658</v>
          </cell>
          <cell r="G878">
            <v>15414.7457773367</v>
          </cell>
          <cell r="H878">
            <v>15062.4053654615</v>
          </cell>
          <cell r="I878">
            <v>15149.4623473307</v>
          </cell>
          <cell r="J878">
            <v>15005.2663895359</v>
          </cell>
          <cell r="K878">
            <v>14948.9814632029</v>
          </cell>
          <cell r="L878">
            <v>15147.5923684197</v>
          </cell>
          <cell r="M878">
            <v>15208.2159306462</v>
          </cell>
          <cell r="N878">
            <v>15058.4003231422</v>
          </cell>
          <cell r="O878">
            <v>15321.3883352508</v>
          </cell>
          <cell r="P878">
            <v>15320.8198578405</v>
          </cell>
          <cell r="Q878">
            <v>1062.53684566211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-96905.680162439</v>
          </cell>
          <cell r="B879">
            <v>15358.2447874288</v>
          </cell>
          <cell r="C879">
            <v>16489.6993344003</v>
          </cell>
          <cell r="D879">
            <v>16297.4706779374</v>
          </cell>
          <cell r="E879">
            <v>15996.6204737444</v>
          </cell>
          <cell r="F879">
            <v>15844.5244342565</v>
          </cell>
          <cell r="G879">
            <v>15438.0763035536</v>
          </cell>
          <cell r="H879">
            <v>15448.3154542834</v>
          </cell>
          <cell r="I879">
            <v>15321.85150109</v>
          </cell>
          <cell r="J879">
            <v>15227.6961027194</v>
          </cell>
          <cell r="K879">
            <v>15353.2053700544</v>
          </cell>
          <cell r="L879">
            <v>15336.2235268206</v>
          </cell>
          <cell r="M879">
            <v>15288.4208448166</v>
          </cell>
          <cell r="N879">
            <v>15152.1830651042</v>
          </cell>
          <cell r="O879">
            <v>15312.002791536</v>
          </cell>
          <cell r="P879">
            <v>15386.5021750125</v>
          </cell>
          <cell r="Q879">
            <v>1111.46938919111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-90350.3924990354</v>
          </cell>
          <cell r="B880">
            <v>15012.6183510379</v>
          </cell>
          <cell r="C880">
            <v>16431.8686035699</v>
          </cell>
          <cell r="D880">
            <v>16135.4231630602</v>
          </cell>
          <cell r="E880">
            <v>15822.4998460655</v>
          </cell>
          <cell r="F880">
            <v>15653.8891337139</v>
          </cell>
          <cell r="G880">
            <v>15094.2186997286</v>
          </cell>
          <cell r="H880">
            <v>15186.6582265823</v>
          </cell>
          <cell r="I880">
            <v>15057.0600914618</v>
          </cell>
          <cell r="J880">
            <v>15021.3154858637</v>
          </cell>
          <cell r="K880">
            <v>15165.3577332583</v>
          </cell>
          <cell r="L880">
            <v>15097.6534725793</v>
          </cell>
          <cell r="M880">
            <v>15118.9364949306</v>
          </cell>
          <cell r="N880">
            <v>15031.6091856368</v>
          </cell>
          <cell r="O880">
            <v>14993.783821076</v>
          </cell>
          <cell r="P880">
            <v>15382.9331689277</v>
          </cell>
          <cell r="Q880">
            <v>1036.28286180694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-84493.080529721</v>
          </cell>
          <cell r="B881">
            <v>14943.2557220408</v>
          </cell>
          <cell r="C881">
            <v>16459.7435700378</v>
          </cell>
          <cell r="D881">
            <v>15733.9340859138</v>
          </cell>
          <cell r="E881">
            <v>15441.034588485</v>
          </cell>
          <cell r="F881">
            <v>15329.4147290177</v>
          </cell>
          <cell r="G881">
            <v>14967.8859172058</v>
          </cell>
          <cell r="H881">
            <v>14839.0003218085</v>
          </cell>
          <cell r="I881">
            <v>15182.406880015</v>
          </cell>
          <cell r="J881">
            <v>14780.6675868173</v>
          </cell>
          <cell r="K881">
            <v>14946.7172082772</v>
          </cell>
          <cell r="L881">
            <v>14774.6356514604</v>
          </cell>
          <cell r="M881">
            <v>14956.434031626</v>
          </cell>
          <cell r="N881">
            <v>14961.7373890287</v>
          </cell>
          <cell r="O881">
            <v>15130.7779613086</v>
          </cell>
          <cell r="P881">
            <v>15153.6305130288</v>
          </cell>
          <cell r="Q881">
            <v>969.101836443688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-93634.6880349073</v>
          </cell>
          <cell r="B882">
            <v>14926.7680593395</v>
          </cell>
          <cell r="C882">
            <v>16490.7114957917</v>
          </cell>
          <cell r="D882">
            <v>16023.2228978912</v>
          </cell>
          <cell r="E882">
            <v>15806.9837704039</v>
          </cell>
          <cell r="F882">
            <v>15669.5998176636</v>
          </cell>
          <cell r="G882">
            <v>15050.1363534843</v>
          </cell>
          <cell r="H882">
            <v>15134.7749104963</v>
          </cell>
          <cell r="I882">
            <v>14936.910108513</v>
          </cell>
          <cell r="J882">
            <v>15248.7246390692</v>
          </cell>
          <cell r="K882">
            <v>15263.4030018519</v>
          </cell>
          <cell r="L882">
            <v>15102.1049822615</v>
          </cell>
          <cell r="M882">
            <v>15227.6065703649</v>
          </cell>
          <cell r="N882">
            <v>15403.1237318471</v>
          </cell>
          <cell r="O882">
            <v>15325.3858642626</v>
          </cell>
          <cell r="P882">
            <v>15374.0938606169</v>
          </cell>
          <cell r="Q882">
            <v>1073.95241788517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-89959.5992733955</v>
          </cell>
          <cell r="B883">
            <v>15033.8104965264</v>
          </cell>
          <cell r="C883">
            <v>16371.8472526776</v>
          </cell>
          <cell r="D883">
            <v>15834.1134459794</v>
          </cell>
          <cell r="E883">
            <v>15756.660279748</v>
          </cell>
          <cell r="F883">
            <v>15323.7917412814</v>
          </cell>
          <cell r="G883">
            <v>15211.7388661633</v>
          </cell>
          <cell r="H883">
            <v>15074.0191375492</v>
          </cell>
          <cell r="I883">
            <v>15009.6220238933</v>
          </cell>
          <cell r="J883">
            <v>15085.9046125721</v>
          </cell>
          <cell r="K883">
            <v>15348.7286244779</v>
          </cell>
          <cell r="L883">
            <v>15086.0952774954</v>
          </cell>
          <cell r="M883">
            <v>15221.4996788796</v>
          </cell>
          <cell r="N883">
            <v>14990.3157127273</v>
          </cell>
          <cell r="O883">
            <v>15221.0142298473</v>
          </cell>
          <cell r="P883">
            <v>15192.8424107823</v>
          </cell>
          <cell r="Q883">
            <v>1031.80061982614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-92759.8032279358</v>
          </cell>
          <cell r="B884">
            <v>14946.9648444428</v>
          </cell>
          <cell r="C884">
            <v>16374.6843675512</v>
          </cell>
          <cell r="D884">
            <v>15990.0391331443</v>
          </cell>
          <cell r="E884">
            <v>15758.7373413415</v>
          </cell>
          <cell r="F884">
            <v>15556.1571385015</v>
          </cell>
          <cell r="G884">
            <v>15217.6256756296</v>
          </cell>
          <cell r="H884">
            <v>15138.6698471961</v>
          </cell>
          <cell r="I884">
            <v>15125.0156427441</v>
          </cell>
          <cell r="J884">
            <v>15072.8815385936</v>
          </cell>
          <cell r="K884">
            <v>15197.5274549877</v>
          </cell>
          <cell r="L884">
            <v>15105.6270255724</v>
          </cell>
          <cell r="M884">
            <v>15296.1937191548</v>
          </cell>
          <cell r="N884">
            <v>15319.6436147252</v>
          </cell>
          <cell r="O884">
            <v>15257.7637266013</v>
          </cell>
          <cell r="P884">
            <v>15225.9424894338</v>
          </cell>
          <cell r="Q884">
            <v>1063.91783910313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-90440.8359007774</v>
          </cell>
          <cell r="B885">
            <v>14944.4645893699</v>
          </cell>
          <cell r="C885">
            <v>16509.9013545189</v>
          </cell>
          <cell r="D885">
            <v>16150.8650279987</v>
          </cell>
          <cell r="E885">
            <v>15713.4727985447</v>
          </cell>
          <cell r="F885">
            <v>15445.4786690487</v>
          </cell>
          <cell r="G885">
            <v>15224.3032793079</v>
          </cell>
          <cell r="H885">
            <v>15273.3052256033</v>
          </cell>
          <cell r="I885">
            <v>15125.5158672651</v>
          </cell>
          <cell r="J885">
            <v>15090.7284566216</v>
          </cell>
          <cell r="K885">
            <v>14998.3881250306</v>
          </cell>
          <cell r="L885">
            <v>15043.3531092368</v>
          </cell>
          <cell r="M885">
            <v>15246.9217302008</v>
          </cell>
          <cell r="N885">
            <v>15152.820575006</v>
          </cell>
          <cell r="O885">
            <v>15033.0909160292</v>
          </cell>
          <cell r="P885">
            <v>14984.2871310962</v>
          </cell>
          <cell r="Q885">
            <v>1037.32021144756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-101135.961807336</v>
          </cell>
          <cell r="B886">
            <v>15422.6961630227</v>
          </cell>
          <cell r="C886">
            <v>16906.8805905238</v>
          </cell>
          <cell r="D886">
            <v>16372.1369738541</v>
          </cell>
          <cell r="E886">
            <v>15906.307861266</v>
          </cell>
          <cell r="F886">
            <v>15782.5606919761</v>
          </cell>
          <cell r="G886">
            <v>15576.1625561602</v>
          </cell>
          <cell r="H886">
            <v>15324.716734307</v>
          </cell>
          <cell r="I886">
            <v>15260.6305135202</v>
          </cell>
          <cell r="J886">
            <v>15370.3249863573</v>
          </cell>
          <cell r="K886">
            <v>15438.2013193326</v>
          </cell>
          <cell r="L886">
            <v>15252.8534101777</v>
          </cell>
          <cell r="M886">
            <v>15423.9850594278</v>
          </cell>
          <cell r="N886">
            <v>15287.4391582854</v>
          </cell>
          <cell r="O886">
            <v>15583.8484584278</v>
          </cell>
          <cell r="P886">
            <v>15277.9585709391</v>
          </cell>
          <cell r="Q886">
            <v>1159.98902754542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-98977.1482886966</v>
          </cell>
          <cell r="B887">
            <v>15272.0771488294</v>
          </cell>
          <cell r="C887">
            <v>16661.6765471653</v>
          </cell>
          <cell r="D887">
            <v>16298.9821490952</v>
          </cell>
          <cell r="E887">
            <v>16051.0727551817</v>
          </cell>
          <cell r="F887">
            <v>15738.4043494606</v>
          </cell>
          <cell r="G887">
            <v>15420.9570330128</v>
          </cell>
          <cell r="H887">
            <v>15183.1145136467</v>
          </cell>
          <cell r="I887">
            <v>15209.9163066623</v>
          </cell>
          <cell r="J887">
            <v>15246.4978819909</v>
          </cell>
          <cell r="K887">
            <v>15245.3450601537</v>
          </cell>
          <cell r="L887">
            <v>15436.6834367205</v>
          </cell>
          <cell r="M887">
            <v>15306.6345971694</v>
          </cell>
          <cell r="N887">
            <v>15206.2591887991</v>
          </cell>
          <cell r="O887">
            <v>15359.7701226925</v>
          </cell>
          <cell r="P887">
            <v>15250.3965095826</v>
          </cell>
          <cell r="Q887">
            <v>1135.22830001203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-89551.0688071796</v>
          </cell>
          <cell r="B888">
            <v>15057.3163711514</v>
          </cell>
          <cell r="C888">
            <v>16519.3805991246</v>
          </cell>
          <cell r="D888">
            <v>15993.2143052975</v>
          </cell>
          <cell r="E888">
            <v>15532.4213122751</v>
          </cell>
          <cell r="F888">
            <v>15349.3515120344</v>
          </cell>
          <cell r="G888">
            <v>15079.2496252499</v>
          </cell>
          <cell r="H888">
            <v>14988.1829426157</v>
          </cell>
          <cell r="I888">
            <v>14988.1279794668</v>
          </cell>
          <cell r="J888">
            <v>15061.575964742</v>
          </cell>
          <cell r="K888">
            <v>15018.6079470804</v>
          </cell>
          <cell r="L888">
            <v>15027.9953242025</v>
          </cell>
          <cell r="M888">
            <v>15142.0477399222</v>
          </cell>
          <cell r="N888">
            <v>15209.4618533612</v>
          </cell>
          <cell r="O888">
            <v>15234.1438642212</v>
          </cell>
          <cell r="P888">
            <v>15093.8953176021</v>
          </cell>
          <cell r="Q888">
            <v>1027.11493879083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-96120.5688776591</v>
          </cell>
          <cell r="B889">
            <v>15298.8242506722</v>
          </cell>
          <cell r="C889">
            <v>16467.3659584974</v>
          </cell>
          <cell r="D889">
            <v>16035.5459214745</v>
          </cell>
          <cell r="E889">
            <v>15969.4443021013</v>
          </cell>
          <cell r="F889">
            <v>15713.9440184203</v>
          </cell>
          <cell r="G889">
            <v>15199.8634332152</v>
          </cell>
          <cell r="H889">
            <v>15259.258937878</v>
          </cell>
          <cell r="I889">
            <v>15049.446693197</v>
          </cell>
          <cell r="J889">
            <v>15272.3145933813</v>
          </cell>
          <cell r="K889">
            <v>15178.8843773819</v>
          </cell>
          <cell r="L889">
            <v>15105.5721504029</v>
          </cell>
          <cell r="M889">
            <v>15132.6485110521</v>
          </cell>
          <cell r="N889">
            <v>15311.9786782025</v>
          </cell>
          <cell r="O889">
            <v>15185.2715942785</v>
          </cell>
          <cell r="P889">
            <v>15169.0479615556</v>
          </cell>
          <cell r="Q889">
            <v>1102.4644767992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-89791.453936436</v>
          </cell>
          <cell r="B890">
            <v>15095.993888222</v>
          </cell>
          <cell r="C890">
            <v>16602.6177661526</v>
          </cell>
          <cell r="D890">
            <v>16077.0806355499</v>
          </cell>
          <cell r="E890">
            <v>15731.7185002536</v>
          </cell>
          <cell r="F890">
            <v>15351.7384947105</v>
          </cell>
          <cell r="G890">
            <v>15291.231958229</v>
          </cell>
          <cell r="H890">
            <v>15310.1117686232</v>
          </cell>
          <cell r="I890">
            <v>15097.8146329807</v>
          </cell>
          <cell r="J890">
            <v>14915.2208063912</v>
          </cell>
          <cell r="K890">
            <v>14975.050245823</v>
          </cell>
          <cell r="L890">
            <v>15352.6308622509</v>
          </cell>
          <cell r="M890">
            <v>15192.1410675013</v>
          </cell>
          <cell r="N890">
            <v>14858.8342893402</v>
          </cell>
          <cell r="O890">
            <v>15146.7560152228</v>
          </cell>
          <cell r="P890">
            <v>15372.3145369645</v>
          </cell>
          <cell r="Q890">
            <v>1029.87206006935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-100929.101311238</v>
          </cell>
          <cell r="B891">
            <v>15164.3072127228</v>
          </cell>
          <cell r="C891">
            <v>16922.2350049915</v>
          </cell>
          <cell r="D891">
            <v>16150.8811169084</v>
          </cell>
          <cell r="E891">
            <v>16255.9046434744</v>
          </cell>
          <cell r="F891">
            <v>15796.5621249455</v>
          </cell>
          <cell r="G891">
            <v>15408.8821588326</v>
          </cell>
          <cell r="H891">
            <v>15257.5590852473</v>
          </cell>
          <cell r="I891">
            <v>15475.5904488781</v>
          </cell>
          <cell r="J891">
            <v>15406.2600193462</v>
          </cell>
          <cell r="K891">
            <v>15213.7912815932</v>
          </cell>
          <cell r="L891">
            <v>15250.4221792361</v>
          </cell>
          <cell r="M891">
            <v>15218.0166284137</v>
          </cell>
          <cell r="N891">
            <v>15470.7263417103</v>
          </cell>
          <cell r="O891">
            <v>15393.1384634027</v>
          </cell>
          <cell r="P891">
            <v>15131.8850061694</v>
          </cell>
          <cell r="Q891">
            <v>1157.61642039938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-97857.9244964514</v>
          </cell>
          <cell r="B892">
            <v>15166.71687682</v>
          </cell>
          <cell r="C892">
            <v>16754.4403530688</v>
          </cell>
          <cell r="D892">
            <v>16331.0721904846</v>
          </cell>
          <cell r="E892">
            <v>15829.7550314541</v>
          </cell>
          <cell r="F892">
            <v>15453.0389671749</v>
          </cell>
          <cell r="G892">
            <v>15338.0964876546</v>
          </cell>
          <cell r="H892">
            <v>15243.0546561603</v>
          </cell>
          <cell r="I892">
            <v>15170.723203752</v>
          </cell>
          <cell r="J892">
            <v>15303.0251454979</v>
          </cell>
          <cell r="K892">
            <v>15298.6606512516</v>
          </cell>
          <cell r="L892">
            <v>15271.3956589075</v>
          </cell>
          <cell r="M892">
            <v>15156.7199368291</v>
          </cell>
          <cell r="N892">
            <v>15176.0351071466</v>
          </cell>
          <cell r="O892">
            <v>15164.1021873243</v>
          </cell>
          <cell r="P892">
            <v>15378.0481098222</v>
          </cell>
          <cell r="Q892">
            <v>1122.3912508045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-98542.8958397605</v>
          </cell>
          <cell r="B893">
            <v>15261.0053003747</v>
          </cell>
          <cell r="C893">
            <v>16746.7380654704</v>
          </cell>
          <cell r="D893">
            <v>16419.0080686305</v>
          </cell>
          <cell r="E893">
            <v>15912.284290943</v>
          </cell>
          <cell r="F893">
            <v>15497.5826039603</v>
          </cell>
          <cell r="G893">
            <v>15311.271754266</v>
          </cell>
          <cell r="H893">
            <v>15434.0275974991</v>
          </cell>
          <cell r="I893">
            <v>15292.7215467546</v>
          </cell>
          <cell r="J893">
            <v>15353.2897774273</v>
          </cell>
          <cell r="K893">
            <v>15319.026039487</v>
          </cell>
          <cell r="L893">
            <v>15421.671550341</v>
          </cell>
          <cell r="M893">
            <v>15405.2980478648</v>
          </cell>
          <cell r="N893">
            <v>15399.8409204848</v>
          </cell>
          <cell r="O893">
            <v>15309.7568345868</v>
          </cell>
          <cell r="P893">
            <v>15447.6647621273</v>
          </cell>
          <cell r="Q893">
            <v>1130.24759812372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-100964.791554899</v>
          </cell>
          <cell r="B894">
            <v>15262.1991329543</v>
          </cell>
          <cell r="C894">
            <v>16873.9825313624</v>
          </cell>
          <cell r="D894">
            <v>16360.8327140266</v>
          </cell>
          <cell r="E894">
            <v>16041.1484036546</v>
          </cell>
          <cell r="F894">
            <v>15754.5986820093</v>
          </cell>
          <cell r="G894">
            <v>15265.633273168</v>
          </cell>
          <cell r="H894">
            <v>15284.9020373131</v>
          </cell>
          <cell r="I894">
            <v>15212.563011333</v>
          </cell>
          <cell r="J894">
            <v>15325.7344708548</v>
          </cell>
          <cell r="K894">
            <v>15165.545996282</v>
          </cell>
          <cell r="L894">
            <v>15398.5057415951</v>
          </cell>
          <cell r="M894">
            <v>15405.3170834712</v>
          </cell>
          <cell r="N894">
            <v>15401.2019929325</v>
          </cell>
          <cell r="O894">
            <v>15290.4917541078</v>
          </cell>
          <cell r="P894">
            <v>15323.4181794826</v>
          </cell>
          <cell r="Q894">
            <v>1158.02577321807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-98143.2609826109</v>
          </cell>
          <cell r="B895">
            <v>15115.7787007892</v>
          </cell>
          <cell r="C895">
            <v>16478.4628411691</v>
          </cell>
          <cell r="D895">
            <v>16092.4069125858</v>
          </cell>
          <cell r="E895">
            <v>15991.3865729953</v>
          </cell>
          <cell r="F895">
            <v>15686.4432817276</v>
          </cell>
          <cell r="G895">
            <v>15277.3240937071</v>
          </cell>
          <cell r="H895">
            <v>15135.1099171963</v>
          </cell>
          <cell r="I895">
            <v>15366.9247173767</v>
          </cell>
          <cell r="J895">
            <v>15389.6588418305</v>
          </cell>
          <cell r="K895">
            <v>15058.3857207884</v>
          </cell>
          <cell r="L895">
            <v>15172.5336245013</v>
          </cell>
          <cell r="M895">
            <v>15334.7013560387</v>
          </cell>
          <cell r="N895">
            <v>15333.7664091478</v>
          </cell>
          <cell r="O895">
            <v>15220.2844451053</v>
          </cell>
          <cell r="P895">
            <v>15571.73201132</v>
          </cell>
          <cell r="Q895">
            <v>1125.66394616615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-94560.1268032613</v>
          </cell>
          <cell r="B896">
            <v>14839.8067367063</v>
          </cell>
          <cell r="C896">
            <v>16411.3468798097</v>
          </cell>
          <cell r="D896">
            <v>15985.2928567581</v>
          </cell>
          <cell r="E896">
            <v>15746.3336597708</v>
          </cell>
          <cell r="F896">
            <v>15640.4619801824</v>
          </cell>
          <cell r="G896">
            <v>15305.2358820611</v>
          </cell>
          <cell r="H896">
            <v>15216.1267815527</v>
          </cell>
          <cell r="I896">
            <v>15208.3538483461</v>
          </cell>
          <cell r="J896">
            <v>15124.1633721758</v>
          </cell>
          <cell r="K896">
            <v>15349.4868410259</v>
          </cell>
          <cell r="L896">
            <v>15320.5973815663</v>
          </cell>
          <cell r="M896">
            <v>15245.3510224304</v>
          </cell>
          <cell r="N896">
            <v>15249.6272709886</v>
          </cell>
          <cell r="O896">
            <v>15510.6217432855</v>
          </cell>
          <cell r="P896">
            <v>15096.9406412411</v>
          </cell>
          <cell r="Q896">
            <v>1084.56683038269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-101128.705266918</v>
          </cell>
          <cell r="B897">
            <v>15241.1595228743</v>
          </cell>
          <cell r="C897">
            <v>16802.1851579996</v>
          </cell>
          <cell r="D897">
            <v>16392.2836223495</v>
          </cell>
          <cell r="E897">
            <v>16030.5248223652</v>
          </cell>
          <cell r="F897">
            <v>15574.4182201777</v>
          </cell>
          <cell r="G897">
            <v>15240.400917839</v>
          </cell>
          <cell r="H897">
            <v>15095.0471406382</v>
          </cell>
          <cell r="I897">
            <v>15308.6350424945</v>
          </cell>
          <cell r="J897">
            <v>15112.7261414243</v>
          </cell>
          <cell r="K897">
            <v>15626.6178970639</v>
          </cell>
          <cell r="L897">
            <v>15270.3969172147</v>
          </cell>
          <cell r="M897">
            <v>15298.984409135</v>
          </cell>
          <cell r="N897">
            <v>15264.2936261982</v>
          </cell>
          <cell r="O897">
            <v>15546.297261663</v>
          </cell>
          <cell r="P897">
            <v>15552.9785803408</v>
          </cell>
          <cell r="Q897">
            <v>1159.90579792945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-96686.886368616</v>
          </cell>
          <cell r="B898">
            <v>15092.1417728754</v>
          </cell>
          <cell r="C898">
            <v>16505.4049867046</v>
          </cell>
          <cell r="D898">
            <v>16305.418901659</v>
          </cell>
          <cell r="E898">
            <v>15805.514416842</v>
          </cell>
          <cell r="F898">
            <v>15588.4536750376</v>
          </cell>
          <cell r="G898">
            <v>15340.0230350838</v>
          </cell>
          <cell r="H898">
            <v>15408.4706923325</v>
          </cell>
          <cell r="I898">
            <v>15449.1406040408</v>
          </cell>
          <cell r="J898">
            <v>15351.0625896469</v>
          </cell>
          <cell r="K898">
            <v>15085.0489573559</v>
          </cell>
          <cell r="L898">
            <v>15278.7769188721</v>
          </cell>
          <cell r="M898">
            <v>15514.8123057739</v>
          </cell>
          <cell r="N898">
            <v>15576.3545765725</v>
          </cell>
          <cell r="O898">
            <v>15285.1362355007</v>
          </cell>
          <cell r="P898">
            <v>15032.4315122943</v>
          </cell>
          <cell r="Q898">
            <v>1108.95991189348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-94962.6399102121</v>
          </cell>
          <cell r="B899">
            <v>15301.8393615996</v>
          </cell>
          <cell r="C899">
            <v>16529.1735270739</v>
          </cell>
          <cell r="D899">
            <v>16113.1474382013</v>
          </cell>
          <cell r="E899">
            <v>15752.6726215106</v>
          </cell>
          <cell r="F899">
            <v>15439.5175818304</v>
          </cell>
          <cell r="G899">
            <v>15243.9722391159</v>
          </cell>
          <cell r="H899">
            <v>15043.8062120802</v>
          </cell>
          <cell r="I899">
            <v>15073.4914954579</v>
          </cell>
          <cell r="J899">
            <v>15169.3142136929</v>
          </cell>
          <cell r="K899">
            <v>15230.6124649144</v>
          </cell>
          <cell r="L899">
            <v>15171.7767518969</v>
          </cell>
          <cell r="M899">
            <v>15006.6531375695</v>
          </cell>
          <cell r="N899">
            <v>15198.6930234543</v>
          </cell>
          <cell r="O899">
            <v>15281.7414601818</v>
          </cell>
          <cell r="P899">
            <v>15285.756226877</v>
          </cell>
          <cell r="Q899">
            <v>1089.18349471417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-94855.544944939</v>
          </cell>
          <cell r="B900">
            <v>15052.1000005768</v>
          </cell>
          <cell r="C900">
            <v>16653.8521602588</v>
          </cell>
          <cell r="D900">
            <v>16128.155384909</v>
          </cell>
          <cell r="E900">
            <v>15987.0583333377</v>
          </cell>
          <cell r="F900">
            <v>15380.1280360424</v>
          </cell>
          <cell r="G900">
            <v>15277.0129457413</v>
          </cell>
          <cell r="H900">
            <v>14939.5211113048</v>
          </cell>
          <cell r="I900">
            <v>15338.2069752139</v>
          </cell>
          <cell r="J900">
            <v>15295.6064797123</v>
          </cell>
          <cell r="K900">
            <v>15134.6070659467</v>
          </cell>
          <cell r="L900">
            <v>15314.0769745815</v>
          </cell>
          <cell r="M900">
            <v>15164.5111388169</v>
          </cell>
          <cell r="N900">
            <v>15163.329797426</v>
          </cell>
          <cell r="O900">
            <v>15639.6815194934</v>
          </cell>
          <cell r="P900">
            <v>15318.673536012</v>
          </cell>
          <cell r="Q900">
            <v>1087.95515830047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-94734.4922976496</v>
          </cell>
          <cell r="B901">
            <v>15038.9763688652</v>
          </cell>
          <cell r="C901">
            <v>16456.9856150636</v>
          </cell>
          <cell r="D901">
            <v>15994.0358560773</v>
          </cell>
          <cell r="E901">
            <v>15879.1858606156</v>
          </cell>
          <cell r="F901">
            <v>15489.0314852196</v>
          </cell>
          <cell r="G901">
            <v>15373.0786789653</v>
          </cell>
          <cell r="H901">
            <v>15249.7557390629</v>
          </cell>
          <cell r="I901">
            <v>15195.4549784621</v>
          </cell>
          <cell r="J901">
            <v>15216.9853152947</v>
          </cell>
          <cell r="K901">
            <v>15092.7962266078</v>
          </cell>
          <cell r="L901">
            <v>15206.9490015553</v>
          </cell>
          <cell r="M901">
            <v>15108.333174236</v>
          </cell>
          <cell r="N901">
            <v>15246.3733929069</v>
          </cell>
          <cell r="O901">
            <v>15308.4253596237</v>
          </cell>
          <cell r="P901">
            <v>15278.8643581642</v>
          </cell>
          <cell r="Q901">
            <v>1086.56673285712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-87511.2114482286</v>
          </cell>
          <cell r="B902">
            <v>14904.0954458933</v>
          </cell>
          <cell r="C902">
            <v>16291.9856914117</v>
          </cell>
          <cell r="D902">
            <v>15879.8548871043</v>
          </cell>
          <cell r="E902">
            <v>15551.5000194902</v>
          </cell>
          <cell r="F902">
            <v>15265.1583325173</v>
          </cell>
          <cell r="G902">
            <v>15220.8026236911</v>
          </cell>
          <cell r="H902">
            <v>14864.9357026925</v>
          </cell>
          <cell r="I902">
            <v>14940.2957446138</v>
          </cell>
          <cell r="J902">
            <v>15128.7608707738</v>
          </cell>
          <cell r="K902">
            <v>15110.6650320943</v>
          </cell>
          <cell r="L902">
            <v>15110.9572716789</v>
          </cell>
          <cell r="M902">
            <v>14920.3863843954</v>
          </cell>
          <cell r="N902">
            <v>14953.8317481956</v>
          </cell>
          <cell r="O902">
            <v>15030.8899419685</v>
          </cell>
          <cell r="P902">
            <v>14824.1502551735</v>
          </cell>
          <cell r="Q902">
            <v>1003.7185908266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-91715.1126224478</v>
          </cell>
          <cell r="B903">
            <v>14959.0655864879</v>
          </cell>
          <cell r="C903">
            <v>16358.6097843154</v>
          </cell>
          <cell r="D903">
            <v>16182.6474124787</v>
          </cell>
          <cell r="E903">
            <v>15755.5955975166</v>
          </cell>
          <cell r="F903">
            <v>15749.8628185433</v>
          </cell>
          <cell r="G903">
            <v>15286.2669545387</v>
          </cell>
          <cell r="H903">
            <v>15152.1010722262</v>
          </cell>
          <cell r="I903">
            <v>15199.2145305336</v>
          </cell>
          <cell r="J903">
            <v>15056.4640311842</v>
          </cell>
          <cell r="K903">
            <v>15096.5476843355</v>
          </cell>
          <cell r="L903">
            <v>15003.5873480602</v>
          </cell>
          <cell r="M903">
            <v>15100.2559868633</v>
          </cell>
          <cell r="N903">
            <v>15155.814824239</v>
          </cell>
          <cell r="O903">
            <v>15229.7964999851</v>
          </cell>
          <cell r="P903">
            <v>15265.865205834</v>
          </cell>
          <cell r="Q903">
            <v>1051.93565573443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-95366.0827571135</v>
          </cell>
          <cell r="B904">
            <v>15191.8156804995</v>
          </cell>
          <cell r="C904">
            <v>16654.7185663719</v>
          </cell>
          <cell r="D904">
            <v>16306.1679697924</v>
          </cell>
          <cell r="E904">
            <v>15719.1963247632</v>
          </cell>
          <cell r="F904">
            <v>15554.4883896412</v>
          </cell>
          <cell r="G904">
            <v>15197.2021680414</v>
          </cell>
          <cell r="H904">
            <v>15095.7154647632</v>
          </cell>
          <cell r="I904">
            <v>15352.5313989882</v>
          </cell>
          <cell r="J904">
            <v>15253.0505491871</v>
          </cell>
          <cell r="K904">
            <v>15288.1950936793</v>
          </cell>
          <cell r="L904">
            <v>15201.9817576896</v>
          </cell>
          <cell r="M904">
            <v>15190.411046506</v>
          </cell>
          <cell r="N904">
            <v>15125.7023708709</v>
          </cell>
          <cell r="O904">
            <v>15198.2772083507</v>
          </cell>
          <cell r="P904">
            <v>15361.8626842251</v>
          </cell>
          <cell r="Q904">
            <v>1093.81082279099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-102011.006209571</v>
          </cell>
          <cell r="B905">
            <v>15301.5287309191</v>
          </cell>
          <cell r="C905">
            <v>16683.0246218763</v>
          </cell>
          <cell r="D905">
            <v>16387.1462724375</v>
          </cell>
          <cell r="E905">
            <v>16032.2686214647</v>
          </cell>
          <cell r="F905">
            <v>15749.9902823278</v>
          </cell>
          <cell r="G905">
            <v>15629.8844180839</v>
          </cell>
          <cell r="H905">
            <v>15543.1116543967</v>
          </cell>
          <cell r="I905">
            <v>15492.2848170728</v>
          </cell>
          <cell r="J905">
            <v>15377.5773685751</v>
          </cell>
          <cell r="K905">
            <v>15473.9382339225</v>
          </cell>
          <cell r="L905">
            <v>15336.7129479533</v>
          </cell>
          <cell r="M905">
            <v>15443.0256066711</v>
          </cell>
          <cell r="N905">
            <v>15369.7343943309</v>
          </cell>
          <cell r="O905">
            <v>15450.1393796385</v>
          </cell>
          <cell r="P905">
            <v>15187.0103496366</v>
          </cell>
          <cell r="Q905">
            <v>1170.0254368213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-86575.4605162076</v>
          </cell>
          <cell r="B906">
            <v>15004.8026421857</v>
          </cell>
          <cell r="C906">
            <v>16365.2244222496</v>
          </cell>
          <cell r="D906">
            <v>15739.2947353114</v>
          </cell>
          <cell r="E906">
            <v>15495.8773617148</v>
          </cell>
          <cell r="F906">
            <v>15348.0738663416</v>
          </cell>
          <cell r="G906">
            <v>14940.9322668137</v>
          </cell>
          <cell r="H906">
            <v>15065.1658339601</v>
          </cell>
          <cell r="I906">
            <v>14895.2322532493</v>
          </cell>
          <cell r="J906">
            <v>14935.2229362589</v>
          </cell>
          <cell r="K906">
            <v>15115.5706479904</v>
          </cell>
          <cell r="L906">
            <v>15041.4915803552</v>
          </cell>
          <cell r="M906">
            <v>14971.9062788282</v>
          </cell>
          <cell r="N906">
            <v>15061.4881593344</v>
          </cell>
          <cell r="O906">
            <v>15072.9525732959</v>
          </cell>
          <cell r="P906">
            <v>15180.0736403206</v>
          </cell>
          <cell r="Q906">
            <v>992.985901936695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-97647.0947991391</v>
          </cell>
          <cell r="B907">
            <v>14844.9037169901</v>
          </cell>
          <cell r="C907">
            <v>16620.3350248008</v>
          </cell>
          <cell r="D907">
            <v>16220.9478905061</v>
          </cell>
          <cell r="E907">
            <v>15901.5781985479</v>
          </cell>
          <cell r="F907">
            <v>15421.1965086546</v>
          </cell>
          <cell r="G907">
            <v>15320.0966248099</v>
          </cell>
          <cell r="H907">
            <v>15279.1629333524</v>
          </cell>
          <cell r="I907">
            <v>15335.1375799771</v>
          </cell>
          <cell r="J907">
            <v>15275.2562150656</v>
          </cell>
          <cell r="K907">
            <v>15267.3465899735</v>
          </cell>
          <cell r="L907">
            <v>15217.6345409465</v>
          </cell>
          <cell r="M907">
            <v>15178.0414904266</v>
          </cell>
          <cell r="N907">
            <v>15408.3074829241</v>
          </cell>
          <cell r="O907">
            <v>15480.830825301</v>
          </cell>
          <cell r="P907">
            <v>15462.7769544699</v>
          </cell>
          <cell r="Q907">
            <v>1119.97311850821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-101564.283893674</v>
          </cell>
          <cell r="B908">
            <v>15236.0024567238</v>
          </cell>
          <cell r="C908">
            <v>16752.636295597</v>
          </cell>
          <cell r="D908">
            <v>16301.2546456279</v>
          </cell>
          <cell r="E908">
            <v>15794.1763994056</v>
          </cell>
          <cell r="F908">
            <v>15810.9958593948</v>
          </cell>
          <cell r="G908">
            <v>15481.322395938</v>
          </cell>
          <cell r="H908">
            <v>15541.5589260979</v>
          </cell>
          <cell r="I908">
            <v>15304.5136658188</v>
          </cell>
          <cell r="J908">
            <v>15463.0568202065</v>
          </cell>
          <cell r="K908">
            <v>15100.4959373661</v>
          </cell>
          <cell r="L908">
            <v>15220.1466823823</v>
          </cell>
          <cell r="M908">
            <v>15282.499437683</v>
          </cell>
          <cell r="N908">
            <v>15309.1393812387</v>
          </cell>
          <cell r="O908">
            <v>15538.4509558355</v>
          </cell>
          <cell r="P908">
            <v>15463.3842688275</v>
          </cell>
          <cell r="Q908">
            <v>1164.90171054688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-94952.4474668887</v>
          </cell>
          <cell r="B909">
            <v>14929.29043133</v>
          </cell>
          <cell r="C909">
            <v>16554.8449815939</v>
          </cell>
          <cell r="D909">
            <v>16234.0633488355</v>
          </cell>
          <cell r="E909">
            <v>15921.2131624557</v>
          </cell>
          <cell r="F909">
            <v>15367.7137613975</v>
          </cell>
          <cell r="G909">
            <v>15225.9105528572</v>
          </cell>
          <cell r="H909">
            <v>15103.6399905469</v>
          </cell>
          <cell r="I909">
            <v>15174.8186551468</v>
          </cell>
          <cell r="J909">
            <v>15251.3970424046</v>
          </cell>
          <cell r="K909">
            <v>15257.1280175124</v>
          </cell>
          <cell r="L909">
            <v>15220.0585345996</v>
          </cell>
          <cell r="M909">
            <v>15130.7914801093</v>
          </cell>
          <cell r="N909">
            <v>15207.8119781365</v>
          </cell>
          <cell r="O909">
            <v>15197.2978964604</v>
          </cell>
          <cell r="P909">
            <v>15015.272040845</v>
          </cell>
          <cell r="Q909">
            <v>1089.06659146623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-91697.2057852928</v>
          </cell>
          <cell r="B910">
            <v>15091.3639832358</v>
          </cell>
          <cell r="C910">
            <v>16365.3057516828</v>
          </cell>
          <cell r="D910">
            <v>15911.2861293697</v>
          </cell>
          <cell r="E910">
            <v>15554.5415969055</v>
          </cell>
          <cell r="F910">
            <v>15235.7446869839</v>
          </cell>
          <cell r="G910">
            <v>15178.985179731</v>
          </cell>
          <cell r="H910">
            <v>14937.9184681999</v>
          </cell>
          <cell r="I910">
            <v>14939.7266024814</v>
          </cell>
          <cell r="J910">
            <v>15258.1889316991</v>
          </cell>
          <cell r="K910">
            <v>15171.677662509</v>
          </cell>
          <cell r="L910">
            <v>15204.3809042632</v>
          </cell>
          <cell r="M910">
            <v>15300.6082911678</v>
          </cell>
          <cell r="N910">
            <v>15148.2878966734</v>
          </cell>
          <cell r="O910">
            <v>15070.2205409053</v>
          </cell>
          <cell r="P910">
            <v>15145.8100412841</v>
          </cell>
          <cell r="Q910">
            <v>1051.73027147499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-94528.9264374314</v>
          </cell>
          <cell r="B911">
            <v>15327.3827714619</v>
          </cell>
          <cell r="C911">
            <v>16588.1824252451</v>
          </cell>
          <cell r="D911">
            <v>16330.1798451668</v>
          </cell>
          <cell r="E911">
            <v>15953.0803099472</v>
          </cell>
          <cell r="F911">
            <v>15524.2980387904</v>
          </cell>
          <cell r="G911">
            <v>15162.7137620443</v>
          </cell>
          <cell r="H911">
            <v>15126.1317333242</v>
          </cell>
          <cell r="I911">
            <v>15184.1126441072</v>
          </cell>
          <cell r="J911">
            <v>15101.6783241847</v>
          </cell>
          <cell r="K911">
            <v>15277.4095988619</v>
          </cell>
          <cell r="L911">
            <v>15255.5280699003</v>
          </cell>
          <cell r="M911">
            <v>15115.1559030421</v>
          </cell>
          <cell r="N911">
            <v>15210.4552349809</v>
          </cell>
          <cell r="O911">
            <v>15214.7783299522</v>
          </cell>
          <cell r="P911">
            <v>15122.9901554514</v>
          </cell>
          <cell r="Q911">
            <v>1084.20897466676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-89203.9902163455</v>
          </cell>
          <cell r="B912">
            <v>14919.9448847571</v>
          </cell>
          <cell r="C912">
            <v>16386.9754347958</v>
          </cell>
          <cell r="D912">
            <v>15987.5041705788</v>
          </cell>
          <cell r="E912">
            <v>15653.9388325427</v>
          </cell>
          <cell r="F912">
            <v>15446.6499504592</v>
          </cell>
          <cell r="G912">
            <v>15256.2854120817</v>
          </cell>
          <cell r="H912">
            <v>15054.6929238737</v>
          </cell>
          <cell r="I912">
            <v>15060.078549886</v>
          </cell>
          <cell r="J912">
            <v>15044.8741283275</v>
          </cell>
          <cell r="K912">
            <v>15149.5496658351</v>
          </cell>
          <cell r="L912">
            <v>15126.0460995465</v>
          </cell>
          <cell r="M912">
            <v>14995.4749914411</v>
          </cell>
          <cell r="N912">
            <v>15067.1075612821</v>
          </cell>
          <cell r="O912">
            <v>15177.4884069129</v>
          </cell>
          <cell r="P912">
            <v>15097.6246723751</v>
          </cell>
          <cell r="Q912">
            <v>1023.1340861854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-89167.977123986</v>
          </cell>
          <cell r="B913">
            <v>14859.0144592382</v>
          </cell>
          <cell r="C913">
            <v>16306.8080855036</v>
          </cell>
          <cell r="D913">
            <v>15963.9698020669</v>
          </cell>
          <cell r="E913">
            <v>15548.5076094779</v>
          </cell>
          <cell r="F913">
            <v>15355.4505091765</v>
          </cell>
          <cell r="G913">
            <v>15488.6501041252</v>
          </cell>
          <cell r="H913">
            <v>15194.0216573234</v>
          </cell>
          <cell r="I913">
            <v>14996.6972109324</v>
          </cell>
          <cell r="J913">
            <v>15061.9902616633</v>
          </cell>
          <cell r="K913">
            <v>15049.9286849934</v>
          </cell>
          <cell r="L913">
            <v>15295.9737124253</v>
          </cell>
          <cell r="M913">
            <v>15277.8726877113</v>
          </cell>
          <cell r="N913">
            <v>15116.8337153524</v>
          </cell>
          <cell r="O913">
            <v>15003.9184210375</v>
          </cell>
          <cell r="P913">
            <v>15281.5981090037</v>
          </cell>
          <cell r="Q913">
            <v>1022.72103042127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-85531.7491619577</v>
          </cell>
          <cell r="B914">
            <v>15043.313155407</v>
          </cell>
          <cell r="C914">
            <v>16358.225829716</v>
          </cell>
          <cell r="D914">
            <v>15935.8070422656</v>
          </cell>
          <cell r="E914">
            <v>15395.9145667648</v>
          </cell>
          <cell r="F914">
            <v>15145.0823368459</v>
          </cell>
          <cell r="G914">
            <v>14895.422452918</v>
          </cell>
          <cell r="H914">
            <v>15009.6575910592</v>
          </cell>
          <cell r="I914">
            <v>15063.0194588221</v>
          </cell>
          <cell r="J914">
            <v>14948.3272770614</v>
          </cell>
          <cell r="K914">
            <v>14708.5741910868</v>
          </cell>
          <cell r="L914">
            <v>14986.0073274207</v>
          </cell>
          <cell r="M914">
            <v>14922.2539313035</v>
          </cell>
          <cell r="N914">
            <v>15070.8675125777</v>
          </cell>
          <cell r="O914">
            <v>15200.3155018572</v>
          </cell>
          <cell r="P914">
            <v>15106.2747607875</v>
          </cell>
          <cell r="Q914">
            <v>981.014950187989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-86190.5763210825</v>
          </cell>
          <cell r="B915">
            <v>14879.9470129488</v>
          </cell>
          <cell r="C915">
            <v>16351.4120972401</v>
          </cell>
          <cell r="D915">
            <v>15855.0038518659</v>
          </cell>
          <cell r="E915">
            <v>15544.2754749753</v>
          </cell>
          <cell r="F915">
            <v>15366.0190197082</v>
          </cell>
          <cell r="G915">
            <v>14978.4475227849</v>
          </cell>
          <cell r="H915">
            <v>14968.5341271937</v>
          </cell>
          <cell r="I915">
            <v>14859.6613464856</v>
          </cell>
          <cell r="J915">
            <v>14852.0470896736</v>
          </cell>
          <cell r="K915">
            <v>14955.0410256192</v>
          </cell>
          <cell r="L915">
            <v>14967.5216421292</v>
          </cell>
          <cell r="M915">
            <v>15017.3698600306</v>
          </cell>
          <cell r="N915">
            <v>15057.8887005305</v>
          </cell>
          <cell r="O915">
            <v>15060.4431937101</v>
          </cell>
          <cell r="P915">
            <v>15068.1136977714</v>
          </cell>
          <cell r="Q915">
            <v>988.571434172287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-100088.764825435</v>
          </cell>
          <cell r="B916">
            <v>15459.6656271067</v>
          </cell>
          <cell r="C916">
            <v>16734.838636226</v>
          </cell>
          <cell r="D916">
            <v>16480.9101067052</v>
          </cell>
          <cell r="E916">
            <v>16157.3050512194</v>
          </cell>
          <cell r="F916">
            <v>15519.2297678676</v>
          </cell>
          <cell r="G916">
            <v>15348.4304678922</v>
          </cell>
          <cell r="H916">
            <v>15148.7928087423</v>
          </cell>
          <cell r="I916">
            <v>15245.7024196793</v>
          </cell>
          <cell r="J916">
            <v>15197.1622147513</v>
          </cell>
          <cell r="K916">
            <v>15222.8533486663</v>
          </cell>
          <cell r="L916">
            <v>15209.3904039578</v>
          </cell>
          <cell r="M916">
            <v>15314.6327380453</v>
          </cell>
          <cell r="N916">
            <v>15437.6402091521</v>
          </cell>
          <cell r="O916">
            <v>15374.9560030616</v>
          </cell>
          <cell r="P916">
            <v>15588.9290123323</v>
          </cell>
          <cell r="Q916">
            <v>1147.97809704181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-95376.1413513898</v>
          </cell>
          <cell r="B917">
            <v>15265.5648867246</v>
          </cell>
          <cell r="C917">
            <v>16644.5581355889</v>
          </cell>
          <cell r="D917">
            <v>15980.1126561473</v>
          </cell>
          <cell r="E917">
            <v>15750.9039036691</v>
          </cell>
          <cell r="F917">
            <v>15623.7248289036</v>
          </cell>
          <cell r="G917">
            <v>15277.885601422</v>
          </cell>
          <cell r="H917">
            <v>15135.5481359499</v>
          </cell>
          <cell r="I917">
            <v>15336.6157726172</v>
          </cell>
          <cell r="J917">
            <v>15003.0945516883</v>
          </cell>
          <cell r="K917">
            <v>15173.3483233446</v>
          </cell>
          <cell r="L917">
            <v>15198.4824251322</v>
          </cell>
          <cell r="M917">
            <v>15085.1694702456</v>
          </cell>
          <cell r="N917">
            <v>15103.971480116</v>
          </cell>
          <cell r="O917">
            <v>15369.1127211817</v>
          </cell>
          <cell r="P917">
            <v>15266.7455134411</v>
          </cell>
          <cell r="Q917">
            <v>1093.9261908439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-99434.5519914313</v>
          </cell>
          <cell r="B918">
            <v>15108.6191189038</v>
          </cell>
          <cell r="C918">
            <v>16871.9104390437</v>
          </cell>
          <cell r="D918">
            <v>16159.8646912848</v>
          </cell>
          <cell r="E918">
            <v>15848.5193219476</v>
          </cell>
          <cell r="F918">
            <v>15768.4699346931</v>
          </cell>
          <cell r="G918">
            <v>15388.9052668877</v>
          </cell>
          <cell r="H918">
            <v>15308.8833853597</v>
          </cell>
          <cell r="I918">
            <v>15137.4285610029</v>
          </cell>
          <cell r="J918">
            <v>15335.5952749201</v>
          </cell>
          <cell r="K918">
            <v>15414.5265724132</v>
          </cell>
          <cell r="L918">
            <v>15507.2764260988</v>
          </cell>
          <cell r="M918">
            <v>15430.8333665168</v>
          </cell>
          <cell r="N918">
            <v>15364.4736734576</v>
          </cell>
          <cell r="O918">
            <v>15339.9282893901</v>
          </cell>
          <cell r="P918">
            <v>15310.5121139839</v>
          </cell>
          <cell r="Q918">
            <v>1140.47453752092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-98039.5510670401</v>
          </cell>
          <cell r="B919">
            <v>15207.8146023761</v>
          </cell>
          <cell r="C919">
            <v>16860.5951872234</v>
          </cell>
          <cell r="D919">
            <v>16293.0339731772</v>
          </cell>
          <cell r="E919">
            <v>15817.5881538674</v>
          </cell>
          <cell r="F919">
            <v>15628.7886128401</v>
          </cell>
          <cell r="G919">
            <v>15358.4790904584</v>
          </cell>
          <cell r="H919">
            <v>15129.7403228684</v>
          </cell>
          <cell r="I919">
            <v>15116.2805665695</v>
          </cell>
          <cell r="J919">
            <v>15189.9067591658</v>
          </cell>
          <cell r="K919">
            <v>15410.4399281779</v>
          </cell>
          <cell r="L919">
            <v>15425.9802180547</v>
          </cell>
          <cell r="M919">
            <v>15442.7983903586</v>
          </cell>
          <cell r="N919">
            <v>15213.680711812</v>
          </cell>
          <cell r="O919">
            <v>15261.1587740839</v>
          </cell>
          <cell r="P919">
            <v>15365.9133764868</v>
          </cell>
          <cell r="Q919">
            <v>1124.47443491852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-90291.9932578048</v>
          </cell>
          <cell r="B920">
            <v>15227.6215991777</v>
          </cell>
          <cell r="C920">
            <v>16582.5643786483</v>
          </cell>
          <cell r="D920">
            <v>15995.775898906</v>
          </cell>
          <cell r="E920">
            <v>15933.012663189</v>
          </cell>
          <cell r="F920">
            <v>15443.7728944401</v>
          </cell>
          <cell r="G920">
            <v>15263.2736113481</v>
          </cell>
          <cell r="H920">
            <v>14847.4623381204</v>
          </cell>
          <cell r="I920">
            <v>15117.33858673</v>
          </cell>
          <cell r="J920">
            <v>15013.9442093327</v>
          </cell>
          <cell r="K920">
            <v>15269.5344938115</v>
          </cell>
          <cell r="L920">
            <v>15054.4339588998</v>
          </cell>
          <cell r="M920">
            <v>15052.6845335341</v>
          </cell>
          <cell r="N920">
            <v>15009.4070895154</v>
          </cell>
          <cell r="O920">
            <v>15105.702526019</v>
          </cell>
          <cell r="P920">
            <v>15121.1058429978</v>
          </cell>
          <cell r="Q920">
            <v>1035.61304586972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-102180.885562501</v>
          </cell>
          <cell r="B921">
            <v>15138.7526347015</v>
          </cell>
          <cell r="C921">
            <v>16947.3429344572</v>
          </cell>
          <cell r="D921">
            <v>16354.7467484214</v>
          </cell>
          <cell r="E921">
            <v>15976.8353435117</v>
          </cell>
          <cell r="F921">
            <v>15767.4186006699</v>
          </cell>
          <cell r="G921">
            <v>15424.7491748941</v>
          </cell>
          <cell r="H921">
            <v>15249.8869344157</v>
          </cell>
          <cell r="I921">
            <v>15231.881903671</v>
          </cell>
          <cell r="J921">
            <v>15579.8857481562</v>
          </cell>
          <cell r="K921">
            <v>15402.6364001977</v>
          </cell>
          <cell r="L921">
            <v>15401.7367129465</v>
          </cell>
          <cell r="M921">
            <v>15383.4737831731</v>
          </cell>
          <cell r="N921">
            <v>15624.97949708</v>
          </cell>
          <cell r="O921">
            <v>15432.8478429221</v>
          </cell>
          <cell r="P921">
            <v>15407.3608926145</v>
          </cell>
          <cell r="Q921">
            <v>1171.97388504767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-94848.9949265956</v>
          </cell>
          <cell r="B922">
            <v>15375.2005711939</v>
          </cell>
          <cell r="C922">
            <v>16672.7584153461</v>
          </cell>
          <cell r="D922">
            <v>15938.9988387091</v>
          </cell>
          <cell r="E922">
            <v>15856.2268109749</v>
          </cell>
          <cell r="F922">
            <v>15531.6536766534</v>
          </cell>
          <cell r="G922">
            <v>15189.5877440183</v>
          </cell>
          <cell r="H922">
            <v>15131.0446870346</v>
          </cell>
          <cell r="I922">
            <v>15043.6844164835</v>
          </cell>
          <cell r="J922">
            <v>15052.0942831962</v>
          </cell>
          <cell r="K922">
            <v>15168.2625104117</v>
          </cell>
          <cell r="L922">
            <v>15120.4256282527</v>
          </cell>
          <cell r="M922">
            <v>15255.6590369788</v>
          </cell>
          <cell r="N922">
            <v>15117.7140639504</v>
          </cell>
          <cell r="O922">
            <v>15216.8754300473</v>
          </cell>
          <cell r="P922">
            <v>15445.5708740113</v>
          </cell>
          <cell r="Q922">
            <v>1087.88003221008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-85195.2565066634</v>
          </cell>
          <cell r="B923">
            <v>15088.6066489478</v>
          </cell>
          <cell r="C923">
            <v>16180.7694855755</v>
          </cell>
          <cell r="D923">
            <v>15901.9487641761</v>
          </cell>
          <cell r="E923">
            <v>15559.0030875522</v>
          </cell>
          <cell r="F923">
            <v>15180.0835517601</v>
          </cell>
          <cell r="G923">
            <v>14989.3473938812</v>
          </cell>
          <cell r="H923">
            <v>14976.083494629</v>
          </cell>
          <cell r="I923">
            <v>15009.6291440995</v>
          </cell>
          <cell r="J923">
            <v>15058.2434598579</v>
          </cell>
          <cell r="K923">
            <v>14976.8414999353</v>
          </cell>
          <cell r="L923">
            <v>15184.721289737</v>
          </cell>
          <cell r="M923">
            <v>14902.309823429</v>
          </cell>
          <cell r="N923">
            <v>15064.5518394548</v>
          </cell>
          <cell r="O923">
            <v>15074.6923775927</v>
          </cell>
          <cell r="P923">
            <v>15036.4009656886</v>
          </cell>
          <cell r="Q923">
            <v>977.155514028826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-86803.5891167138</v>
          </cell>
          <cell r="B924">
            <v>15038.8340083188</v>
          </cell>
          <cell r="C924">
            <v>16312.538998831</v>
          </cell>
          <cell r="D924">
            <v>16005.5064143555</v>
          </cell>
          <cell r="E924">
            <v>15538.9218188006</v>
          </cell>
          <cell r="F924">
            <v>15304.9084283088</v>
          </cell>
          <cell r="G924">
            <v>15123.9078922505</v>
          </cell>
          <cell r="H924">
            <v>15224.6982114654</v>
          </cell>
          <cell r="I924">
            <v>15167.4606890927</v>
          </cell>
          <cell r="J924">
            <v>15099.819195539</v>
          </cell>
          <cell r="K924">
            <v>15023.0567119977</v>
          </cell>
          <cell r="L924">
            <v>14742.9017784355</v>
          </cell>
          <cell r="M924">
            <v>15151.0594555543</v>
          </cell>
          <cell r="N924">
            <v>15086.1153103468</v>
          </cell>
          <cell r="O924">
            <v>15319.8196592187</v>
          </cell>
          <cell r="P924">
            <v>15070.7801610848</v>
          </cell>
          <cell r="Q924">
            <v>995.60244573306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-101370.868414455</v>
          </cell>
          <cell r="B925">
            <v>15345.019540854</v>
          </cell>
          <cell r="C925">
            <v>16655.8422305465</v>
          </cell>
          <cell r="D925">
            <v>16368.6959686431</v>
          </cell>
          <cell r="E925">
            <v>15978.6586522716</v>
          </cell>
          <cell r="F925">
            <v>15872.3175446952</v>
          </cell>
          <cell r="G925">
            <v>15311.822575458</v>
          </cell>
          <cell r="H925">
            <v>15507.1059435597</v>
          </cell>
          <cell r="I925">
            <v>15369.7877239016</v>
          </cell>
          <cell r="J925">
            <v>15434.222330622</v>
          </cell>
          <cell r="K925">
            <v>15324.2699841869</v>
          </cell>
          <cell r="L925">
            <v>15424.2222366686</v>
          </cell>
          <cell r="M925">
            <v>15370.0062035308</v>
          </cell>
          <cell r="N925">
            <v>15538.9016922569</v>
          </cell>
          <cell r="O925">
            <v>15377.5395980849</v>
          </cell>
          <cell r="P925">
            <v>15255.688732083</v>
          </cell>
          <cell r="Q925">
            <v>1162.68331236643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-88545.6861928924</v>
          </cell>
          <cell r="B926">
            <v>14893.5080601215</v>
          </cell>
          <cell r="C926">
            <v>16261.1057664015</v>
          </cell>
          <cell r="D926">
            <v>15960.4286030532</v>
          </cell>
          <cell r="E926">
            <v>15702.6870651146</v>
          </cell>
          <cell r="F926">
            <v>15373.2785879183</v>
          </cell>
          <cell r="G926">
            <v>15262.7605629605</v>
          </cell>
          <cell r="H926">
            <v>15053.2747036404</v>
          </cell>
          <cell r="I926">
            <v>14961.1209482657</v>
          </cell>
          <cell r="J926">
            <v>14910.3171180502</v>
          </cell>
          <cell r="K926">
            <v>15025.0044985051</v>
          </cell>
          <cell r="L926">
            <v>15158.8782606593</v>
          </cell>
          <cell r="M926">
            <v>14987.7493144454</v>
          </cell>
          <cell r="N926">
            <v>15080.6232690884</v>
          </cell>
          <cell r="O926">
            <v>15135.4977515248</v>
          </cell>
          <cell r="P926">
            <v>15064.7186864075</v>
          </cell>
          <cell r="Q926">
            <v>1015.583602358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-96171.7067038089</v>
          </cell>
          <cell r="B927">
            <v>14989.4653222399</v>
          </cell>
          <cell r="C927">
            <v>16558.1261729273</v>
          </cell>
          <cell r="D927">
            <v>16063.7206105373</v>
          </cell>
          <cell r="E927">
            <v>15740.0333021638</v>
          </cell>
          <cell r="F927">
            <v>15694.5752146097</v>
          </cell>
          <cell r="G927">
            <v>15459.0548653469</v>
          </cell>
          <cell r="H927">
            <v>15065.7706216349</v>
          </cell>
          <cell r="I927">
            <v>15241.2985706924</v>
          </cell>
          <cell r="J927">
            <v>15314.0037552581</v>
          </cell>
          <cell r="K927">
            <v>15184.2724210674</v>
          </cell>
          <cell r="L927">
            <v>15209.5797271051</v>
          </cell>
          <cell r="M927">
            <v>15514.9758765642</v>
          </cell>
          <cell r="N927">
            <v>15349.4989155193</v>
          </cell>
          <cell r="O927">
            <v>15328.4067795627</v>
          </cell>
          <cell r="P927">
            <v>15392.7005020427</v>
          </cell>
          <cell r="Q927">
            <v>1103.05100721001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-86565.5174106152</v>
          </cell>
          <cell r="B928">
            <v>14852.8479210577</v>
          </cell>
          <cell r="C928">
            <v>16265.5944797003</v>
          </cell>
          <cell r="D928">
            <v>15762.5918052598</v>
          </cell>
          <cell r="E928">
            <v>15866.446800231</v>
          </cell>
          <cell r="F928">
            <v>15313.6213167826</v>
          </cell>
          <cell r="G928">
            <v>15102.6931327659</v>
          </cell>
          <cell r="H928">
            <v>14952.2782416621</v>
          </cell>
          <cell r="I928">
            <v>14803.958793751</v>
          </cell>
          <cell r="J928">
            <v>14806.8156402037</v>
          </cell>
          <cell r="K928">
            <v>14860.8227881482</v>
          </cell>
          <cell r="L928">
            <v>15078.0320177976</v>
          </cell>
          <cell r="M928">
            <v>15037.2724669996</v>
          </cell>
          <cell r="N928">
            <v>14924.1754146982</v>
          </cell>
          <cell r="O928">
            <v>15246.8665638644</v>
          </cell>
          <cell r="P928">
            <v>15157.8539041881</v>
          </cell>
          <cell r="Q928">
            <v>992.871858492792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-98800.8760014972</v>
          </cell>
          <cell r="B929">
            <v>15401.336958876</v>
          </cell>
          <cell r="C929">
            <v>16810.1172307708</v>
          </cell>
          <cell r="D929">
            <v>16312.6478688629</v>
          </cell>
          <cell r="E929">
            <v>15977.9052459185</v>
          </cell>
          <cell r="F929">
            <v>15696.6773322729</v>
          </cell>
          <cell r="G929">
            <v>15385.482164302</v>
          </cell>
          <cell r="H929">
            <v>15323.2251860731</v>
          </cell>
          <cell r="I929">
            <v>15287.181422204</v>
          </cell>
          <cell r="J929">
            <v>15272.2715014119</v>
          </cell>
          <cell r="K929">
            <v>15330.7237687704</v>
          </cell>
          <cell r="L929">
            <v>15098.6407314115</v>
          </cell>
          <cell r="M929">
            <v>15361.5132190583</v>
          </cell>
          <cell r="N929">
            <v>15446.7543062054</v>
          </cell>
          <cell r="O929">
            <v>15373.7037767813</v>
          </cell>
          <cell r="P929">
            <v>15422.6823911986</v>
          </cell>
          <cell r="Q929">
            <v>1133.20652738677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-98664.1068745098</v>
          </cell>
          <cell r="B930">
            <v>15240.168067039</v>
          </cell>
          <cell r="C930">
            <v>16833.5154425725</v>
          </cell>
          <cell r="D930">
            <v>16179.535958302</v>
          </cell>
          <cell r="E930">
            <v>15963.8003395794</v>
          </cell>
          <cell r="F930">
            <v>15720.3483087829</v>
          </cell>
          <cell r="G930">
            <v>15320.9857313096</v>
          </cell>
          <cell r="H930">
            <v>15189.3589404521</v>
          </cell>
          <cell r="I930">
            <v>15412.1463728439</v>
          </cell>
          <cell r="J930">
            <v>15404.662992658</v>
          </cell>
          <cell r="K930">
            <v>15192.019239075</v>
          </cell>
          <cell r="L930">
            <v>15190.1401086538</v>
          </cell>
          <cell r="M930">
            <v>15451.3659786902</v>
          </cell>
          <cell r="N930">
            <v>15605.1570737955</v>
          </cell>
          <cell r="O930">
            <v>15468.8143818602</v>
          </cell>
          <cell r="P930">
            <v>15475.2509985128</v>
          </cell>
          <cell r="Q930">
            <v>1131.63784020788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-101180.350257917</v>
          </cell>
          <cell r="B931">
            <v>15285.2894959532</v>
          </cell>
          <cell r="C931">
            <v>16786.2943263375</v>
          </cell>
          <cell r="D931">
            <v>16771.041421759</v>
          </cell>
          <cell r="E931">
            <v>15929.2129807002</v>
          </cell>
          <cell r="F931">
            <v>15729.005541135</v>
          </cell>
          <cell r="G931">
            <v>15594.619070639</v>
          </cell>
          <cell r="H931">
            <v>15332.4998675084</v>
          </cell>
          <cell r="I931">
            <v>15437.0082722227</v>
          </cell>
          <cell r="J931">
            <v>15329.4363607545</v>
          </cell>
          <cell r="K931">
            <v>15310.7628446993</v>
          </cell>
          <cell r="L931">
            <v>15217.1869522425</v>
          </cell>
          <cell r="M931">
            <v>15349.2178791986</v>
          </cell>
          <cell r="N931">
            <v>15268.3479238831</v>
          </cell>
          <cell r="O931">
            <v>15398.9942756961</v>
          </cell>
          <cell r="P931">
            <v>15469.0322313989</v>
          </cell>
          <cell r="Q931">
            <v>1160.49814531821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-87228.9663762967</v>
          </cell>
          <cell r="B932">
            <v>15054.2432783333</v>
          </cell>
          <cell r="C932">
            <v>16183.1196761887</v>
          </cell>
          <cell r="D932">
            <v>15840.9375615333</v>
          </cell>
          <cell r="E932">
            <v>15676.7624023773</v>
          </cell>
          <cell r="F932">
            <v>15255.4326464236</v>
          </cell>
          <cell r="G932">
            <v>15143.0093119589</v>
          </cell>
          <cell r="H932">
            <v>15004.0378097985</v>
          </cell>
          <cell r="I932">
            <v>14948.7829365782</v>
          </cell>
          <cell r="J932">
            <v>15158.7420474999</v>
          </cell>
          <cell r="K932">
            <v>15016.1406900243</v>
          </cell>
          <cell r="L932">
            <v>15049.6539361074</v>
          </cell>
          <cell r="M932">
            <v>15062.0211094251</v>
          </cell>
          <cell r="N932">
            <v>15097.92366327</v>
          </cell>
          <cell r="O932">
            <v>15017.8758748426</v>
          </cell>
          <cell r="P932">
            <v>15110.7597495399</v>
          </cell>
          <cell r="Q932">
            <v>1000.48135274957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-100246.824866085</v>
          </cell>
          <cell r="B933">
            <v>15122.6205410776</v>
          </cell>
          <cell r="C933">
            <v>16781.3274892687</v>
          </cell>
          <cell r="D933">
            <v>16250.7356490123</v>
          </cell>
          <cell r="E933">
            <v>15917.1168816424</v>
          </cell>
          <cell r="F933">
            <v>15667.4103637239</v>
          </cell>
          <cell r="G933">
            <v>15679.4086336426</v>
          </cell>
          <cell r="H933">
            <v>15644.1663765874</v>
          </cell>
          <cell r="I933">
            <v>15058.4356465063</v>
          </cell>
          <cell r="J933">
            <v>15177.6774097645</v>
          </cell>
          <cell r="K933">
            <v>15339.4979422168</v>
          </cell>
          <cell r="L933">
            <v>15389.2008278429</v>
          </cell>
          <cell r="M933">
            <v>15127.8258465927</v>
          </cell>
          <cell r="N933">
            <v>15273.6264442997</v>
          </cell>
          <cell r="O933">
            <v>15455.1498275655</v>
          </cell>
          <cell r="P933">
            <v>15361.4267875777</v>
          </cell>
          <cell r="Q933">
            <v>1149.79098248405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-86068.6472423275</v>
          </cell>
          <cell r="B934">
            <v>15020.9958195345</v>
          </cell>
          <cell r="C934">
            <v>16237.2586218487</v>
          </cell>
          <cell r="D934">
            <v>15886.7798849488</v>
          </cell>
          <cell r="E934">
            <v>15666.2059319079</v>
          </cell>
          <cell r="F934">
            <v>15166.8949977639</v>
          </cell>
          <cell r="G934">
            <v>15076.3558758931</v>
          </cell>
          <cell r="H934">
            <v>15090.3126590985</v>
          </cell>
          <cell r="I934">
            <v>15166.9728946894</v>
          </cell>
          <cell r="J934">
            <v>15079.9431766316</v>
          </cell>
          <cell r="K934">
            <v>15188.1804499755</v>
          </cell>
          <cell r="L934">
            <v>14837.7368918377</v>
          </cell>
          <cell r="M934">
            <v>14950.1563874496</v>
          </cell>
          <cell r="N934">
            <v>15220.4246831589</v>
          </cell>
          <cell r="O934">
            <v>14838.7744004032</v>
          </cell>
          <cell r="P934">
            <v>14958.1621745193</v>
          </cell>
          <cell r="Q934">
            <v>987.1729564106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-92924.4064658761</v>
          </cell>
          <cell r="B935">
            <v>15056.4509029191</v>
          </cell>
          <cell r="C935">
            <v>16386.9170911356</v>
          </cell>
          <cell r="D935">
            <v>15977.0630222684</v>
          </cell>
          <cell r="E935">
            <v>15818.1582620542</v>
          </cell>
          <cell r="F935">
            <v>15451.2297710252</v>
          </cell>
          <cell r="G935">
            <v>15150.4697872663</v>
          </cell>
          <cell r="H935">
            <v>14940.2491070386</v>
          </cell>
          <cell r="I935">
            <v>15376.3114921301</v>
          </cell>
          <cell r="J935">
            <v>15198.2260632089</v>
          </cell>
          <cell r="K935">
            <v>15004.2419400243</v>
          </cell>
          <cell r="L935">
            <v>15137.2543023226</v>
          </cell>
          <cell r="M935">
            <v>15007.4941749246</v>
          </cell>
          <cell r="N935">
            <v>15358.7726132423</v>
          </cell>
          <cell r="O935">
            <v>15145.3895305457</v>
          </cell>
          <cell r="P935">
            <v>15179.6724223635</v>
          </cell>
          <cell r="Q935">
            <v>1065.80577240101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-88884.9947266257</v>
          </cell>
          <cell r="B936">
            <v>14869.0103796339</v>
          </cell>
          <cell r="C936">
            <v>16452.4172616098</v>
          </cell>
          <cell r="D936">
            <v>15900.261699458</v>
          </cell>
          <cell r="E936">
            <v>15537.8138131719</v>
          </cell>
          <cell r="F936">
            <v>15228.162130038</v>
          </cell>
          <cell r="G936">
            <v>15072.8179464096</v>
          </cell>
          <cell r="H936">
            <v>14973.2285259107</v>
          </cell>
          <cell r="I936">
            <v>15015.7419226705</v>
          </cell>
          <cell r="J936">
            <v>15035.9428298094</v>
          </cell>
          <cell r="K936">
            <v>15084.5770726729</v>
          </cell>
          <cell r="L936">
            <v>15430.6105391319</v>
          </cell>
          <cell r="M936">
            <v>15086.3100793299</v>
          </cell>
          <cell r="N936">
            <v>14991.6559509841</v>
          </cell>
          <cell r="O936">
            <v>15005.7811214582</v>
          </cell>
          <cell r="P936">
            <v>15146.6541611927</v>
          </cell>
          <cell r="Q936">
            <v>1019.47533551651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-86019.5819649238</v>
          </cell>
          <cell r="B937">
            <v>15142.4451667754</v>
          </cell>
          <cell r="C937">
            <v>16165.2061892166</v>
          </cell>
          <cell r="D937">
            <v>15919.4901175047</v>
          </cell>
          <cell r="E937">
            <v>15524.3162772329</v>
          </cell>
          <cell r="F937">
            <v>15319.41228393</v>
          </cell>
          <cell r="G937">
            <v>15026.8588717841</v>
          </cell>
          <cell r="H937">
            <v>15077.0924500659</v>
          </cell>
          <cell r="I937">
            <v>14881.6735821178</v>
          </cell>
          <cell r="J937">
            <v>15013.7539276366</v>
          </cell>
          <cell r="K937">
            <v>15183.2524731527</v>
          </cell>
          <cell r="L937">
            <v>15087.9161606932</v>
          </cell>
          <cell r="M937">
            <v>14927.9125636949</v>
          </cell>
          <cell r="N937">
            <v>15008.8648386383</v>
          </cell>
          <cell r="O937">
            <v>15121.9008417142</v>
          </cell>
          <cell r="P937">
            <v>15136.7769262669</v>
          </cell>
          <cell r="Q937">
            <v>986.61019730489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-87216.5653889377</v>
          </cell>
          <cell r="B938">
            <v>14836.6042003116</v>
          </cell>
          <cell r="C938">
            <v>16286.0016639404</v>
          </cell>
          <cell r="D938">
            <v>15927.825351105</v>
          </cell>
          <cell r="E938">
            <v>15554.300259866</v>
          </cell>
          <cell r="F938">
            <v>15354.5378913682</v>
          </cell>
          <cell r="G938">
            <v>14976.8785187287</v>
          </cell>
          <cell r="H938">
            <v>14957.4945458856</v>
          </cell>
          <cell r="I938">
            <v>15034.6587977269</v>
          </cell>
          <cell r="J938">
            <v>14889.5530447967</v>
          </cell>
          <cell r="K938">
            <v>15015.5249448835</v>
          </cell>
          <cell r="L938">
            <v>15127.3120682417</v>
          </cell>
          <cell r="M938">
            <v>14904.38647777</v>
          </cell>
          <cell r="N938">
            <v>15204.4243000605</v>
          </cell>
          <cell r="O938">
            <v>15273.6985456229</v>
          </cell>
          <cell r="P938">
            <v>15043.8033858815</v>
          </cell>
          <cell r="Q938">
            <v>1000.33911838496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-84103.2850286426</v>
          </cell>
          <cell r="B939">
            <v>15111.749264472</v>
          </cell>
          <cell r="C939">
            <v>16280.8491431481</v>
          </cell>
          <cell r="D939">
            <v>16032.5331286445</v>
          </cell>
          <cell r="E939">
            <v>15428.9096677778</v>
          </cell>
          <cell r="F939">
            <v>15267.7997907644</v>
          </cell>
          <cell r="G939">
            <v>15062.5261701457</v>
          </cell>
          <cell r="H939">
            <v>14927.6118001656</v>
          </cell>
          <cell r="I939">
            <v>15059.9778507994</v>
          </cell>
          <cell r="J939">
            <v>14961.4013095254</v>
          </cell>
          <cell r="K939">
            <v>14981.5391302975</v>
          </cell>
          <cell r="L939">
            <v>14948.3152195972</v>
          </cell>
          <cell r="M939">
            <v>15108.2986219107</v>
          </cell>
          <cell r="N939">
            <v>15008.2704325435</v>
          </cell>
          <cell r="O939">
            <v>15141.7618254761</v>
          </cell>
          <cell r="P939">
            <v>15110.2913017451</v>
          </cell>
          <cell r="Q939">
            <v>964.63103796452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-102025.516796594</v>
          </cell>
          <cell r="B940">
            <v>15205.5517223302</v>
          </cell>
          <cell r="C940">
            <v>16845.3326654071</v>
          </cell>
          <cell r="D940">
            <v>16279.9969833371</v>
          </cell>
          <cell r="E940">
            <v>16042.753696503</v>
          </cell>
          <cell r="F940">
            <v>15833.1395547561</v>
          </cell>
          <cell r="G940">
            <v>15458.6806422727</v>
          </cell>
          <cell r="H940">
            <v>15447.263738698</v>
          </cell>
          <cell r="I940">
            <v>15413.4174464207</v>
          </cell>
          <cell r="J940">
            <v>15364.9747581946</v>
          </cell>
          <cell r="K940">
            <v>15268.3413126649</v>
          </cell>
          <cell r="L940">
            <v>15433.0480936893</v>
          </cell>
          <cell r="M940">
            <v>15409.1491397297</v>
          </cell>
          <cell r="N940">
            <v>15420.817183101</v>
          </cell>
          <cell r="O940">
            <v>15429.9228059997</v>
          </cell>
          <cell r="P940">
            <v>15599.4716265618</v>
          </cell>
          <cell r="Q940">
            <v>1170.19186745022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-88061.1101516947</v>
          </cell>
          <cell r="B941">
            <v>15133.6858461313</v>
          </cell>
          <cell r="C941">
            <v>16356.9695210964</v>
          </cell>
          <cell r="D941">
            <v>15847.786836622</v>
          </cell>
          <cell r="E941">
            <v>15606.0081885573</v>
          </cell>
          <cell r="F941">
            <v>15351.6799748341</v>
          </cell>
          <cell r="G941">
            <v>15059.9827079427</v>
          </cell>
          <cell r="H941">
            <v>15222.8415418286</v>
          </cell>
          <cell r="I941">
            <v>14977.3089067112</v>
          </cell>
          <cell r="J941">
            <v>14966.4102812111</v>
          </cell>
          <cell r="K941">
            <v>14980.4047388774</v>
          </cell>
          <cell r="L941">
            <v>15003.7837382307</v>
          </cell>
          <cell r="M941">
            <v>15051.0139045305</v>
          </cell>
          <cell r="N941">
            <v>15159.5172715014</v>
          </cell>
          <cell r="O941">
            <v>15334.2573675277</v>
          </cell>
          <cell r="P941">
            <v>15211.2651028821</v>
          </cell>
          <cell r="Q941">
            <v>1010.02570899588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-101430.236019306</v>
          </cell>
          <cell r="B942">
            <v>14957.8415992621</v>
          </cell>
          <cell r="C942">
            <v>16746.0200624282</v>
          </cell>
          <cell r="D942">
            <v>16295.920640578</v>
          </cell>
          <cell r="E942">
            <v>15917.438286654</v>
          </cell>
          <cell r="F942">
            <v>15862.4686285525</v>
          </cell>
          <cell r="G942">
            <v>15510.7314814331</v>
          </cell>
          <cell r="H942">
            <v>15157.172308198</v>
          </cell>
          <cell r="I942">
            <v>15181.5982618981</v>
          </cell>
          <cell r="J942">
            <v>15305.6097247231</v>
          </cell>
          <cell r="K942">
            <v>15436.1194770495</v>
          </cell>
          <cell r="L942">
            <v>15431.5528290744</v>
          </cell>
          <cell r="M942">
            <v>15391.9464640281</v>
          </cell>
          <cell r="N942">
            <v>15381.3679751211</v>
          </cell>
          <cell r="O942">
            <v>15372.4238975652</v>
          </cell>
          <cell r="P942">
            <v>15377.9928020846</v>
          </cell>
          <cell r="Q942">
            <v>1163.36423504703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-89405.7421955074</v>
          </cell>
          <cell r="B943">
            <v>14977.0415393381</v>
          </cell>
          <cell r="C943">
            <v>16321.5929444359</v>
          </cell>
          <cell r="D943">
            <v>15733.6447267084</v>
          </cell>
          <cell r="E943">
            <v>15446.4968657326</v>
          </cell>
          <cell r="F943">
            <v>15337.3636690527</v>
          </cell>
          <cell r="G943">
            <v>15118.7672942959</v>
          </cell>
          <cell r="H943">
            <v>15100.7924957553</v>
          </cell>
          <cell r="I943">
            <v>15089.7186429571</v>
          </cell>
          <cell r="J943">
            <v>15413.834748794</v>
          </cell>
          <cell r="K943">
            <v>15067.4015700992</v>
          </cell>
          <cell r="L943">
            <v>15168.7451689021</v>
          </cell>
          <cell r="M943">
            <v>15099.2030338736</v>
          </cell>
          <cell r="N943">
            <v>15185.4594718879</v>
          </cell>
          <cell r="O943">
            <v>15126.5814207447</v>
          </cell>
          <cell r="P943">
            <v>15228.1349477532</v>
          </cell>
          <cell r="Q943">
            <v>1025.44810068559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-100387.099015106</v>
          </cell>
          <cell r="B944">
            <v>15311.6099225972</v>
          </cell>
          <cell r="C944">
            <v>16633.7675585837</v>
          </cell>
          <cell r="D944">
            <v>16338.3445171694</v>
          </cell>
          <cell r="E944">
            <v>16160.4924370481</v>
          </cell>
          <cell r="F944">
            <v>15700.135942705</v>
          </cell>
          <cell r="G944">
            <v>15256.1369116828</v>
          </cell>
          <cell r="H944">
            <v>15247.1247930068</v>
          </cell>
          <cell r="I944">
            <v>15168.9791657812</v>
          </cell>
          <cell r="J944">
            <v>15409.7905294367</v>
          </cell>
          <cell r="K944">
            <v>15428.2019445665</v>
          </cell>
          <cell r="L944">
            <v>15470.1691439302</v>
          </cell>
          <cell r="M944">
            <v>15298.7773202715</v>
          </cell>
          <cell r="N944">
            <v>15228.3612825886</v>
          </cell>
          <cell r="O944">
            <v>15270.8282645969</v>
          </cell>
          <cell r="P944">
            <v>15588.3897674972</v>
          </cell>
          <cell r="Q944">
            <v>1151.39987086366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-97278.6094149429</v>
          </cell>
          <cell r="B945">
            <v>15035.6990088232</v>
          </cell>
          <cell r="C945">
            <v>16642.8017282272</v>
          </cell>
          <cell r="D945">
            <v>16116.637105044</v>
          </cell>
          <cell r="E945">
            <v>16017.3581795714</v>
          </cell>
          <cell r="F945">
            <v>15479.8988367133</v>
          </cell>
          <cell r="G945">
            <v>15197.9320268103</v>
          </cell>
          <cell r="H945">
            <v>15145.4335214486</v>
          </cell>
          <cell r="I945">
            <v>15366.6977172052</v>
          </cell>
          <cell r="J945">
            <v>15323.9579315895</v>
          </cell>
          <cell r="K945">
            <v>15244.1479298098</v>
          </cell>
          <cell r="L945">
            <v>15222.8453737</v>
          </cell>
          <cell r="M945">
            <v>15101.1095094226</v>
          </cell>
          <cell r="N945">
            <v>15237.5695495312</v>
          </cell>
          <cell r="O945">
            <v>15154.2722241371</v>
          </cell>
          <cell r="P945">
            <v>15252.674524045</v>
          </cell>
          <cell r="Q945">
            <v>1115.74673854563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-88165.6707438248</v>
          </cell>
          <cell r="B946">
            <v>15025.8157993391</v>
          </cell>
          <cell r="C946">
            <v>16542.1038468821</v>
          </cell>
          <cell r="D946">
            <v>16206.3500691453</v>
          </cell>
          <cell r="E946">
            <v>15499.5659602616</v>
          </cell>
          <cell r="F946">
            <v>15442.4361519818</v>
          </cell>
          <cell r="G946">
            <v>15290.4196993407</v>
          </cell>
          <cell r="H946">
            <v>14800.5050647359</v>
          </cell>
          <cell r="I946">
            <v>15094.4052918331</v>
          </cell>
          <cell r="J946">
            <v>14938.6344115075</v>
          </cell>
          <cell r="K946">
            <v>15127.9635230211</v>
          </cell>
          <cell r="L946">
            <v>14996.8293796445</v>
          </cell>
          <cell r="M946">
            <v>15034.4008388739</v>
          </cell>
          <cell r="N946">
            <v>15153.7245765334</v>
          </cell>
          <cell r="O946">
            <v>15022.9523525085</v>
          </cell>
          <cell r="P946">
            <v>15077.9814033627</v>
          </cell>
          <cell r="Q946">
            <v>1011.22497716337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-95724.4340549197</v>
          </cell>
          <cell r="B947">
            <v>14874.7326629782</v>
          </cell>
          <cell r="C947">
            <v>16569.8562547337</v>
          </cell>
          <cell r="D947">
            <v>16162.6902007095</v>
          </cell>
          <cell r="E947">
            <v>16012.7508865286</v>
          </cell>
          <cell r="F947">
            <v>15413.4575844225</v>
          </cell>
          <cell r="G947">
            <v>15403.5602384549</v>
          </cell>
          <cell r="H947">
            <v>15333.7153834447</v>
          </cell>
          <cell r="I947">
            <v>15087.712953988</v>
          </cell>
          <cell r="J947">
            <v>15218.2651810574</v>
          </cell>
          <cell r="K947">
            <v>15246.6546345144</v>
          </cell>
          <cell r="L947">
            <v>15180.5916254625</v>
          </cell>
          <cell r="M947">
            <v>15178.2407298607</v>
          </cell>
          <cell r="N947">
            <v>15374.1612089855</v>
          </cell>
          <cell r="O947">
            <v>15495.0714376214</v>
          </cell>
          <cell r="P947">
            <v>15395.9628414033</v>
          </cell>
          <cell r="Q947">
            <v>1097.92096883631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-94186.7180437579</v>
          </cell>
          <cell r="B948">
            <v>14833.5929406699</v>
          </cell>
          <cell r="C948">
            <v>16453.0866008901</v>
          </cell>
          <cell r="D948">
            <v>15990.6078821051</v>
          </cell>
          <cell r="E948">
            <v>15881.2357161117</v>
          </cell>
          <cell r="F948">
            <v>15424.3146255507</v>
          </cell>
          <cell r="G948">
            <v>15177.2419064075</v>
          </cell>
          <cell r="H948">
            <v>15233.6211653421</v>
          </cell>
          <cell r="I948">
            <v>15060.8619777932</v>
          </cell>
          <cell r="J948">
            <v>14981.0465818283</v>
          </cell>
          <cell r="K948">
            <v>15184.2383889273</v>
          </cell>
          <cell r="L948">
            <v>14990.0566973448</v>
          </cell>
          <cell r="M948">
            <v>15261.3615534781</v>
          </cell>
          <cell r="N948">
            <v>15155.0471039533</v>
          </cell>
          <cell r="O948">
            <v>15344.6565029715</v>
          </cell>
          <cell r="P948">
            <v>15315.4711695944</v>
          </cell>
          <cell r="Q948">
            <v>1080.28398127469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-100585.880282268</v>
          </cell>
          <cell r="B949">
            <v>15171.6929729858</v>
          </cell>
          <cell r="C949">
            <v>16859.3433379011</v>
          </cell>
          <cell r="D949">
            <v>16248.3790165541</v>
          </cell>
          <cell r="E949">
            <v>16098.0815849936</v>
          </cell>
          <cell r="F949">
            <v>15852.444337326</v>
          </cell>
          <cell r="G949">
            <v>15484.5402270097</v>
          </cell>
          <cell r="H949">
            <v>15320.2339590877</v>
          </cell>
          <cell r="I949">
            <v>15306.1684694067</v>
          </cell>
          <cell r="J949">
            <v>15263.2032447876</v>
          </cell>
          <cell r="K949">
            <v>15597.4262735069</v>
          </cell>
          <cell r="L949">
            <v>15341.1002669436</v>
          </cell>
          <cell r="M949">
            <v>15143.0804807622</v>
          </cell>
          <cell r="N949">
            <v>15408.9967608052</v>
          </cell>
          <cell r="O949">
            <v>15538.9915636329</v>
          </cell>
          <cell r="P949">
            <v>15443.5250322451</v>
          </cell>
          <cell r="Q949">
            <v>1153.6798124855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-90885.3392716196</v>
          </cell>
          <cell r="B950">
            <v>15232.7945265871</v>
          </cell>
          <cell r="C950">
            <v>16299.2991750125</v>
          </cell>
          <cell r="D950">
            <v>16003.7714447162</v>
          </cell>
          <cell r="E950">
            <v>15588.9718930875</v>
          </cell>
          <cell r="F950">
            <v>15456.0583194269</v>
          </cell>
          <cell r="G950">
            <v>15089.3352759556</v>
          </cell>
          <cell r="H950">
            <v>14968.5042990945</v>
          </cell>
          <cell r="I950">
            <v>14959.7672250713</v>
          </cell>
          <cell r="J950">
            <v>15089.4028076291</v>
          </cell>
          <cell r="K950">
            <v>15225.4964706618</v>
          </cell>
          <cell r="L950">
            <v>15149.1084209502</v>
          </cell>
          <cell r="M950">
            <v>15274.5726205695</v>
          </cell>
          <cell r="N950">
            <v>15281.6403207581</v>
          </cell>
          <cell r="O950">
            <v>15074.022541323</v>
          </cell>
          <cell r="P950">
            <v>15199.5225432591</v>
          </cell>
          <cell r="Q950">
            <v>1042.41848730977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-94165.3384216481</v>
          </cell>
          <cell r="B951">
            <v>15006.9495289691</v>
          </cell>
          <cell r="C951">
            <v>16543.2158802849</v>
          </cell>
          <cell r="D951">
            <v>16235.8590535344</v>
          </cell>
          <cell r="E951">
            <v>15838.748896941</v>
          </cell>
          <cell r="F951">
            <v>15711.9694468478</v>
          </cell>
          <cell r="G951">
            <v>15168.8158895071</v>
          </cell>
          <cell r="H951">
            <v>15167.4443652691</v>
          </cell>
          <cell r="I951">
            <v>15170.8069536653</v>
          </cell>
          <cell r="J951">
            <v>15345.3503385893</v>
          </cell>
          <cell r="K951">
            <v>15153.7348224679</v>
          </cell>
          <cell r="L951">
            <v>15158.9666893701</v>
          </cell>
          <cell r="M951">
            <v>15329.4499164526</v>
          </cell>
          <cell r="N951">
            <v>15021.2913901189</v>
          </cell>
          <cell r="O951">
            <v>15112.042015438</v>
          </cell>
          <cell r="P951">
            <v>15231.4048094654</v>
          </cell>
          <cell r="Q951">
            <v>1080.03876556093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-87133.3648420607</v>
          </cell>
          <cell r="B952">
            <v>14943.853158711</v>
          </cell>
          <cell r="C952">
            <v>16329.9602500697</v>
          </cell>
          <cell r="D952">
            <v>16078.9347769364</v>
          </cell>
          <cell r="E952">
            <v>15631.1039491111</v>
          </cell>
          <cell r="F952">
            <v>15171.0092200585</v>
          </cell>
          <cell r="G952">
            <v>15185.6176201883</v>
          </cell>
          <cell r="H952">
            <v>14972.2165597061</v>
          </cell>
          <cell r="I952">
            <v>15096.6610917537</v>
          </cell>
          <cell r="J952">
            <v>14965.7928449252</v>
          </cell>
          <cell r="K952">
            <v>15239.3277172616</v>
          </cell>
          <cell r="L952">
            <v>15048.8771036643</v>
          </cell>
          <cell r="M952">
            <v>15316.2192351245</v>
          </cell>
          <cell r="N952">
            <v>15058.2096059776</v>
          </cell>
          <cell r="O952">
            <v>15083.1798283341</v>
          </cell>
          <cell r="P952">
            <v>15085.7241715763</v>
          </cell>
          <cell r="Q952">
            <v>999.384841392499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-102423.099133695</v>
          </cell>
          <cell r="B953">
            <v>15257.4210619198</v>
          </cell>
          <cell r="C953">
            <v>16670.8695309727</v>
          </cell>
          <cell r="D953">
            <v>16166.215699659</v>
          </cell>
          <cell r="E953">
            <v>15953.2088492293</v>
          </cell>
          <cell r="F953">
            <v>15838.4951165958</v>
          </cell>
          <cell r="G953">
            <v>15448.0956058561</v>
          </cell>
          <cell r="H953">
            <v>15264.1534526763</v>
          </cell>
          <cell r="I953">
            <v>15521.1752952992</v>
          </cell>
          <cell r="J953">
            <v>15522.0451651674</v>
          </cell>
          <cell r="K953">
            <v>15374.0874500207</v>
          </cell>
          <cell r="L953">
            <v>15444.3862248484</v>
          </cell>
          <cell r="M953">
            <v>15303.5534423653</v>
          </cell>
          <cell r="N953">
            <v>15494.7681887588</v>
          </cell>
          <cell r="O953">
            <v>15487.6924940676</v>
          </cell>
          <cell r="P953">
            <v>15348.6940707562</v>
          </cell>
          <cell r="Q953">
            <v>1174.75197782383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-94297.1623720262</v>
          </cell>
          <cell r="B954">
            <v>14887.6082700117</v>
          </cell>
          <cell r="C954">
            <v>16333.7050743196</v>
          </cell>
          <cell r="D954">
            <v>16020.5161633604</v>
          </cell>
          <cell r="E954">
            <v>15606.1697761498</v>
          </cell>
          <cell r="F954">
            <v>15523.2533840045</v>
          </cell>
          <cell r="G954">
            <v>15023.9888262887</v>
          </cell>
          <cell r="H954">
            <v>14948.0660314588</v>
          </cell>
          <cell r="I954">
            <v>15179.5082766092</v>
          </cell>
          <cell r="J954">
            <v>15269.2187965841</v>
          </cell>
          <cell r="K954">
            <v>15147.6125801634</v>
          </cell>
          <cell r="L954">
            <v>15292.988139531</v>
          </cell>
          <cell r="M954">
            <v>15120.8534771328</v>
          </cell>
          <cell r="N954">
            <v>15339.89470951</v>
          </cell>
          <cell r="O954">
            <v>15429.5388869059</v>
          </cell>
          <cell r="P954">
            <v>15270.4536884606</v>
          </cell>
          <cell r="Q954">
            <v>1081.55073354219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-92011.7705013891</v>
          </cell>
          <cell r="B955">
            <v>15136.1422216341</v>
          </cell>
          <cell r="C955">
            <v>16314.5474794181</v>
          </cell>
          <cell r="D955">
            <v>16064.6386595127</v>
          </cell>
          <cell r="E955">
            <v>15645.9090463088</v>
          </cell>
          <cell r="F955">
            <v>15560.2483217063</v>
          </cell>
          <cell r="G955">
            <v>15344.0974149324</v>
          </cell>
          <cell r="H955">
            <v>15115.5120328143</v>
          </cell>
          <cell r="I955">
            <v>15024.3893589184</v>
          </cell>
          <cell r="J955">
            <v>14835.9047012881</v>
          </cell>
          <cell r="K955">
            <v>14972.3589556909</v>
          </cell>
          <cell r="L955">
            <v>15333.6194585391</v>
          </cell>
          <cell r="M955">
            <v>15258.8148260419</v>
          </cell>
          <cell r="N955">
            <v>15091.5435099914</v>
          </cell>
          <cell r="O955">
            <v>15242.4767020067</v>
          </cell>
          <cell r="P955">
            <v>15103.7012684213</v>
          </cell>
          <cell r="Q955">
            <v>1055.33820294273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-101328.210869095</v>
          </cell>
          <cell r="B956">
            <v>15205.5732915534</v>
          </cell>
          <cell r="C956">
            <v>16761.1747305854</v>
          </cell>
          <cell r="D956">
            <v>16302.9417663096</v>
          </cell>
          <cell r="E956">
            <v>15913.3710761758</v>
          </cell>
          <cell r="F956">
            <v>15567.989166328</v>
          </cell>
          <cell r="G956">
            <v>15587.1547704328</v>
          </cell>
          <cell r="H956">
            <v>15534.7948064464</v>
          </cell>
          <cell r="I956">
            <v>15148.0154906732</v>
          </cell>
          <cell r="J956">
            <v>15306.0825350488</v>
          </cell>
          <cell r="K956">
            <v>15279.9744546646</v>
          </cell>
          <cell r="L956">
            <v>15340.1369942522</v>
          </cell>
          <cell r="M956">
            <v>15492.0420800438</v>
          </cell>
          <cell r="N956">
            <v>15440.0205233296</v>
          </cell>
          <cell r="O956">
            <v>15347.1850076696</v>
          </cell>
          <cell r="P956">
            <v>15416.4624681932</v>
          </cell>
          <cell r="Q956">
            <v>1162.19404738418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-93635.2953084862</v>
          </cell>
          <cell r="B957">
            <v>14864.3268325672</v>
          </cell>
          <cell r="C957">
            <v>16513.9322350427</v>
          </cell>
          <cell r="D957">
            <v>16233.8578507094</v>
          </cell>
          <cell r="E957">
            <v>15987.0384040391</v>
          </cell>
          <cell r="F957">
            <v>15434.7990479436</v>
          </cell>
          <cell r="G957">
            <v>15182.9373655209</v>
          </cell>
          <cell r="H957">
            <v>15257.6206612255</v>
          </cell>
          <cell r="I957">
            <v>15228.6119391544</v>
          </cell>
          <cell r="J957">
            <v>15249.8782529315</v>
          </cell>
          <cell r="K957">
            <v>15106.1248868256</v>
          </cell>
          <cell r="L957">
            <v>15176.61394557</v>
          </cell>
          <cell r="M957">
            <v>15199.953900963</v>
          </cell>
          <cell r="N957">
            <v>15106.5184660212</v>
          </cell>
          <cell r="O957">
            <v>15280.5112481804</v>
          </cell>
          <cell r="P957">
            <v>15110.2769830985</v>
          </cell>
          <cell r="Q957">
            <v>1073.95938307021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-89888.2972759746</v>
          </cell>
          <cell r="B958">
            <v>15000.3607562048</v>
          </cell>
          <cell r="C958">
            <v>16288.7556326591</v>
          </cell>
          <cell r="D958">
            <v>16048.8130492153</v>
          </cell>
          <cell r="E958">
            <v>15617.7182957511</v>
          </cell>
          <cell r="F958">
            <v>15442.4860722024</v>
          </cell>
          <cell r="G958">
            <v>15117.459077037</v>
          </cell>
          <cell r="H958">
            <v>14943.8333960981</v>
          </cell>
          <cell r="I958">
            <v>14973.9169140573</v>
          </cell>
          <cell r="J958">
            <v>14992.8375677862</v>
          </cell>
          <cell r="K958">
            <v>15295.7225419765</v>
          </cell>
          <cell r="L958">
            <v>15192.3378674209</v>
          </cell>
          <cell r="M958">
            <v>15176.7338825408</v>
          </cell>
          <cell r="N958">
            <v>14997.2146195799</v>
          </cell>
          <cell r="O958">
            <v>15024.9121583581</v>
          </cell>
          <cell r="P958">
            <v>15010.2529141361</v>
          </cell>
          <cell r="Q958">
            <v>1030.98281443652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-87345.3311092944</v>
          </cell>
          <cell r="B959">
            <v>14845.7360731883</v>
          </cell>
          <cell r="C959">
            <v>16142.3455468985</v>
          </cell>
          <cell r="D959">
            <v>15845.484761169</v>
          </cell>
          <cell r="E959">
            <v>15739.467116644</v>
          </cell>
          <cell r="F959">
            <v>15410.1763279756</v>
          </cell>
          <cell r="G959">
            <v>15291.910268645</v>
          </cell>
          <cell r="H959">
            <v>15035.4741697803</v>
          </cell>
          <cell r="I959">
            <v>14964.6170664269</v>
          </cell>
          <cell r="J959">
            <v>15038.5590277844</v>
          </cell>
          <cell r="K959">
            <v>15010.6612309338</v>
          </cell>
          <cell r="L959">
            <v>15209.3574965603</v>
          </cell>
          <cell r="M959">
            <v>14994.9826145134</v>
          </cell>
          <cell r="N959">
            <v>15153.3501160611</v>
          </cell>
          <cell r="O959">
            <v>15110.4331647369</v>
          </cell>
          <cell r="P959">
            <v>15162.1043996457</v>
          </cell>
          <cell r="Q959">
            <v>1001.81600969116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-95358.2061264889</v>
          </cell>
          <cell r="B960">
            <v>15050.8291057106</v>
          </cell>
          <cell r="C960">
            <v>16581.835768133</v>
          </cell>
          <cell r="D960">
            <v>16045.7717576631</v>
          </cell>
          <cell r="E960">
            <v>15726.5123993453</v>
          </cell>
          <cell r="F960">
            <v>15566.7786635144</v>
          </cell>
          <cell r="G960">
            <v>15433.7209037242</v>
          </cell>
          <cell r="H960">
            <v>15258.5535298514</v>
          </cell>
          <cell r="I960">
            <v>15090.2497441734</v>
          </cell>
          <cell r="J960">
            <v>15106.8680464074</v>
          </cell>
          <cell r="K960">
            <v>15233.0977079934</v>
          </cell>
          <cell r="L960">
            <v>15158.1961067829</v>
          </cell>
          <cell r="M960">
            <v>15329.1464194136</v>
          </cell>
          <cell r="N960">
            <v>15120.404849642</v>
          </cell>
          <cell r="O960">
            <v>15192.7826537497</v>
          </cell>
          <cell r="P960">
            <v>15297.937524895</v>
          </cell>
          <cell r="Q960">
            <v>1093.72048098838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-85696.3805356558</v>
          </cell>
          <cell r="B961">
            <v>14891.1279606431</v>
          </cell>
          <cell r="C961">
            <v>16072.6729880444</v>
          </cell>
          <cell r="D961">
            <v>15776.8591191474</v>
          </cell>
          <cell r="E961">
            <v>15500.9201464857</v>
          </cell>
          <cell r="F961">
            <v>15263.7575105148</v>
          </cell>
          <cell r="G961">
            <v>14921.5687228824</v>
          </cell>
          <cell r="H961">
            <v>14807.079112069</v>
          </cell>
          <cell r="I961">
            <v>14824.1019774088</v>
          </cell>
          <cell r="J961">
            <v>15041.6896513763</v>
          </cell>
          <cell r="K961">
            <v>14890.1389987663</v>
          </cell>
          <cell r="L961">
            <v>14968.4099129507</v>
          </cell>
          <cell r="M961">
            <v>15056.791054664</v>
          </cell>
          <cell r="N961">
            <v>14969.9270669427</v>
          </cell>
          <cell r="O961">
            <v>15046.1851873693</v>
          </cell>
          <cell r="P961">
            <v>15081.1690730886</v>
          </cell>
          <cell r="Q961">
            <v>982.903206191758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-88631.3623562741</v>
          </cell>
          <cell r="B962">
            <v>14828.4829075737</v>
          </cell>
          <cell r="C962">
            <v>16359.6010906649</v>
          </cell>
          <cell r="D962">
            <v>15889.784005676</v>
          </cell>
          <cell r="E962">
            <v>15579.5913613794</v>
          </cell>
          <cell r="F962">
            <v>15175.1767263577</v>
          </cell>
          <cell r="G962">
            <v>15057.7517286924</v>
          </cell>
          <cell r="H962">
            <v>14994.4867838198</v>
          </cell>
          <cell r="I962">
            <v>14824.5692956738</v>
          </cell>
          <cell r="J962">
            <v>14812.5532083851</v>
          </cell>
          <cell r="K962">
            <v>14890.8793897657</v>
          </cell>
          <cell r="L962">
            <v>14996.7483099967</v>
          </cell>
          <cell r="M962">
            <v>15016.4075568173</v>
          </cell>
          <cell r="N962">
            <v>15063.1943143284</v>
          </cell>
          <cell r="O962">
            <v>15219.5622735546</v>
          </cell>
          <cell r="P962">
            <v>15000.038884038</v>
          </cell>
          <cell r="Q962">
            <v>1016.56627368152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-87758.1312332526</v>
          </cell>
          <cell r="B963">
            <v>15077.9781343399</v>
          </cell>
          <cell r="C963">
            <v>16140.7641586581</v>
          </cell>
          <cell r="D963">
            <v>15887.1915852467</v>
          </cell>
          <cell r="E963">
            <v>15550.8011054132</v>
          </cell>
          <cell r="F963">
            <v>15367.9743598219</v>
          </cell>
          <cell r="G963">
            <v>15157.6185132427</v>
          </cell>
          <cell r="H963">
            <v>15058.4309822832</v>
          </cell>
          <cell r="I963">
            <v>14998.2811414922</v>
          </cell>
          <cell r="J963">
            <v>15138.9264817278</v>
          </cell>
          <cell r="K963">
            <v>14967.938057649</v>
          </cell>
          <cell r="L963">
            <v>15034.1456101913</v>
          </cell>
          <cell r="M963">
            <v>14902.623014897</v>
          </cell>
          <cell r="N963">
            <v>14914.3540740476</v>
          </cell>
          <cell r="O963">
            <v>15146.9628058976</v>
          </cell>
          <cell r="P963">
            <v>15104.9649043649</v>
          </cell>
          <cell r="Q963">
            <v>1006.55066199291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-91082.6086458436</v>
          </cell>
          <cell r="B964">
            <v>15054.0790377225</v>
          </cell>
          <cell r="C964">
            <v>16470.0003501667</v>
          </cell>
          <cell r="D964">
            <v>15931.6855455506</v>
          </cell>
          <cell r="E964">
            <v>15732.6748912673</v>
          </cell>
          <cell r="F964">
            <v>15473.4813534625</v>
          </cell>
          <cell r="G964">
            <v>14914.0442438232</v>
          </cell>
          <cell r="H964">
            <v>15025.306294344</v>
          </cell>
          <cell r="I964">
            <v>14940.1478738737</v>
          </cell>
          <cell r="J964">
            <v>15042.2151628286</v>
          </cell>
          <cell r="K964">
            <v>15157.4576709539</v>
          </cell>
          <cell r="L964">
            <v>15020.3461420492</v>
          </cell>
          <cell r="M964">
            <v>14947.6453571151</v>
          </cell>
          <cell r="N964">
            <v>15064.7285272144</v>
          </cell>
          <cell r="O964">
            <v>14953.1649226749</v>
          </cell>
          <cell r="P964">
            <v>15258.3017602453</v>
          </cell>
          <cell r="Q964">
            <v>1044.68108812437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-96325.1992022037</v>
          </cell>
          <cell r="B965">
            <v>14963.9726999347</v>
          </cell>
          <cell r="C965">
            <v>16583.5330693759</v>
          </cell>
          <cell r="D965">
            <v>16072.0264861694</v>
          </cell>
          <cell r="E965">
            <v>15711.1544350622</v>
          </cell>
          <cell r="F965">
            <v>15515.3118311113</v>
          </cell>
          <cell r="G965">
            <v>15144.3093517426</v>
          </cell>
          <cell r="H965">
            <v>15234.7126921695</v>
          </cell>
          <cell r="I965">
            <v>15163.2798727549</v>
          </cell>
          <cell r="J965">
            <v>15286.5330761131</v>
          </cell>
          <cell r="K965">
            <v>15205.5066979278</v>
          </cell>
          <cell r="L965">
            <v>15249.2788226458</v>
          </cell>
          <cell r="M965">
            <v>15234.1269659566</v>
          </cell>
          <cell r="N965">
            <v>15225.2055255596</v>
          </cell>
          <cell r="O965">
            <v>15262.7371368517</v>
          </cell>
          <cell r="P965">
            <v>15251.8952385257</v>
          </cell>
          <cell r="Q965">
            <v>1104.8115047696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-89835.8707052497</v>
          </cell>
          <cell r="B966">
            <v>14872.0230404439</v>
          </cell>
          <cell r="C966">
            <v>16231.3475897863</v>
          </cell>
          <cell r="D966">
            <v>16163.6023685689</v>
          </cell>
          <cell r="E966">
            <v>15636.8298876505</v>
          </cell>
          <cell r="F966">
            <v>15341.5555421418</v>
          </cell>
          <cell r="G966">
            <v>15069.4336297195</v>
          </cell>
          <cell r="H966">
            <v>15031.7954656145</v>
          </cell>
          <cell r="I966">
            <v>14987.5590451229</v>
          </cell>
          <cell r="J966">
            <v>15010.7548467301</v>
          </cell>
          <cell r="K966">
            <v>15070.8168362051</v>
          </cell>
          <cell r="L966">
            <v>14929.5687488179</v>
          </cell>
          <cell r="M966">
            <v>15062.2661591068</v>
          </cell>
          <cell r="N966">
            <v>15097.2194823188</v>
          </cell>
          <cell r="O966">
            <v>15068.2659316085</v>
          </cell>
          <cell r="P966">
            <v>15121.7937446503</v>
          </cell>
          <cell r="Q966">
            <v>1030.38150264093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-99992.1819806109</v>
          </cell>
          <cell r="B967">
            <v>15242.2835812071</v>
          </cell>
          <cell r="C967">
            <v>16707.3159996945</v>
          </cell>
          <cell r="D967">
            <v>16300.7313436177</v>
          </cell>
          <cell r="E967">
            <v>15913.1653080342</v>
          </cell>
          <cell r="F967">
            <v>15569.0198335717</v>
          </cell>
          <cell r="G967">
            <v>15422.516102884</v>
          </cell>
          <cell r="H967">
            <v>15308.0318423069</v>
          </cell>
          <cell r="I967">
            <v>15210.2652963149</v>
          </cell>
          <cell r="J967">
            <v>15350.9578784224</v>
          </cell>
          <cell r="K967">
            <v>15184.9785712561</v>
          </cell>
          <cell r="L967">
            <v>15477.9106563002</v>
          </cell>
          <cell r="M967">
            <v>15434.9896317531</v>
          </cell>
          <cell r="N967">
            <v>15377.9237111168</v>
          </cell>
          <cell r="O967">
            <v>15458.1079011309</v>
          </cell>
          <cell r="P967">
            <v>15433.0291864444</v>
          </cell>
          <cell r="Q967">
            <v>1146.87033044481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-92698.7308985408</v>
          </cell>
          <cell r="B968">
            <v>14943.0960697357</v>
          </cell>
          <cell r="C968">
            <v>16369.7544373759</v>
          </cell>
          <cell r="D968">
            <v>15906.5278622849</v>
          </cell>
          <cell r="E968">
            <v>15734.7010972141</v>
          </cell>
          <cell r="F968">
            <v>15316.7646375234</v>
          </cell>
          <cell r="G968">
            <v>15237.7169105401</v>
          </cell>
          <cell r="H968">
            <v>15056.5205026</v>
          </cell>
          <cell r="I968">
            <v>14815.410802323</v>
          </cell>
          <cell r="J968">
            <v>15106.4605593787</v>
          </cell>
          <cell r="K968">
            <v>15092.4386883002</v>
          </cell>
          <cell r="L968">
            <v>15152.4584245338</v>
          </cell>
          <cell r="M968">
            <v>15348.0377614883</v>
          </cell>
          <cell r="N968">
            <v>15095.3920298335</v>
          </cell>
          <cell r="O968">
            <v>15254.0028529679</v>
          </cell>
          <cell r="P968">
            <v>15107.7662954724</v>
          </cell>
          <cell r="Q968">
            <v>1063.2173639139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-94529.1722907774</v>
          </cell>
          <cell r="B969">
            <v>15297.7476190305</v>
          </cell>
          <cell r="C969">
            <v>16535.201378659</v>
          </cell>
          <cell r="D969">
            <v>16096.9461694154</v>
          </cell>
          <cell r="E969">
            <v>15652.9560369114</v>
          </cell>
          <cell r="F969">
            <v>15587.7095904513</v>
          </cell>
          <cell r="G969">
            <v>15216.1853882604</v>
          </cell>
          <cell r="H969">
            <v>15130.8619630833</v>
          </cell>
          <cell r="I969">
            <v>15176.0436730121</v>
          </cell>
          <cell r="J969">
            <v>15272.5941148865</v>
          </cell>
          <cell r="K969">
            <v>14956.9697274585</v>
          </cell>
          <cell r="L969">
            <v>15052.32859261</v>
          </cell>
          <cell r="M969">
            <v>15431.2650288835</v>
          </cell>
          <cell r="N969">
            <v>15134.3934692208</v>
          </cell>
          <cell r="O969">
            <v>15089.2999995775</v>
          </cell>
          <cell r="P969">
            <v>15019.6316636282</v>
          </cell>
          <cell r="Q969">
            <v>1084.2117945063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-84971.3049626729</v>
          </cell>
          <cell r="B970">
            <v>14823.2661473755</v>
          </cell>
          <cell r="C970">
            <v>16255.365558733</v>
          </cell>
          <cell r="D970">
            <v>15747.2589499587</v>
          </cell>
          <cell r="E970">
            <v>15528.1381164514</v>
          </cell>
          <cell r="F970">
            <v>15370.7051532181</v>
          </cell>
          <cell r="G970">
            <v>14970.7294061375</v>
          </cell>
          <cell r="H970">
            <v>14962.3510450501</v>
          </cell>
          <cell r="I970">
            <v>14914.5288375267</v>
          </cell>
          <cell r="J970">
            <v>14950.6223349537</v>
          </cell>
          <cell r="K970">
            <v>15001.1668746443</v>
          </cell>
          <cell r="L970">
            <v>15000.4943010575</v>
          </cell>
          <cell r="M970">
            <v>14968.6849801413</v>
          </cell>
          <cell r="N970">
            <v>15080.3219427774</v>
          </cell>
          <cell r="O970">
            <v>14897.1541455061</v>
          </cell>
          <cell r="P970">
            <v>15074.3001361251</v>
          </cell>
          <cell r="Q970">
            <v>974.586879399873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-101582.313596677</v>
          </cell>
          <cell r="B971">
            <v>15248.5137430965</v>
          </cell>
          <cell r="C971">
            <v>16739.8422099589</v>
          </cell>
          <cell r="D971">
            <v>16397.4736965297</v>
          </cell>
          <cell r="E971">
            <v>16004.4138168767</v>
          </cell>
          <cell r="F971">
            <v>15665.8335711725</v>
          </cell>
          <cell r="G971">
            <v>15343.0577124463</v>
          </cell>
          <cell r="H971">
            <v>15338.8275976308</v>
          </cell>
          <cell r="I971">
            <v>15339.0142609891</v>
          </cell>
          <cell r="J971">
            <v>15375.1121745117</v>
          </cell>
          <cell r="K971">
            <v>15432.3573532431</v>
          </cell>
          <cell r="L971">
            <v>15146.8241939792</v>
          </cell>
          <cell r="M971">
            <v>15435.5225863232</v>
          </cell>
          <cell r="N971">
            <v>15352.5874385697</v>
          </cell>
          <cell r="O971">
            <v>15387.402284856</v>
          </cell>
          <cell r="P971">
            <v>15387.5758048206</v>
          </cell>
          <cell r="Q971">
            <v>1165.10850402845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-93342.8866067496</v>
          </cell>
          <cell r="B972">
            <v>14977.7869551439</v>
          </cell>
          <cell r="C972">
            <v>16480.128075788</v>
          </cell>
          <cell r="D972">
            <v>16129.242148979</v>
          </cell>
          <cell r="E972">
            <v>15910.0331000312</v>
          </cell>
          <cell r="F972">
            <v>15729.0637923732</v>
          </cell>
          <cell r="G972">
            <v>15402.738196706</v>
          </cell>
          <cell r="H972">
            <v>15146.3596182952</v>
          </cell>
          <cell r="I972">
            <v>15007.7735160086</v>
          </cell>
          <cell r="J972">
            <v>14986.7901148945</v>
          </cell>
          <cell r="K972">
            <v>14924.9943997347</v>
          </cell>
          <cell r="L972">
            <v>15161.2435810737</v>
          </cell>
          <cell r="M972">
            <v>15076.1167876086</v>
          </cell>
          <cell r="N972">
            <v>15307.4691910047</v>
          </cell>
          <cell r="O972">
            <v>15263.1917161371</v>
          </cell>
          <cell r="P972">
            <v>15328.6463936701</v>
          </cell>
          <cell r="Q972">
            <v>1070.60557222477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-87707.6718281758</v>
          </cell>
          <cell r="B973">
            <v>14777.6092816313</v>
          </cell>
          <cell r="C973">
            <v>16209.0094663614</v>
          </cell>
          <cell r="D973">
            <v>15899.8474355375</v>
          </cell>
          <cell r="E973">
            <v>15782.8270024683</v>
          </cell>
          <cell r="F973">
            <v>15362.3829912661</v>
          </cell>
          <cell r="G973">
            <v>14990.7705356603</v>
          </cell>
          <cell r="H973">
            <v>15194.1229375714</v>
          </cell>
          <cell r="I973">
            <v>15148.7478774086</v>
          </cell>
          <cell r="J973">
            <v>15021.6013767925</v>
          </cell>
          <cell r="K973">
            <v>15096.0229772814</v>
          </cell>
          <cell r="L973">
            <v>15141.5344655875</v>
          </cell>
          <cell r="M973">
            <v>15112.9866424539</v>
          </cell>
          <cell r="N973">
            <v>15108.0833392948</v>
          </cell>
          <cell r="O973">
            <v>14999.1878802165</v>
          </cell>
          <cell r="P973">
            <v>15251.9108764531</v>
          </cell>
          <cell r="Q973">
            <v>1005.97191280044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-99456.5421368957</v>
          </cell>
          <cell r="B974">
            <v>15022.0580607235</v>
          </cell>
          <cell r="C974">
            <v>16839.0626937762</v>
          </cell>
          <cell r="D974">
            <v>16341.8690217229</v>
          </cell>
          <cell r="E974">
            <v>16079.9302169325</v>
          </cell>
          <cell r="F974">
            <v>15424.2996954543</v>
          </cell>
          <cell r="G974">
            <v>15240.5506964128</v>
          </cell>
          <cell r="H974">
            <v>15295.1204291231</v>
          </cell>
          <cell r="I974">
            <v>15351.7069061691</v>
          </cell>
          <cell r="J974">
            <v>15248.9555678573</v>
          </cell>
          <cell r="K974">
            <v>15307.6018730736</v>
          </cell>
          <cell r="L974">
            <v>15180.475266985</v>
          </cell>
          <cell r="M974">
            <v>15121.3218633069</v>
          </cell>
          <cell r="N974">
            <v>15205.4573744087</v>
          </cell>
          <cell r="O974">
            <v>15153.8206943163</v>
          </cell>
          <cell r="P974">
            <v>15542.4547531939</v>
          </cell>
          <cell r="Q974">
            <v>1140.72675569334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-90073.0372880134</v>
          </cell>
          <cell r="B975">
            <v>14902.53189815</v>
          </cell>
          <cell r="C975">
            <v>16473.3475228982</v>
          </cell>
          <cell r="D975">
            <v>16083.9016378952</v>
          </cell>
          <cell r="E975">
            <v>15654.816035752</v>
          </cell>
          <cell r="F975">
            <v>15300.3089403569</v>
          </cell>
          <cell r="G975">
            <v>15174.1585559662</v>
          </cell>
          <cell r="H975">
            <v>15061.9963104664</v>
          </cell>
          <cell r="I975">
            <v>15214.2364561239</v>
          </cell>
          <cell r="J975">
            <v>15342.9192910368</v>
          </cell>
          <cell r="K975">
            <v>15231.4935101162</v>
          </cell>
          <cell r="L975">
            <v>15063.3380552396</v>
          </cell>
          <cell r="M975">
            <v>14947.8470588167</v>
          </cell>
          <cell r="N975">
            <v>15208.0686611457</v>
          </cell>
          <cell r="O975">
            <v>15171.8765001483</v>
          </cell>
          <cell r="P975">
            <v>15260.2516312799</v>
          </cell>
          <cell r="Q975">
            <v>1033.1017084786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-93798.1083805897</v>
          </cell>
          <cell r="B976">
            <v>15125.6991906562</v>
          </cell>
          <cell r="C976">
            <v>16496.6585259873</v>
          </cell>
          <cell r="D976">
            <v>16152.8459288911</v>
          </cell>
          <cell r="E976">
            <v>15742.461282261</v>
          </cell>
          <cell r="F976">
            <v>15545.0148843283</v>
          </cell>
          <cell r="G976">
            <v>15295.8410320653</v>
          </cell>
          <cell r="H976">
            <v>15102.0540880451</v>
          </cell>
          <cell r="I976">
            <v>15193.1989994598</v>
          </cell>
          <cell r="J976">
            <v>15174.2072836677</v>
          </cell>
          <cell r="K976">
            <v>15212.5432482851</v>
          </cell>
          <cell r="L976">
            <v>15045.9166796603</v>
          </cell>
          <cell r="M976">
            <v>15194.460360945</v>
          </cell>
          <cell r="N976">
            <v>15215.8908407587</v>
          </cell>
          <cell r="O976">
            <v>15190.8613949183</v>
          </cell>
          <cell r="P976">
            <v>15335.4084002235</v>
          </cell>
          <cell r="Q976">
            <v>1075.82678388201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-89492.3987310391</v>
          </cell>
          <cell r="B977">
            <v>14909.0297903004</v>
          </cell>
          <cell r="C977">
            <v>16384.6438536082</v>
          </cell>
          <cell r="D977">
            <v>15829.2665967899</v>
          </cell>
          <cell r="E977">
            <v>15620.2099818453</v>
          </cell>
          <cell r="F977">
            <v>15349.3567472748</v>
          </cell>
          <cell r="G977">
            <v>15202.3085444318</v>
          </cell>
          <cell r="H977">
            <v>14862.0622553071</v>
          </cell>
          <cell r="I977">
            <v>14922.0024829315</v>
          </cell>
          <cell r="J977">
            <v>14994.6903450417</v>
          </cell>
          <cell r="K977">
            <v>15005.6623221976</v>
          </cell>
          <cell r="L977">
            <v>15047.2231089927</v>
          </cell>
          <cell r="M977">
            <v>15165.0111958586</v>
          </cell>
          <cell r="N977">
            <v>15140.8386590068</v>
          </cell>
          <cell r="O977">
            <v>15143.562796779</v>
          </cell>
          <cell r="P977">
            <v>15263.2813641984</v>
          </cell>
          <cell r="Q977">
            <v>1026.44201648553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-98037.3242147767</v>
          </cell>
          <cell r="B978">
            <v>15369.9015481661</v>
          </cell>
          <cell r="C978">
            <v>16713.7174514406</v>
          </cell>
          <cell r="D978">
            <v>16256.808218031</v>
          </cell>
          <cell r="E978">
            <v>16073.8394528742</v>
          </cell>
          <cell r="F978">
            <v>15478.0085067828</v>
          </cell>
          <cell r="G978">
            <v>15232.3737893253</v>
          </cell>
          <cell r="H978">
            <v>15376.5829138904</v>
          </cell>
          <cell r="I978">
            <v>15361.1912061223</v>
          </cell>
          <cell r="J978">
            <v>15273.2052517011</v>
          </cell>
          <cell r="K978">
            <v>15350.3363237433</v>
          </cell>
          <cell r="L978">
            <v>15229.3275182478</v>
          </cell>
          <cell r="M978">
            <v>15242.735062231</v>
          </cell>
          <cell r="N978">
            <v>15385.9162100443</v>
          </cell>
          <cell r="O978">
            <v>15256.7153602608</v>
          </cell>
          <cell r="P978">
            <v>15367.3886433406</v>
          </cell>
          <cell r="Q978">
            <v>1124.4488938138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-90492.289085501</v>
          </cell>
          <cell r="B979">
            <v>15008.0176974708</v>
          </cell>
          <cell r="C979">
            <v>16643.0328636331</v>
          </cell>
          <cell r="D979">
            <v>16252.8992987987</v>
          </cell>
          <cell r="E979">
            <v>15724.1771545428</v>
          </cell>
          <cell r="F979">
            <v>15383.0302236594</v>
          </cell>
          <cell r="G979">
            <v>15120.058134349</v>
          </cell>
          <cell r="H979">
            <v>14974.4588073712</v>
          </cell>
          <cell r="I979">
            <v>15154.6735567227</v>
          </cell>
          <cell r="J979">
            <v>15312.5732843002</v>
          </cell>
          <cell r="K979">
            <v>15289.3337740411</v>
          </cell>
          <cell r="L979">
            <v>15066.4764596947</v>
          </cell>
          <cell r="M979">
            <v>15120.1191379939</v>
          </cell>
          <cell r="N979">
            <v>15145.8365704874</v>
          </cell>
          <cell r="O979">
            <v>15103.5174173199</v>
          </cell>
          <cell r="P979">
            <v>15246.8946049521</v>
          </cell>
          <cell r="Q979">
            <v>1037.91035889506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-88478.8481446117</v>
          </cell>
          <cell r="B980">
            <v>15024.3030220797</v>
          </cell>
          <cell r="C980">
            <v>16452.7177960103</v>
          </cell>
          <cell r="D980">
            <v>16065.82245748</v>
          </cell>
          <cell r="E980">
            <v>15616.2513130627</v>
          </cell>
          <cell r="F980">
            <v>15492.6634874486</v>
          </cell>
          <cell r="G980">
            <v>15111.6430786786</v>
          </cell>
          <cell r="H980">
            <v>14874.9347219625</v>
          </cell>
          <cell r="I980">
            <v>15032.7931614597</v>
          </cell>
          <cell r="J980">
            <v>15228.7547775663</v>
          </cell>
          <cell r="K980">
            <v>14946.991222403</v>
          </cell>
          <cell r="L980">
            <v>15022.1427233062</v>
          </cell>
          <cell r="M980">
            <v>14982.4424448752</v>
          </cell>
          <cell r="N980">
            <v>15197.1057944581</v>
          </cell>
          <cell r="O980">
            <v>14966.594761887</v>
          </cell>
          <cell r="P980">
            <v>15416.3913372832</v>
          </cell>
          <cell r="Q980">
            <v>1014.81699667944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-93917.8629597499</v>
          </cell>
          <cell r="B981">
            <v>14912.6787417125</v>
          </cell>
          <cell r="C981">
            <v>16611.2438069145</v>
          </cell>
          <cell r="D981">
            <v>16204.6699577321</v>
          </cell>
          <cell r="E981">
            <v>15787.3590187516</v>
          </cell>
          <cell r="F981">
            <v>15684.505647954</v>
          </cell>
          <cell r="G981">
            <v>15195.5173482812</v>
          </cell>
          <cell r="H981">
            <v>15256.7930118209</v>
          </cell>
          <cell r="I981">
            <v>15095.9013083738</v>
          </cell>
          <cell r="J981">
            <v>15139.9710085996</v>
          </cell>
          <cell r="K981">
            <v>15249.7826110433</v>
          </cell>
          <cell r="L981">
            <v>15040.1564391156</v>
          </cell>
          <cell r="M981">
            <v>15340.9982776784</v>
          </cell>
          <cell r="N981">
            <v>15125.4465229584</v>
          </cell>
          <cell r="O981">
            <v>15270.3617242405</v>
          </cell>
          <cell r="P981">
            <v>15403.194526865</v>
          </cell>
          <cell r="Q981">
            <v>1077.20032100315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-92530.7679400317</v>
          </cell>
          <cell r="B982">
            <v>15024.7415817993</v>
          </cell>
          <cell r="C982">
            <v>16406.744048275</v>
          </cell>
          <cell r="D982">
            <v>16032.966013204</v>
          </cell>
          <cell r="E982">
            <v>15602.9326372898</v>
          </cell>
          <cell r="F982">
            <v>15568.6710342384</v>
          </cell>
          <cell r="G982">
            <v>15191.2612642015</v>
          </cell>
          <cell r="H982">
            <v>14984.7831543257</v>
          </cell>
          <cell r="I982">
            <v>15198.8184564177</v>
          </cell>
          <cell r="J982">
            <v>15205.5873889984</v>
          </cell>
          <cell r="K982">
            <v>14938.460794665</v>
          </cell>
          <cell r="L982">
            <v>15039.2900678597</v>
          </cell>
          <cell r="M982">
            <v>15108.9201395763</v>
          </cell>
          <cell r="N982">
            <v>15006.7262921255</v>
          </cell>
          <cell r="O982">
            <v>15041.1092248828</v>
          </cell>
          <cell r="P982">
            <v>15209.5874427468</v>
          </cell>
          <cell r="Q982">
            <v>1061.29089596499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-98808.5734165546</v>
          </cell>
          <cell r="B983">
            <v>15100.3281564433</v>
          </cell>
          <cell r="C983">
            <v>16568.8851113236</v>
          </cell>
          <cell r="D983">
            <v>16583.2295134286</v>
          </cell>
          <cell r="E983">
            <v>16114.5310057057</v>
          </cell>
          <cell r="F983">
            <v>15492.9001090738</v>
          </cell>
          <cell r="G983">
            <v>15548.0957211934</v>
          </cell>
          <cell r="H983">
            <v>15319.5090165557</v>
          </cell>
          <cell r="I983">
            <v>15179.7469224402</v>
          </cell>
          <cell r="J983">
            <v>15232.727208145</v>
          </cell>
          <cell r="K983">
            <v>15320.2344847712</v>
          </cell>
          <cell r="L983">
            <v>15237.3735827918</v>
          </cell>
          <cell r="M983">
            <v>15258.1265157164</v>
          </cell>
          <cell r="N983">
            <v>15512.4761817234</v>
          </cell>
          <cell r="O983">
            <v>15482.2283194556</v>
          </cell>
          <cell r="P983">
            <v>15267.3029150634</v>
          </cell>
          <cell r="Q983">
            <v>1133.29481365851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-91927.6090983942</v>
          </cell>
          <cell r="B984">
            <v>15061.992620626</v>
          </cell>
          <cell r="C984">
            <v>16432.4380581679</v>
          </cell>
          <cell r="D984">
            <v>16202.3565699242</v>
          </cell>
          <cell r="E984">
            <v>15819.1686288787</v>
          </cell>
          <cell r="F984">
            <v>15550.1630777004</v>
          </cell>
          <cell r="G984">
            <v>15267.9920302119</v>
          </cell>
          <cell r="H984">
            <v>15105.2153819267</v>
          </cell>
          <cell r="I984">
            <v>15188.5832014739</v>
          </cell>
          <cell r="J984">
            <v>15167.9947938714</v>
          </cell>
          <cell r="K984">
            <v>15234.8604749414</v>
          </cell>
          <cell r="L984">
            <v>15194.1638245855</v>
          </cell>
          <cell r="M984">
            <v>15004.7308995546</v>
          </cell>
          <cell r="N984">
            <v>15041.7940712037</v>
          </cell>
          <cell r="O984">
            <v>15278.7879621296</v>
          </cell>
          <cell r="P984">
            <v>15181.2850143943</v>
          </cell>
          <cell r="Q984">
            <v>1054.37290531494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-101819.140873323</v>
          </cell>
          <cell r="B985">
            <v>15249.5414915185</v>
          </cell>
          <cell r="C985">
            <v>17012.3216995395</v>
          </cell>
          <cell r="D985">
            <v>16394.4501997617</v>
          </cell>
          <cell r="E985">
            <v>16147.0907563525</v>
          </cell>
          <cell r="F985">
            <v>15646.4176433312</v>
          </cell>
          <cell r="G985">
            <v>15416.0194954083</v>
          </cell>
          <cell r="H985">
            <v>15367.2834478137</v>
          </cell>
          <cell r="I985">
            <v>15555.2967120945</v>
          </cell>
          <cell r="J985">
            <v>15322.9622649634</v>
          </cell>
          <cell r="K985">
            <v>15304.6595229415</v>
          </cell>
          <cell r="L985">
            <v>15499.5179688171</v>
          </cell>
          <cell r="M985">
            <v>15326.6246297793</v>
          </cell>
          <cell r="N985">
            <v>15396.9305580371</v>
          </cell>
          <cell r="O985">
            <v>15513.4015294829</v>
          </cell>
          <cell r="P985">
            <v>15391.1610187319</v>
          </cell>
          <cell r="Q985">
            <v>1167.82481816066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-97106.0893151984</v>
          </cell>
          <cell r="B986">
            <v>15040.2795754549</v>
          </cell>
          <cell r="C986">
            <v>16532.45711326</v>
          </cell>
          <cell r="D986">
            <v>16393.0820623731</v>
          </cell>
          <cell r="E986">
            <v>15793.0293195488</v>
          </cell>
          <cell r="F986">
            <v>15605.6773511893</v>
          </cell>
          <cell r="G986">
            <v>15391.7928341772</v>
          </cell>
          <cell r="H986">
            <v>15085.9250634207</v>
          </cell>
          <cell r="I986">
            <v>15154.4319156857</v>
          </cell>
          <cell r="J986">
            <v>15361.4319949937</v>
          </cell>
          <cell r="K986">
            <v>15289.6798450963</v>
          </cell>
          <cell r="L986">
            <v>15349.1464285715</v>
          </cell>
          <cell r="M986">
            <v>15456.3332156328</v>
          </cell>
          <cell r="N986">
            <v>15245.1173542973</v>
          </cell>
          <cell r="O986">
            <v>15267.3097416938</v>
          </cell>
          <cell r="P986">
            <v>15283.1050389982</v>
          </cell>
          <cell r="Q986">
            <v>1113.7680020096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-87741.8030658419</v>
          </cell>
          <cell r="B987">
            <v>15055.541211016</v>
          </cell>
          <cell r="C987">
            <v>16301.3067620152</v>
          </cell>
          <cell r="D987">
            <v>15874.8121465794</v>
          </cell>
          <cell r="E987">
            <v>15794.4617347011</v>
          </cell>
          <cell r="F987">
            <v>15244.4883710334</v>
          </cell>
          <cell r="G987">
            <v>15133.3249185019</v>
          </cell>
          <cell r="H987">
            <v>15132.8459802097</v>
          </cell>
          <cell r="I987">
            <v>14983.6355749016</v>
          </cell>
          <cell r="J987">
            <v>15056.2734138696</v>
          </cell>
          <cell r="K987">
            <v>15189.5681266921</v>
          </cell>
          <cell r="L987">
            <v>14945.1750472295</v>
          </cell>
          <cell r="M987">
            <v>15160.2494119657</v>
          </cell>
          <cell r="N987">
            <v>15137.6501830088</v>
          </cell>
          <cell r="O987">
            <v>15150.2826419077</v>
          </cell>
          <cell r="P987">
            <v>15027.3756395978</v>
          </cell>
          <cell r="Q987">
            <v>1006.36338444398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-95523.5062675148</v>
          </cell>
          <cell r="B988">
            <v>14891.0196619967</v>
          </cell>
          <cell r="C988">
            <v>16567.3171363064</v>
          </cell>
          <cell r="D988">
            <v>16220.9641622618</v>
          </cell>
          <cell r="E988">
            <v>16127.1957388931</v>
          </cell>
          <cell r="F988">
            <v>15573.0317562384</v>
          </cell>
          <cell r="G988">
            <v>15312.8173665062</v>
          </cell>
          <cell r="H988">
            <v>15154.347582959</v>
          </cell>
          <cell r="I988">
            <v>15035.6051668843</v>
          </cell>
          <cell r="J988">
            <v>15267.8520127372</v>
          </cell>
          <cell r="K988">
            <v>15146.9814922775</v>
          </cell>
          <cell r="L988">
            <v>15286.2790179444</v>
          </cell>
          <cell r="M988">
            <v>15250.0490053127</v>
          </cell>
          <cell r="N988">
            <v>15293.3187187378</v>
          </cell>
          <cell r="O988">
            <v>15342.2661701838</v>
          </cell>
          <cell r="P988">
            <v>15352.0121714089</v>
          </cell>
          <cell r="Q988">
            <v>1095.61640748589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-101249.347252054</v>
          </cell>
          <cell r="B989">
            <v>15181.2093733738</v>
          </cell>
          <cell r="C989">
            <v>17094.812461913</v>
          </cell>
          <cell r="D989">
            <v>16498.8952594025</v>
          </cell>
          <cell r="E989">
            <v>16040.636571917</v>
          </cell>
          <cell r="F989">
            <v>15720.2130634195</v>
          </cell>
          <cell r="G989">
            <v>15564.6027449973</v>
          </cell>
          <cell r="H989">
            <v>15272.7838646764</v>
          </cell>
          <cell r="I989">
            <v>15465.9997237878</v>
          </cell>
          <cell r="J989">
            <v>15379.5129142524</v>
          </cell>
          <cell r="K989">
            <v>15337.2996647919</v>
          </cell>
          <cell r="L989">
            <v>15246.9187585</v>
          </cell>
          <cell r="M989">
            <v>15367.8981931807</v>
          </cell>
          <cell r="N989">
            <v>15415.7170139345</v>
          </cell>
          <cell r="O989">
            <v>15462.9266498196</v>
          </cell>
          <cell r="P989">
            <v>15431.8729165907</v>
          </cell>
          <cell r="Q989">
            <v>1161.28951324216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-99633.0314204763</v>
          </cell>
          <cell r="B990">
            <v>15201.9372089262</v>
          </cell>
          <cell r="C990">
            <v>16803.1602185344</v>
          </cell>
          <cell r="D990">
            <v>16495.6820420667</v>
          </cell>
          <cell r="E990">
            <v>16129.2521397075</v>
          </cell>
          <cell r="F990">
            <v>15666.687598148</v>
          </cell>
          <cell r="G990">
            <v>15373.8777901849</v>
          </cell>
          <cell r="H990">
            <v>15274.9845022135</v>
          </cell>
          <cell r="I990">
            <v>15246.4021302101</v>
          </cell>
          <cell r="J990">
            <v>15204.0040345524</v>
          </cell>
          <cell r="K990">
            <v>15211.1117824898</v>
          </cell>
          <cell r="L990">
            <v>15281.4024560139</v>
          </cell>
          <cell r="M990">
            <v>15524.8484748384</v>
          </cell>
          <cell r="N990">
            <v>15517.4369207669</v>
          </cell>
          <cell r="O990">
            <v>15251.6826752515</v>
          </cell>
          <cell r="P990">
            <v>15180.5530222794</v>
          </cell>
          <cell r="Q990">
            <v>1142.75101718029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-91472.2930115472</v>
          </cell>
          <cell r="B991">
            <v>14961.0508113647</v>
          </cell>
          <cell r="C991">
            <v>16624.1035782319</v>
          </cell>
          <cell r="D991">
            <v>16293.8818727143</v>
          </cell>
          <cell r="E991">
            <v>15879.4658734773</v>
          </cell>
          <cell r="F991">
            <v>15428.4902969924</v>
          </cell>
          <cell r="G991">
            <v>15259.6067190508</v>
          </cell>
          <cell r="H991">
            <v>15261.563459025</v>
          </cell>
          <cell r="I991">
            <v>14841.6220354085</v>
          </cell>
          <cell r="J991">
            <v>14883.1018548827</v>
          </cell>
          <cell r="K991">
            <v>14814.0962045183</v>
          </cell>
          <cell r="L991">
            <v>15035.93093231</v>
          </cell>
          <cell r="M991">
            <v>15191.4000680928</v>
          </cell>
          <cell r="N991">
            <v>15015.6536253063</v>
          </cell>
          <cell r="O991">
            <v>15314.2681331904</v>
          </cell>
          <cell r="P991">
            <v>15188.0364267577</v>
          </cell>
          <cell r="Q991">
            <v>1049.15061192524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-89846.9358002194</v>
          </cell>
          <cell r="B992">
            <v>14939.6085475712</v>
          </cell>
          <cell r="C992">
            <v>16193.6120629561</v>
          </cell>
          <cell r="D992">
            <v>15966.2006969068</v>
          </cell>
          <cell r="E992">
            <v>15630.8013457971</v>
          </cell>
          <cell r="F992">
            <v>15486.4790698239</v>
          </cell>
          <cell r="G992">
            <v>15179.1277742661</v>
          </cell>
          <cell r="H992">
            <v>15244.8486951478</v>
          </cell>
          <cell r="I992">
            <v>15085.3265292991</v>
          </cell>
          <cell r="J992">
            <v>15035.0937244777</v>
          </cell>
          <cell r="K992">
            <v>15047.214442602</v>
          </cell>
          <cell r="L992">
            <v>15069.7502917837</v>
          </cell>
          <cell r="M992">
            <v>15175.7196511503</v>
          </cell>
          <cell r="N992">
            <v>15111.8651565281</v>
          </cell>
          <cell r="O992">
            <v>15133.1445291406</v>
          </cell>
          <cell r="P992">
            <v>15022.0167658747</v>
          </cell>
          <cell r="Q992">
            <v>1030.5084148542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-97732.7988984263</v>
          </cell>
          <cell r="B993">
            <v>15300.3846599885</v>
          </cell>
          <cell r="C993">
            <v>16673.252090724</v>
          </cell>
          <cell r="D993">
            <v>16445.9104271532</v>
          </cell>
          <cell r="E993">
            <v>16031.2593679815</v>
          </cell>
          <cell r="F993">
            <v>15542.3175012046</v>
          </cell>
          <cell r="G993">
            <v>15507.6202981465</v>
          </cell>
          <cell r="H993">
            <v>15206.5032613798</v>
          </cell>
          <cell r="I993">
            <v>15171.6847649856</v>
          </cell>
          <cell r="J993">
            <v>15406.1582474779</v>
          </cell>
          <cell r="K993">
            <v>15292.0769938137</v>
          </cell>
          <cell r="L993">
            <v>15249.1051714858</v>
          </cell>
          <cell r="M993">
            <v>15230.0280302878</v>
          </cell>
          <cell r="N993">
            <v>15268.4473931573</v>
          </cell>
          <cell r="O993">
            <v>15290.7995241891</v>
          </cell>
          <cell r="P993">
            <v>15316.0051159783</v>
          </cell>
          <cell r="Q993">
            <v>1120.95611024539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-88230.6603388491</v>
          </cell>
          <cell r="B994">
            <v>14954.2594105434</v>
          </cell>
          <cell r="C994">
            <v>16176.0725223885</v>
          </cell>
          <cell r="D994">
            <v>15950.9201659404</v>
          </cell>
          <cell r="E994">
            <v>15523.8917352738</v>
          </cell>
          <cell r="F994">
            <v>15508.8255759939</v>
          </cell>
          <cell r="G994">
            <v>15339.8653158946</v>
          </cell>
          <cell r="H994">
            <v>14933.7287328947</v>
          </cell>
          <cell r="I994">
            <v>14875.0111096232</v>
          </cell>
          <cell r="J994">
            <v>15281.0030166865</v>
          </cell>
          <cell r="K994">
            <v>15137.4580551295</v>
          </cell>
          <cell r="L994">
            <v>15055.4346926521</v>
          </cell>
          <cell r="M994">
            <v>15225.9121945566</v>
          </cell>
          <cell r="N994">
            <v>15176.7084501005</v>
          </cell>
          <cell r="O994">
            <v>15171.8039831791</v>
          </cell>
          <cell r="P994">
            <v>15093.5433388855</v>
          </cell>
          <cell r="Q994">
            <v>1011.97038182246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-94599.5203226476</v>
          </cell>
          <cell r="B995">
            <v>15141.9041546126</v>
          </cell>
          <cell r="C995">
            <v>16576.7335773363</v>
          </cell>
          <cell r="D995">
            <v>16226.405917602</v>
          </cell>
          <cell r="E995">
            <v>15965.9162923741</v>
          </cell>
          <cell r="F995">
            <v>15466.2633860535</v>
          </cell>
          <cell r="G995">
            <v>15194.9306198227</v>
          </cell>
          <cell r="H995">
            <v>15189.1177708161</v>
          </cell>
          <cell r="I995">
            <v>15189.9730915392</v>
          </cell>
          <cell r="J995">
            <v>15237.0108472196</v>
          </cell>
          <cell r="K995">
            <v>15318.5773109878</v>
          </cell>
          <cell r="L995">
            <v>14995.6069040365</v>
          </cell>
          <cell r="M995">
            <v>15040.4903467388</v>
          </cell>
          <cell r="N995">
            <v>15188.4499142418</v>
          </cell>
          <cell r="O995">
            <v>15367.7180388856</v>
          </cell>
          <cell r="P995">
            <v>15205.6497206421</v>
          </cell>
          <cell r="Q995">
            <v>1085.01865829264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-92221.5142783576</v>
          </cell>
          <cell r="B996">
            <v>15068.3801863913</v>
          </cell>
          <cell r="C996">
            <v>16371.0609947388</v>
          </cell>
          <cell r="D996">
            <v>16011.6876779391</v>
          </cell>
          <cell r="E996">
            <v>15622.6984916717</v>
          </cell>
          <cell r="F996">
            <v>15461.5735444962</v>
          </cell>
          <cell r="G996">
            <v>15263.1126798831</v>
          </cell>
          <cell r="H996">
            <v>15214.8548168931</v>
          </cell>
          <cell r="I996">
            <v>15097.2248687346</v>
          </cell>
          <cell r="J996">
            <v>15141.6206899948</v>
          </cell>
          <cell r="K996">
            <v>15193.9947178303</v>
          </cell>
          <cell r="L996">
            <v>15231.3187070207</v>
          </cell>
          <cell r="M996">
            <v>15199.5406425057</v>
          </cell>
          <cell r="N996">
            <v>14992.777171057</v>
          </cell>
          <cell r="O996">
            <v>15066.2822192376</v>
          </cell>
          <cell r="P996">
            <v>15304.9583663647</v>
          </cell>
          <cell r="Q996">
            <v>1057.74388016705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-85608.709062179</v>
          </cell>
          <cell r="B997">
            <v>15036.8283770326</v>
          </cell>
          <cell r="C997">
            <v>16269.2705883438</v>
          </cell>
          <cell r="D997">
            <v>16020.8061233822</v>
          </cell>
          <cell r="E997">
            <v>15579.4309062949</v>
          </cell>
          <cell r="F997">
            <v>15340.5572757885</v>
          </cell>
          <cell r="G997">
            <v>15103.2389561638</v>
          </cell>
          <cell r="H997">
            <v>14884.5579517362</v>
          </cell>
          <cell r="I997">
            <v>15001.7226994568</v>
          </cell>
          <cell r="J997">
            <v>14921.2340025094</v>
          </cell>
          <cell r="K997">
            <v>14896.1981155654</v>
          </cell>
          <cell r="L997">
            <v>14852.4547302579</v>
          </cell>
          <cell r="M997">
            <v>14995.7127349074</v>
          </cell>
          <cell r="N997">
            <v>15006.9932519481</v>
          </cell>
          <cell r="O997">
            <v>15200.8420000883</v>
          </cell>
          <cell r="P997">
            <v>14997.1421122365</v>
          </cell>
          <cell r="Q997">
            <v>981.897649459568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-91378.7425983924</v>
          </cell>
          <cell r="B998">
            <v>15143.6427340476</v>
          </cell>
          <cell r="C998">
            <v>16634.8987999783</v>
          </cell>
          <cell r="D998">
            <v>16249.5423553241</v>
          </cell>
          <cell r="E998">
            <v>15625.0192154247</v>
          </cell>
          <cell r="F998">
            <v>15673.6910154671</v>
          </cell>
          <cell r="G998">
            <v>15067.8910015749</v>
          </cell>
          <cell r="H998">
            <v>15185.9051560306</v>
          </cell>
          <cell r="I998">
            <v>15218.877191562</v>
          </cell>
          <cell r="J998">
            <v>15085.5342150597</v>
          </cell>
          <cell r="K998">
            <v>15119.8089973167</v>
          </cell>
          <cell r="L998">
            <v>15149.7553976336</v>
          </cell>
          <cell r="M998">
            <v>15055.5176345617</v>
          </cell>
          <cell r="N998">
            <v>15336.3946327007</v>
          </cell>
          <cell r="O998">
            <v>15009.3767002675</v>
          </cell>
          <cell r="P998">
            <v>15138.298812832</v>
          </cell>
          <cell r="Q998">
            <v>1048.07762610652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-98437.248501809</v>
          </cell>
          <cell r="B999">
            <v>15125.7635324565</v>
          </cell>
          <cell r="C999">
            <v>16572.3538909807</v>
          </cell>
          <cell r="D999">
            <v>16386.7849383212</v>
          </cell>
          <cell r="E999">
            <v>15726.8744985678</v>
          </cell>
          <cell r="F999">
            <v>15729.0795439938</v>
          </cell>
          <cell r="G999">
            <v>15437.1744794177</v>
          </cell>
          <cell r="H999">
            <v>15312.884785852</v>
          </cell>
          <cell r="I999">
            <v>15180.0980452107</v>
          </cell>
          <cell r="J999">
            <v>15200.8718492472</v>
          </cell>
          <cell r="K999">
            <v>15308.5867792267</v>
          </cell>
          <cell r="L999">
            <v>15180.1182179643</v>
          </cell>
          <cell r="M999">
            <v>15290.6899041075</v>
          </cell>
          <cell r="N999">
            <v>15167.2953638692</v>
          </cell>
          <cell r="O999">
            <v>15304.6647855628</v>
          </cell>
          <cell r="P999">
            <v>15335.6665148748</v>
          </cell>
          <cell r="Q999">
            <v>1129.03586541635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-84238.815556657</v>
          </cell>
          <cell r="B1000">
            <v>14803.014412835</v>
          </cell>
          <cell r="C1000">
            <v>16168.9300136174</v>
          </cell>
          <cell r="D1000">
            <v>15955.949839309</v>
          </cell>
          <cell r="E1000">
            <v>15528.3357705709</v>
          </cell>
          <cell r="F1000">
            <v>15290.4075248457</v>
          </cell>
          <cell r="G1000">
            <v>15002.5826789552</v>
          </cell>
          <cell r="H1000">
            <v>14946.9930906472</v>
          </cell>
          <cell r="I1000">
            <v>14831.4604814887</v>
          </cell>
          <cell r="J1000">
            <v>14915.7273611597</v>
          </cell>
          <cell r="K1000">
            <v>15012.8056716625</v>
          </cell>
          <cell r="L1000">
            <v>15048.9036033222</v>
          </cell>
          <cell r="M1000">
            <v>14994.2471983053</v>
          </cell>
          <cell r="N1000">
            <v>14920.7067463849</v>
          </cell>
          <cell r="O1000">
            <v>15040.3958279029</v>
          </cell>
          <cell r="P1000">
            <v>14895.1741971018</v>
          </cell>
          <cell r="Q1000">
            <v>966.185518908632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A1001">
            <v>-89891.1902627261</v>
          </cell>
          <cell r="B1001">
            <v>15018.2450450408</v>
          </cell>
          <cell r="C1001">
            <v>16309.6804942717</v>
          </cell>
          <cell r="D1001">
            <v>16190.2640569034</v>
          </cell>
          <cell r="E1001">
            <v>15800.4385424643</v>
          </cell>
          <cell r="F1001">
            <v>15369.0492213999</v>
          </cell>
          <cell r="G1001">
            <v>15323.7928368938</v>
          </cell>
          <cell r="H1001">
            <v>14920.6380673389</v>
          </cell>
          <cell r="I1001">
            <v>15050.5329668591</v>
          </cell>
          <cell r="J1001">
            <v>14844.4934685352</v>
          </cell>
          <cell r="K1001">
            <v>15171.634256026</v>
          </cell>
          <cell r="L1001">
            <v>15058.0648616498</v>
          </cell>
          <cell r="M1001">
            <v>14930.0702385636</v>
          </cell>
          <cell r="N1001">
            <v>14908.0533287818</v>
          </cell>
          <cell r="O1001">
            <v>15129.0805625911</v>
          </cell>
          <cell r="P1001">
            <v>15168.3468557389</v>
          </cell>
          <cell r="Q1001">
            <v>1031.01599583736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customFormat="false" ht="12.75" hidden="false" customHeight="false" outlineLevel="0" collapsed="false">
      <c r="A2" s="2" t="s">
        <v>1</v>
      </c>
      <c r="B2" s="2"/>
      <c r="C2" s="2"/>
      <c r="D2" s="2"/>
      <c r="E2" s="2"/>
      <c r="F2" s="2"/>
      <c r="G2" s="2"/>
      <c r="H2" s="2"/>
      <c r="I2" s="2"/>
      <c r="J2" s="3"/>
      <c r="K2" s="4"/>
    </row>
    <row r="3" customFormat="false" ht="12.75" hidden="false" customHeight="false" outlineLevel="0" collapsed="false">
      <c r="A3" s="2" t="s">
        <v>2</v>
      </c>
      <c r="B3" s="2"/>
      <c r="C3" s="2"/>
      <c r="D3" s="2"/>
      <c r="E3" s="2"/>
      <c r="F3" s="2"/>
      <c r="G3" s="2"/>
      <c r="H3" s="2"/>
      <c r="I3" s="2"/>
      <c r="J3" s="3"/>
      <c r="K3" s="4"/>
    </row>
    <row r="5" customFormat="false" ht="12.75" hidden="false" customHeight="false" outlineLevel="0" collapsed="false">
      <c r="B5" s="3" t="s">
        <v>3</v>
      </c>
      <c r="C5" s="3" t="s">
        <v>4</v>
      </c>
    </row>
    <row r="6" customFormat="false" ht="12.75" hidden="false" customHeight="false" outlineLevel="0" collapsed="false">
      <c r="B6" s="3"/>
      <c r="C6" s="5"/>
    </row>
    <row r="7" customFormat="false" ht="12.75" hidden="false" customHeight="false" outlineLevel="0" collapsed="false">
      <c r="B7" s="3"/>
    </row>
    <row r="8" customFormat="false" ht="12.75" hidden="false" customHeight="false" outlineLevel="0" collapsed="false">
      <c r="B8" s="3" t="s">
        <v>5</v>
      </c>
      <c r="C8" s="6" t="n">
        <f aca="false">+assumptions!B16</f>
        <v>93300</v>
      </c>
    </row>
    <row r="9" customFormat="false" ht="12.75" hidden="false" customHeight="false" outlineLevel="0" collapsed="false">
      <c r="B9" s="3" t="s">
        <v>6</v>
      </c>
      <c r="C9" s="6" t="n">
        <f aca="false">+DCF!C17</f>
        <v>93300</v>
      </c>
      <c r="E9" s="3" t="s">
        <v>7</v>
      </c>
      <c r="F9" s="7" t="n">
        <f aca="false">+RF!AD1010</f>
        <v>57124.2867010196</v>
      </c>
    </row>
    <row r="10" customFormat="false" ht="12.75" hidden="false" customHeight="false" outlineLevel="0" collapsed="false">
      <c r="B10" s="3" t="s">
        <v>8</v>
      </c>
      <c r="C10" s="5" t="n">
        <f aca="false">+assumptions!B6</f>
        <v>15</v>
      </c>
      <c r="E10" s="3" t="s">
        <v>9</v>
      </c>
      <c r="F10" s="6" t="n">
        <f aca="false">+RF!AE1002</f>
        <v>56573.2828430894</v>
      </c>
    </row>
    <row r="11" customFormat="false" ht="12.75" hidden="false" customHeight="false" outlineLevel="0" collapsed="false">
      <c r="B11" s="3" t="s">
        <v>10</v>
      </c>
      <c r="C11" s="5" t="n">
        <f aca="false">+assumptions!B5</f>
        <v>15</v>
      </c>
      <c r="E11" s="1"/>
      <c r="F11" s="5"/>
    </row>
    <row r="12" customFormat="false" ht="12.75" hidden="false" customHeight="false" outlineLevel="0" collapsed="false">
      <c r="C12" s="5"/>
      <c r="E12" s="3" t="s">
        <v>11</v>
      </c>
      <c r="F12" s="7" t="n">
        <f aca="false">+RF!AD1006</f>
        <v>51089.4763705512</v>
      </c>
    </row>
    <row r="13" customFormat="false" ht="12.75" hidden="false" customHeight="false" outlineLevel="0" collapsed="false">
      <c r="B13" s="3" t="s">
        <v>12</v>
      </c>
      <c r="C13" s="8" t="n">
        <f aca="false">+RF!AD1012</f>
        <v>9.46579653259552</v>
      </c>
      <c r="E13" s="3" t="s">
        <v>13</v>
      </c>
      <c r="F13" s="7" t="n">
        <f aca="false">+RF!AD1007</f>
        <v>51797.585471858</v>
      </c>
    </row>
    <row r="14" customFormat="false" ht="12.75" hidden="false" customHeight="false" outlineLevel="0" collapsed="false">
      <c r="B14" s="3" t="s">
        <v>14</v>
      </c>
      <c r="C14" s="9" t="n">
        <f aca="false">+RF!AF1008</f>
        <v>0.144690895410753</v>
      </c>
      <c r="E14" s="3" t="s">
        <v>15</v>
      </c>
      <c r="F14" s="7" t="n">
        <f aca="false">+RF!AD1008</f>
        <v>62767.1916464882</v>
      </c>
    </row>
    <row r="15" customFormat="false" ht="12.75" hidden="false" customHeight="false" outlineLevel="0" collapsed="false">
      <c r="B15" s="3" t="s">
        <v>16</v>
      </c>
      <c r="C15" s="10" t="n">
        <f aca="false">+RF!AF1011</f>
        <v>0.0587977139320664</v>
      </c>
      <c r="E15" s="3" t="s">
        <v>17</v>
      </c>
      <c r="F15" s="7" t="n">
        <f aca="false">+RF!AD1009</f>
        <v>63383.9000013391</v>
      </c>
    </row>
    <row r="16" customFormat="false" ht="13.5" hidden="false" customHeight="false" outlineLevel="0" collapsed="false">
      <c r="B16" s="11"/>
    </row>
    <row r="17" customFormat="false" ht="12.75" hidden="false" customHeight="false" outlineLevel="0" collapsed="false">
      <c r="B17" s="12"/>
      <c r="C17" s="13"/>
      <c r="D17" s="13"/>
      <c r="E17" s="13"/>
      <c r="F17" s="13"/>
      <c r="G17" s="13"/>
      <c r="H17" s="14"/>
    </row>
    <row r="18" customFormat="false" ht="12.75" hidden="false" customHeight="false" outlineLevel="0" collapsed="false">
      <c r="B18" s="15"/>
      <c r="C18" s="16"/>
      <c r="D18" s="16"/>
      <c r="E18" s="16"/>
      <c r="F18" s="16"/>
      <c r="G18" s="16"/>
      <c r="H18" s="17"/>
    </row>
    <row r="19" customFormat="false" ht="12.75" hidden="false" customHeight="false" outlineLevel="0" collapsed="false">
      <c r="B19" s="15"/>
      <c r="C19" s="16"/>
      <c r="D19" s="16"/>
      <c r="E19" s="16"/>
      <c r="F19" s="16"/>
      <c r="G19" s="16"/>
      <c r="H19" s="17"/>
    </row>
    <row r="20" customFormat="false" ht="12.75" hidden="false" customHeight="false" outlineLevel="0" collapsed="false">
      <c r="B20" s="15"/>
      <c r="C20" s="16"/>
      <c r="D20" s="16"/>
      <c r="E20" s="16"/>
      <c r="F20" s="16"/>
      <c r="G20" s="16"/>
      <c r="H20" s="17"/>
    </row>
    <row r="21" customFormat="false" ht="12.75" hidden="false" customHeight="false" outlineLevel="0" collapsed="false">
      <c r="B21" s="15"/>
      <c r="C21" s="16"/>
      <c r="D21" s="16"/>
      <c r="E21" s="16"/>
      <c r="F21" s="16"/>
      <c r="G21" s="16"/>
      <c r="H21" s="17"/>
    </row>
    <row r="22" customFormat="false" ht="12.75" hidden="false" customHeight="false" outlineLevel="0" collapsed="false">
      <c r="B22" s="15"/>
      <c r="C22" s="16"/>
      <c r="D22" s="16"/>
      <c r="E22" s="16"/>
      <c r="F22" s="16"/>
      <c r="G22" s="16"/>
      <c r="H22" s="17"/>
    </row>
    <row r="23" customFormat="false" ht="12.75" hidden="false" customHeight="false" outlineLevel="0" collapsed="false">
      <c r="B23" s="15"/>
      <c r="C23" s="16"/>
      <c r="D23" s="16"/>
      <c r="E23" s="16"/>
      <c r="F23" s="16"/>
      <c r="G23" s="16"/>
      <c r="H23" s="17"/>
    </row>
    <row r="24" customFormat="false" ht="12.75" hidden="false" customHeight="false" outlineLevel="0" collapsed="false">
      <c r="B24" s="15"/>
      <c r="C24" s="16"/>
      <c r="D24" s="16"/>
      <c r="E24" s="16"/>
      <c r="F24" s="16"/>
      <c r="G24" s="16"/>
      <c r="H24" s="17"/>
    </row>
    <row r="25" customFormat="false" ht="12.75" hidden="false" customHeight="false" outlineLevel="0" collapsed="false">
      <c r="B25" s="15"/>
      <c r="C25" s="16"/>
      <c r="D25" s="16"/>
      <c r="E25" s="16"/>
      <c r="F25" s="16"/>
      <c r="G25" s="16"/>
      <c r="H25" s="17"/>
    </row>
    <row r="26" customFormat="false" ht="12.75" hidden="false" customHeight="false" outlineLevel="0" collapsed="false">
      <c r="B26" s="15"/>
      <c r="C26" s="16"/>
      <c r="D26" s="16"/>
      <c r="E26" s="16"/>
      <c r="F26" s="16"/>
      <c r="G26" s="16"/>
      <c r="H26" s="17"/>
    </row>
    <row r="27" customFormat="false" ht="12.75" hidden="false" customHeight="false" outlineLevel="0" collapsed="false">
      <c r="B27" s="15"/>
      <c r="C27" s="16"/>
      <c r="D27" s="16"/>
      <c r="E27" s="16"/>
      <c r="F27" s="16"/>
      <c r="G27" s="16"/>
      <c r="H27" s="17"/>
    </row>
    <row r="28" customFormat="false" ht="12.75" hidden="false" customHeight="false" outlineLevel="0" collapsed="false">
      <c r="B28" s="15"/>
      <c r="C28" s="16"/>
      <c r="D28" s="16"/>
      <c r="E28" s="16"/>
      <c r="F28" s="16"/>
      <c r="G28" s="16"/>
      <c r="H28" s="17"/>
    </row>
    <row r="29" customFormat="false" ht="13.5" hidden="false" customHeight="false" outlineLevel="0" collapsed="false">
      <c r="B29" s="18"/>
      <c r="C29" s="19"/>
      <c r="D29" s="19"/>
      <c r="E29" s="19"/>
      <c r="F29" s="19"/>
      <c r="G29" s="19"/>
      <c r="H29" s="20"/>
    </row>
    <row r="30" customFormat="false" ht="12.75" hidden="false" customHeight="false" outlineLevel="0" collapsed="false">
      <c r="B30" s="21"/>
      <c r="C30" s="16"/>
      <c r="D30" s="16"/>
      <c r="E30" s="16"/>
      <c r="F30" s="16"/>
      <c r="G30" s="16"/>
      <c r="H30" s="16"/>
    </row>
    <row r="31" customFormat="false" ht="12.75" hidden="false" customHeight="false" outlineLevel="0" collapsed="false">
      <c r="B31" s="21"/>
      <c r="C31" s="16"/>
      <c r="D31" s="16"/>
      <c r="E31" s="16"/>
      <c r="F31" s="16"/>
      <c r="G31" s="16"/>
      <c r="H31" s="16"/>
    </row>
    <row r="32" customFormat="false" ht="12.75" hidden="false" customHeight="false" outlineLevel="0" collapsed="false">
      <c r="B32" s="21"/>
      <c r="C32" s="16"/>
      <c r="D32" s="16"/>
      <c r="E32" s="16"/>
      <c r="F32" s="16"/>
      <c r="G32" s="16"/>
      <c r="H32" s="16"/>
    </row>
    <row r="33" customFormat="false" ht="12.75" hidden="false" customHeight="false" outlineLevel="0" collapsed="false">
      <c r="B33" s="21"/>
      <c r="C33" s="16"/>
      <c r="D33" s="16"/>
      <c r="E33" s="16"/>
      <c r="F33" s="16"/>
      <c r="G33" s="16"/>
      <c r="H33" s="16"/>
    </row>
    <row r="35" customFormat="false" ht="12.75" hidden="false" customHeight="false" outlineLevel="0" collapsed="false">
      <c r="B35" s="3" t="s">
        <v>18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22" t="s">
        <v>19</v>
      </c>
      <c r="C37" s="22"/>
      <c r="D37" s="22" t="s">
        <v>20</v>
      </c>
      <c r="E37" s="22"/>
      <c r="F37" s="22"/>
      <c r="G37" s="23"/>
      <c r="H37" s="24" t="s">
        <v>21</v>
      </c>
    </row>
    <row r="38" customFormat="false" ht="12.75" hidden="false" customHeight="false" outlineLevel="0" collapsed="false">
      <c r="B38" s="12" t="s">
        <v>22</v>
      </c>
      <c r="C38" s="14"/>
      <c r="D38" s="25" t="s">
        <v>23</v>
      </c>
      <c r="E38" s="13"/>
      <c r="F38" s="14"/>
      <c r="G38" s="12"/>
      <c r="H38" s="14"/>
    </row>
    <row r="39" customFormat="false" ht="12.75" hidden="false" customHeight="false" outlineLevel="0" collapsed="false">
      <c r="B39" s="15"/>
      <c r="C39" s="17"/>
      <c r="D39" s="15" t="s">
        <v>24</v>
      </c>
      <c r="E39" s="16"/>
      <c r="F39" s="17"/>
      <c r="G39" s="15"/>
      <c r="H39" s="17"/>
    </row>
    <row r="40" customFormat="false" ht="12.75" hidden="false" customHeight="false" outlineLevel="0" collapsed="false">
      <c r="B40" s="26"/>
      <c r="C40" s="16"/>
      <c r="D40" s="27"/>
      <c r="E40" s="16"/>
      <c r="F40" s="17"/>
      <c r="G40" s="16"/>
      <c r="H40" s="17"/>
    </row>
    <row r="41" customFormat="false" ht="13.5" hidden="false" customHeight="false" outlineLevel="0" collapsed="false">
      <c r="B41" s="18"/>
      <c r="C41" s="20"/>
      <c r="D41" s="28"/>
      <c r="E41" s="19"/>
      <c r="F41" s="20"/>
      <c r="G41" s="18"/>
      <c r="H41" s="29"/>
    </row>
    <row r="42" customFormat="false" ht="12.75" hidden="false" customHeight="false" outlineLevel="0" collapsed="false">
      <c r="B42" s="12" t="s">
        <v>25</v>
      </c>
      <c r="C42" s="14"/>
      <c r="D42" s="30" t="s">
        <v>26</v>
      </c>
      <c r="E42" s="13"/>
      <c r="F42" s="14"/>
      <c r="G42" s="12"/>
      <c r="H42" s="14"/>
    </row>
    <row r="43" customFormat="false" ht="13.5" hidden="false" customHeight="false" outlineLevel="0" collapsed="false">
      <c r="B43" s="18"/>
      <c r="C43" s="20"/>
      <c r="D43" s="31"/>
      <c r="E43" s="32"/>
      <c r="F43" s="20"/>
      <c r="G43" s="18"/>
      <c r="H43" s="20"/>
    </row>
    <row r="44" customFormat="false" ht="12.75" hidden="false" customHeight="false" outlineLevel="0" collapsed="false">
      <c r="B44" s="12" t="s">
        <v>27</v>
      </c>
      <c r="C44" s="14"/>
      <c r="D44" s="15" t="s">
        <v>28</v>
      </c>
      <c r="E44" s="13"/>
      <c r="F44" s="14"/>
      <c r="G44" s="12"/>
      <c r="H44" s="14"/>
    </row>
    <row r="45" customFormat="false" ht="12.75" hidden="false" customHeight="false" outlineLevel="0" collapsed="false">
      <c r="B45" s="15" t="s">
        <v>29</v>
      </c>
      <c r="C45" s="17"/>
      <c r="D45" s="15" t="s">
        <v>30</v>
      </c>
      <c r="E45" s="16"/>
      <c r="F45" s="17"/>
      <c r="G45" s="15"/>
      <c r="H45" s="17"/>
    </row>
    <row r="46" customFormat="false" ht="12.75" hidden="false" customHeight="false" outlineLevel="0" collapsed="false">
      <c r="B46" s="15" t="s">
        <v>31</v>
      </c>
      <c r="C46" s="17"/>
      <c r="D46" s="15" t="s">
        <v>32</v>
      </c>
      <c r="E46" s="16"/>
      <c r="F46" s="17"/>
      <c r="G46" s="15"/>
      <c r="H46" s="17"/>
    </row>
    <row r="47" customFormat="false" ht="12.75" hidden="false" customHeight="false" outlineLevel="0" collapsed="false">
      <c r="B47" s="15"/>
      <c r="C47" s="17"/>
      <c r="D47" s="33"/>
      <c r="E47" s="16"/>
      <c r="F47" s="17"/>
      <c r="G47" s="15"/>
      <c r="H47" s="17"/>
    </row>
    <row r="48" customFormat="false" ht="12.75" hidden="false" customHeight="false" outlineLevel="0" collapsed="false">
      <c r="B48" s="15"/>
      <c r="C48" s="17"/>
      <c r="D48" s="15"/>
      <c r="E48" s="16"/>
      <c r="F48" s="17"/>
      <c r="G48" s="15"/>
      <c r="H48" s="17"/>
    </row>
    <row r="49" customFormat="false" ht="13.5" hidden="false" customHeight="false" outlineLevel="0" collapsed="false">
      <c r="B49" s="18"/>
      <c r="C49" s="20"/>
      <c r="D49" s="18"/>
      <c r="E49" s="19"/>
      <c r="F49" s="20"/>
      <c r="G49" s="18"/>
      <c r="H49" s="20"/>
    </row>
    <row r="50" customFormat="false" ht="12.75" hidden="false" customHeight="false" outlineLevel="0" collapsed="false">
      <c r="B50" s="12" t="s">
        <v>33</v>
      </c>
      <c r="C50" s="14"/>
      <c r="D50" s="12" t="s">
        <v>34</v>
      </c>
      <c r="E50" s="13"/>
      <c r="F50" s="14"/>
      <c r="G50" s="25" t="s">
        <v>35</v>
      </c>
      <c r="H50" s="14"/>
    </row>
    <row r="51" customFormat="false" ht="12.75" hidden="false" customHeight="false" outlineLevel="0" collapsed="false">
      <c r="B51" s="15"/>
      <c r="C51" s="17"/>
      <c r="D51" s="26" t="s">
        <v>36</v>
      </c>
      <c r="E51" s="16"/>
      <c r="F51" s="17"/>
      <c r="G51" s="26"/>
      <c r="H51" s="17"/>
    </row>
    <row r="52" customFormat="false" ht="12.75" hidden="false" customHeight="false" outlineLevel="0" collapsed="false">
      <c r="B52" s="15"/>
      <c r="C52" s="17"/>
      <c r="D52" s="15" t="s">
        <v>37</v>
      </c>
      <c r="E52" s="16"/>
      <c r="F52" s="17"/>
      <c r="G52" s="26"/>
      <c r="H52" s="17"/>
    </row>
    <row r="53" customFormat="false" ht="12.75" hidden="false" customHeight="false" outlineLevel="0" collapsed="false">
      <c r="B53" s="15" t="s">
        <v>38</v>
      </c>
      <c r="C53" s="17"/>
      <c r="D53" s="15" t="s">
        <v>39</v>
      </c>
      <c r="E53" s="16"/>
      <c r="F53" s="17"/>
      <c r="G53" s="26"/>
      <c r="H53" s="17"/>
    </row>
    <row r="54" customFormat="false" ht="13.5" hidden="false" customHeight="false" outlineLevel="0" collapsed="false">
      <c r="B54" s="15"/>
      <c r="C54" s="17"/>
      <c r="D54" s="15"/>
      <c r="E54" s="16"/>
      <c r="F54" s="17"/>
      <c r="G54" s="26"/>
      <c r="H54" s="17"/>
    </row>
    <row r="55" customFormat="false" ht="12.75" hidden="false" customHeight="false" outlineLevel="0" collapsed="false">
      <c r="B55" s="12" t="s">
        <v>40</v>
      </c>
      <c r="C55" s="13"/>
      <c r="D55" s="34"/>
      <c r="E55" s="13"/>
      <c r="F55" s="13"/>
      <c r="G55" s="13"/>
      <c r="H55" s="14"/>
    </row>
    <row r="56" customFormat="false" ht="12.75" hidden="false" customHeight="false" outlineLevel="0" collapsed="false">
      <c r="B56" s="15" t="s">
        <v>41</v>
      </c>
      <c r="C56" s="16"/>
      <c r="D56" s="16"/>
      <c r="E56" s="16"/>
      <c r="F56" s="16"/>
      <c r="G56" s="16"/>
      <c r="H56" s="17"/>
    </row>
    <row r="57" customFormat="false" ht="12.75" hidden="false" customHeight="false" outlineLevel="0" collapsed="false">
      <c r="B57" s="15" t="s">
        <v>42</v>
      </c>
      <c r="C57" s="16"/>
      <c r="D57" s="21"/>
      <c r="E57" s="16"/>
      <c r="F57" s="16"/>
      <c r="G57" s="16"/>
      <c r="H57" s="17"/>
    </row>
    <row r="58" customFormat="false" ht="12.75" hidden="false" customHeight="false" outlineLevel="0" collapsed="false">
      <c r="B58" s="15" t="s">
        <v>43</v>
      </c>
      <c r="C58" s="16"/>
      <c r="D58" s="21"/>
      <c r="E58" s="16"/>
      <c r="F58" s="16"/>
      <c r="G58" s="16"/>
      <c r="H58" s="17"/>
    </row>
    <row r="59" customFormat="false" ht="12.75" hidden="false" customHeight="false" outlineLevel="0" collapsed="false">
      <c r="B59" s="15" t="s">
        <v>44</v>
      </c>
      <c r="C59" s="16"/>
      <c r="D59" s="16"/>
      <c r="E59" s="16"/>
      <c r="F59" s="16"/>
      <c r="G59" s="16"/>
      <c r="H59" s="17"/>
    </row>
    <row r="60" customFormat="false" ht="12.75" hidden="false" customHeight="false" outlineLevel="0" collapsed="false">
      <c r="B60" s="15" t="s">
        <v>45</v>
      </c>
      <c r="C60" s="16"/>
      <c r="D60" s="21"/>
      <c r="E60" s="16"/>
      <c r="F60" s="16"/>
      <c r="G60" s="16"/>
      <c r="H60" s="17"/>
    </row>
    <row r="61" customFormat="false" ht="12.75" hidden="false" customHeight="false" outlineLevel="0" collapsed="false">
      <c r="B61" s="15" t="s">
        <v>46</v>
      </c>
      <c r="C61" s="16"/>
      <c r="D61" s="21"/>
      <c r="E61" s="16"/>
      <c r="F61" s="16"/>
      <c r="G61" s="16"/>
      <c r="H61" s="17"/>
    </row>
    <row r="62" customFormat="false" ht="12.75" hidden="false" customHeight="false" outlineLevel="0" collapsed="false">
      <c r="B62" s="15"/>
      <c r="C62" s="16"/>
      <c r="D62" s="21"/>
      <c r="E62" s="16"/>
      <c r="F62" s="16"/>
      <c r="G62" s="16"/>
      <c r="H62" s="17"/>
    </row>
    <row r="63" customFormat="false" ht="13.5" hidden="false" customHeight="false" outlineLevel="0" collapsed="false">
      <c r="B63" s="18"/>
      <c r="C63" s="19"/>
      <c r="D63" s="35"/>
      <c r="E63" s="19"/>
      <c r="F63" s="19"/>
      <c r="G63" s="19"/>
      <c r="H63" s="20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2.7"/>
  </cols>
  <sheetData>
    <row r="1" customFormat="false" ht="12.75" hidden="false" customHeight="false" outlineLevel="0" collapsed="false">
      <c r="A1" s="0" t="s">
        <v>65</v>
      </c>
      <c r="B1" s="0" t="s">
        <v>292</v>
      </c>
      <c r="C1" s="0" t="s">
        <v>293</v>
      </c>
    </row>
    <row r="2" customFormat="false" ht="12.75" hidden="false" customHeight="false" outlineLevel="0" collapsed="false">
      <c r="A2" s="0" t="n">
        <v>1</v>
      </c>
      <c r="B2" s="106" t="n">
        <f aca="false">IF(+assumptions!$B$5-DCF!$D$6&gt;-1,+loan!G20,0)</f>
        <v>0</v>
      </c>
      <c r="C2" s="286" t="n">
        <f aca="false">IF(+assumptions!$B$5-DCF!$D$6&gt;-1,+loan!H20,0)</f>
        <v>0</v>
      </c>
    </row>
    <row r="3" customFormat="false" ht="12.75" hidden="false" customHeight="false" outlineLevel="0" collapsed="false">
      <c r="A3" s="0" t="n">
        <v>2</v>
      </c>
      <c r="B3" s="106" t="n">
        <f aca="false">IF(+assumptions!$B$5-DCF!$E$6&gt;-1,+loan!G32,0)</f>
        <v>0</v>
      </c>
      <c r="C3" s="286" t="n">
        <f aca="false">IF(+assumptions!$B$5-DCF!$E$6&gt;-1,+loan!H32,0)</f>
        <v>0</v>
      </c>
    </row>
    <row r="4" customFormat="false" ht="12.75" hidden="false" customHeight="false" outlineLevel="0" collapsed="false">
      <c r="A4" s="0" t="n">
        <v>3</v>
      </c>
      <c r="B4" s="106" t="n">
        <f aca="false">IF(+assumptions!$B$5-DCF!$F$6&gt;-1,+loan!G44,0)</f>
        <v>0</v>
      </c>
      <c r="C4" s="286" t="n">
        <f aca="false">IF(+assumptions!$B$5-DCF!$F$6&gt;-1,+loan!H44,0)</f>
        <v>0</v>
      </c>
    </row>
    <row r="5" customFormat="false" ht="12.75" hidden="false" customHeight="false" outlineLevel="0" collapsed="false">
      <c r="A5" s="0" t="n">
        <v>4</v>
      </c>
      <c r="B5" s="106" t="n">
        <f aca="false">IF(+assumptions!$B$5-DCF!$G$6&gt;-1,+loan!G56,0)</f>
        <v>0</v>
      </c>
      <c r="C5" s="286" t="n">
        <f aca="false">IF(+assumptions!$B$5-DCF!$G$6&gt;-1,+loan!H56,0)</f>
        <v>0</v>
      </c>
    </row>
    <row r="6" customFormat="false" ht="12.75" hidden="false" customHeight="false" outlineLevel="0" collapsed="false">
      <c r="A6" s="0" t="n">
        <v>5</v>
      </c>
      <c r="B6" s="106" t="n">
        <f aca="false">IF(+assumptions!$B$5-DCF!$H$6&gt;-1,+loan!G68,0)</f>
        <v>0</v>
      </c>
      <c r="C6" s="286" t="n">
        <f aca="false">IF(+assumptions!$B$5-DCF!$H$6&gt;-1,+loan!H68,0)</f>
        <v>0</v>
      </c>
    </row>
    <row r="7" customFormat="false" ht="12.75" hidden="false" customHeight="false" outlineLevel="0" collapsed="false">
      <c r="A7" s="0" t="n">
        <v>6</v>
      </c>
      <c r="B7" s="106" t="n">
        <f aca="false">IF(+assumptions!$B$5-DCF!$I$6&gt;-1,+loan!G80,0)</f>
        <v>0</v>
      </c>
      <c r="C7" s="286" t="n">
        <f aca="false">IF(+assumptions!$B$5-DCF!$I$6&gt;-1,+loan!H80,0)</f>
        <v>0</v>
      </c>
    </row>
    <row r="8" customFormat="false" ht="12.75" hidden="false" customHeight="false" outlineLevel="0" collapsed="false">
      <c r="A8" s="0" t="n">
        <v>7</v>
      </c>
      <c r="B8" s="106" t="n">
        <f aca="false">IF(+assumptions!$B$5-DCF!$J$6&gt;-1,+loan!G92,0)</f>
        <v>0</v>
      </c>
      <c r="C8" s="286" t="n">
        <f aca="false">IF(+assumptions!$B$5-DCF!$J$6&gt;-1,+loan!H92,0)</f>
        <v>0</v>
      </c>
    </row>
    <row r="9" customFormat="false" ht="12.75" hidden="false" customHeight="false" outlineLevel="0" collapsed="false">
      <c r="A9" s="0" t="n">
        <v>8</v>
      </c>
      <c r="B9" s="106" t="n">
        <f aca="false">IF(+assumptions!$B$5-DCF!$K$6&gt;-1,+loan!G104,0)</f>
        <v>0</v>
      </c>
      <c r="C9" s="286" t="n">
        <f aca="false">IF(+assumptions!$B$5-DCF!$K$6&gt;-1,+loan!H104,0)</f>
        <v>0</v>
      </c>
    </row>
    <row r="10" customFormat="false" ht="12.75" hidden="false" customHeight="false" outlineLevel="0" collapsed="false">
      <c r="A10" s="0" t="n">
        <v>9</v>
      </c>
      <c r="B10" s="106" t="n">
        <f aca="false">IF(+assumptions!$B$5-DCF!$L$6&gt;-1,+loan!G116,0)</f>
        <v>0</v>
      </c>
      <c r="C10" s="286" t="n">
        <f aca="false">IF(+assumptions!$B$5-DCF!$L$6&gt;-1,+loan!H116,0)</f>
        <v>0</v>
      </c>
    </row>
    <row r="11" customFormat="false" ht="12.75" hidden="false" customHeight="false" outlineLevel="0" collapsed="false">
      <c r="A11" s="0" t="n">
        <v>10</v>
      </c>
      <c r="B11" s="106" t="n">
        <f aca="false">IF(+assumptions!$B$5-DCF!$M$6&gt;-1,+loan!G128,0)</f>
        <v>0</v>
      </c>
      <c r="C11" s="286" t="n">
        <f aca="false">IF(+assumptions!$B$5-DCF!$M$6&gt;-1,+loan!H128,0)</f>
        <v>0</v>
      </c>
    </row>
    <row r="12" customFormat="false" ht="12.75" hidden="false" customHeight="false" outlineLevel="0" collapsed="false">
      <c r="A12" s="0" t="n">
        <v>11</v>
      </c>
      <c r="B12" s="106" t="n">
        <f aca="false">IF(+assumptions!$B$5-DCF!$N$6&gt;-1,+loan!G140,0)</f>
        <v>0</v>
      </c>
      <c r="C12" s="286" t="n">
        <f aca="false">IF(+assumptions!$B$5-DCF!$N$6&gt;-1,+loan!H140,0)</f>
        <v>0</v>
      </c>
    </row>
    <row r="13" customFormat="false" ht="12.75" hidden="false" customHeight="false" outlineLevel="0" collapsed="false">
      <c r="A13" s="0" t="n">
        <v>12</v>
      </c>
      <c r="B13" s="106" t="n">
        <f aca="false">IF(+assumptions!$B$5-DCF!$O$6&gt;-1,+loan!G152,0)</f>
        <v>0</v>
      </c>
      <c r="C13" s="286" t="n">
        <f aca="false">IF(+assumptions!$B$5-DCF!$O$6&gt;-1,+loan!H152,0)</f>
        <v>0</v>
      </c>
    </row>
    <row r="14" customFormat="false" ht="12.75" hidden="false" customHeight="false" outlineLevel="0" collapsed="false">
      <c r="A14" s="0" t="n">
        <v>13</v>
      </c>
      <c r="B14" s="106" t="n">
        <f aca="false">IF(+assumptions!$B$5-DCF!$P$6&gt;-1,+loan!G164,0)</f>
        <v>0</v>
      </c>
      <c r="C14" s="286" t="n">
        <f aca="false">IF(+assumptions!$B$5-DCF!$P$6&gt;-1,+loan!H164,0)</f>
        <v>0</v>
      </c>
    </row>
    <row r="15" customFormat="false" ht="12.75" hidden="false" customHeight="false" outlineLevel="0" collapsed="false">
      <c r="A15" s="0" t="n">
        <v>14</v>
      </c>
      <c r="B15" s="106" t="n">
        <f aca="false">IF(+assumptions!$B$5-DCF!$Q$6&gt;-1,+loan!G176,0)</f>
        <v>0</v>
      </c>
      <c r="C15" s="286" t="n">
        <f aca="false">IF(+assumptions!$B$5-DCF!$Q$6&gt;-1,+loan!H176,0)</f>
        <v>0</v>
      </c>
    </row>
    <row r="16" customFormat="false" ht="12.75" hidden="false" customHeight="false" outlineLevel="0" collapsed="false">
      <c r="A16" s="0" t="n">
        <v>15</v>
      </c>
      <c r="B16" s="106" t="n">
        <f aca="false">IF(+assumptions!$B$5-DCF!$R$6&gt;-1,+loan!G188,0)</f>
        <v>0</v>
      </c>
      <c r="C16" s="286" t="n">
        <f aca="false">IF(+assumptions!$B$5-DCF!$R$6&gt;-1,+loan!H188,0)</f>
        <v>0</v>
      </c>
    </row>
    <row r="17" customFormat="false" ht="12.75" hidden="false" customHeight="false" outlineLevel="0" collapsed="false">
      <c r="B17" s="106" t="n">
        <f aca="false">SUM(B2:B16)</f>
        <v>0</v>
      </c>
      <c r="C17" s="106" t="n">
        <f aca="false">SUM(C2:C16)</f>
        <v>0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3" activeCellId="0" sqref="E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287" width="9.14"/>
  </cols>
  <sheetData>
    <row r="1" customFormat="false" ht="13.5" hidden="false" customHeight="false" outlineLevel="0" collapsed="false">
      <c r="B1" s="288" t="s">
        <v>116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customFormat="false" ht="13.5" hidden="false" customHeight="false" outlineLevel="0" collapsed="false">
      <c r="B2" s="289" t="s">
        <v>294</v>
      </c>
      <c r="C2" s="290" t="s">
        <v>295</v>
      </c>
      <c r="D2" s="290" t="s">
        <v>296</v>
      </c>
      <c r="E2" s="290" t="s">
        <v>297</v>
      </c>
      <c r="F2" s="290" t="s">
        <v>298</v>
      </c>
      <c r="G2" s="290" t="s">
        <v>299</v>
      </c>
      <c r="H2" s="290" t="s">
        <v>300</v>
      </c>
      <c r="I2" s="290" t="s">
        <v>301</v>
      </c>
      <c r="J2" s="290" t="s">
        <v>302</v>
      </c>
      <c r="K2" s="290" t="s">
        <v>303</v>
      </c>
      <c r="L2" s="290" t="s">
        <v>304</v>
      </c>
      <c r="M2" s="291" t="s">
        <v>305</v>
      </c>
    </row>
    <row r="3" customFormat="false" ht="12.75" hidden="false" customHeight="false" outlineLevel="0" collapsed="false">
      <c r="A3" s="292" t="n">
        <v>1998</v>
      </c>
      <c r="B3" s="293" t="n">
        <v>84.7623066618854</v>
      </c>
      <c r="C3" s="293" t="n">
        <v>82.8389007096107</v>
      </c>
      <c r="D3" s="293" t="n">
        <v>87.4967633542999</v>
      </c>
      <c r="E3" s="293" t="n">
        <v>86.5247102874483</v>
      </c>
      <c r="F3" s="293" t="n">
        <v>83.0906676230184</v>
      </c>
      <c r="G3" s="293" t="n">
        <v>83.1717112056134</v>
      </c>
      <c r="H3" s="293" t="n">
        <v>82.9914336414994</v>
      </c>
      <c r="I3" s="293" t="n">
        <v>72.5587412781517</v>
      </c>
      <c r="J3" s="293" t="n">
        <v>93.2314275349586</v>
      </c>
      <c r="K3" s="293" t="n">
        <v>87.5338385772735</v>
      </c>
      <c r="L3" s="293" t="n">
        <v>82.7091093932533</v>
      </c>
      <c r="M3" s="293" t="n">
        <v>76.7940430034196</v>
      </c>
      <c r="N3" s="54" t="n">
        <f aca="false">AVERAGE(B3:M3)/100</f>
        <v>0.836419711058693</v>
      </c>
    </row>
    <row r="4" customFormat="false" ht="12.75" hidden="false" customHeight="false" outlineLevel="0" collapsed="false">
      <c r="A4" s="294" t="n">
        <v>1999</v>
      </c>
      <c r="B4" s="293" t="n">
        <v>92.0121415171537</v>
      </c>
      <c r="C4" s="293" t="n">
        <v>73.7783091399676</v>
      </c>
      <c r="D4" s="293" t="n">
        <v>94.139421092208</v>
      </c>
      <c r="E4" s="293" t="n">
        <v>78.8237917864437</v>
      </c>
      <c r="F4" s="293" t="n">
        <v>75.2263997017263</v>
      </c>
      <c r="G4" s="293" t="n">
        <v>90.7737132909777</v>
      </c>
      <c r="H4" s="293" t="n">
        <v>84.3471530390799</v>
      </c>
      <c r="I4" s="293" t="n">
        <v>86.9908057925838</v>
      </c>
      <c r="J4" s="293" t="n">
        <v>83.1618353752001</v>
      </c>
      <c r="K4" s="293" t="n">
        <v>79.180787095429</v>
      </c>
      <c r="L4" s="293" t="n">
        <v>81.8202968645173</v>
      </c>
      <c r="M4" s="293" t="n">
        <v>85.707619751111</v>
      </c>
      <c r="N4" s="54" t="n">
        <f aca="false">AVERAGE(B4:M4)/100</f>
        <v>0.838301895371998</v>
      </c>
    </row>
    <row r="5" customFormat="false" ht="12.75" hidden="false" customHeight="false" outlineLevel="0" collapsed="false">
      <c r="A5" s="294" t="n">
        <v>2000</v>
      </c>
      <c r="B5" s="293" t="n">
        <v>80.2422609377968</v>
      </c>
      <c r="C5" s="293" t="n">
        <v>87.43394638215</v>
      </c>
      <c r="D5" s="293" t="n">
        <v>77.7740734296574</v>
      </c>
      <c r="E5" s="293" t="n">
        <v>82.9167702484899</v>
      </c>
      <c r="F5" s="293" t="n">
        <v>86.1740987570911</v>
      </c>
      <c r="G5" s="293" t="n">
        <v>89.8666971497736</v>
      </c>
      <c r="H5" s="293" t="n">
        <v>87.121654984377</v>
      </c>
      <c r="I5" s="293" t="n">
        <v>79.8502066680728</v>
      </c>
      <c r="J5" s="293" t="n">
        <v>94.0523052516555</v>
      </c>
      <c r="K5" s="293" t="n">
        <v>83.7205997131416</v>
      </c>
      <c r="L5" s="293" t="n">
        <v>77.7577611137714</v>
      </c>
      <c r="M5" s="293" t="n">
        <v>79.8745375024541</v>
      </c>
      <c r="N5" s="54" t="n">
        <f aca="false">AVERAGE(B5:M5)/100</f>
        <v>0.838987426782026</v>
      </c>
    </row>
    <row r="6" customFormat="false" ht="12.75" hidden="false" customHeight="false" outlineLevel="0" collapsed="false">
      <c r="A6" s="294" t="n">
        <v>2001</v>
      </c>
      <c r="B6" s="293" t="n">
        <v>86.5627902796023</v>
      </c>
      <c r="C6" s="293" t="n">
        <v>90.0339613643992</v>
      </c>
      <c r="D6" s="293" t="n">
        <v>82.7850109841703</v>
      </c>
      <c r="E6" s="293" t="n">
        <v>90.1219419198414</v>
      </c>
      <c r="F6" s="293" t="n">
        <v>81.5229042690665</v>
      </c>
      <c r="G6" s="293" t="n">
        <v>85.0227890552463</v>
      </c>
      <c r="H6" s="293" t="n">
        <v>86.6504683626249</v>
      </c>
      <c r="I6" s="293" t="n">
        <v>91.9351000860275</v>
      </c>
      <c r="J6" s="293" t="n">
        <v>95.0289991303429</v>
      </c>
      <c r="K6" s="293" t="n">
        <v>94.4592258785318</v>
      </c>
      <c r="L6" s="293" t="n">
        <v>89.9436824384298</v>
      </c>
      <c r="M6" s="293" t="n">
        <v>78.453464029825</v>
      </c>
      <c r="N6" s="54" t="n">
        <f aca="false">AVERAGE(B6:M6)/100</f>
        <v>0.877100281498423</v>
      </c>
    </row>
    <row r="7" customFormat="false" ht="12.75" hidden="false" customHeight="false" outlineLevel="0" collapsed="false">
      <c r="A7" s="294" t="n">
        <v>2002</v>
      </c>
      <c r="B7" s="293" t="n">
        <v>91.4858867646328</v>
      </c>
      <c r="C7" s="293" t="n">
        <v>85.7187499787409</v>
      </c>
      <c r="D7" s="293" t="n">
        <v>87.8015377148848</v>
      </c>
      <c r="E7" s="293" t="n">
        <v>86.1964306473608</v>
      </c>
      <c r="F7" s="293" t="n">
        <v>82.1870892666572</v>
      </c>
      <c r="G7" s="293" t="n">
        <v>84.4220163493664</v>
      </c>
      <c r="H7" s="293" t="n">
        <v>87.9618684962845</v>
      </c>
      <c r="I7" s="293" t="n">
        <v>79.9805537998339</v>
      </c>
      <c r="J7" s="293" t="n">
        <v>88.3201130622872</v>
      </c>
      <c r="K7" s="293" t="n">
        <v>88.2924838683967</v>
      </c>
      <c r="L7" s="293" t="n">
        <v>82.1259810683906</v>
      </c>
      <c r="M7" s="293" t="n">
        <v>82.2764751088017</v>
      </c>
      <c r="N7" s="54" t="n">
        <f aca="false">AVERAGE(B7:M7)/100</f>
        <v>0.855640988438031</v>
      </c>
    </row>
    <row r="8" customFormat="false" ht="12.75" hidden="false" customHeight="false" outlineLevel="0" collapsed="false">
      <c r="A8" s="294" t="n">
        <v>2003</v>
      </c>
      <c r="B8" s="293" t="n">
        <v>87.9324201941098</v>
      </c>
      <c r="C8" s="293" t="n">
        <v>80.8976267862033</v>
      </c>
      <c r="D8" s="293" t="n">
        <v>89.7599757047281</v>
      </c>
      <c r="E8" s="293" t="n">
        <v>78.7264166872264</v>
      </c>
      <c r="F8" s="293" t="n">
        <v>83.7571191296541</v>
      </c>
      <c r="G8" s="293" t="n">
        <v>83.999440771789</v>
      </c>
      <c r="H8" s="293" t="n">
        <v>93.3939046781793</v>
      </c>
      <c r="I8" s="293" t="n">
        <v>87.4443862458063</v>
      </c>
      <c r="J8" s="293" t="n">
        <v>86.5536144579171</v>
      </c>
      <c r="K8" s="293" t="n">
        <v>95.4506004774111</v>
      </c>
      <c r="L8" s="293" t="n">
        <v>78.4425696689202</v>
      </c>
      <c r="M8" s="293" t="n">
        <v>87.3886841156177</v>
      </c>
      <c r="N8" s="54" t="n">
        <f aca="false">AVERAGE(B8:M8)/100</f>
        <v>0.861455632431302</v>
      </c>
    </row>
    <row r="9" customFormat="false" ht="12.75" hidden="false" customHeight="false" outlineLevel="0" collapsed="false">
      <c r="A9" s="294" t="n">
        <v>2004</v>
      </c>
      <c r="B9" s="293" t="n">
        <v>89.1382669913459</v>
      </c>
      <c r="C9" s="293" t="n">
        <v>83.1356587227818</v>
      </c>
      <c r="D9" s="293" t="n">
        <v>92.343555366609</v>
      </c>
      <c r="E9" s="293" t="n">
        <v>84.6710987044873</v>
      </c>
      <c r="F9" s="293" t="n">
        <v>95.6558656494681</v>
      </c>
      <c r="G9" s="293" t="n">
        <v>82.8848004435609</v>
      </c>
      <c r="H9" s="293" t="n">
        <v>81.1874682011205</v>
      </c>
      <c r="I9" s="293" t="n">
        <v>85.4000135813497</v>
      </c>
      <c r="J9" s="293" t="n">
        <v>93.0186525158464</v>
      </c>
      <c r="K9" s="293" t="n">
        <v>82.5416892934352</v>
      </c>
      <c r="L9" s="293" t="n">
        <v>82.6747036469653</v>
      </c>
      <c r="M9" s="293" t="n">
        <v>92.3887978140286</v>
      </c>
      <c r="N9" s="54" t="n">
        <f aca="false">AVERAGE(B9:M9)/100</f>
        <v>0.870867142442499</v>
      </c>
    </row>
    <row r="10" customFormat="false" ht="12.75" hidden="false" customHeight="false" outlineLevel="0" collapsed="false">
      <c r="A10" s="294" t="n">
        <v>2005</v>
      </c>
      <c r="B10" s="293" t="n">
        <v>80.7522539147269</v>
      </c>
      <c r="C10" s="293" t="n">
        <v>90.1796334802338</v>
      </c>
      <c r="D10" s="293" t="n">
        <v>80.3842478468483</v>
      </c>
      <c r="E10" s="293" t="n">
        <v>82.3828817018233</v>
      </c>
      <c r="F10" s="293" t="n">
        <v>87.6820211360841</v>
      </c>
      <c r="G10" s="293" t="n">
        <v>86.9450521248894</v>
      </c>
      <c r="H10" s="293" t="n">
        <v>90.978998712483</v>
      </c>
      <c r="I10" s="293" t="n">
        <v>81.8751666993689</v>
      </c>
      <c r="J10" s="293" t="n">
        <v>90.5588161181814</v>
      </c>
      <c r="K10" s="293" t="n">
        <v>78.1586638987729</v>
      </c>
      <c r="L10" s="293" t="n">
        <v>83.124134206761</v>
      </c>
      <c r="M10" s="293" t="n">
        <v>91.4906552447015</v>
      </c>
      <c r="N10" s="54" t="n">
        <f aca="false">AVERAGE(B10:M10)/100</f>
        <v>0.853760437570729</v>
      </c>
    </row>
    <row r="11" customFormat="false" ht="12.75" hidden="false" customHeight="false" outlineLevel="0" collapsed="false">
      <c r="A11" s="294" t="n">
        <v>2006</v>
      </c>
      <c r="B11" s="293" t="n">
        <v>88.5054006939841</v>
      </c>
      <c r="C11" s="293" t="n">
        <v>81.3069915137783</v>
      </c>
      <c r="D11" s="293" t="n">
        <v>92.9485694171619</v>
      </c>
      <c r="E11" s="293" t="n">
        <v>85.5887358476573</v>
      </c>
      <c r="F11" s="293" t="n">
        <v>88.619786323566</v>
      </c>
      <c r="G11" s="293" t="n">
        <v>82.9987174395857</v>
      </c>
      <c r="H11" s="293" t="n">
        <v>79.8062479929539</v>
      </c>
      <c r="I11" s="293" t="n">
        <v>83.8152964449295</v>
      </c>
      <c r="J11" s="293" t="n">
        <v>84.3036149558343</v>
      </c>
      <c r="K11" s="293" t="n">
        <v>82.3209070788619</v>
      </c>
      <c r="L11" s="293" t="n">
        <v>93.9165239427752</v>
      </c>
      <c r="M11" s="293" t="n">
        <v>82.8168096001724</v>
      </c>
      <c r="N11" s="54" t="n">
        <f aca="false">AVERAGE(B11:M11)/100</f>
        <v>0.855789667709384</v>
      </c>
    </row>
    <row r="12" customFormat="false" ht="12.75" hidden="false" customHeight="false" outlineLevel="0" collapsed="false">
      <c r="A12" s="294" t="n">
        <v>2007</v>
      </c>
      <c r="B12" s="293" t="n">
        <v>90.4862353939298</v>
      </c>
      <c r="C12" s="293" t="n">
        <v>84.6746365993228</v>
      </c>
      <c r="D12" s="293" t="n">
        <v>79.6584346324161</v>
      </c>
      <c r="E12" s="293" t="n">
        <v>80.4886874835653</v>
      </c>
      <c r="F12" s="293" t="n">
        <v>86.0534838255987</v>
      </c>
      <c r="G12" s="293" t="n">
        <v>86.9838996999675</v>
      </c>
      <c r="H12" s="293" t="n">
        <v>79.589261726999</v>
      </c>
      <c r="I12" s="293" t="n">
        <v>77.49614620409</v>
      </c>
      <c r="J12" s="293" t="n">
        <v>82.8978995261221</v>
      </c>
      <c r="K12" s="293" t="n">
        <v>75.9579006093157</v>
      </c>
      <c r="L12" s="293" t="n">
        <v>89.9115546758393</v>
      </c>
      <c r="M12" s="293" t="n">
        <v>88.0914566594419</v>
      </c>
      <c r="N12" s="54" t="n">
        <f aca="false">AVERAGE(B12:M12)/100</f>
        <v>0.83524133086384</v>
      </c>
    </row>
    <row r="13" customFormat="false" ht="12.75" hidden="false" customHeight="false" outlineLevel="0" collapsed="false">
      <c r="A13" s="294" t="n">
        <v>2008</v>
      </c>
      <c r="B13" s="293" t="n">
        <v>81.1372531560811</v>
      </c>
      <c r="C13" s="293" t="n">
        <v>81.7274199855878</v>
      </c>
      <c r="D13" s="293" t="n">
        <v>94.9068353613517</v>
      </c>
      <c r="E13" s="293" t="n">
        <v>88.4229311478487</v>
      </c>
      <c r="F13" s="293" t="n">
        <v>82.5497288983313</v>
      </c>
      <c r="G13" s="293" t="n">
        <v>91.1822125069543</v>
      </c>
      <c r="H13" s="293" t="n">
        <v>88.616428975772</v>
      </c>
      <c r="I13" s="293" t="n">
        <v>81.4427250905169</v>
      </c>
      <c r="J13" s="293" t="n">
        <v>82.9000926577072</v>
      </c>
      <c r="K13" s="293" t="n">
        <v>78.6604593760889</v>
      </c>
      <c r="L13" s="293" t="n">
        <v>88.971046460836</v>
      </c>
      <c r="M13" s="293" t="n">
        <v>80.4439922885894</v>
      </c>
      <c r="N13" s="54" t="n">
        <f aca="false">AVERAGE(B13:M13)/100</f>
        <v>0.850800938254721</v>
      </c>
    </row>
    <row r="14" customFormat="false" ht="12.75" hidden="false" customHeight="false" outlineLevel="0" collapsed="false">
      <c r="A14" s="294" t="n">
        <v>2009</v>
      </c>
      <c r="B14" s="293" t="n">
        <v>84.7733206272241</v>
      </c>
      <c r="C14" s="293" t="n">
        <v>95.1717856057448</v>
      </c>
      <c r="D14" s="293" t="n">
        <v>81.4379681836891</v>
      </c>
      <c r="E14" s="293" t="n">
        <v>89.3856208296139</v>
      </c>
      <c r="F14" s="293" t="n">
        <v>86.1072588558746</v>
      </c>
      <c r="G14" s="293" t="n">
        <v>87.0640149975158</v>
      </c>
      <c r="H14" s="293" t="n">
        <v>90.6065915987614</v>
      </c>
      <c r="I14" s="293" t="n">
        <v>76.5689707215805</v>
      </c>
      <c r="J14" s="293" t="n">
        <v>79.9558951543595</v>
      </c>
      <c r="K14" s="293" t="n">
        <v>86.3604356282455</v>
      </c>
      <c r="L14" s="293" t="n">
        <v>83.893515173463</v>
      </c>
      <c r="M14" s="293" t="n">
        <v>81.9281533612372</v>
      </c>
      <c r="N14" s="54" t="n">
        <f aca="false">AVERAGE(B14:M14)/100</f>
        <v>0.852711275614424</v>
      </c>
    </row>
    <row r="15" customFormat="false" ht="12.75" hidden="false" customHeight="false" outlineLevel="0" collapsed="false">
      <c r="A15" s="294" t="n">
        <v>2010</v>
      </c>
      <c r="B15" s="293" t="n">
        <v>74.7740497913782</v>
      </c>
      <c r="C15" s="293" t="n">
        <v>86.0575472419244</v>
      </c>
      <c r="D15" s="293" t="n">
        <v>81.0161129461891</v>
      </c>
      <c r="E15" s="293" t="n">
        <v>85.4030901789484</v>
      </c>
      <c r="F15" s="293" t="n">
        <v>95.2086839887545</v>
      </c>
      <c r="G15" s="293" t="n">
        <v>93.5005152724765</v>
      </c>
      <c r="H15" s="293" t="n">
        <v>87.1003196330959</v>
      </c>
      <c r="I15" s="293" t="n">
        <v>84.6382964831925</v>
      </c>
      <c r="J15" s="293" t="n">
        <v>83.8572572339597</v>
      </c>
      <c r="K15" s="293" t="n">
        <v>83.5575663338335</v>
      </c>
      <c r="L15" s="293" t="n">
        <v>90.2220446585839</v>
      </c>
      <c r="M15" s="293" t="n">
        <v>85.7541296401619</v>
      </c>
      <c r="N15" s="54" t="n">
        <f aca="false">AVERAGE(B15:M15)/100</f>
        <v>0.859241344502082</v>
      </c>
    </row>
    <row r="16" customFormat="false" ht="12.75" hidden="false" customHeight="false" outlineLevel="0" collapsed="false">
      <c r="A16" s="294" t="n">
        <v>2011</v>
      </c>
      <c r="B16" s="293" t="n">
        <v>96.2185580234692</v>
      </c>
      <c r="C16" s="293" t="n">
        <v>80.0447326152468</v>
      </c>
      <c r="D16" s="293" t="n">
        <v>88.2428747454491</v>
      </c>
      <c r="E16" s="293" t="n">
        <v>85.8667452347699</v>
      </c>
      <c r="F16" s="293" t="n">
        <v>79.034072629743</v>
      </c>
      <c r="G16" s="293" t="n">
        <v>78.6197354678836</v>
      </c>
      <c r="H16" s="293" t="n">
        <v>83.6533392662321</v>
      </c>
      <c r="I16" s="293" t="n">
        <v>86.7082312623807</v>
      </c>
      <c r="J16" s="293" t="n">
        <v>83.95629659911</v>
      </c>
      <c r="K16" s="293" t="n">
        <v>82.4959859388172</v>
      </c>
      <c r="L16" s="293" t="n">
        <v>82.0631503779799</v>
      </c>
      <c r="M16" s="293" t="n">
        <v>88.7487856144734</v>
      </c>
      <c r="N16" s="54" t="n">
        <f aca="false">AVERAGE(B16:M16)/100</f>
        <v>0.846377089812962</v>
      </c>
    </row>
    <row r="17" customFormat="false" ht="13.5" hidden="false" customHeight="false" outlineLevel="0" collapsed="false">
      <c r="A17" s="295" t="n">
        <v>2012</v>
      </c>
      <c r="B17" s="293" t="n">
        <v>81.2946939404626</v>
      </c>
      <c r="C17" s="293" t="n">
        <v>88.3414653742271</v>
      </c>
      <c r="D17" s="293" t="n">
        <v>93.4945331795453</v>
      </c>
      <c r="E17" s="293" t="n">
        <v>85.2894093007498</v>
      </c>
      <c r="F17" s="293" t="n">
        <v>83.0196373638629</v>
      </c>
      <c r="G17" s="293" t="n">
        <v>79.1243095634018</v>
      </c>
      <c r="H17" s="293" t="n">
        <v>88.5917231774069</v>
      </c>
      <c r="I17" s="293" t="n">
        <v>90.7817124004172</v>
      </c>
      <c r="J17" s="293" t="n">
        <v>76.5789620038171</v>
      </c>
      <c r="K17" s="293" t="n">
        <v>82.4735701290155</v>
      </c>
      <c r="L17" s="293" t="n">
        <v>84.5865102656766</v>
      </c>
      <c r="M17" s="293" t="n">
        <v>89.3417312613177</v>
      </c>
      <c r="N17" s="54" t="n">
        <f aca="false">AVERAGE(B17:M17)/100</f>
        <v>0.85243188163325</v>
      </c>
    </row>
    <row r="18" customFormat="false" ht="13.5" hidden="false" customHeight="false" outlineLevel="0" collapsed="false">
      <c r="N18" s="287" t="n">
        <f aca="false">AVERAGE(N3:N12)</f>
        <v>0.852356451416693</v>
      </c>
    </row>
    <row r="19" customFormat="false" ht="13.5" hidden="false" customHeight="false" outlineLevel="0" collapsed="false">
      <c r="C19" s="288" t="s">
        <v>306</v>
      </c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</row>
    <row r="20" customFormat="false" ht="13.5" hidden="false" customHeight="false" outlineLevel="0" collapsed="false">
      <c r="C20" s="296" t="s">
        <v>294</v>
      </c>
      <c r="D20" s="297" t="s">
        <v>295</v>
      </c>
      <c r="E20" s="297" t="s">
        <v>296</v>
      </c>
      <c r="F20" s="297" t="s">
        <v>297</v>
      </c>
      <c r="G20" s="297" t="s">
        <v>298</v>
      </c>
      <c r="H20" s="297" t="s">
        <v>299</v>
      </c>
      <c r="I20" s="297" t="s">
        <v>300</v>
      </c>
      <c r="J20" s="297" t="s">
        <v>301</v>
      </c>
      <c r="K20" s="297" t="s">
        <v>302</v>
      </c>
      <c r="L20" s="297" t="s">
        <v>303</v>
      </c>
      <c r="M20" s="297" t="s">
        <v>304</v>
      </c>
      <c r="N20" s="298" t="s">
        <v>305</v>
      </c>
    </row>
    <row r="21" customFormat="false" ht="12.75" hidden="false" customHeight="false" outlineLevel="0" collapsed="false">
      <c r="B21" s="292" t="n">
        <v>1998</v>
      </c>
      <c r="C21" s="299" t="s">
        <v>307</v>
      </c>
      <c r="D21" s="299" t="s">
        <v>307</v>
      </c>
      <c r="E21" s="299" t="s">
        <v>308</v>
      </c>
      <c r="F21" s="299" t="s">
        <v>307</v>
      </c>
      <c r="G21" s="300" t="s">
        <v>309</v>
      </c>
      <c r="H21" s="301" t="s">
        <v>310</v>
      </c>
      <c r="I21" s="302" t="s">
        <v>309</v>
      </c>
      <c r="J21" s="301" t="s">
        <v>311</v>
      </c>
      <c r="K21" s="301" t="s">
        <v>311</v>
      </c>
      <c r="L21" s="301" t="s">
        <v>309</v>
      </c>
      <c r="M21" s="301" t="s">
        <v>309</v>
      </c>
      <c r="N21" s="303" t="s">
        <v>309</v>
      </c>
    </row>
    <row r="22" customFormat="false" ht="12.75" hidden="false" customHeight="false" outlineLevel="0" collapsed="false">
      <c r="B22" s="294" t="n">
        <v>1999</v>
      </c>
      <c r="C22" s="304" t="s">
        <v>307</v>
      </c>
      <c r="D22" s="304" t="s">
        <v>307</v>
      </c>
      <c r="E22" s="304" t="s">
        <v>308</v>
      </c>
      <c r="F22" s="305" t="s">
        <v>309</v>
      </c>
      <c r="G22" s="306" t="s">
        <v>310</v>
      </c>
      <c r="H22" s="302" t="s">
        <v>310</v>
      </c>
      <c r="I22" s="302" t="s">
        <v>309</v>
      </c>
      <c r="J22" s="302" t="s">
        <v>311</v>
      </c>
      <c r="K22" s="302" t="s">
        <v>311</v>
      </c>
      <c r="L22" s="302" t="s">
        <v>309</v>
      </c>
      <c r="M22" s="302" t="s">
        <v>309</v>
      </c>
      <c r="N22" s="307" t="s">
        <v>309</v>
      </c>
    </row>
    <row r="23" customFormat="false" ht="12.75" hidden="false" customHeight="false" outlineLevel="0" collapsed="false">
      <c r="B23" s="294" t="n">
        <v>2000</v>
      </c>
      <c r="C23" s="304" t="s">
        <v>307</v>
      </c>
      <c r="D23" s="304" t="s">
        <v>307</v>
      </c>
      <c r="E23" s="304" t="s">
        <v>308</v>
      </c>
      <c r="F23" s="304" t="s">
        <v>311</v>
      </c>
      <c r="G23" s="306" t="s">
        <v>309</v>
      </c>
      <c r="H23" s="302" t="s">
        <v>310</v>
      </c>
      <c r="I23" s="302" t="s">
        <v>309</v>
      </c>
      <c r="J23" s="302" t="s">
        <v>311</v>
      </c>
      <c r="K23" s="302" t="s">
        <v>311</v>
      </c>
      <c r="L23" s="302" t="s">
        <v>309</v>
      </c>
      <c r="M23" s="302" t="s">
        <v>309</v>
      </c>
      <c r="N23" s="307" t="s">
        <v>309</v>
      </c>
    </row>
    <row r="24" customFormat="false" ht="12.75" hidden="false" customHeight="false" outlineLevel="0" collapsed="false">
      <c r="B24" s="294" t="n">
        <v>2001</v>
      </c>
      <c r="C24" s="304" t="s">
        <v>311</v>
      </c>
      <c r="D24" s="304" t="s">
        <v>311</v>
      </c>
      <c r="E24" s="304" t="s">
        <v>311</v>
      </c>
      <c r="F24" s="305" t="s">
        <v>310</v>
      </c>
      <c r="G24" s="306" t="s">
        <v>310</v>
      </c>
      <c r="H24" s="302" t="s">
        <v>310</v>
      </c>
      <c r="I24" s="302" t="s">
        <v>311</v>
      </c>
      <c r="J24" s="302" t="s">
        <v>311</v>
      </c>
      <c r="K24" s="302" t="s">
        <v>311</v>
      </c>
      <c r="L24" s="302" t="s">
        <v>309</v>
      </c>
      <c r="M24" s="302" t="s">
        <v>309</v>
      </c>
      <c r="N24" s="307" t="s">
        <v>309</v>
      </c>
    </row>
    <row r="25" customFormat="false" ht="12.75" hidden="false" customHeight="false" outlineLevel="0" collapsed="false">
      <c r="B25" s="294" t="n">
        <v>2002</v>
      </c>
      <c r="C25" s="304" t="s">
        <v>307</v>
      </c>
      <c r="D25" s="304" t="s">
        <v>307</v>
      </c>
      <c r="E25" s="304" t="s">
        <v>307</v>
      </c>
      <c r="F25" s="304" t="s">
        <v>308</v>
      </c>
      <c r="G25" s="306" t="s">
        <v>309</v>
      </c>
      <c r="H25" s="302" t="s">
        <v>309</v>
      </c>
      <c r="I25" s="302" t="s">
        <v>309</v>
      </c>
      <c r="J25" s="302" t="s">
        <v>311</v>
      </c>
      <c r="K25" s="302" t="s">
        <v>311</v>
      </c>
      <c r="L25" s="302" t="s">
        <v>309</v>
      </c>
      <c r="M25" s="302" t="s">
        <v>309</v>
      </c>
      <c r="N25" s="307" t="s">
        <v>307</v>
      </c>
    </row>
    <row r="26" customFormat="false" ht="12.75" hidden="false" customHeight="false" outlineLevel="0" collapsed="false">
      <c r="B26" s="294" t="n">
        <v>2003</v>
      </c>
      <c r="C26" s="304" t="s">
        <v>307</v>
      </c>
      <c r="D26" s="304" t="s">
        <v>307</v>
      </c>
      <c r="E26" s="304" t="s">
        <v>307</v>
      </c>
      <c r="F26" s="304" t="s">
        <v>312</v>
      </c>
      <c r="G26" s="306" t="s">
        <v>310</v>
      </c>
      <c r="H26" s="302" t="s">
        <v>309</v>
      </c>
      <c r="I26" s="302" t="s">
        <v>309</v>
      </c>
      <c r="J26" s="302" t="s">
        <v>313</v>
      </c>
      <c r="K26" s="302" t="s">
        <v>311</v>
      </c>
      <c r="L26" s="302" t="s">
        <v>309</v>
      </c>
      <c r="M26" s="302" t="s">
        <v>307</v>
      </c>
      <c r="N26" s="307" t="s">
        <v>307</v>
      </c>
    </row>
    <row r="27" customFormat="false" ht="12.75" hidden="false" customHeight="false" outlineLevel="0" collapsed="false">
      <c r="B27" s="294" t="n">
        <v>2004</v>
      </c>
      <c r="C27" s="304" t="s">
        <v>307</v>
      </c>
      <c r="D27" s="304" t="s">
        <v>307</v>
      </c>
      <c r="E27" s="304" t="s">
        <v>308</v>
      </c>
      <c r="F27" s="304" t="s">
        <v>307</v>
      </c>
      <c r="G27" s="306" t="s">
        <v>309</v>
      </c>
      <c r="H27" s="302" t="s">
        <v>310</v>
      </c>
      <c r="I27" s="302" t="s">
        <v>309</v>
      </c>
      <c r="J27" s="302" t="s">
        <v>311</v>
      </c>
      <c r="K27" s="302" t="s">
        <v>311</v>
      </c>
      <c r="L27" s="302" t="s">
        <v>309</v>
      </c>
      <c r="M27" s="302" t="s">
        <v>309</v>
      </c>
      <c r="N27" s="307" t="s">
        <v>309</v>
      </c>
    </row>
    <row r="28" customFormat="false" ht="12.75" hidden="false" customHeight="false" outlineLevel="0" collapsed="false">
      <c r="B28" s="294" t="n">
        <v>2005</v>
      </c>
      <c r="C28" s="304" t="s">
        <v>311</v>
      </c>
      <c r="D28" s="304" t="s">
        <v>311</v>
      </c>
      <c r="E28" s="304" t="s">
        <v>308</v>
      </c>
      <c r="F28" s="306" t="s">
        <v>309</v>
      </c>
      <c r="G28" s="306" t="s">
        <v>310</v>
      </c>
      <c r="H28" s="302" t="s">
        <v>310</v>
      </c>
      <c r="I28" s="302" t="s">
        <v>311</v>
      </c>
      <c r="J28" s="302" t="s">
        <v>311</v>
      </c>
      <c r="K28" s="302" t="s">
        <v>311</v>
      </c>
      <c r="L28" s="302" t="s">
        <v>309</v>
      </c>
      <c r="M28" s="302" t="s">
        <v>309</v>
      </c>
      <c r="N28" s="307" t="s">
        <v>309</v>
      </c>
    </row>
    <row r="29" customFormat="false" ht="12.75" hidden="false" customHeight="false" outlineLevel="0" collapsed="false">
      <c r="B29" s="294" t="n">
        <v>2006</v>
      </c>
      <c r="C29" s="304" t="s">
        <v>307</v>
      </c>
      <c r="D29" s="304" t="s">
        <v>307</v>
      </c>
      <c r="E29" s="304" t="s">
        <v>307</v>
      </c>
      <c r="F29" s="304" t="s">
        <v>308</v>
      </c>
      <c r="G29" s="306" t="s">
        <v>309</v>
      </c>
      <c r="H29" s="302" t="s">
        <v>309</v>
      </c>
      <c r="I29" s="302" t="s">
        <v>309</v>
      </c>
      <c r="J29" s="302" t="s">
        <v>311</v>
      </c>
      <c r="K29" s="302" t="s">
        <v>311</v>
      </c>
      <c r="L29" s="302" t="s">
        <v>309</v>
      </c>
      <c r="M29" s="302" t="s">
        <v>309</v>
      </c>
      <c r="N29" s="307" t="s">
        <v>307</v>
      </c>
    </row>
    <row r="30" customFormat="false" ht="13.5" hidden="false" customHeight="false" outlineLevel="0" collapsed="false">
      <c r="B30" s="295" t="n">
        <v>2007</v>
      </c>
      <c r="C30" s="308" t="s">
        <v>307</v>
      </c>
      <c r="D30" s="308" t="s">
        <v>307</v>
      </c>
      <c r="E30" s="308" t="s">
        <v>307</v>
      </c>
      <c r="F30" s="308" t="s">
        <v>307</v>
      </c>
      <c r="G30" s="309" t="s">
        <v>310</v>
      </c>
      <c r="H30" s="310" t="s">
        <v>309</v>
      </c>
      <c r="I30" s="310" t="s">
        <v>309</v>
      </c>
      <c r="J30" s="310" t="s">
        <v>313</v>
      </c>
      <c r="K30" s="310" t="s">
        <v>311</v>
      </c>
      <c r="L30" s="310" t="s">
        <v>309</v>
      </c>
      <c r="M30" s="310" t="s">
        <v>307</v>
      </c>
      <c r="N30" s="311" t="s">
        <v>307</v>
      </c>
    </row>
    <row r="33" customFormat="false" ht="12.75" hidden="false" customHeight="false" outlineLevel="0" collapsed="false">
      <c r="A33" s="312" t="n">
        <v>33970</v>
      </c>
      <c r="B33" s="113" t="s">
        <v>314</v>
      </c>
      <c r="I33" s="312" t="n">
        <v>34151</v>
      </c>
      <c r="J33" s="113" t="s">
        <v>315</v>
      </c>
    </row>
    <row r="34" customFormat="false" ht="12.75" hidden="false" customHeight="false" outlineLevel="0" collapsed="false">
      <c r="A34" s="312" t="n">
        <v>34335</v>
      </c>
      <c r="B34" s="113" t="s">
        <v>316</v>
      </c>
      <c r="I34" s="312" t="n">
        <v>34516</v>
      </c>
      <c r="J34" s="113" t="s">
        <v>317</v>
      </c>
    </row>
    <row r="35" customFormat="false" ht="12.75" hidden="false" customHeight="false" outlineLevel="0" collapsed="false">
      <c r="A35" s="312" t="n">
        <v>34700</v>
      </c>
      <c r="B35" s="113" t="s">
        <v>318</v>
      </c>
      <c r="I35" s="312" t="n">
        <v>34881</v>
      </c>
      <c r="J35" s="113" t="s">
        <v>319</v>
      </c>
    </row>
    <row r="36" customFormat="false" ht="12.75" hidden="false" customHeight="false" outlineLevel="0" collapsed="false">
      <c r="A36" s="312" t="n">
        <v>35065</v>
      </c>
      <c r="B36" s="113" t="s">
        <v>320</v>
      </c>
      <c r="I36" s="312" t="n">
        <v>35247</v>
      </c>
      <c r="J36" s="113" t="s">
        <v>321</v>
      </c>
    </row>
    <row r="37" customFormat="false" ht="12.75" hidden="false" customHeight="false" outlineLevel="0" collapsed="false">
      <c r="A37" s="312" t="n">
        <v>34001</v>
      </c>
      <c r="B37" s="113" t="s">
        <v>322</v>
      </c>
      <c r="I37" s="312" t="n">
        <v>34182</v>
      </c>
      <c r="J37" s="113" t="s">
        <v>323</v>
      </c>
    </row>
    <row r="38" customFormat="false" ht="12.75" hidden="false" customHeight="false" outlineLevel="0" collapsed="false">
      <c r="A38" s="312" t="n">
        <v>34366</v>
      </c>
      <c r="B38" s="113" t="s">
        <v>324</v>
      </c>
      <c r="I38" s="312" t="n">
        <v>34547</v>
      </c>
      <c r="J38" s="113" t="s">
        <v>325</v>
      </c>
    </row>
    <row r="39" customFormat="false" ht="12.75" hidden="false" customHeight="false" outlineLevel="0" collapsed="false">
      <c r="A39" s="312" t="n">
        <v>34731</v>
      </c>
      <c r="B39" s="113" t="s">
        <v>326</v>
      </c>
      <c r="I39" s="312" t="n">
        <v>34912</v>
      </c>
      <c r="J39" s="113" t="s">
        <v>327</v>
      </c>
    </row>
    <row r="40" customFormat="false" ht="12.75" hidden="false" customHeight="false" outlineLevel="0" collapsed="false">
      <c r="A40" s="312" t="n">
        <v>35096</v>
      </c>
      <c r="B40" s="113" t="s">
        <v>328</v>
      </c>
      <c r="I40" s="312" t="n">
        <v>35278</v>
      </c>
      <c r="J40" s="113" t="s">
        <v>329</v>
      </c>
    </row>
    <row r="41" customFormat="false" ht="12.75" hidden="false" customHeight="false" outlineLevel="0" collapsed="false">
      <c r="A41" s="312" t="n">
        <v>34029</v>
      </c>
      <c r="B41" s="113" t="s">
        <v>330</v>
      </c>
      <c r="I41" s="312" t="n">
        <v>34213</v>
      </c>
      <c r="J41" s="113" t="s">
        <v>331</v>
      </c>
    </row>
    <row r="42" customFormat="false" ht="12.75" hidden="false" customHeight="false" outlineLevel="0" collapsed="false">
      <c r="A42" s="312" t="n">
        <v>34394</v>
      </c>
      <c r="B42" s="113" t="s">
        <v>332</v>
      </c>
      <c r="I42" s="312" t="n">
        <v>34578</v>
      </c>
      <c r="J42" s="113" t="s">
        <v>333</v>
      </c>
    </row>
    <row r="43" customFormat="false" ht="12.75" hidden="false" customHeight="false" outlineLevel="0" collapsed="false">
      <c r="A43" s="312" t="n">
        <v>34759</v>
      </c>
      <c r="B43" s="113" t="s">
        <v>334</v>
      </c>
      <c r="I43" s="312" t="n">
        <v>34943</v>
      </c>
      <c r="J43" s="113" t="s">
        <v>335</v>
      </c>
    </row>
    <row r="44" customFormat="false" ht="12.75" hidden="false" customHeight="false" outlineLevel="0" collapsed="false">
      <c r="A44" s="312" t="n">
        <v>35125</v>
      </c>
      <c r="B44" s="113" t="s">
        <v>336</v>
      </c>
      <c r="I44" s="312" t="n">
        <v>35309</v>
      </c>
      <c r="J44" s="113" t="s">
        <v>337</v>
      </c>
    </row>
    <row r="45" customFormat="false" ht="12.75" hidden="false" customHeight="false" outlineLevel="0" collapsed="false">
      <c r="A45" s="312" t="n">
        <v>34060</v>
      </c>
      <c r="B45" s="113" t="s">
        <v>338</v>
      </c>
      <c r="I45" s="312" t="n">
        <v>34243</v>
      </c>
      <c r="J45" s="113" t="s">
        <v>339</v>
      </c>
    </row>
    <row r="46" customFormat="false" ht="12.75" hidden="false" customHeight="false" outlineLevel="0" collapsed="false">
      <c r="A46" s="312" t="n">
        <v>34425</v>
      </c>
      <c r="B46" s="113" t="s">
        <v>340</v>
      </c>
      <c r="I46" s="312" t="n">
        <v>34608</v>
      </c>
      <c r="J46" s="113" t="s">
        <v>341</v>
      </c>
    </row>
    <row r="47" customFormat="false" ht="12.75" hidden="false" customHeight="false" outlineLevel="0" collapsed="false">
      <c r="A47" s="312" t="n">
        <v>34790</v>
      </c>
      <c r="B47" s="113" t="s">
        <v>342</v>
      </c>
      <c r="I47" s="312" t="n">
        <v>34973</v>
      </c>
      <c r="J47" s="113" t="s">
        <v>343</v>
      </c>
    </row>
    <row r="48" customFormat="false" ht="12.75" hidden="false" customHeight="false" outlineLevel="0" collapsed="false">
      <c r="A48" s="312" t="n">
        <v>35156</v>
      </c>
      <c r="B48" s="113" t="s">
        <v>344</v>
      </c>
      <c r="I48" s="312" t="n">
        <v>35339</v>
      </c>
      <c r="J48" s="113" t="s">
        <v>345</v>
      </c>
    </row>
    <row r="49" customFormat="false" ht="12.75" hidden="false" customHeight="false" outlineLevel="0" collapsed="false">
      <c r="A49" s="312" t="n">
        <v>34090</v>
      </c>
      <c r="B49" s="113" t="s">
        <v>330</v>
      </c>
      <c r="I49" s="312" t="n">
        <v>34274</v>
      </c>
      <c r="J49" s="113" t="s">
        <v>346</v>
      </c>
    </row>
    <row r="50" customFormat="false" ht="12.75" hidden="false" customHeight="false" outlineLevel="0" collapsed="false">
      <c r="A50" s="312" t="n">
        <v>34455</v>
      </c>
      <c r="B50" s="113" t="s">
        <v>347</v>
      </c>
      <c r="I50" s="312" t="n">
        <v>34639</v>
      </c>
      <c r="J50" s="113" t="s">
        <v>348</v>
      </c>
    </row>
    <row r="51" customFormat="false" ht="12.75" hidden="false" customHeight="false" outlineLevel="0" collapsed="false">
      <c r="A51" s="312" t="n">
        <v>34820</v>
      </c>
      <c r="B51" s="113" t="s">
        <v>349</v>
      </c>
      <c r="I51" s="312" t="n">
        <v>35004</v>
      </c>
      <c r="J51" s="113" t="s">
        <v>350</v>
      </c>
    </row>
    <row r="52" customFormat="false" ht="12.75" hidden="false" customHeight="false" outlineLevel="0" collapsed="false">
      <c r="A52" s="312" t="n">
        <v>35186</v>
      </c>
      <c r="B52" s="113" t="s">
        <v>351</v>
      </c>
      <c r="I52" s="312" t="n">
        <v>35370</v>
      </c>
      <c r="J52" s="113" t="s">
        <v>352</v>
      </c>
    </row>
    <row r="53" customFormat="false" ht="12.75" hidden="false" customHeight="false" outlineLevel="0" collapsed="false">
      <c r="A53" s="312" t="n">
        <v>34121</v>
      </c>
      <c r="B53" s="113" t="s">
        <v>353</v>
      </c>
      <c r="I53" s="312" t="n">
        <v>34304</v>
      </c>
      <c r="J53" s="113" t="s">
        <v>354</v>
      </c>
    </row>
    <row r="54" customFormat="false" ht="12.75" hidden="false" customHeight="false" outlineLevel="0" collapsed="false">
      <c r="A54" s="312" t="n">
        <v>34486</v>
      </c>
      <c r="B54" s="113" t="s">
        <v>355</v>
      </c>
      <c r="I54" s="312" t="n">
        <v>34669</v>
      </c>
      <c r="J54" s="113" t="s">
        <v>356</v>
      </c>
    </row>
    <row r="55" customFormat="false" ht="12.75" hidden="false" customHeight="false" outlineLevel="0" collapsed="false">
      <c r="A55" s="312" t="n">
        <v>34851</v>
      </c>
      <c r="B55" s="113" t="s">
        <v>357</v>
      </c>
      <c r="I55" s="312" t="n">
        <v>35034</v>
      </c>
      <c r="J55" s="113" t="s">
        <v>358</v>
      </c>
    </row>
    <row r="56" customFormat="false" ht="12.75" hidden="false" customHeight="false" outlineLevel="0" collapsed="false">
      <c r="A56" s="312" t="n">
        <v>35217</v>
      </c>
      <c r="B56" s="113" t="s">
        <v>359</v>
      </c>
      <c r="I56" s="312" t="n">
        <v>35400</v>
      </c>
      <c r="J56" s="113" t="s">
        <v>360</v>
      </c>
    </row>
  </sheetData>
  <mergeCells count="2">
    <mergeCell ref="B1:M1"/>
    <mergeCell ref="C19:N19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13" width="10.71"/>
  </cols>
  <sheetData>
    <row r="1" customFormat="false" ht="12.75" hidden="false" customHeight="false" outlineLevel="0" collapsed="false">
      <c r="A1" s="2" t="s">
        <v>361</v>
      </c>
      <c r="B1" s="2"/>
      <c r="D1" s="0" t="s">
        <v>362</v>
      </c>
      <c r="E1" s="314" t="n">
        <v>36895</v>
      </c>
    </row>
    <row r="2" customFormat="false" ht="12.75" hidden="false" customHeight="false" outlineLevel="0" collapsed="false">
      <c r="A2" s="5"/>
      <c r="E2" s="50"/>
    </row>
    <row r="3" customFormat="false" ht="12.75" hidden="false" customHeight="false" outlineLevel="0" collapsed="false">
      <c r="A3" s="5" t="s">
        <v>363</v>
      </c>
      <c r="B3" s="8" t="n">
        <v>0.31</v>
      </c>
    </row>
    <row r="4" customFormat="false" ht="12.75" hidden="false" customHeight="false" outlineLevel="0" collapsed="false">
      <c r="A4" s="5" t="s">
        <v>364</v>
      </c>
      <c r="B4" s="8" t="n">
        <v>1.91</v>
      </c>
      <c r="J4" s="315"/>
      <c r="K4" s="315"/>
    </row>
    <row r="5" customFormat="false" ht="12.75" hidden="false" customHeight="false" outlineLevel="0" collapsed="false">
      <c r="A5" s="5" t="s">
        <v>365</v>
      </c>
      <c r="B5" s="8" t="n">
        <v>0.19</v>
      </c>
    </row>
    <row r="6" customFormat="false" ht="12.75" hidden="false" customHeight="false" outlineLevel="0" collapsed="false">
      <c r="A6" s="5" t="s">
        <v>366</v>
      </c>
      <c r="B6" s="8" t="n">
        <v>0.5</v>
      </c>
    </row>
    <row r="8" customFormat="false" ht="12.75" hidden="false" customHeight="false" outlineLevel="0" collapsed="false">
      <c r="A8" s="316"/>
      <c r="B8" s="317" t="s">
        <v>367</v>
      </c>
      <c r="C8" s="5" t="s">
        <v>368</v>
      </c>
    </row>
    <row r="9" customFormat="false" ht="12.75" hidden="false" customHeight="false" outlineLevel="0" collapsed="false">
      <c r="A9" s="316" t="n">
        <v>35400</v>
      </c>
      <c r="B9" s="313" t="n">
        <v>3.61133</v>
      </c>
      <c r="C9" s="318" t="n">
        <v>3.71</v>
      </c>
      <c r="H9" s="4" t="s">
        <v>369</v>
      </c>
      <c r="I9" s="4" t="s">
        <v>370</v>
      </c>
    </row>
    <row r="10" customFormat="false" ht="12.75" hidden="false" customHeight="false" outlineLevel="0" collapsed="false">
      <c r="A10" s="319" t="n">
        <v>35431</v>
      </c>
      <c r="B10" s="313" t="n">
        <v>4.254</v>
      </c>
      <c r="C10" s="247" t="n">
        <f aca="false">C9+$B$3*(B10-C9)+$B$5*(C9^($B$6))*D10+(1-$B$3)*(B10-B9)</f>
        <v>4.53143114503819</v>
      </c>
      <c r="D10" s="320" t="n">
        <v>0.572044762288828</v>
      </c>
      <c r="E10" s="320" t="n">
        <v>0.446448470074286</v>
      </c>
      <c r="F10" s="315" t="n">
        <f aca="false">C10-E10</f>
        <v>4.08498267496391</v>
      </c>
      <c r="G10" s="0" t="n">
        <v>1997</v>
      </c>
      <c r="H10" s="321" t="n">
        <f aca="false">AVERAGE(C10:C21)</f>
        <v>2.57964093697782</v>
      </c>
      <c r="I10" s="321" t="n">
        <f aca="false">AVERAGE(F10:F21)</f>
        <v>2.05689071011777</v>
      </c>
    </row>
    <row r="11" customFormat="false" ht="12.75" hidden="false" customHeight="false" outlineLevel="0" collapsed="false">
      <c r="A11" s="319" t="n">
        <v>35462</v>
      </c>
      <c r="B11" s="313" t="n">
        <v>2.868</v>
      </c>
      <c r="C11" s="247" t="n">
        <f aca="false">C10+$B$3*(B11-C10)+$B$5*(C10^($B$6))*D11+(1-$B$3)*(B11-B10)</f>
        <v>3.01046896716097</v>
      </c>
      <c r="D11" s="320" t="n">
        <v>-0.121047831305268</v>
      </c>
      <c r="E11" s="320" t="n">
        <v>0.263222738071838</v>
      </c>
      <c r="F11" s="315" t="n">
        <f aca="false">C11-E11</f>
        <v>2.74724622908913</v>
      </c>
      <c r="G11" s="0" t="n">
        <v>1998</v>
      </c>
      <c r="H11" s="321" t="n">
        <f aca="false">AVERAGE(C22:C33)</f>
        <v>2.25456366672806</v>
      </c>
      <c r="I11" s="321" t="n">
        <f aca="false">AVERAGE(F22:F33)</f>
        <v>1.63199009247175</v>
      </c>
    </row>
    <row r="12" customFormat="false" ht="12.75" hidden="false" customHeight="false" outlineLevel="0" collapsed="false">
      <c r="A12" s="319" t="n">
        <v>35490</v>
      </c>
      <c r="B12" s="313" t="n">
        <v>1.879</v>
      </c>
      <c r="C12" s="247" t="n">
        <f aca="false">C11+$B$3*(B12-C11)+$B$5*(C11^($B$6))*D12+(1-$B$3)*(B12-B11)</f>
        <v>1.66380747228598</v>
      </c>
      <c r="D12" s="320" t="n">
        <v>-0.950958325496494</v>
      </c>
      <c r="E12" s="320" t="n">
        <v>0.715830755747578</v>
      </c>
      <c r="F12" s="315" t="n">
        <f aca="false">C12-E12</f>
        <v>0.947976716538399</v>
      </c>
      <c r="G12" s="0" t="n">
        <v>1999</v>
      </c>
      <c r="H12" s="247" t="n">
        <f aca="false">AVERAGE(C34:C45)</f>
        <v>2.34758662564409</v>
      </c>
      <c r="I12" s="247" t="n">
        <f aca="false">AVERAGE(F34:F45)</f>
        <v>1.65072655266054</v>
      </c>
    </row>
    <row r="13" customFormat="false" ht="12.75" hidden="false" customHeight="false" outlineLevel="0" collapsed="false">
      <c r="A13" s="319" t="n">
        <v>35521</v>
      </c>
      <c r="B13" s="313" t="n">
        <v>1.846</v>
      </c>
      <c r="C13" s="247" t="n">
        <f aca="false">C12+$B$3*(B13-C12)+$B$5*(C12^($B$6))*D13+(1-$B$3)*(B13-B12)</f>
        <v>1.36272153580381</v>
      </c>
      <c r="D13" s="320" t="n">
        <v>-1.36607527690566</v>
      </c>
      <c r="E13" s="320" t="n">
        <v>1.11723315102579</v>
      </c>
      <c r="F13" s="315" t="n">
        <f aca="false">C13-E13</f>
        <v>0.24548838477802</v>
      </c>
      <c r="G13" s="0" t="n">
        <v>2000</v>
      </c>
      <c r="H13" s="247" t="n">
        <f aca="false">AVERAGE(C46:C57)</f>
        <v>3.15631497209851</v>
      </c>
      <c r="I13" s="247" t="n">
        <f aca="false">AVERAGE(F46:F57)</f>
        <v>2.82337786263743</v>
      </c>
    </row>
    <row r="14" customFormat="false" ht="12.75" hidden="false" customHeight="false" outlineLevel="0" collapsed="false">
      <c r="A14" s="319" t="n">
        <v>35551</v>
      </c>
      <c r="B14" s="313" t="n">
        <v>2.099</v>
      </c>
      <c r="C14" s="247" t="n">
        <f aca="false">C13+$B$3*(B14-C13)+$B$5*(C13^($B$6))*D14+(1-$B$3)*(B14-B13)</f>
        <v>1.52511198960641</v>
      </c>
      <c r="D14" s="320" t="n">
        <v>-1.08398690503705</v>
      </c>
      <c r="E14" s="320" t="n">
        <v>0.595938317452326</v>
      </c>
      <c r="F14" s="315" t="n">
        <f aca="false">C14-E14</f>
        <v>0.929173672154086</v>
      </c>
      <c r="G14" s="0" t="n">
        <v>2001</v>
      </c>
      <c r="H14" s="247" t="n">
        <f aca="false">AVERAGE(C58:C69)</f>
        <v>6.63337061878386</v>
      </c>
      <c r="I14" s="247" t="n">
        <f aca="false">AVERAGE(F58:F69)</f>
        <v>6.11236327065073</v>
      </c>
    </row>
    <row r="15" customFormat="false" ht="12.75" hidden="false" customHeight="false" outlineLevel="0" collapsed="false">
      <c r="A15" s="319" t="n">
        <v>35582</v>
      </c>
      <c r="B15" s="313" t="n">
        <v>2.308</v>
      </c>
      <c r="C15" s="247" t="n">
        <f aca="false">C14+$B$3*(B15-C14)+$B$5*(C14^($B$6))*D15+(1-$B$3)*(B15-B14)</f>
        <v>2.07170378060445</v>
      </c>
      <c r="D15" s="320" t="n">
        <v>0.680555823696344</v>
      </c>
      <c r="E15" s="320" t="n">
        <v>1.19971421635187</v>
      </c>
      <c r="F15" s="315" t="n">
        <f aca="false">C15-E15</f>
        <v>0.871989564252575</v>
      </c>
      <c r="G15" s="0" t="n">
        <v>2002</v>
      </c>
      <c r="H15" s="247" t="n">
        <f aca="false">AVERAGE(C70:C81)</f>
        <v>4.58459342470916</v>
      </c>
      <c r="I15" s="322" t="n">
        <f aca="false">AVERAGE(F70:F81)</f>
        <v>4.11424436854208</v>
      </c>
    </row>
    <row r="16" customFormat="false" ht="12.75" hidden="false" customHeight="false" outlineLevel="0" collapsed="false">
      <c r="A16" s="319" t="n">
        <v>35612</v>
      </c>
      <c r="B16" s="313" t="n">
        <v>2.219</v>
      </c>
      <c r="C16" s="247" t="n">
        <f aca="false">C15+$B$3*(B16-C15)+$B$5*(C15^($B$6))*D16+(1-$B$3)*(B16-B15)</f>
        <v>1.83482770823933</v>
      </c>
      <c r="D16" s="320" t="n">
        <v>-0.808585803451223</v>
      </c>
      <c r="E16" s="320" t="n">
        <v>0.0527219080150026</v>
      </c>
      <c r="F16" s="315" t="n">
        <f aca="false">C16-E16</f>
        <v>1.78210580022433</v>
      </c>
      <c r="G16" s="0" t="n">
        <v>2003</v>
      </c>
      <c r="H16" s="247" t="n">
        <f aca="false">AVERAGE(C82:C93)</f>
        <v>3.60081821701312</v>
      </c>
      <c r="I16" s="322" t="n">
        <f aca="false">AVERAGE(F82:F93)</f>
        <v>3.05088421012313</v>
      </c>
    </row>
    <row r="17" customFormat="false" ht="12.75" hidden="false" customHeight="false" outlineLevel="0" collapsed="false">
      <c r="A17" s="319" t="n">
        <v>35643</v>
      </c>
      <c r="B17" s="313" t="n">
        <v>2.163</v>
      </c>
      <c r="C17" s="247" t="n">
        <f aca="false">C16+$B$3*(B17-C16)+$B$5*(C16^($B$6))*D17+(1-$B$3)*(B17-B16)</f>
        <v>2.23116797165675</v>
      </c>
      <c r="D17" s="320" t="n">
        <v>1.2948361354879</v>
      </c>
      <c r="E17" s="320" t="n">
        <v>0.440053307718621</v>
      </c>
      <c r="F17" s="315" t="n">
        <f aca="false">C17-E17</f>
        <v>1.79111466393813</v>
      </c>
      <c r="G17" s="0" t="n">
        <v>2004</v>
      </c>
      <c r="H17" s="247" t="n">
        <f aca="false">AVERAGE(C94:C105)</f>
        <v>3.69106605118282</v>
      </c>
      <c r="I17" s="322" t="n">
        <f aca="false">AVERAGE(F94:F105)</f>
        <v>3.14041240266117</v>
      </c>
    </row>
    <row r="18" customFormat="false" ht="12.75" hidden="false" customHeight="false" outlineLevel="0" collapsed="false">
      <c r="A18" s="319" t="n">
        <v>35674</v>
      </c>
      <c r="B18" s="313" t="n">
        <v>2.499</v>
      </c>
      <c r="C18" s="247" t="n">
        <f aca="false">C17+$B$3*(B18-C17)+$B$5*(C17^($B$6))*D18+(1-$B$3)*(B18-B17)</f>
        <v>2.57794892934717</v>
      </c>
      <c r="D18" s="320" t="n">
        <v>0.112447108181008</v>
      </c>
      <c r="E18" s="320" t="n">
        <v>0.581120051555198</v>
      </c>
      <c r="F18" s="315" t="n">
        <f aca="false">C18-E18</f>
        <v>1.99682887779198</v>
      </c>
      <c r="G18" s="0" t="n">
        <v>2005</v>
      </c>
      <c r="H18" s="247" t="n">
        <f aca="false">AVERAGE(C106:C117)</f>
        <v>3.95323662769412</v>
      </c>
      <c r="I18" s="322" t="n">
        <f aca="false">AVERAGE(F106:F117)</f>
        <v>3.55847876742439</v>
      </c>
    </row>
    <row r="19" customFormat="false" ht="12.75" hidden="false" customHeight="false" outlineLevel="0" collapsed="false">
      <c r="A19" s="319" t="n">
        <v>35704</v>
      </c>
      <c r="B19" s="313" t="n">
        <v>3.221</v>
      </c>
      <c r="C19" s="247" t="n">
        <f aca="false">C18+$B$3*(B19-C18)+$B$5*(C18^($B$6))*D19+(1-$B$3)*(B19-B18)</f>
        <v>3.14498232116253</v>
      </c>
      <c r="D19" s="320" t="n">
        <v>-0.42775450923497</v>
      </c>
      <c r="E19" s="320" t="n">
        <v>-0.124339349995066</v>
      </c>
      <c r="F19" s="315" t="n">
        <f aca="false">C19-E19</f>
        <v>3.2693216711576</v>
      </c>
      <c r="G19" s="0" t="n">
        <v>2006</v>
      </c>
      <c r="H19" s="247" t="n">
        <f aca="false">AVERAGE(C118:C129)</f>
        <v>3.86216226459276</v>
      </c>
      <c r="I19" s="322" t="n">
        <f aca="false">AVERAGE(F118:F129)</f>
        <v>3.42602835864348</v>
      </c>
    </row>
    <row r="20" customFormat="false" ht="12.75" hidden="false" customHeight="false" outlineLevel="0" collapsed="false">
      <c r="A20" s="319" t="n">
        <v>35735</v>
      </c>
      <c r="B20" s="313" t="n">
        <v>3.509</v>
      </c>
      <c r="C20" s="247" t="n">
        <f aca="false">C19+$B$3*(B20-C19)+$B$5*(C19^($B$6))*D20+(1-$B$3)*(B20-B19)</f>
        <v>3.70394377744154</v>
      </c>
      <c r="D20" s="320" t="n">
        <v>0.734226281405998</v>
      </c>
      <c r="E20" s="320" t="n">
        <v>0.562105292588389</v>
      </c>
      <c r="F20" s="315" t="n">
        <f aca="false">C20-E20</f>
        <v>3.14183848485316</v>
      </c>
      <c r="G20" s="0" t="n">
        <v>2007</v>
      </c>
      <c r="H20" s="247" t="n">
        <f aca="false">AVERAGE(C130:C141)</f>
        <v>3.52504026127045</v>
      </c>
      <c r="I20" s="322" t="n">
        <f aca="false">AVERAGE(F130:F141)</f>
        <v>3.05952258094108</v>
      </c>
    </row>
    <row r="21" customFormat="false" ht="12.75" hidden="false" customHeight="false" outlineLevel="0" collapsed="false">
      <c r="A21" s="319" t="n">
        <v>35765</v>
      </c>
      <c r="B21" s="313" t="n">
        <v>2.682</v>
      </c>
      <c r="C21" s="247" t="n">
        <f aca="false">C20+$B$3*(B21-C20)+$B$5*(C20^($B$6))*D21+(1-$B$3)*(B21-B20)</f>
        <v>3.29757564538669</v>
      </c>
      <c r="D21" s="320" t="n">
        <v>1.31558059959317</v>
      </c>
      <c r="E21" s="320" t="n">
        <v>0.422953863714792</v>
      </c>
      <c r="F21" s="315" t="n">
        <f aca="false">C21-E21</f>
        <v>2.87462178167189</v>
      </c>
      <c r="G21" s="0" t="n">
        <v>2008</v>
      </c>
      <c r="H21" s="247" t="n">
        <f aca="false">AVERAGE(C142:C153)</f>
        <v>3.75480277627433</v>
      </c>
      <c r="I21" s="322" t="n">
        <f aca="false">AVERAGE(F142:F153)</f>
        <v>3.22800866268673</v>
      </c>
    </row>
    <row r="22" customFormat="false" ht="12.75" hidden="false" customHeight="false" outlineLevel="0" collapsed="false">
      <c r="A22" s="319" t="n">
        <v>35796</v>
      </c>
      <c r="B22" s="313" t="n">
        <v>2.269</v>
      </c>
      <c r="C22" s="247" t="n">
        <f aca="false">C21+$B$3*(B22-C21)+$B$5*(C21^($B$6))*D22+(1-$B$3)*(B22-B21)</f>
        <v>3.10085771586693</v>
      </c>
      <c r="D22" s="320" t="n">
        <v>1.17994385035167</v>
      </c>
      <c r="E22" s="320" t="n">
        <v>0.583093606030638</v>
      </c>
      <c r="F22" s="315" t="n">
        <f aca="false">C22-E22</f>
        <v>2.51776410983629</v>
      </c>
      <c r="G22" s="0" t="n">
        <v>2009</v>
      </c>
      <c r="H22" s="247" t="n">
        <f aca="false">AVERAGE(C154:C165)</f>
        <v>4.366098578626</v>
      </c>
      <c r="I22" s="322" t="n">
        <f aca="false">AVERAGE(F154:F165)</f>
        <v>3.87744195167427</v>
      </c>
    </row>
    <row r="23" customFormat="false" ht="12.75" hidden="false" customHeight="false" outlineLevel="0" collapsed="false">
      <c r="A23" s="319" t="n">
        <v>35827</v>
      </c>
      <c r="B23" s="313" t="n">
        <v>2.036</v>
      </c>
      <c r="C23" s="247" t="n">
        <f aca="false">C22+$B$3*(B23-C22)+$B$5*(C22^($B$6))*D23+(1-$B$3)*(B23-B22)</f>
        <v>2.59968631710094</v>
      </c>
      <c r="D23" s="320" t="n">
        <v>-0.030771821983964</v>
      </c>
      <c r="E23" s="320" t="n">
        <v>1.28393458305587</v>
      </c>
      <c r="F23" s="315" t="n">
        <f aca="false">C23-E23</f>
        <v>1.31575173404507</v>
      </c>
      <c r="G23" s="0" t="n">
        <v>2010</v>
      </c>
      <c r="H23" s="247" t="n">
        <f aca="false">AVERAGE(C166:C177)</f>
        <v>4.02991416337943</v>
      </c>
      <c r="I23" s="322" t="n">
        <f aca="false">AVERAGE(F166:F177)</f>
        <v>3.68192862576195</v>
      </c>
    </row>
    <row r="24" customFormat="false" ht="12.75" hidden="false" customHeight="false" outlineLevel="0" collapsed="false">
      <c r="A24" s="319" t="n">
        <v>35855</v>
      </c>
      <c r="B24" s="313" t="n">
        <v>2.227</v>
      </c>
      <c r="C24" s="247" t="n">
        <f aca="false">C23+$B$3*(B24-C23)+$B$5*(C23^($B$6))*D24+(1-$B$3)*(B24-B23)</f>
        <v>2.66453575652866</v>
      </c>
      <c r="D24" s="320" t="n">
        <v>0.158617998924484</v>
      </c>
      <c r="E24" s="320" t="n">
        <v>0.277270221888596</v>
      </c>
      <c r="F24" s="315" t="n">
        <f aca="false">C24-E24</f>
        <v>2.38726553464006</v>
      </c>
      <c r="G24" s="0" t="n">
        <v>2011</v>
      </c>
      <c r="H24" s="247" t="n">
        <f aca="false">AVERAGE(C178:C189)</f>
        <v>3.82640715102195</v>
      </c>
      <c r="I24" s="322" t="n">
        <f aca="false">AVERAGE(F178:F189)</f>
        <v>3.18111186919252</v>
      </c>
    </row>
    <row r="25" customFormat="false" ht="12.75" hidden="false" customHeight="false" outlineLevel="0" collapsed="false">
      <c r="A25" s="319" t="n">
        <v>35886</v>
      </c>
      <c r="B25" s="313" t="n">
        <v>2.334</v>
      </c>
      <c r="C25" s="247" t="n">
        <f aca="false">C24+$B$3*(B25-C24)+$B$5*(C24^($B$6))*D25+(1-$B$3)*(B25-B24)</f>
        <v>2.75059811363645</v>
      </c>
      <c r="D25" s="320" t="n">
        <v>0.369822338187244</v>
      </c>
      <c r="E25" s="320" t="n">
        <v>0.376516749607696</v>
      </c>
      <c r="F25" s="315" t="n">
        <f aca="false">C25-E25</f>
        <v>2.37408136402875</v>
      </c>
      <c r="G25" s="0" t="n">
        <v>2012</v>
      </c>
      <c r="H25" s="247" t="n">
        <f aca="false">AVERAGE(C190:C201)</f>
        <v>4.18755270923798</v>
      </c>
      <c r="I25" s="322" t="n">
        <f aca="false">AVERAGE(F190:F201)</f>
        <v>3.56224991245414</v>
      </c>
    </row>
    <row r="26" customFormat="false" ht="12.75" hidden="false" customHeight="false" outlineLevel="0" collapsed="false">
      <c r="A26" s="319" t="n">
        <v>35916</v>
      </c>
      <c r="B26" s="313" t="n">
        <v>2.29</v>
      </c>
      <c r="C26" s="247" t="n">
        <f aca="false">C25+$B$3*(B26-C25)+$B$5*(C25^($B$6))*D26+(1-$B$3)*(B26-B25)</f>
        <v>2.60087337043629</v>
      </c>
      <c r="D26" s="320" t="n">
        <v>0.0743245316298567</v>
      </c>
      <c r="E26" s="320" t="n">
        <v>0.106435638150875</v>
      </c>
      <c r="F26" s="315" t="n">
        <f aca="false">C26-E26</f>
        <v>2.49443773228542</v>
      </c>
      <c r="G26" s="0" t="n">
        <v>2013</v>
      </c>
      <c r="H26" s="247" t="n">
        <f aca="false">AVERAGE(C202:C213)</f>
        <v>4.20643638591129</v>
      </c>
      <c r="I26" s="322" t="n">
        <f aca="false">AVERAGE(F202:F213)</f>
        <v>3.62568284367839</v>
      </c>
    </row>
    <row r="27" customFormat="false" ht="12.75" hidden="false" customHeight="false" outlineLevel="0" collapsed="false">
      <c r="A27" s="319" t="n">
        <v>35947</v>
      </c>
      <c r="B27" s="313" t="n">
        <v>2.069</v>
      </c>
      <c r="C27" s="247" t="n">
        <f aca="false">C26+$B$3*(B27-C26)+$B$5*(C26^($B$6))*D27+(1-$B$3)*(B27-B26)</f>
        <v>2.02531980381205</v>
      </c>
      <c r="D27" s="320" t="n">
        <v>-0.842585804561815</v>
      </c>
      <c r="E27" s="320" t="n">
        <v>0.369771840083565</v>
      </c>
      <c r="F27" s="315" t="n">
        <f aca="false">C27-E27</f>
        <v>1.65554796372848</v>
      </c>
      <c r="G27" s="0" t="n">
        <v>2014</v>
      </c>
      <c r="H27" s="315" t="n">
        <f aca="false">+AVERAGE(C214:C225)</f>
        <v>3.78195957018777</v>
      </c>
      <c r="I27" s="323" t="n">
        <f aca="false">AVERAGE(F214:F225)</f>
        <v>3.41935859794473</v>
      </c>
    </row>
    <row r="28" customFormat="false" ht="12.75" hidden="false" customHeight="false" outlineLevel="0" collapsed="false">
      <c r="A28" s="319" t="n">
        <v>35977</v>
      </c>
      <c r="B28" s="313" t="n">
        <v>2.353</v>
      </c>
      <c r="C28" s="247" t="n">
        <f aca="false">C27+$B$3*(B28-C27)+$B$5*(C27^($B$6))*D28+(1-$B$3)*(B28-B27)</f>
        <v>1.94857553007348</v>
      </c>
      <c r="D28" s="320" t="n">
        <v>-1.3842106075386</v>
      </c>
      <c r="E28" s="320" t="n">
        <v>0.130611016288738</v>
      </c>
      <c r="F28" s="315" t="n">
        <f aca="false">C28-E28</f>
        <v>1.81796451378475</v>
      </c>
      <c r="G28" s="0" t="n">
        <v>2015</v>
      </c>
      <c r="H28" s="315" t="n">
        <f aca="false">+AVERAGE(C226:C237)</f>
        <v>4.7406887113115</v>
      </c>
      <c r="I28" s="323" t="n">
        <f aca="false">+AVERAGE(F226:F237)</f>
        <v>4.36026222590878</v>
      </c>
    </row>
    <row r="29" customFormat="false" ht="12.75" hidden="false" customHeight="false" outlineLevel="0" collapsed="false">
      <c r="A29" s="319" t="n">
        <v>36008</v>
      </c>
      <c r="B29" s="313" t="n">
        <v>1.953</v>
      </c>
      <c r="C29" s="247" t="n">
        <f aca="false">C28+$B$3*(B29-C28)+$B$5*(C28^($B$6))*D29+(1-$B$3)*(B29-B28)</f>
        <v>1.88219652427436</v>
      </c>
      <c r="D29" s="320" t="n">
        <v>0.785184202816392</v>
      </c>
      <c r="E29" s="320" t="n">
        <v>0.917699100675719</v>
      </c>
      <c r="F29" s="315" t="n">
        <f aca="false">C29-E29</f>
        <v>0.964497423598641</v>
      </c>
      <c r="G29" s="0" t="n">
        <v>2016</v>
      </c>
      <c r="H29" s="315" t="n">
        <f aca="false">+AVERAGE(C238:C249)</f>
        <v>3.928487001132</v>
      </c>
      <c r="I29" s="323" t="n">
        <f aca="false">+AVERAGE(F238:F249)</f>
        <v>3.40051018986883</v>
      </c>
    </row>
    <row r="30" customFormat="false" ht="12.75" hidden="false" customHeight="false" outlineLevel="0" collapsed="false">
      <c r="A30" s="319" t="n">
        <v>36039</v>
      </c>
      <c r="B30" s="313" t="n">
        <v>1.754</v>
      </c>
      <c r="C30" s="247" t="n">
        <f aca="false">C29+$B$3*(B30-C29)+$B$5*(C29^($B$6))*D30+(1-$B$3)*(B30-B29)</f>
        <v>1.5156166629057</v>
      </c>
      <c r="D30" s="320" t="n">
        <v>-0.727092134419338</v>
      </c>
      <c r="E30" s="320" t="n">
        <v>1.26539330223292</v>
      </c>
      <c r="F30" s="315" t="n">
        <f aca="false">C30-E30</f>
        <v>0.250223360672788</v>
      </c>
      <c r="G30" s="0" t="n">
        <v>2017</v>
      </c>
      <c r="H30" s="315" t="n">
        <f aca="false">+AVERAGE(C250:C261)</f>
        <v>4.43160026400454</v>
      </c>
      <c r="I30" s="323" t="n">
        <f aca="false">+AVERAGE(F250:F261)</f>
        <v>3.83149285042134</v>
      </c>
    </row>
    <row r="31" customFormat="false" ht="12.75" hidden="false" customHeight="false" outlineLevel="0" collapsed="false">
      <c r="A31" s="319" t="n">
        <v>36069</v>
      </c>
      <c r="B31" s="313" t="n">
        <v>2.13</v>
      </c>
      <c r="C31" s="247" t="n">
        <f aca="false">C30+$B$3*(B31-C30)+$B$5*(C30^($B$6))*D31+(1-$B$3)*(B31-B30)</f>
        <v>2.1051853237667</v>
      </c>
      <c r="D31" s="320" t="n">
        <v>0.597109947887923</v>
      </c>
      <c r="E31" s="320" t="n">
        <v>0.158864512966663</v>
      </c>
      <c r="F31" s="315" t="n">
        <f aca="false">C31-E31</f>
        <v>1.94632081080003</v>
      </c>
      <c r="G31" s="0" t="n">
        <v>2018</v>
      </c>
      <c r="H31" s="315" t="n">
        <f aca="false">+AVERAGE(C262:C273)</f>
        <v>4.98107962299983</v>
      </c>
      <c r="I31" s="323" t="n">
        <f aca="false">+AVERAGE(F262:F273)</f>
        <v>4.48084021441102</v>
      </c>
    </row>
    <row r="32" customFormat="false" ht="12.75" hidden="false" customHeight="false" outlineLevel="0" collapsed="false">
      <c r="A32" s="319" t="n">
        <v>36100</v>
      </c>
      <c r="B32" s="313" t="n">
        <v>2.126</v>
      </c>
      <c r="C32" s="247" t="n">
        <f aca="false">C31+$B$3*(B32-C31)+$B$5*(C31^($B$6))*D32+(1-$B$3)*(B32-B31)</f>
        <v>2.26444992690021</v>
      </c>
      <c r="D32" s="320" t="n">
        <v>0.564329582050184</v>
      </c>
      <c r="E32" s="320" t="n">
        <v>0.851015610029092</v>
      </c>
      <c r="F32" s="315" t="n">
        <f aca="false">C32-E32</f>
        <v>1.41343431687112</v>
      </c>
      <c r="G32" s="0" t="n">
        <v>2019</v>
      </c>
      <c r="H32" s="315" t="n">
        <f aca="false">+AVERAGE(C274:C285)</f>
        <v>4.37910634635444</v>
      </c>
      <c r="I32" s="323" t="n">
        <f aca="false">+AVERAGE(F274:F285)</f>
        <v>3.94830665579064</v>
      </c>
    </row>
    <row r="33" customFormat="false" ht="12.75" hidden="false" customHeight="false" outlineLevel="0" collapsed="false">
      <c r="A33" s="319" t="n">
        <v>36130</v>
      </c>
      <c r="B33" s="313" t="n">
        <v>2.136</v>
      </c>
      <c r="C33" s="247" t="n">
        <f aca="false">C32+$B$3*(B33-C32)+$B$5*(C32^($B$6))*D33+(1-$B$3)*(B33-B32)</f>
        <v>1.596868955435</v>
      </c>
      <c r="D33" s="320" t="n">
        <v>-2.21976596398464</v>
      </c>
      <c r="E33" s="320" t="n">
        <v>1.15027671006547</v>
      </c>
      <c r="F33" s="315" t="n">
        <f aca="false">C33-E33</f>
        <v>0.446592245369538</v>
      </c>
      <c r="G33" s="0" t="n">
        <v>2020</v>
      </c>
      <c r="H33" s="315" t="n">
        <f aca="false">+AVERAGE(C286:C297)</f>
        <v>4.53201545633492</v>
      </c>
      <c r="I33" s="323" t="n">
        <f aca="false">+AVERAGE(F286:F297)</f>
        <v>4.13330572758619</v>
      </c>
    </row>
    <row r="34" customFormat="false" ht="12.75" hidden="false" customHeight="false" outlineLevel="0" collapsed="false">
      <c r="A34" s="319" t="n">
        <v>36161</v>
      </c>
      <c r="B34" s="313" t="n">
        <v>1.811</v>
      </c>
      <c r="C34" s="247" t="n">
        <f aca="false">C33+$B$3*(B34-C33)+$B$5*(C33^($B$6))*D34+(1-$B$3)*(B34-B33)</f>
        <v>2.13624188069764</v>
      </c>
      <c r="D34" s="320" t="n">
        <v>2.90399248282158</v>
      </c>
      <c r="E34" s="320" t="n">
        <v>0.496589058189831</v>
      </c>
      <c r="F34" s="324" t="n">
        <f aca="false">C34-E34</f>
        <v>1.63965282250781</v>
      </c>
      <c r="G34" s="0" t="n">
        <v>2021</v>
      </c>
      <c r="H34" s="315" t="n">
        <f aca="false">+AVERAGE(C298:C309)</f>
        <v>4.75811885700758</v>
      </c>
      <c r="I34" s="323" t="n">
        <f aca="false">+AVERAGE(F298:F309)</f>
        <v>4.37856809441238</v>
      </c>
    </row>
    <row r="35" customFormat="false" ht="12.75" hidden="false" customHeight="false" outlineLevel="0" collapsed="false">
      <c r="A35" s="319" t="n">
        <v>36192</v>
      </c>
      <c r="B35" s="313" t="n">
        <v>1.746</v>
      </c>
      <c r="C35" s="247" t="n">
        <f aca="false">C34+$B$3*(B35-C34)+$B$5*(C34^($B$6))*D35+(1-$B$3)*(B35-B34)</f>
        <v>1.96191400683561</v>
      </c>
      <c r="D35" s="320" t="n">
        <v>-0.0306187735224865</v>
      </c>
      <c r="E35" s="320" t="n">
        <v>0.0795165037374889</v>
      </c>
      <c r="F35" s="324" t="n">
        <f aca="false">C35-E35</f>
        <v>1.88239750309812</v>
      </c>
      <c r="G35" s="0" t="n">
        <v>2022</v>
      </c>
      <c r="H35" s="315" t="n">
        <f aca="false">+AVERAGE(C310:C321)</f>
        <v>5.09331368282982</v>
      </c>
      <c r="I35" s="323" t="n">
        <f aca="false">+AVERAGE(F310:F321)</f>
        <v>4.73785409977219</v>
      </c>
    </row>
    <row r="36" customFormat="false" ht="12.75" hidden="false" customHeight="false" outlineLevel="0" collapsed="false">
      <c r="A36" s="319" t="n">
        <v>36220</v>
      </c>
      <c r="B36" s="313" t="n">
        <v>1.693</v>
      </c>
      <c r="C36" s="247" t="n">
        <f aca="false">C35+$B$3*(B36-C35)+$B$5*(C35^($B$6))*D36+(1-$B$3)*(B36-B35)</f>
        <v>1.8352983608955</v>
      </c>
      <c r="D36" s="320" t="n">
        <v>-0.0251091859398317</v>
      </c>
      <c r="E36" s="320" t="n">
        <v>1.38026367827896</v>
      </c>
      <c r="F36" s="324" t="n">
        <f aca="false">C36-E36</f>
        <v>0.455034682616535</v>
      </c>
      <c r="G36" s="0" t="n">
        <v>2023</v>
      </c>
      <c r="H36" s="315" t="n">
        <f aca="false">+AVERAGE(C322:C333)</f>
        <v>5.40289818245476</v>
      </c>
      <c r="I36" s="323" t="n">
        <f aca="false">+AVERAGE(F322:F333)</f>
        <v>4.89933928750056</v>
      </c>
    </row>
    <row r="37" customFormat="false" ht="12.75" hidden="false" customHeight="false" outlineLevel="0" collapsed="false">
      <c r="A37" s="319" t="n">
        <v>36251</v>
      </c>
      <c r="B37" s="313" t="n">
        <v>1.847</v>
      </c>
      <c r="C37" s="247" t="n">
        <f aca="false">C36+$B$3*(B37-C36)+$B$5*(C36^($B$6))*D37+(1-$B$3)*(B37-B36)</f>
        <v>1.6580674969044</v>
      </c>
      <c r="D37" s="320" t="n">
        <v>-1.11546010895308</v>
      </c>
      <c r="E37" s="320" t="n">
        <v>0.527836564248154</v>
      </c>
      <c r="F37" s="324" t="n">
        <f aca="false">C37-E37</f>
        <v>1.13023093265625</v>
      </c>
      <c r="G37" s="0" t="n">
        <v>2024</v>
      </c>
      <c r="H37" s="315" t="n">
        <f aca="false">+AVERAGE(C334:C345)</f>
        <v>4.22599877812057</v>
      </c>
      <c r="I37" s="323" t="n">
        <f aca="false">+AVERAGE(F334:F345)</f>
        <v>3.67662206622243</v>
      </c>
    </row>
    <row r="38" customFormat="false" ht="12.75" hidden="false" customHeight="false" outlineLevel="0" collapsed="false">
      <c r="A38" s="319" t="n">
        <v>36281</v>
      </c>
      <c r="B38" s="313" t="n">
        <v>2.348</v>
      </c>
      <c r="C38" s="247" t="n">
        <f aca="false">C37+$B$3*(B38-C37)+$B$5*(C37^($B$6))*D38+(1-$B$3)*(B38-B37)</f>
        <v>2.2397084259582</v>
      </c>
      <c r="D38" s="320" t="n">
        <v>0.090216109176767</v>
      </c>
      <c r="E38" s="320" t="n">
        <v>0.455214109912934</v>
      </c>
      <c r="F38" s="324" t="n">
        <f aca="false">C38-E38</f>
        <v>1.78449431604527</v>
      </c>
    </row>
    <row r="39" customFormat="false" ht="12.75" hidden="false" customHeight="false" outlineLevel="0" collapsed="false">
      <c r="A39" s="319" t="n">
        <v>36312</v>
      </c>
      <c r="B39" s="0" t="n">
        <v>2.226</v>
      </c>
      <c r="C39" s="247" t="n">
        <f aca="false">C38+$B$3*(B39-C38)+$B$5*(C38^($B$6))*D39+(1-$B$3)*(B39-B38)</f>
        <v>2.00301039537385</v>
      </c>
      <c r="D39" s="320" t="n">
        <v>-0.521433959882278</v>
      </c>
      <c r="E39" s="320" t="n">
        <v>0.38256936159832</v>
      </c>
      <c r="F39" s="324" t="n">
        <f aca="false">C39-E39</f>
        <v>1.62044103377553</v>
      </c>
    </row>
    <row r="40" customFormat="false" ht="12.75" hidden="false" customHeight="false" outlineLevel="0" collapsed="false">
      <c r="A40" s="319" t="n">
        <v>36342</v>
      </c>
      <c r="B40" s="0" t="n">
        <v>2.262</v>
      </c>
      <c r="C40" s="247" t="n">
        <f aca="false">C39+$B$3*(B40-C39)+$B$5*(C39^($B$6))*D40+(1-$B$3)*(B40-B39)</f>
        <v>2.16716335169677</v>
      </c>
      <c r="D40" s="320" t="n">
        <v>0.219507552355718</v>
      </c>
      <c r="E40" s="320" t="n">
        <v>0.590580334300577</v>
      </c>
      <c r="F40" s="324" t="n">
        <f aca="false">C40-E40</f>
        <v>1.57658301739619</v>
      </c>
    </row>
    <row r="41" customFormat="false" ht="12.75" hidden="false" customHeight="false" outlineLevel="0" collapsed="false">
      <c r="A41" s="319" t="n">
        <v>36373</v>
      </c>
      <c r="B41" s="0" t="n">
        <v>2.601</v>
      </c>
      <c r="C41" s="247" t="n">
        <f aca="false">C40+$B$3*(B41-C40)+$B$5*(C40^($B$6))*D41+(1-$B$3)*(B41-B40)</f>
        <v>2.80230692093743</v>
      </c>
      <c r="D41" s="320" t="n">
        <v>0.953664406066796</v>
      </c>
      <c r="E41" s="320" t="n">
        <v>1.62475294210026</v>
      </c>
      <c r="F41" s="324" t="n">
        <f aca="false">C41-E41</f>
        <v>1.17755397883717</v>
      </c>
    </row>
    <row r="42" customFormat="false" ht="12.75" hidden="false" customHeight="false" outlineLevel="0" collapsed="false">
      <c r="A42" s="319" t="n">
        <v>36404</v>
      </c>
      <c r="B42" s="0" t="n">
        <v>2.912</v>
      </c>
      <c r="C42" s="247" t="n">
        <f aca="false">C41+$B$3*(B42-C41)+$B$5*(C41^($B$6))*D42+(1-$B$3)*(B42-B41)</f>
        <v>3.51405153367604</v>
      </c>
      <c r="D42" s="320" t="n">
        <v>1.4561629975526</v>
      </c>
      <c r="E42" s="320" t="n">
        <v>0.836656980720218</v>
      </c>
      <c r="F42" s="324" t="n">
        <f aca="false">C42-E42</f>
        <v>2.67739455295583</v>
      </c>
    </row>
    <row r="43" customFormat="false" ht="12.75" hidden="false" customHeight="false" outlineLevel="0" collapsed="false">
      <c r="A43" s="319" t="n">
        <v>36434</v>
      </c>
      <c r="B43" s="0" t="n">
        <v>2.56</v>
      </c>
      <c r="C43" s="247" t="n">
        <f aca="false">C42+$B$3*(B43-C42)+$B$5*(C42^($B$6))*D43+(1-$B$3)*(B43-B42)</f>
        <v>2.69775077755169</v>
      </c>
      <c r="D43" s="320" t="n">
        <v>-0.779584387076185</v>
      </c>
      <c r="E43" s="320" t="n">
        <v>0.531234526509475</v>
      </c>
      <c r="F43" s="324" t="n">
        <f aca="false">C43-E43</f>
        <v>2.16651625104222</v>
      </c>
    </row>
    <row r="44" customFormat="false" ht="12.75" hidden="false" customHeight="false" outlineLevel="0" collapsed="false">
      <c r="A44" s="319" t="n">
        <v>36465</v>
      </c>
      <c r="B44" s="0" t="n">
        <v>3.092</v>
      </c>
      <c r="C44" s="247" t="n">
        <f aca="false">C43+$B$3*(B44-C43)+$B$5*(C43^($B$6))*D44+(1-$B$3)*(B44-B43)</f>
        <v>2.95116117829152</v>
      </c>
      <c r="D44" s="320" t="n">
        <v>-0.755873695157152</v>
      </c>
      <c r="E44" s="320" t="n">
        <v>0.656533530536869</v>
      </c>
      <c r="F44" s="324" t="n">
        <f aca="false">C44-E44</f>
        <v>2.29462764775465</v>
      </c>
    </row>
    <row r="45" customFormat="false" ht="12.75" hidden="false" customHeight="false" outlineLevel="0" collapsed="false">
      <c r="A45" s="319" t="n">
        <v>36495</v>
      </c>
      <c r="B45" s="0" t="n">
        <v>2.12</v>
      </c>
      <c r="C45" s="247" t="n">
        <f aca="false">C44+$B$3*(B45-C44)+$B$5*(C44^($B$6))*D45+(1-$B$3)*(B45-B44)</f>
        <v>2.20436517891037</v>
      </c>
      <c r="D45" s="320" t="n">
        <v>0.556200984121477</v>
      </c>
      <c r="E45" s="320" t="n">
        <v>0.800573285669496</v>
      </c>
      <c r="F45" s="324" t="n">
        <f aca="false">C45-E45</f>
        <v>1.40379189324087</v>
      </c>
    </row>
    <row r="46" customFormat="false" ht="12.75" hidden="false" customHeight="false" outlineLevel="0" collapsed="false">
      <c r="A46" s="319" t="n">
        <v>36526</v>
      </c>
      <c r="B46" s="0" t="n">
        <v>2.344</v>
      </c>
      <c r="C46" s="247" t="n">
        <f aca="false">C45+$B$3*(B46-C45)+$B$5*(C45^($B$6))*D46+(1-$B$3)*(B46-B45)</f>
        <v>2.64410811521986</v>
      </c>
      <c r="D46" s="320" t="n">
        <v>0.857498895732955</v>
      </c>
      <c r="E46" s="320" t="n">
        <v>0.577549976741007</v>
      </c>
      <c r="F46" s="315" t="n">
        <f aca="false">C46-E46</f>
        <v>2.06655813847885</v>
      </c>
    </row>
    <row r="47" customFormat="false" ht="12.75" hidden="false" customHeight="false" outlineLevel="0" collapsed="false">
      <c r="A47" s="319" t="n">
        <v>36557</v>
      </c>
      <c r="B47" s="0" t="n">
        <v>2.61</v>
      </c>
      <c r="C47" s="247" t="n">
        <f aca="false">C46+$B$3*(B47-C46)+$B$5*(C46^($B$6))*D47+(1-$B$3)*(B47-B46)</f>
        <v>2.7564042432175</v>
      </c>
      <c r="D47" s="320" t="n">
        <v>-0.196373707603514</v>
      </c>
      <c r="E47" s="320" t="n">
        <v>-0.274657347633525</v>
      </c>
      <c r="F47" s="315" t="n">
        <f aca="false">C47-E47</f>
        <v>3.03106159085103</v>
      </c>
    </row>
    <row r="48" customFormat="false" ht="12.75" hidden="false" customHeight="false" outlineLevel="0" collapsed="false">
      <c r="A48" s="319" t="n">
        <v>36586</v>
      </c>
      <c r="B48" s="0" t="n">
        <v>2.603</v>
      </c>
      <c r="C48" s="247" t="n">
        <f aca="false">C47+$B$3*(B48-C47)+$B$5*(C47^($B$6))*D48+(1-$B$3)*(B48-B47)</f>
        <v>2.56558793610118</v>
      </c>
      <c r="D48" s="320" t="n">
        <v>-0.43884208960298</v>
      </c>
      <c r="E48" s="320" t="n">
        <v>0.482751568612477</v>
      </c>
      <c r="F48" s="315" t="n">
        <f aca="false">C48-E48</f>
        <v>2.0828363674887</v>
      </c>
    </row>
    <row r="49" customFormat="false" ht="12.75" hidden="false" customHeight="false" outlineLevel="0" collapsed="false">
      <c r="A49" s="319" t="n">
        <v>36617</v>
      </c>
      <c r="B49" s="0" t="n">
        <v>2.9</v>
      </c>
      <c r="C49" s="247" t="n">
        <f aca="false">C48+$B$3*(B49-C48)+$B$5*(C48^($B$6))*D49+(1-$B$3)*(B49-B48)</f>
        <v>3.20400229085357</v>
      </c>
      <c r="D49" s="320" t="n">
        <v>1.08374093211186</v>
      </c>
      <c r="E49" s="320" t="n">
        <v>0.439368382739211</v>
      </c>
      <c r="F49" s="315" t="n">
        <f aca="false">C49-E49</f>
        <v>2.76463390811436</v>
      </c>
    </row>
    <row r="50" customFormat="false" ht="12.75" hidden="false" customHeight="false" outlineLevel="0" collapsed="false">
      <c r="A50" s="319" t="n">
        <v>36647</v>
      </c>
      <c r="B50" s="0" t="n">
        <v>3.089</v>
      </c>
      <c r="C50" s="247" t="n">
        <f aca="false">C49+$B$3*(B50-C49)+$B$5*(C49^($B$6))*D50+(1-$B$3)*(B50-B49)</f>
        <v>3.45705870692115</v>
      </c>
      <c r="D50" s="320" t="n">
        <v>0.46544998508001</v>
      </c>
      <c r="E50" s="320" t="n">
        <v>0.808571039027533</v>
      </c>
      <c r="F50" s="315" t="n">
        <f aca="false">C50-E50</f>
        <v>2.64848766789362</v>
      </c>
    </row>
    <row r="51" customFormat="false" ht="12.75" hidden="false" customHeight="false" outlineLevel="0" collapsed="false">
      <c r="A51" s="319" t="n">
        <v>36678</v>
      </c>
      <c r="B51" s="0" t="n">
        <v>3.354</v>
      </c>
      <c r="C51" s="247" t="n">
        <f aca="false">C50+$B$3*(B51-C50)+$B$5*(C50^($B$6))*D51+(1-$B$3)*(B51-B50)</f>
        <v>3.22137992642737</v>
      </c>
      <c r="D51" s="320" t="n">
        <v>-1.0942915774019</v>
      </c>
      <c r="E51" s="320" t="n">
        <v>0.632202649903598</v>
      </c>
      <c r="F51" s="315" t="n">
        <f aca="false">C51-E51</f>
        <v>2.58917727652377</v>
      </c>
    </row>
    <row r="52" customFormat="false" ht="12.75" hidden="false" customHeight="false" outlineLevel="0" collapsed="false">
      <c r="A52" s="319" t="n">
        <v>36708</v>
      </c>
      <c r="B52" s="0" t="n">
        <v>3.378</v>
      </c>
      <c r="C52" s="247" t="n">
        <f aca="false">C51+$B$3*(B52-C51)+$B$5*(C51^($B$6))*D52+(1-$B$3)*(B52-B51)</f>
        <v>3.1700032508334</v>
      </c>
      <c r="D52" s="320" t="n">
        <v>-0.341593787211093</v>
      </c>
      <c r="E52" s="320" t="n">
        <v>0.748087990123163</v>
      </c>
      <c r="F52" s="315" t="n">
        <f aca="false">C52-E52</f>
        <v>2.42191526071024</v>
      </c>
    </row>
    <row r="53" customFormat="false" ht="12.75" hidden="false" customHeight="false" outlineLevel="0" collapsed="false">
      <c r="A53" s="319" t="n">
        <v>36739</v>
      </c>
      <c r="B53" s="0" t="n">
        <v>3.394</v>
      </c>
      <c r="C53" s="247" t="n">
        <f aca="false">C52+$B$3*(B53-C52)+$B$5*(C52^($B$6))*D53+(1-$B$3)*(B53-B52)</f>
        <v>3.40326650897677</v>
      </c>
      <c r="D53" s="320" t="n">
        <v>0.451642889330218</v>
      </c>
      <c r="E53" s="320" t="n">
        <v>0.586745583274406</v>
      </c>
      <c r="F53" s="315" t="n">
        <f aca="false">C53-E53</f>
        <v>2.81652092570236</v>
      </c>
    </row>
    <row r="54" customFormat="false" ht="12.75" hidden="false" customHeight="false" outlineLevel="0" collapsed="false">
      <c r="A54" s="319" t="n">
        <v>36770</v>
      </c>
      <c r="B54" s="0" t="n">
        <v>3.388</v>
      </c>
      <c r="C54" s="247" t="n">
        <f aca="false">C53+$B$3*(B54-C53)+$B$5*(C53^($B$6))*D54+(1-$B$3)*(B54-B53)</f>
        <v>3.30525283149995</v>
      </c>
      <c r="D54" s="320" t="n">
        <v>-0.254317480075016</v>
      </c>
      <c r="E54" s="320" t="n">
        <v>-0.281708772070495</v>
      </c>
      <c r="F54" s="315" t="n">
        <f aca="false">C54-E54</f>
        <v>3.58696160357044</v>
      </c>
    </row>
    <row r="55" customFormat="false" ht="12.75" hidden="false" customHeight="false" outlineLevel="0" collapsed="false">
      <c r="A55" s="319" t="n">
        <v>36800</v>
      </c>
      <c r="B55" s="0" t="n">
        <v>3.403</v>
      </c>
      <c r="C55" s="247" t="n">
        <f aca="false">C54+$B$3*(B55-C54)+$B$5*(C54^($B$6))*D55+(1-$B$3)*(B55-B54)</f>
        <v>3.10332679228349</v>
      </c>
      <c r="D55" s="320" t="n">
        <v>-0.702255033967429</v>
      </c>
      <c r="E55" s="320" t="n">
        <v>-0.0953440311680024</v>
      </c>
      <c r="F55" s="315" t="n">
        <f aca="false">C55-E55</f>
        <v>3.19867082345149</v>
      </c>
    </row>
    <row r="56" customFormat="false" ht="12.75" hidden="false" customHeight="false" outlineLevel="0" collapsed="false">
      <c r="A56" s="319" t="n">
        <v>36831</v>
      </c>
      <c r="B56" s="0" t="n">
        <v>3.503</v>
      </c>
      <c r="C56" s="247" t="n">
        <f aca="false">C55+$B$3*(B56-C55)+$B$5*(C55^($B$6))*D56+(1-$B$3)*(B56-B55)</f>
        <v>3.35895670134693</v>
      </c>
      <c r="D56" s="320" t="n">
        <v>0.187420175630665</v>
      </c>
      <c r="E56" s="320" t="n">
        <v>-0.112038983393902</v>
      </c>
      <c r="F56" s="315" t="n">
        <f aca="false">C56-E56</f>
        <v>3.47099568474083</v>
      </c>
    </row>
    <row r="57" customFormat="false" ht="12.75" hidden="false" customHeight="false" outlineLevel="0" collapsed="false">
      <c r="A57" s="319" t="n">
        <v>36861</v>
      </c>
      <c r="B57" s="0" t="n">
        <v>3.598</v>
      </c>
      <c r="C57" s="247" t="n">
        <f aca="false">C56+$B$3*(B57-C56)+$B$5*(C56^($B$6))*D57+(1-$B$3)*(B57-B56)</f>
        <v>3.68643236150094</v>
      </c>
      <c r="D57" s="320" t="n">
        <v>0.53937548844142</v>
      </c>
      <c r="E57" s="320" t="n">
        <v>0.483717257377505</v>
      </c>
      <c r="F57" s="315" t="n">
        <f aca="false">C57-E57</f>
        <v>3.20271510412343</v>
      </c>
    </row>
    <row r="58" customFormat="false" ht="12.75" hidden="false" customHeight="false" outlineLevel="0" collapsed="false">
      <c r="A58" s="319" t="n">
        <v>36892</v>
      </c>
      <c r="B58" s="325" t="n">
        <v>9.98</v>
      </c>
      <c r="C58" s="247" t="n">
        <f aca="false">C57+$B$3*(B58-C57)+$B$5*(C57^($B$6))*D58+(1-$B$3)*(B58-B57)</f>
        <v>9.73050346375231</v>
      </c>
      <c r="D58" s="320" t="n">
        <v>-0.8511883298971</v>
      </c>
      <c r="E58" s="320" t="n">
        <v>0.39561992700035</v>
      </c>
      <c r="F58" s="315" t="n">
        <f aca="false">C58-E58</f>
        <v>9.33488353675196</v>
      </c>
    </row>
    <row r="59" customFormat="false" ht="12.75" hidden="false" customHeight="false" outlineLevel="0" collapsed="false">
      <c r="A59" s="319" t="n">
        <v>36923</v>
      </c>
      <c r="B59" s="325" t="n">
        <v>8.966</v>
      </c>
      <c r="C59" s="247" t="n">
        <f aca="false">C58+$B$3*(B59-C58)+$B$5*(C58^($B$6))*D59+(1-$B$3)*(B59-B58)</f>
        <v>8.74826288650498</v>
      </c>
      <c r="D59" s="320" t="n">
        <v>-0.0769123306765142</v>
      </c>
      <c r="E59" s="320" t="n">
        <v>0.22258610150382</v>
      </c>
      <c r="F59" s="315" t="n">
        <f aca="false">C59-E59</f>
        <v>8.52567678500116</v>
      </c>
    </row>
    <row r="60" customFormat="false" ht="12.75" hidden="false" customHeight="false" outlineLevel="0" collapsed="false">
      <c r="A60" s="319" t="n">
        <v>36951</v>
      </c>
      <c r="B60" s="325" t="n">
        <v>8.267</v>
      </c>
      <c r="C60" s="247" t="n">
        <f aca="false">C59+$B$3*(B60-C59)+$B$5*(C59^($B$6))*D60+(1-$B$3)*(B60-B59)</f>
        <v>7.89577136847924</v>
      </c>
      <c r="D60" s="320" t="n">
        <v>-0.393240422446154</v>
      </c>
      <c r="E60" s="320" t="n">
        <v>0.152156879076611</v>
      </c>
      <c r="F60" s="315" t="n">
        <f aca="false">C60-E60</f>
        <v>7.74361448940263</v>
      </c>
    </row>
    <row r="61" customFormat="false" ht="12.75" hidden="false" customHeight="false" outlineLevel="0" collapsed="false">
      <c r="A61" s="319" t="n">
        <v>36982</v>
      </c>
      <c r="B61" s="325" t="n">
        <v>6.06</v>
      </c>
      <c r="C61" s="247" t="n">
        <f aca="false">C60+$B$3*(B61-C60)+$B$5*(C60^($B$6))*D61+(1-$B$3)*(B61-B60)</f>
        <v>6.00655896301595</v>
      </c>
      <c r="D61" s="320" t="n">
        <v>0.379679597621949</v>
      </c>
      <c r="E61" s="320" t="n">
        <v>0.274239075796707</v>
      </c>
      <c r="F61" s="315" t="n">
        <f aca="false">C61-E61</f>
        <v>5.73231988721925</v>
      </c>
    </row>
    <row r="62" customFormat="false" ht="12.75" hidden="false" customHeight="false" outlineLevel="0" collapsed="false">
      <c r="A62" s="319" t="n">
        <v>37012</v>
      </c>
      <c r="B62" s="325" t="n">
        <v>5.445</v>
      </c>
      <c r="C62" s="247" t="n">
        <f aca="false">C61+$B$3*(B62-C61)+$B$5*(C61^($B$6))*D62+(1-$B$3)*(B62-B61)</f>
        <v>5.99282870410238</v>
      </c>
      <c r="D62" s="320" t="n">
        <v>1.25565075876086</v>
      </c>
      <c r="E62" s="320" t="n">
        <v>0.743619719282721</v>
      </c>
      <c r="F62" s="315" t="n">
        <f aca="false">C62-E62</f>
        <v>5.24920898481966</v>
      </c>
    </row>
    <row r="63" customFormat="false" ht="12.75" hidden="false" customHeight="false" outlineLevel="0" collapsed="false">
      <c r="A63" s="319" t="n">
        <v>37043</v>
      </c>
      <c r="B63" s="325" t="n">
        <v>5.375</v>
      </c>
      <c r="C63" s="247" t="n">
        <f aca="false">C62+$B$3*(B63-C62)+$B$5*(C62^($B$6))*D63+(1-$B$3)*(B63-B62)</f>
        <v>5.36006394436941</v>
      </c>
      <c r="D63" s="320" t="n">
        <v>-0.84480085384406</v>
      </c>
      <c r="E63" s="320" t="n">
        <v>0.659056092573193</v>
      </c>
      <c r="F63" s="315" t="n">
        <f aca="false">C63-E63</f>
        <v>4.70100785179622</v>
      </c>
    </row>
    <row r="64" customFormat="false" ht="12.75" hidden="false" customHeight="false" outlineLevel="0" collapsed="false">
      <c r="A64" s="319" t="n">
        <v>37073</v>
      </c>
      <c r="B64" s="325" t="n">
        <v>5.355</v>
      </c>
      <c r="C64" s="247" t="n">
        <f aca="false">C63+$B$3*(B64-C63)+$B$5*(C63^($B$6))*D64+(1-$B$3)*(B64-B63)</f>
        <v>5.87841684118345</v>
      </c>
      <c r="D64" s="320" t="n">
        <v>1.21332488219447</v>
      </c>
      <c r="E64" s="320" t="n">
        <v>0.120375915181444</v>
      </c>
      <c r="F64" s="315" t="n">
        <f aca="false">C64-E64</f>
        <v>5.75804092600201</v>
      </c>
    </row>
    <row r="65" customFormat="false" ht="12.75" hidden="false" customHeight="false" outlineLevel="0" collapsed="false">
      <c r="A65" s="319" t="n">
        <v>37104</v>
      </c>
      <c r="B65" s="325" t="n">
        <v>5.33</v>
      </c>
      <c r="C65" s="247" t="n">
        <f aca="false">C64+$B$3*(B65-C64)+$B$5*(C64^($B$6))*D65+(1-$B$3)*(B65-B64)</f>
        <v>5.54508125130382</v>
      </c>
      <c r="D65" s="320" t="n">
        <v>-0.317099951123282</v>
      </c>
      <c r="E65" s="320" t="n">
        <v>0.29334347896423</v>
      </c>
      <c r="F65" s="315" t="n">
        <f aca="false">C65-E65</f>
        <v>5.25173777233959</v>
      </c>
    </row>
    <row r="66" customFormat="false" ht="12.75" hidden="false" customHeight="false" outlineLevel="0" collapsed="false">
      <c r="A66" s="319" t="n">
        <v>37135</v>
      </c>
      <c r="B66" s="325" t="n">
        <v>5.295</v>
      </c>
      <c r="C66" s="247" t="n">
        <f aca="false">C65+$B$3*(B66-C65)+$B$5*(C65^($B$6))*D66+(1-$B$3)*(B66-B65)</f>
        <v>5.44678627360583</v>
      </c>
      <c r="D66" s="320" t="n">
        <v>0.00755502926023512</v>
      </c>
      <c r="E66" s="320" t="n">
        <v>1.41067713315244</v>
      </c>
      <c r="F66" s="315" t="n">
        <f aca="false">C66-E66</f>
        <v>4.03610914045339</v>
      </c>
    </row>
    <row r="67" customFormat="false" ht="12.75" hidden="false" customHeight="false" outlineLevel="0" collapsed="false">
      <c r="A67" s="319" t="n">
        <v>37165</v>
      </c>
      <c r="B67" s="325" t="n">
        <v>5.295</v>
      </c>
      <c r="C67" s="247" t="n">
        <f aca="false">C66+$B$3*(B67-C66)+$B$5*(C66^($B$6))*D67+(1-$B$3)*(B67-B66)</f>
        <v>6.35076466719511</v>
      </c>
      <c r="D67" s="320" t="n">
        <v>2.14472406708734</v>
      </c>
      <c r="E67" s="320" t="n">
        <v>0.211526710476938</v>
      </c>
      <c r="F67" s="315" t="n">
        <f aca="false">C67-E67</f>
        <v>6.13923795671818</v>
      </c>
    </row>
    <row r="68" customFormat="false" ht="12.75" hidden="false" customHeight="false" outlineLevel="0" collapsed="false">
      <c r="A68" s="319" t="n">
        <v>37196</v>
      </c>
      <c r="B68" s="325" t="n">
        <v>5.39</v>
      </c>
      <c r="C68" s="247" t="n">
        <f aca="false">C67+$B$3*(B68-C67)+$B$5*(C67^($B$6))*D68+(1-$B$3)*(B68-B67)</f>
        <v>6.32114801674919</v>
      </c>
      <c r="D68" s="320" t="n">
        <v>0.423276060011723</v>
      </c>
      <c r="E68" s="320" t="n">
        <v>0.777690965128824</v>
      </c>
      <c r="F68" s="315" t="n">
        <f aca="false">C68-E68</f>
        <v>5.54345705162036</v>
      </c>
    </row>
    <row r="69" customFormat="false" ht="12.75" hidden="false" customHeight="false" outlineLevel="0" collapsed="false">
      <c r="A69" s="319" t="n">
        <v>37226</v>
      </c>
      <c r="B69" s="325" t="n">
        <v>5.5</v>
      </c>
      <c r="C69" s="247" t="n">
        <f aca="false">C68+$B$3*(B69-C68)+$B$5*(C68^($B$6))*D69+(1-$B$3)*(B69-B68)</f>
        <v>6.32426104514457</v>
      </c>
      <c r="D69" s="320" t="n">
        <v>0.380511713619354</v>
      </c>
      <c r="E69" s="320" t="n">
        <v>0.991196179460206</v>
      </c>
      <c r="F69" s="315" t="n">
        <f aca="false">C69-E69</f>
        <v>5.33306486568437</v>
      </c>
    </row>
    <row r="70" customFormat="false" ht="12.75" hidden="false" customHeight="false" outlineLevel="0" collapsed="false">
      <c r="A70" s="319" t="n">
        <v>37257</v>
      </c>
      <c r="B70" s="325" t="n">
        <v>5.5</v>
      </c>
      <c r="C70" s="247" t="n">
        <f aca="false">C69+$B$3*(B70-C69)+$B$5*(C69^($B$6))*D70+(1-$B$3)*(B70-B69)</f>
        <v>5.93893999532738</v>
      </c>
      <c r="D70" s="320" t="n">
        <v>-0.271654321703035</v>
      </c>
      <c r="E70" s="320" t="n">
        <v>0.146266607714152</v>
      </c>
      <c r="F70" s="315" t="n">
        <f aca="false">C70-E70</f>
        <v>5.79267338761323</v>
      </c>
    </row>
    <row r="71" customFormat="false" ht="12.75" hidden="false" customHeight="false" outlineLevel="0" collapsed="false">
      <c r="A71" s="319" t="n">
        <v>37288</v>
      </c>
      <c r="B71" s="325" t="n">
        <v>5.245</v>
      </c>
      <c r="C71" s="247" t="n">
        <f aca="false">C70+$B$3*(B71-C70)+$B$5*(C70^($B$6))*D71+(1-$B$3)*(B71-B70)</f>
        <v>5.15233918248729</v>
      </c>
      <c r="D71" s="320" t="n">
        <v>-0.854221929752461</v>
      </c>
      <c r="E71" s="320" t="n">
        <v>0.536771140771817</v>
      </c>
      <c r="F71" s="315" t="n">
        <f aca="false">C71-E71</f>
        <v>4.61556804171547</v>
      </c>
    </row>
    <row r="72" customFormat="false" ht="12.75" hidden="false" customHeight="false" outlineLevel="0" collapsed="false">
      <c r="A72" s="319" t="n">
        <v>37316</v>
      </c>
      <c r="B72" s="325" t="n">
        <v>4.915</v>
      </c>
      <c r="C72" s="247" t="n">
        <f aca="false">C71+$B$3*(B72-C71)+$B$5*(C71^($B$6))*D72+(1-$B$3)*(B72-B71)</f>
        <v>4.69954156626778</v>
      </c>
      <c r="D72" s="320" t="n">
        <v>-0.351334838441183</v>
      </c>
      <c r="E72" s="320" t="n">
        <v>1.02406350406961</v>
      </c>
      <c r="F72" s="315" t="n">
        <f aca="false">C72-E72</f>
        <v>3.67547806219817</v>
      </c>
    </row>
    <row r="73" customFormat="false" ht="12.75" hidden="false" customHeight="false" outlineLevel="0" collapsed="false">
      <c r="A73" s="319" t="n">
        <v>37347</v>
      </c>
      <c r="B73" s="325" t="n">
        <v>4.295</v>
      </c>
      <c r="C73" s="247" t="n">
        <f aca="false">C72+$B$3*(B73-C72)+$B$5*(C72^($B$6))*D73+(1-$B$3)*(B73-B72)</f>
        <v>4.7014219340518</v>
      </c>
      <c r="D73" s="320" t="n">
        <v>1.34766108669692</v>
      </c>
      <c r="E73" s="320" t="n">
        <v>0.409961599793747</v>
      </c>
      <c r="F73" s="315" t="n">
        <f aca="false">C73-E73</f>
        <v>4.29146033425806</v>
      </c>
    </row>
    <row r="74" customFormat="false" ht="12.75" hidden="false" customHeight="false" outlineLevel="0" collapsed="false">
      <c r="A74" s="319" t="n">
        <v>37377</v>
      </c>
      <c r="B74" s="325" t="n">
        <v>4.13</v>
      </c>
      <c r="C74" s="247" t="n">
        <f aca="false">C73+$B$3*(B74-C73)+$B$5*(C73^($B$6))*D74+(1-$B$3)*(B74-B73)</f>
        <v>4.36276605828645</v>
      </c>
      <c r="D74" s="320" t="n">
        <v>-0.115699658264181</v>
      </c>
      <c r="E74" s="320" t="n">
        <v>0.260386915982194</v>
      </c>
      <c r="F74" s="315" t="n">
        <f aca="false">C74-E74</f>
        <v>4.10237914230426</v>
      </c>
    </row>
    <row r="75" customFormat="false" ht="12.75" hidden="false" customHeight="false" outlineLevel="0" collapsed="false">
      <c r="A75" s="319" t="n">
        <v>37408</v>
      </c>
      <c r="B75" s="325" t="n">
        <v>4.09</v>
      </c>
      <c r="C75" s="247" t="n">
        <f aca="false">C74+$B$3*(B75-C74)+$B$5*(C74^($B$6))*D75+(1-$B$3)*(B75-B74)</f>
        <v>4.27542072356254</v>
      </c>
      <c r="D75" s="320" t="n">
        <v>0.0625215473255097</v>
      </c>
      <c r="E75" s="320" t="n">
        <v>0.30427423134472</v>
      </c>
      <c r="F75" s="315" t="n">
        <f aca="false">C75-E75</f>
        <v>3.97114649221782</v>
      </c>
    </row>
    <row r="76" customFormat="false" ht="12.75" hidden="false" customHeight="false" outlineLevel="0" collapsed="false">
      <c r="A76" s="319" t="n">
        <v>37438</v>
      </c>
      <c r="B76" s="325" t="n">
        <v>4.093</v>
      </c>
      <c r="C76" s="247" t="n">
        <f aca="false">C75+$B$3*(B76-C75)+$B$5*(C75^($B$6))*D76+(1-$B$3)*(B76-B75)</f>
        <v>4.06479281909245</v>
      </c>
      <c r="D76" s="320" t="n">
        <v>-0.397458647384587</v>
      </c>
      <c r="E76" s="320" t="n">
        <v>0.365064674798038</v>
      </c>
      <c r="F76" s="315" t="n">
        <f aca="false">C76-E76</f>
        <v>3.69972814429441</v>
      </c>
    </row>
    <row r="77" customFormat="false" ht="12.75" hidden="false" customHeight="false" outlineLevel="0" collapsed="false">
      <c r="A77" s="319" t="n">
        <v>37469</v>
      </c>
      <c r="B77" s="325" t="n">
        <v>4.095</v>
      </c>
      <c r="C77" s="247" t="n">
        <f aca="false">C76+$B$3*(B77-C76)+$B$5*(C76^($B$6))*D77+(1-$B$3)*(B77-B76)</f>
        <v>4.71326403612961</v>
      </c>
      <c r="D77" s="320" t="n">
        <v>1.66479970416408</v>
      </c>
      <c r="E77" s="320" t="n">
        <v>0.803883111295659</v>
      </c>
      <c r="F77" s="315" t="n">
        <f aca="false">C77-E77</f>
        <v>3.90938092483395</v>
      </c>
    </row>
    <row r="78" customFormat="false" ht="12.75" hidden="false" customHeight="false" outlineLevel="0" collapsed="false">
      <c r="A78" s="319" t="n">
        <v>37500</v>
      </c>
      <c r="B78" s="325" t="n">
        <v>4.095</v>
      </c>
      <c r="C78" s="247" t="n">
        <f aca="false">C77+$B$3*(B78-C77)+$B$5*(C77^($B$6))*D78+(1-$B$3)*(B78-B77)</f>
        <v>4.74416491900506</v>
      </c>
      <c r="D78" s="320" t="n">
        <v>0.539557783670081</v>
      </c>
      <c r="E78" s="320" t="n">
        <v>0.432127397645839</v>
      </c>
      <c r="F78" s="315" t="n">
        <f aca="false">C78-E78</f>
        <v>4.31203752135923</v>
      </c>
    </row>
    <row r="79" customFormat="false" ht="12.75" hidden="false" customHeight="false" outlineLevel="0" collapsed="false">
      <c r="A79" s="319" t="n">
        <v>37530</v>
      </c>
      <c r="B79" s="325" t="n">
        <v>4.12</v>
      </c>
      <c r="C79" s="247" t="n">
        <f aca="false">C78+$B$3*(B79-C78)+$B$5*(C78^($B$6))*D79+(1-$B$3)*(B79-B78)</f>
        <v>4.09911772832234</v>
      </c>
      <c r="D79" s="320" t="n">
        <v>-1.1328169339445</v>
      </c>
      <c r="E79" s="320" t="n">
        <v>-0.0701145426410964</v>
      </c>
      <c r="F79" s="315" t="n">
        <f aca="false">C79-E79</f>
        <v>4.16923227096344</v>
      </c>
    </row>
    <row r="80" customFormat="false" ht="12.75" hidden="false" customHeight="false" outlineLevel="0" collapsed="false">
      <c r="A80" s="319" t="n">
        <v>37561</v>
      </c>
      <c r="B80" s="325" t="n">
        <v>4.223</v>
      </c>
      <c r="C80" s="247" t="n">
        <f aca="false">C79+$B$3*(B80-C79)+$B$5*(C79^($B$6))*D80+(1-$B$3)*(B80-B79)</f>
        <v>4.04618115571822</v>
      </c>
      <c r="D80" s="320" t="n">
        <v>-0.42219605897145</v>
      </c>
      <c r="E80" s="320" t="n">
        <v>0.336292301250532</v>
      </c>
      <c r="F80" s="315" t="n">
        <f aca="false">C80-E80</f>
        <v>3.70988885446769</v>
      </c>
    </row>
    <row r="81" customFormat="false" ht="12.75" hidden="false" customHeight="false" outlineLevel="0" collapsed="false">
      <c r="A81" s="319" t="n">
        <v>37591</v>
      </c>
      <c r="B81" s="325" t="n">
        <v>4.326</v>
      </c>
      <c r="C81" s="247" t="n">
        <f aca="false">C80+$B$3*(B81-C80)+$B$5*(C80^($B$6))*D81+(1-$B$3)*(B81-B80)</f>
        <v>4.21717097825898</v>
      </c>
      <c r="D81" s="320" t="n">
        <v>0.0344751918178176</v>
      </c>
      <c r="E81" s="320" t="n">
        <v>1.09521173197971</v>
      </c>
      <c r="F81" s="315" t="n">
        <f aca="false">C81-E81</f>
        <v>3.12195924627926</v>
      </c>
    </row>
    <row r="82" customFormat="false" ht="12.75" hidden="false" customHeight="false" outlineLevel="0" collapsed="false">
      <c r="A82" s="319" t="n">
        <v>37622</v>
      </c>
      <c r="B82" s="325" t="n">
        <v>4.358</v>
      </c>
      <c r="C82" s="247" t="n">
        <f aca="false">C81+$B$3*(B82-C81)+$B$5*(C81^($B$6))*D82+(1-$B$3)*(B82-B81)</f>
        <v>4.26768727230671</v>
      </c>
      <c r="D82" s="320" t="n">
        <v>-0.0390095102008175</v>
      </c>
      <c r="E82" s="320" t="n">
        <v>0.351353631031361</v>
      </c>
      <c r="F82" s="315" t="n">
        <f aca="false">C82-E82</f>
        <v>3.91633364127535</v>
      </c>
    </row>
    <row r="83" customFormat="false" ht="12.75" hidden="false" customHeight="false" outlineLevel="0" collapsed="false">
      <c r="A83" s="319" t="n">
        <v>37653</v>
      </c>
      <c r="B83" s="325" t="n">
        <v>4.193</v>
      </c>
      <c r="C83" s="247" t="n">
        <f aca="false">C82+$B$3*(B83-C82)+$B$5*(C82^($B$6))*D83+(1-$B$3)*(B83-B82)</f>
        <v>4.56787966694531</v>
      </c>
      <c r="D83" s="320" t="n">
        <v>1.11384750855245</v>
      </c>
      <c r="E83" s="320" t="n">
        <v>0.471792789926735</v>
      </c>
      <c r="F83" s="315" t="n">
        <f aca="false">C83-E83</f>
        <v>4.09608687701858</v>
      </c>
    </row>
    <row r="84" customFormat="false" ht="12.75" hidden="false" customHeight="false" outlineLevel="0" collapsed="false">
      <c r="A84" s="319" t="n">
        <v>37681</v>
      </c>
      <c r="B84" s="325" t="n">
        <v>3.978</v>
      </c>
      <c r="C84" s="247" t="n">
        <f aca="false">C83+$B$3*(B84-C83)+$B$5*(C83^($B$6))*D84+(1-$B$3)*(B84-B83)</f>
        <v>3.53213403795234</v>
      </c>
      <c r="D84" s="320" t="n">
        <v>-1.73496360969317</v>
      </c>
      <c r="E84" s="320" t="n">
        <v>0.34629311325872</v>
      </c>
      <c r="F84" s="315" t="n">
        <f aca="false">C84-E84</f>
        <v>3.18584092469362</v>
      </c>
    </row>
    <row r="85" customFormat="false" ht="12.75" hidden="false" customHeight="false" outlineLevel="0" collapsed="false">
      <c r="A85" s="319" t="n">
        <v>37712</v>
      </c>
      <c r="B85" s="325" t="n">
        <v>3.713</v>
      </c>
      <c r="C85" s="247" t="n">
        <f aca="false">C84+$B$3*(B85-C84)+$B$5*(C84^($B$6))*D85+(1-$B$3)*(B85-B84)</f>
        <v>2.77794106446904</v>
      </c>
      <c r="D85" s="320" t="n">
        <v>-1.75703426756525</v>
      </c>
      <c r="E85" s="320" t="n">
        <v>0.633622449988886</v>
      </c>
      <c r="F85" s="315" t="n">
        <f aca="false">C85-E85</f>
        <v>2.14431861448016</v>
      </c>
    </row>
    <row r="86" customFormat="false" ht="12.75" hidden="false" customHeight="false" outlineLevel="0" collapsed="false">
      <c r="A86" s="319" t="n">
        <v>37742</v>
      </c>
      <c r="B86" s="325" t="n">
        <v>3.65</v>
      </c>
      <c r="C86" s="247" t="n">
        <f aca="false">C85+$B$3*(B86-C85)+$B$5*(C85^($B$6))*D86+(1-$B$3)*(B86-B85)</f>
        <v>3.08051371756462</v>
      </c>
      <c r="D86" s="320" t="n">
        <v>0.239059446649866</v>
      </c>
      <c r="E86" s="320" t="n">
        <v>-0.0489465037933053</v>
      </c>
      <c r="F86" s="315" t="n">
        <f aca="false">C86-E86</f>
        <v>3.12946022135792</v>
      </c>
    </row>
    <row r="87" customFormat="false" ht="12.75" hidden="false" customHeight="false" outlineLevel="0" collapsed="false">
      <c r="A87" s="319" t="n">
        <v>37773</v>
      </c>
      <c r="B87" s="325" t="n">
        <v>3.658</v>
      </c>
      <c r="C87" s="247" t="n">
        <f aca="false">C86+$B$3*(B87-C86)+$B$5*(C86^($B$6))*D87+(1-$B$3)*(B87-B86)</f>
        <v>3.18890432837143</v>
      </c>
      <c r="D87" s="320" t="n">
        <v>-0.2283523645894</v>
      </c>
      <c r="E87" s="320" t="n">
        <v>0.442224668434125</v>
      </c>
      <c r="F87" s="315" t="n">
        <f aca="false">C87-E87</f>
        <v>2.74667965993731</v>
      </c>
    </row>
    <row r="88" customFormat="false" ht="12.75" hidden="false" customHeight="false" outlineLevel="0" collapsed="false">
      <c r="A88" s="319" t="n">
        <v>37803</v>
      </c>
      <c r="B88" s="325" t="n">
        <v>3.673</v>
      </c>
      <c r="C88" s="247" t="n">
        <f aca="false">C87+$B$3*(B88-C87)+$B$5*(C87^($B$6))*D88+(1-$B$3)*(B88-B87)</f>
        <v>3.12235946121033</v>
      </c>
      <c r="D88" s="320" t="n">
        <v>-0.668934563298308</v>
      </c>
      <c r="E88" s="320" t="n">
        <v>0.495481378328187</v>
      </c>
      <c r="F88" s="315" t="n">
        <f aca="false">C88-E88</f>
        <v>2.62687808288214</v>
      </c>
    </row>
    <row r="89" customFormat="false" ht="12.75" hidden="false" customHeight="false" outlineLevel="0" collapsed="false">
      <c r="A89" s="319" t="n">
        <v>37834</v>
      </c>
      <c r="B89" s="325" t="n">
        <v>3.668</v>
      </c>
      <c r="C89" s="247" t="n">
        <f aca="false">C88+$B$3*(B89-C88)+$B$5*(C88^($B$6))*D89+(1-$B$3)*(B89-B88)</f>
        <v>3.21337014001099</v>
      </c>
      <c r="D89" s="320" t="n">
        <v>-0.222461637302185</v>
      </c>
      <c r="E89" s="320" t="n">
        <v>0.43182899701235</v>
      </c>
      <c r="F89" s="315" t="n">
        <f aca="false">C89-E89</f>
        <v>2.78154114299864</v>
      </c>
    </row>
    <row r="90" customFormat="false" ht="12.75" hidden="false" customHeight="false" outlineLevel="0" collapsed="false">
      <c r="A90" s="319" t="n">
        <v>37865</v>
      </c>
      <c r="B90" s="325" t="n">
        <v>3.688</v>
      </c>
      <c r="C90" s="247" t="n">
        <f aca="false">C89+$B$3*(B90-C89)+$B$5*(C89^($B$6))*D90+(1-$B$3)*(B90-B89)</f>
        <v>3.47391524957228</v>
      </c>
      <c r="D90" s="320" t="n">
        <v>0.292461242828813</v>
      </c>
      <c r="E90" s="320" t="n">
        <v>0.385005438564758</v>
      </c>
      <c r="F90" s="315" t="n">
        <f aca="false">C90-E90</f>
        <v>3.08890981100752</v>
      </c>
    </row>
    <row r="91" customFormat="false" ht="12.75" hidden="false" customHeight="false" outlineLevel="0" collapsed="false">
      <c r="A91" s="319" t="n">
        <v>37895</v>
      </c>
      <c r="B91" s="325" t="n">
        <v>3.713</v>
      </c>
      <c r="C91" s="247" t="n">
        <f aca="false">C90+$B$3*(B91-C90)+$B$5*(C90^($B$6))*D91+(1-$B$3)*(B91-B90)</f>
        <v>3.86414425753569</v>
      </c>
      <c r="D91" s="320" t="n">
        <v>0.843934141115591</v>
      </c>
      <c r="E91" s="320" t="n">
        <v>1.86003765940888</v>
      </c>
      <c r="F91" s="315" t="n">
        <f aca="false">C91-E91</f>
        <v>2.00410659812682</v>
      </c>
    </row>
    <row r="92" customFormat="false" ht="12.75" hidden="false" customHeight="false" outlineLevel="0" collapsed="false">
      <c r="A92" s="319" t="n">
        <v>37926</v>
      </c>
      <c r="B92" s="325" t="n">
        <v>3.848</v>
      </c>
      <c r="C92" s="247" t="n">
        <f aca="false">C91+$B$3*(B92-C91)+$B$5*(C91^($B$6))*D92+(1-$B$3)*(B92-B91)</f>
        <v>4.10332584170647</v>
      </c>
      <c r="D92" s="320" t="n">
        <v>0.404390628861378</v>
      </c>
      <c r="E92" s="320" t="n">
        <v>1.16665030503616</v>
      </c>
      <c r="F92" s="315" t="n">
        <f aca="false">C92-E92</f>
        <v>2.93667553667031</v>
      </c>
    </row>
    <row r="93" customFormat="false" ht="12.75" hidden="false" customHeight="false" outlineLevel="0" collapsed="false">
      <c r="A93" s="319" t="n">
        <v>37956</v>
      </c>
      <c r="B93" s="325" t="n">
        <v>3.973</v>
      </c>
      <c r="C93" s="247" t="n">
        <f aca="false">C92+$B$3*(B93-C92)+$B$5*(C92^($B$6))*D93+(1-$B$3)*(B93-B92)</f>
        <v>4.01764356651223</v>
      </c>
      <c r="D93" s="320" t="n">
        <v>-0.341749108973849</v>
      </c>
      <c r="E93" s="320" t="n">
        <v>0.0638641554830004</v>
      </c>
      <c r="F93" s="315" t="n">
        <f aca="false">C93-E93</f>
        <v>3.95377941102923</v>
      </c>
    </row>
    <row r="94" customFormat="false" ht="12.75" hidden="false" customHeight="false" outlineLevel="0" collapsed="false">
      <c r="A94" s="319" t="n">
        <v>37987</v>
      </c>
      <c r="B94" s="325" t="n">
        <v>3.988</v>
      </c>
      <c r="C94" s="247" t="n">
        <f aca="false">C93+$B$3*(B94-C93)+$B$5*(C93^($B$6))*D94+(1-$B$3)*(B94-B93)</f>
        <v>3.50654339604535</v>
      </c>
      <c r="D94" s="320" t="n">
        <v>-1.3450911196608</v>
      </c>
      <c r="E94" s="320" t="n">
        <v>0.887457658833739</v>
      </c>
      <c r="F94" s="315" t="n">
        <f aca="false">C94-E94</f>
        <v>2.61908573721161</v>
      </c>
    </row>
    <row r="95" customFormat="false" ht="12.75" hidden="false" customHeight="false" outlineLevel="0" collapsed="false">
      <c r="A95" s="319" t="n">
        <v>38018</v>
      </c>
      <c r="B95" s="325" t="n">
        <v>3.883</v>
      </c>
      <c r="C95" s="247" t="n">
        <f aca="false">C94+$B$3*(B95-C94)+$B$5*(C94^($B$6))*D95+(1-$B$3)*(B95-B94)</f>
        <v>3.96774691060633</v>
      </c>
      <c r="D95" s="320" t="n">
        <v>1.1719061068715</v>
      </c>
      <c r="E95" s="320" t="n">
        <v>1.05477670432712</v>
      </c>
      <c r="F95" s="315" t="n">
        <f aca="false">C95-E95</f>
        <v>2.91297020627921</v>
      </c>
    </row>
    <row r="96" customFormat="false" ht="12.75" hidden="false" customHeight="false" outlineLevel="0" collapsed="false">
      <c r="A96" s="319" t="n">
        <v>38047</v>
      </c>
      <c r="B96" s="325" t="n">
        <v>3.738</v>
      </c>
      <c r="C96" s="247" t="n">
        <f aca="false">C95+$B$3*(B96-C95)+$B$5*(C95^($B$6))*D96+(1-$B$3)*(B96-B95)</f>
        <v>3.24665061636533</v>
      </c>
      <c r="D96" s="320" t="n">
        <v>-1.45277616152682</v>
      </c>
      <c r="E96" s="320" t="n">
        <v>0.515807534903648</v>
      </c>
      <c r="F96" s="315" t="n">
        <f aca="false">C96-E96</f>
        <v>2.73084308146168</v>
      </c>
    </row>
    <row r="97" customFormat="false" ht="12.75" hidden="false" customHeight="false" outlineLevel="0" collapsed="false">
      <c r="A97" s="319" t="n">
        <v>38078</v>
      </c>
      <c r="B97" s="325" t="n">
        <v>3.583</v>
      </c>
      <c r="C97" s="247" t="n">
        <f aca="false">C96+$B$3*(B97-C96)+$B$5*(C96^($B$6))*D97+(1-$B$3)*(B97-B96)</f>
        <v>3.76372888351644</v>
      </c>
      <c r="D97" s="320" t="n">
        <v>1.51820857597416</v>
      </c>
      <c r="E97" s="320" t="n">
        <v>0.562453890638441</v>
      </c>
      <c r="F97" s="315" t="n">
        <f aca="false">C97-E97</f>
        <v>3.20127499287799</v>
      </c>
    </row>
    <row r="98" customFormat="false" ht="12.75" hidden="false" customHeight="false" outlineLevel="0" collapsed="false">
      <c r="A98" s="319" t="n">
        <v>38108</v>
      </c>
      <c r="B98" s="325" t="n">
        <v>3.57</v>
      </c>
      <c r="C98" s="247" t="n">
        <f aca="false">C97+$B$3*(B98-C97)+$B$5*(C97^($B$6))*D98+(1-$B$3)*(B98-B97)</f>
        <v>3.48244646686573</v>
      </c>
      <c r="D98" s="320" t="n">
        <v>-0.575835128919947</v>
      </c>
      <c r="E98" s="320" t="n">
        <v>0.896795138158557</v>
      </c>
      <c r="F98" s="315" t="n">
        <f aca="false">C98-E98</f>
        <v>2.58565132870717</v>
      </c>
    </row>
    <row r="99" customFormat="false" ht="12.75" hidden="false" customHeight="false" outlineLevel="0" collapsed="false">
      <c r="A99" s="319" t="n">
        <v>38139</v>
      </c>
      <c r="B99" s="325" t="n">
        <v>3.593</v>
      </c>
      <c r="C99" s="247" t="n">
        <f aca="false">C98+$B$3*(B99-C98)+$B$5*(C98^($B$6))*D99+(1-$B$3)*(B99-B98)</f>
        <v>4.17051866971518</v>
      </c>
      <c r="D99" s="320" t="n">
        <v>1.79919242681937</v>
      </c>
      <c r="E99" s="320" t="n">
        <v>0.470943008631339</v>
      </c>
      <c r="F99" s="315" t="n">
        <f aca="false">C99-E99</f>
        <v>3.69957566108385</v>
      </c>
    </row>
    <row r="100" customFormat="false" ht="12.75" hidden="false" customHeight="false" outlineLevel="0" collapsed="false">
      <c r="A100" s="319" t="n">
        <v>38169</v>
      </c>
      <c r="B100" s="325" t="n">
        <v>3.613</v>
      </c>
      <c r="C100" s="247" t="n">
        <f aca="false">C99+$B$3*(B100-C99)+$B$5*(C99^($B$6))*D100+(1-$B$3)*(B100-B99)</f>
        <v>3.35516298640807</v>
      </c>
      <c r="D100" s="320" t="n">
        <v>-1.69149314625442</v>
      </c>
      <c r="E100" s="320" t="n">
        <v>0.430486920460948</v>
      </c>
      <c r="F100" s="315" t="n">
        <f aca="false">C100-E100</f>
        <v>2.92467606594712</v>
      </c>
    </row>
    <row r="101" customFormat="false" ht="12.75" hidden="false" customHeight="false" outlineLevel="0" collapsed="false">
      <c r="A101" s="319" t="n">
        <v>38200</v>
      </c>
      <c r="B101" s="325" t="n">
        <v>3.628</v>
      </c>
      <c r="C101" s="247" t="n">
        <f aca="false">C100+$B$3*(B101-C100)+$B$5*(C100^($B$6))*D101+(1-$B$3)*(B101-B100)</f>
        <v>4.08769223754891</v>
      </c>
      <c r="D101" s="320" t="n">
        <v>1.83205178130117</v>
      </c>
      <c r="E101" s="320" t="n">
        <v>0.0412915894053011</v>
      </c>
      <c r="F101" s="315" t="n">
        <f aca="false">C101-E101</f>
        <v>4.0464006481436</v>
      </c>
    </row>
    <row r="102" customFormat="false" ht="12.75" hidden="false" customHeight="false" outlineLevel="0" collapsed="false">
      <c r="A102" s="319" t="n">
        <v>38231</v>
      </c>
      <c r="B102" s="325" t="n">
        <v>3.648</v>
      </c>
      <c r="C102" s="247" t="n">
        <f aca="false">C101+$B$3*(B102-C101)+$B$5*(C101^($B$6))*D102+(1-$B$3)*(B102-B101)</f>
        <v>3.37165489235737</v>
      </c>
      <c r="D102" s="320" t="n">
        <v>-1.54508363451113</v>
      </c>
      <c r="E102" s="320" t="n">
        <v>0.959752822887799</v>
      </c>
      <c r="F102" s="315" t="n">
        <f aca="false">C102-E102</f>
        <v>2.41190206946957</v>
      </c>
    </row>
    <row r="103" customFormat="false" ht="12.75" hidden="false" customHeight="false" outlineLevel="0" collapsed="false">
      <c r="A103" s="319" t="n">
        <v>38261</v>
      </c>
      <c r="B103" s="325" t="n">
        <v>3.678</v>
      </c>
      <c r="C103" s="247" t="n">
        <f aca="false">C102+$B$3*(B103-C102)+$B$5*(C102^($B$6))*D103+(1-$B$3)*(B103-B102)</f>
        <v>3.51636293874838</v>
      </c>
      <c r="D103" s="320" t="n">
        <v>0.0832410117975494</v>
      </c>
      <c r="E103" s="320" t="n">
        <v>0.528151464816207</v>
      </c>
      <c r="F103" s="315" t="n">
        <f aca="false">C103-E103</f>
        <v>2.98821147393218</v>
      </c>
    </row>
    <row r="104" customFormat="false" ht="12.75" hidden="false" customHeight="false" outlineLevel="0" collapsed="false">
      <c r="A104" s="319" t="n">
        <v>38292</v>
      </c>
      <c r="B104" s="325" t="n">
        <v>3.818</v>
      </c>
      <c r="C104" s="247" t="n">
        <f aca="false">C103+$B$3*(B104-C103)+$B$5*(C103^($B$6))*D104+(1-$B$3)*(B104-B103)</f>
        <v>3.76920015498034</v>
      </c>
      <c r="D104" s="320" t="n">
        <v>0.176064967619617</v>
      </c>
      <c r="E104" s="320" t="n">
        <v>0.300929013046187</v>
      </c>
      <c r="F104" s="315" t="n">
        <f aca="false">C104-E104</f>
        <v>3.46827114193415</v>
      </c>
    </row>
    <row r="105" customFormat="false" ht="12.75" hidden="false" customHeight="false" outlineLevel="0" collapsed="false">
      <c r="A105" s="319" t="n">
        <v>38322</v>
      </c>
      <c r="B105" s="325" t="n">
        <v>3.943</v>
      </c>
      <c r="C105" s="247" t="n">
        <f aca="false">C104+$B$3*(B105-C104)+$B$5*(C104^($B$6))*D105+(1-$B$3)*(B105-B104)</f>
        <v>4.05508446103637</v>
      </c>
      <c r="D105" s="320" t="n">
        <v>0.395138453134899</v>
      </c>
      <c r="E105" s="320" t="n">
        <v>-0.0410019638495409</v>
      </c>
      <c r="F105" s="315" t="n">
        <f aca="false">C105-E105</f>
        <v>4.09608642488591</v>
      </c>
    </row>
    <row r="106" customFormat="false" ht="12.75" hidden="false" customHeight="false" outlineLevel="0" collapsed="false">
      <c r="A106" s="319" t="n">
        <v>38353</v>
      </c>
      <c r="B106" s="325" t="n">
        <v>3.988</v>
      </c>
      <c r="C106" s="247" t="n">
        <f aca="false">C105+$B$3*(B106-C105)+$B$5*(C105^($B$6))*D106+(1-$B$3)*(B106-B105)</f>
        <v>5.02276295538103</v>
      </c>
      <c r="D106" s="320" t="n">
        <v>2.50236734460369</v>
      </c>
      <c r="E106" s="320" t="n">
        <v>0.481057175181811</v>
      </c>
      <c r="F106" s="315" t="n">
        <f aca="false">C106-E106</f>
        <v>4.54170578019922</v>
      </c>
    </row>
    <row r="107" customFormat="false" ht="12.75" hidden="false" customHeight="false" outlineLevel="0" collapsed="false">
      <c r="A107" s="319" t="n">
        <v>38384</v>
      </c>
      <c r="B107" s="325" t="n">
        <v>3.883</v>
      </c>
      <c r="C107" s="247" t="n">
        <f aca="false">C106+$B$3*(B107-C106)+$B$5*(C106^($B$6))*D107+(1-$B$3)*(B107-B106)</f>
        <v>4.98126227971473</v>
      </c>
      <c r="D107" s="320" t="n">
        <v>0.902439588723577</v>
      </c>
      <c r="E107" s="320" t="n">
        <v>0.372118935470396</v>
      </c>
      <c r="F107" s="315" t="n">
        <f aca="false">C107-E107</f>
        <v>4.60914334424434</v>
      </c>
    </row>
    <row r="108" customFormat="false" ht="12.75" hidden="false" customHeight="false" outlineLevel="0" collapsed="false">
      <c r="A108" s="319" t="n">
        <v>38412</v>
      </c>
      <c r="B108" s="325" t="n">
        <v>3.738</v>
      </c>
      <c r="C108" s="247" t="n">
        <f aca="false">C107+$B$3*(B108-C107)+$B$5*(C107^($B$6))*D108+(1-$B$3)*(B108-B107)</f>
        <v>4.64557262664463</v>
      </c>
      <c r="D108" s="320" t="n">
        <v>0.353188308874772</v>
      </c>
      <c r="E108" s="320" t="n">
        <v>0.288873800328825</v>
      </c>
      <c r="F108" s="315" t="n">
        <f aca="false">C108-E108</f>
        <v>4.35669882631581</v>
      </c>
    </row>
    <row r="109" customFormat="false" ht="12.75" hidden="false" customHeight="false" outlineLevel="0" collapsed="false">
      <c r="A109" s="319" t="n">
        <v>38443</v>
      </c>
      <c r="B109" s="325" t="n">
        <v>3.583</v>
      </c>
      <c r="C109" s="247" t="n">
        <f aca="false">C108+$B$3*(B109-C108)+$B$5*(C108^($B$6))*D109+(1-$B$3)*(B109-B108)</f>
        <v>4.28791242963543</v>
      </c>
      <c r="D109" s="320" t="n">
        <v>0.192146072066165</v>
      </c>
      <c r="E109" s="320" t="n">
        <v>0.444869952509831</v>
      </c>
      <c r="F109" s="315" t="n">
        <f aca="false">C109-E109</f>
        <v>3.8430424771256</v>
      </c>
    </row>
    <row r="110" customFormat="false" ht="12.75" hidden="false" customHeight="false" outlineLevel="0" collapsed="false">
      <c r="A110" s="319" t="n">
        <v>38473</v>
      </c>
      <c r="B110" s="325" t="n">
        <v>3.57</v>
      </c>
      <c r="C110" s="247" t="n">
        <f aca="false">C109+$B$3*(B110-C109)+$B$5*(C109^($B$6))*D110+(1-$B$3)*(B110-B109)</f>
        <v>3.80543172106561</v>
      </c>
      <c r="D110" s="320" t="n">
        <v>-0.637858342077884</v>
      </c>
      <c r="E110" s="320" t="n">
        <v>0.0162029696636532</v>
      </c>
      <c r="F110" s="315" t="n">
        <f aca="false">C110-E110</f>
        <v>3.78922875140196</v>
      </c>
    </row>
    <row r="111" customFormat="false" ht="12.75" hidden="false" customHeight="false" outlineLevel="0" collapsed="false">
      <c r="A111" s="319" t="n">
        <v>38504</v>
      </c>
      <c r="B111" s="325" t="n">
        <v>3.593</v>
      </c>
      <c r="C111" s="247" t="n">
        <f aca="false">C110+$B$3*(B111-C110)+$B$5*(C110^($B$6))*D111+(1-$B$3)*(B111-B110)</f>
        <v>3.71889488231466</v>
      </c>
      <c r="D111" s="320" t="n">
        <v>-0.0986205727692002</v>
      </c>
      <c r="E111" s="320" t="n">
        <v>0.270333322876969</v>
      </c>
      <c r="F111" s="315" t="n">
        <f aca="false">C111-E111</f>
        <v>3.44856155943769</v>
      </c>
    </row>
    <row r="112" customFormat="false" ht="12.75" hidden="false" customHeight="false" outlineLevel="0" collapsed="false">
      <c r="A112" s="319" t="n">
        <v>38534</v>
      </c>
      <c r="B112" s="325" t="n">
        <v>3.613</v>
      </c>
      <c r="C112" s="247" t="n">
        <f aca="false">C111+$B$3*(B112-C111)+$B$5*(C111^($B$6))*D112+(1-$B$3)*(B112-B111)</f>
        <v>4.17222681993768</v>
      </c>
      <c r="D112" s="320" t="n">
        <v>1.28917526720147</v>
      </c>
      <c r="E112" s="320" t="n">
        <v>0.405183289662776</v>
      </c>
      <c r="F112" s="315" t="n">
        <f aca="false">C112-E112</f>
        <v>3.76704353027491</v>
      </c>
    </row>
    <row r="113" customFormat="false" ht="12.75" hidden="false" customHeight="false" outlineLevel="0" collapsed="false">
      <c r="A113" s="319" t="n">
        <v>38565</v>
      </c>
      <c r="B113" s="325" t="n">
        <v>3.628</v>
      </c>
      <c r="C113" s="247" t="n">
        <f aca="false">C112+$B$3*(B113-C112)+$B$5*(C112^($B$6))*D113+(1-$B$3)*(B113-B112)</f>
        <v>3.53638827083738</v>
      </c>
      <c r="D113" s="320" t="n">
        <v>-1.23031416315908</v>
      </c>
      <c r="E113" s="320" t="n">
        <v>0.902564075451045</v>
      </c>
      <c r="F113" s="315" t="n">
        <f aca="false">C113-E113</f>
        <v>2.63382419538634</v>
      </c>
    </row>
    <row r="114" customFormat="false" ht="12.75" hidden="false" customHeight="false" outlineLevel="0" collapsed="false">
      <c r="A114" s="319" t="n">
        <v>38596</v>
      </c>
      <c r="B114" s="325" t="n">
        <v>3.648</v>
      </c>
      <c r="C114" s="247" t="n">
        <f aca="false">C113+$B$3*(B114-C113)+$B$5*(C113^($B$6))*D114+(1-$B$3)*(B114-B113)</f>
        <v>3.5106934897494</v>
      </c>
      <c r="D114" s="320" t="n">
        <v>-0.20737285854353</v>
      </c>
      <c r="E114" s="320" t="n">
        <v>0.404537540924409</v>
      </c>
      <c r="F114" s="315" t="n">
        <f aca="false">C114-E114</f>
        <v>3.10615594882499</v>
      </c>
    </row>
    <row r="115" customFormat="false" ht="12.75" hidden="false" customHeight="false" outlineLevel="0" collapsed="false">
      <c r="A115" s="319" t="n">
        <v>38626</v>
      </c>
      <c r="B115" s="325" t="n">
        <v>3.678</v>
      </c>
      <c r="C115" s="247" t="n">
        <f aca="false">C114+$B$3*(B115-C114)+$B$5*(C114^($B$6))*D115+(1-$B$3)*(B115-B114)</f>
        <v>3.28061127503134</v>
      </c>
      <c r="D115" s="320" t="n">
        <v>-0.8501325593524</v>
      </c>
      <c r="E115" s="320" t="n">
        <v>1.08215455396197</v>
      </c>
      <c r="F115" s="315" t="n">
        <f aca="false">C115-E115</f>
        <v>2.19845672106937</v>
      </c>
    </row>
    <row r="116" customFormat="false" ht="12.75" hidden="false" customHeight="false" outlineLevel="0" collapsed="false">
      <c r="A116" s="319" t="n">
        <v>38657</v>
      </c>
      <c r="B116" s="325" t="n">
        <v>3.818</v>
      </c>
      <c r="C116" s="247" t="n">
        <f aca="false">C115+$B$3*(B116-C115)+$B$5*(C115^($B$6))*D116+(1-$B$3)*(B116-B115)</f>
        <v>3.29945519546802</v>
      </c>
      <c r="D116" s="320" t="n">
        <v>-0.710027688420444</v>
      </c>
      <c r="E116" s="320" t="n">
        <v>0.0985926499544547</v>
      </c>
      <c r="F116" s="315" t="n">
        <f aca="false">C116-E116</f>
        <v>3.20086254551356</v>
      </c>
    </row>
    <row r="117" customFormat="false" ht="12.75" hidden="false" customHeight="false" outlineLevel="0" collapsed="false">
      <c r="A117" s="319" t="n">
        <v>38687</v>
      </c>
      <c r="B117" s="325" t="n">
        <v>3.943</v>
      </c>
      <c r="C117" s="247" t="n">
        <f aca="false">C116+$B$3*(B117-C116)+$B$5*(C116^($B$6))*D117+(1-$B$3)*(B117-B116)</f>
        <v>3.17762758654956</v>
      </c>
      <c r="D117" s="320" t="n">
        <v>-1.18095789851785</v>
      </c>
      <c r="E117" s="320" t="n">
        <v>-0.0293939427493792</v>
      </c>
      <c r="F117" s="315" t="n">
        <f aca="false">C117-E117</f>
        <v>3.20702152929894</v>
      </c>
    </row>
    <row r="118" customFormat="false" ht="12.75" hidden="false" customHeight="false" outlineLevel="0" collapsed="false">
      <c r="A118" s="319" t="n">
        <v>38718</v>
      </c>
      <c r="B118" s="325" t="n">
        <v>4.008</v>
      </c>
      <c r="C118" s="247" t="n">
        <f aca="false">C117+$B$3*(B118-C117)+$B$5*(C117^($B$6))*D118+(1-$B$3)*(B118-B117)</f>
        <v>3.99204761230503</v>
      </c>
      <c r="D118" s="320" t="n">
        <v>1.51215377928433</v>
      </c>
      <c r="E118" s="320" t="n">
        <v>0.354151995399844</v>
      </c>
      <c r="F118" s="315" t="n">
        <f aca="false">C118-E118</f>
        <v>3.63789561690519</v>
      </c>
    </row>
    <row r="119" customFormat="false" ht="12.75" hidden="false" customHeight="false" outlineLevel="0" collapsed="false">
      <c r="A119" s="319" t="n">
        <v>38749</v>
      </c>
      <c r="B119" s="325" t="n">
        <v>3.903</v>
      </c>
      <c r="C119" s="247" t="n">
        <f aca="false">C118+$B$3*(B119-C118)+$B$5*(C118^($B$6))*D119+(1-$B$3)*(B119-B118)</f>
        <v>3.85538789694839</v>
      </c>
      <c r="D119" s="320" t="n">
        <v>-0.096424728914981</v>
      </c>
      <c r="E119" s="320" t="n">
        <v>0.641072427048587</v>
      </c>
      <c r="F119" s="315" t="n">
        <f aca="false">C119-E119</f>
        <v>3.2143154698998</v>
      </c>
    </row>
    <row r="120" customFormat="false" ht="12.75" hidden="false" customHeight="false" outlineLevel="0" collapsed="false">
      <c r="A120" s="319" t="n">
        <v>38777</v>
      </c>
      <c r="B120" s="325" t="n">
        <v>3.758</v>
      </c>
      <c r="C120" s="247" t="n">
        <f aca="false">C119+$B$3*(B120-C119)+$B$5*(C119^($B$6))*D120+(1-$B$3)*(B120-B119)</f>
        <v>4.1073826008079</v>
      </c>
      <c r="D120" s="320" t="n">
        <v>1.02457264390709</v>
      </c>
      <c r="E120" s="320" t="n">
        <v>0.319913505655609</v>
      </c>
      <c r="F120" s="315" t="n">
        <f aca="false">C120-E120</f>
        <v>3.78746909515229</v>
      </c>
    </row>
    <row r="121" customFormat="false" ht="12.75" hidden="false" customHeight="false" outlineLevel="0" collapsed="false">
      <c r="A121" s="319" t="n">
        <v>38808</v>
      </c>
      <c r="B121" s="325" t="n">
        <v>3.603</v>
      </c>
      <c r="C121" s="247" t="n">
        <f aca="false">C120+$B$3*(B121-C120)+$B$5*(C120^($B$6))*D121+(1-$B$3)*(B121-B120)</f>
        <v>3.89659519449535</v>
      </c>
      <c r="D121" s="320" t="n">
        <v>0.136395002861293</v>
      </c>
      <c r="E121" s="320" t="n">
        <v>0.0661270298711539</v>
      </c>
      <c r="F121" s="315" t="n">
        <f aca="false">C121-E121</f>
        <v>3.8304681646242</v>
      </c>
    </row>
    <row r="122" customFormat="false" ht="12.75" hidden="false" customHeight="false" outlineLevel="0" collapsed="false">
      <c r="A122" s="319" t="n">
        <v>38838</v>
      </c>
      <c r="B122" s="325" t="n">
        <v>3.59</v>
      </c>
      <c r="C122" s="247" t="n">
        <f aca="false">C121+$B$3*(B122-C121)+$B$5*(C121^($B$6))*D122+(1-$B$3)*(B122-B121)</f>
        <v>3.79347609750553</v>
      </c>
      <c r="D122" s="320" t="n">
        <v>0.00238741158211019</v>
      </c>
      <c r="E122" s="320" t="n">
        <v>0.60516084642828</v>
      </c>
      <c r="F122" s="315" t="n">
        <f aca="false">C122-E122</f>
        <v>3.18831525107725</v>
      </c>
    </row>
    <row r="123" customFormat="false" ht="12.75" hidden="false" customHeight="false" outlineLevel="0" collapsed="false">
      <c r="A123" s="319" t="n">
        <v>38869</v>
      </c>
      <c r="B123" s="325" t="n">
        <v>3.613</v>
      </c>
      <c r="C123" s="247" t="n">
        <f aca="false">C122+$B$3*(B123-C122)+$B$5*(C122^($B$6))*D123+(1-$B$3)*(B123-B122)</f>
        <v>3.44595286623125</v>
      </c>
      <c r="D123" s="320" t="n">
        <v>-0.830799187415013</v>
      </c>
      <c r="E123" s="320" t="n">
        <v>0.624927402037181</v>
      </c>
      <c r="F123" s="315" t="n">
        <f aca="false">C123-E123</f>
        <v>2.82102546419407</v>
      </c>
    </row>
    <row r="124" customFormat="false" ht="12.75" hidden="false" customHeight="false" outlineLevel="0" collapsed="false">
      <c r="A124" s="319" t="n">
        <v>38899</v>
      </c>
      <c r="B124" s="325" t="n">
        <v>3.633</v>
      </c>
      <c r="C124" s="247" t="n">
        <f aca="false">C123+$B$3*(B124-C123)+$B$5*(C123^($B$6))*D124+(1-$B$3)*(B124-B123)</f>
        <v>3.57578776472173</v>
      </c>
      <c r="D124" s="320" t="n">
        <v>0.164587217826587</v>
      </c>
      <c r="E124" s="320" t="n">
        <v>0.482493328155858</v>
      </c>
      <c r="F124" s="315" t="n">
        <f aca="false">C124-E124</f>
        <v>3.09329443656587</v>
      </c>
    </row>
    <row r="125" customFormat="false" ht="12.75" hidden="false" customHeight="false" outlineLevel="0" collapsed="false">
      <c r="A125" s="319" t="n">
        <v>38930</v>
      </c>
      <c r="B125" s="325" t="n">
        <v>3.648</v>
      </c>
      <c r="C125" s="247" t="n">
        <f aca="false">C124+$B$3*(B125-C124)+$B$5*(C124^($B$6))*D125+(1-$B$3)*(B125-B124)</f>
        <v>3.89710626744159</v>
      </c>
      <c r="D125" s="320" t="n">
        <v>0.803213203872788</v>
      </c>
      <c r="E125" s="320" t="n">
        <v>0.235355099646289</v>
      </c>
      <c r="F125" s="315" t="n">
        <f aca="false">C125-E125</f>
        <v>3.6617511677953</v>
      </c>
    </row>
    <row r="126" customFormat="false" ht="12.75" hidden="false" customHeight="false" outlineLevel="0" collapsed="false">
      <c r="A126" s="319" t="n">
        <v>38961</v>
      </c>
      <c r="B126" s="325" t="n">
        <v>3.668</v>
      </c>
      <c r="C126" s="247" t="n">
        <f aca="false">C125+$B$3*(B126-C125)+$B$5*(C125^($B$6))*D126+(1-$B$3)*(B126-B125)</f>
        <v>3.81138358853747</v>
      </c>
      <c r="D126" s="320" t="n">
        <v>-0.0759829431823628</v>
      </c>
      <c r="E126" s="320" t="n">
        <v>0.313836808970281</v>
      </c>
      <c r="F126" s="315" t="n">
        <f aca="false">C126-E126</f>
        <v>3.49754677956719</v>
      </c>
    </row>
    <row r="127" customFormat="false" ht="12.75" hidden="false" customHeight="false" outlineLevel="0" collapsed="false">
      <c r="A127" s="319" t="n">
        <v>38991</v>
      </c>
      <c r="B127" s="325" t="n">
        <v>3.698</v>
      </c>
      <c r="C127" s="247" t="n">
        <f aca="false">C126+$B$3*(B127-C126)+$B$5*(C126^($B$6))*D127+(1-$B$3)*(B127-B126)</f>
        <v>3.97757877723405</v>
      </c>
      <c r="D127" s="320" t="n">
        <v>0.486999879409572</v>
      </c>
      <c r="E127" s="320" t="n">
        <v>0.810870657069102</v>
      </c>
      <c r="F127" s="315" t="n">
        <f aca="false">C127-E127</f>
        <v>3.16670812016495</v>
      </c>
    </row>
    <row r="128" customFormat="false" ht="12.75" hidden="false" customHeight="false" outlineLevel="0" collapsed="false">
      <c r="A128" s="319" t="n">
        <v>39022</v>
      </c>
      <c r="B128" s="325" t="n">
        <v>3.838</v>
      </c>
      <c r="C128" s="247" t="n">
        <f aca="false">C127+$B$3*(B128-C127)+$B$5*(C127^($B$6))*D128+(1-$B$3)*(B128-B127)</f>
        <v>4.06778789503369</v>
      </c>
      <c r="D128" s="320" t="n">
        <v>0.0973219290452805</v>
      </c>
      <c r="E128" s="320" t="n">
        <v>0.183153314457155</v>
      </c>
      <c r="F128" s="315" t="n">
        <f aca="false">C128-E128</f>
        <v>3.88463458057653</v>
      </c>
    </row>
    <row r="129" customFormat="false" ht="12.75" hidden="false" customHeight="false" outlineLevel="0" collapsed="false">
      <c r="A129" s="319" t="n">
        <v>39052</v>
      </c>
      <c r="B129" s="325" t="n">
        <v>3.963</v>
      </c>
      <c r="C129" s="247" t="n">
        <f aca="false">C128+$B$3*(B129-C128)+$B$5*(C128^($B$6))*D129+(1-$B$3)*(B129-B128)</f>
        <v>3.92546061385113</v>
      </c>
      <c r="D129" s="320" t="n">
        <v>-0.511716492863771</v>
      </c>
      <c r="E129" s="320" t="n">
        <v>0.596544456652024</v>
      </c>
      <c r="F129" s="315" t="n">
        <f aca="false">C129-E129</f>
        <v>3.32891615719911</v>
      </c>
    </row>
    <row r="130" customFormat="false" ht="12.75" hidden="false" customHeight="false" outlineLevel="0" collapsed="false">
      <c r="A130" s="319" t="n">
        <v>39083</v>
      </c>
      <c r="B130" s="325" t="n">
        <v>4.043</v>
      </c>
      <c r="C130" s="247" t="n">
        <f aca="false">C129+$B$3*(B130-C129)+$B$5*(C129^($B$6))*D130+(1-$B$3)*(B130-B129)</f>
        <v>4.0841411844695</v>
      </c>
      <c r="D130" s="320" t="n">
        <v>0.178097106839566</v>
      </c>
      <c r="E130" s="320" t="n">
        <v>0.685132219565365</v>
      </c>
      <c r="F130" s="315" t="n">
        <f aca="false">C130-E130</f>
        <v>3.39900896490414</v>
      </c>
    </row>
    <row r="131" customFormat="false" ht="12.75" hidden="false" customHeight="false" outlineLevel="0" collapsed="false">
      <c r="A131" s="319" t="n">
        <v>39114</v>
      </c>
      <c r="B131" s="325" t="n">
        <v>3.938</v>
      </c>
      <c r="C131" s="247" t="n">
        <f aca="false">C130+$B$3*(B131-C130)+$B$5*(C130^($B$6))*D131+(1-$B$3)*(B131-B130)</f>
        <v>3.89896369621129</v>
      </c>
      <c r="D131" s="320" t="n">
        <v>-0.17559362432463</v>
      </c>
      <c r="E131" s="320" t="n">
        <v>0.577481520428251</v>
      </c>
      <c r="F131" s="315" t="n">
        <f aca="false">C131-E131</f>
        <v>3.32148217578304</v>
      </c>
    </row>
    <row r="132" customFormat="false" ht="12.75" hidden="false" customHeight="false" outlineLevel="0" collapsed="false">
      <c r="A132" s="319" t="n">
        <v>39142</v>
      </c>
      <c r="B132" s="325" t="n">
        <v>3.793</v>
      </c>
      <c r="C132" s="247" t="n">
        <f aca="false">C131+$B$3*(B132-C131)+$B$5*(C131^($B$6))*D132+(1-$B$3)*(B132-B131)</f>
        <v>3.3909552674945</v>
      </c>
      <c r="D132" s="320" t="n">
        <v>-0.999839012260827</v>
      </c>
      <c r="E132" s="320" t="n">
        <v>0.295401529583075</v>
      </c>
      <c r="F132" s="315" t="n">
        <f aca="false">C132-E132</f>
        <v>3.09555373791142</v>
      </c>
    </row>
    <row r="133" customFormat="false" ht="12.75" hidden="false" customHeight="false" outlineLevel="0" collapsed="false">
      <c r="A133" s="319" t="n">
        <v>39173</v>
      </c>
      <c r="B133" s="325" t="n">
        <v>3.638</v>
      </c>
      <c r="C133" s="247" t="n">
        <f aca="false">C132+$B$3*(B133-C132)+$B$5*(C132^($B$6))*D133+(1-$B$3)*(B133-B132)</f>
        <v>3.43664869103704</v>
      </c>
      <c r="D133" s="320" t="n">
        <v>0.217389797110937</v>
      </c>
      <c r="E133" s="320" t="n">
        <v>0.116434432950028</v>
      </c>
      <c r="F133" s="315" t="n">
        <f aca="false">C133-E133</f>
        <v>3.32021425808701</v>
      </c>
    </row>
    <row r="134" customFormat="false" ht="12.75" hidden="false" customHeight="false" outlineLevel="0" collapsed="false">
      <c r="A134" s="319" t="n">
        <v>39203</v>
      </c>
      <c r="B134" s="325" t="n">
        <v>3.625</v>
      </c>
      <c r="C134" s="247" t="n">
        <f aca="false">C133+$B$3*(B134-C133)+$B$5*(C133^($B$6))*D134+(1-$B$3)*(B134-B133)</f>
        <v>3.25969170834678</v>
      </c>
      <c r="D134" s="320" t="n">
        <v>-0.642701032179092</v>
      </c>
      <c r="E134" s="320" t="n">
        <v>0.838721355741182</v>
      </c>
      <c r="F134" s="315" t="n">
        <f aca="false">C134-E134</f>
        <v>2.4209703526056</v>
      </c>
    </row>
    <row r="135" customFormat="false" ht="12.75" hidden="false" customHeight="false" outlineLevel="0" collapsed="false">
      <c r="A135" s="319" t="n">
        <v>39234</v>
      </c>
      <c r="B135" s="325" t="n">
        <v>3.648</v>
      </c>
      <c r="C135" s="247" t="n">
        <f aca="false">C134+$B$3*(B135-C134)+$B$5*(C134^($B$6))*D135+(1-$B$3)*(B135-B134)</f>
        <v>3.24147130883389</v>
      </c>
      <c r="D135" s="320" t="n">
        <v>-0.4502885988866</v>
      </c>
      <c r="E135" s="320" t="n">
        <v>0.279122648416922</v>
      </c>
      <c r="F135" s="315" t="n">
        <f aca="false">C135-E135</f>
        <v>2.96234866041696</v>
      </c>
    </row>
    <row r="136" customFormat="false" ht="12.75" hidden="false" customHeight="false" outlineLevel="0" collapsed="false">
      <c r="A136" s="319" t="n">
        <v>39264</v>
      </c>
      <c r="B136" s="325" t="n">
        <v>3.668</v>
      </c>
      <c r="C136" s="247" t="n">
        <f aca="false">C135+$B$3*(B136-C135)+$B$5*(C135^($B$6))*D136+(1-$B$3)*(B136-B135)</f>
        <v>3.15356851050614</v>
      </c>
      <c r="D136" s="320" t="n">
        <v>-0.683840926081694</v>
      </c>
      <c r="E136" s="320" t="n">
        <v>0.642714004607762</v>
      </c>
      <c r="F136" s="315" t="n">
        <f aca="false">C136-E136</f>
        <v>2.51085450589838</v>
      </c>
    </row>
    <row r="137" customFormat="false" ht="12.75" hidden="false" customHeight="false" outlineLevel="0" collapsed="false">
      <c r="A137" s="319" t="n">
        <v>39295</v>
      </c>
      <c r="B137" s="325" t="n">
        <v>3.683</v>
      </c>
      <c r="C137" s="247" t="n">
        <f aca="false">C136+$B$3*(B137-C136)+$B$5*(C136^($B$6))*D137+(1-$B$3)*(B137-B136)</f>
        <v>3.32398095334665</v>
      </c>
      <c r="D137" s="320" t="n">
        <v>-0.0120368363590815</v>
      </c>
      <c r="E137" s="320" t="n">
        <v>0.0555725405835733</v>
      </c>
      <c r="F137" s="315" t="n">
        <f aca="false">C137-E137</f>
        <v>3.26840841276308</v>
      </c>
    </row>
    <row r="138" customFormat="false" ht="12.75" hidden="false" customHeight="false" outlineLevel="0" collapsed="false">
      <c r="A138" s="319" t="n">
        <v>39326</v>
      </c>
      <c r="B138" s="325" t="n">
        <v>3.703</v>
      </c>
      <c r="C138" s="247" t="n">
        <f aca="false">C137+$B$3*(B138-C137)+$B$5*(C137^($B$6))*D138+(1-$B$3)*(B138-B137)</f>
        <v>3.59562287249164</v>
      </c>
      <c r="D138" s="320" t="n">
        <v>0.405151284848686</v>
      </c>
      <c r="E138" s="320" t="n">
        <v>0.863439552173072</v>
      </c>
      <c r="F138" s="315" t="n">
        <f aca="false">C138-E138</f>
        <v>2.73218332031857</v>
      </c>
    </row>
    <row r="139" customFormat="false" ht="12.75" hidden="false" customHeight="false" outlineLevel="0" collapsed="false">
      <c r="A139" s="319" t="n">
        <v>39356</v>
      </c>
      <c r="B139" s="325" t="n">
        <v>3.733</v>
      </c>
      <c r="C139" s="247" t="n">
        <f aca="false">C138+$B$3*(B139-C138)+$B$5*(C138^($B$6))*D139+(1-$B$3)*(B139-B138)</f>
        <v>3.75096358937064</v>
      </c>
      <c r="D139" s="320" t="n">
        <v>0.255505990856928</v>
      </c>
      <c r="E139" s="320" t="n">
        <v>0.430818772158415</v>
      </c>
      <c r="F139" s="315" t="n">
        <f aca="false">C139-E139</f>
        <v>3.32014481721223</v>
      </c>
    </row>
    <row r="140" customFormat="false" ht="12.75" hidden="false" customHeight="false" outlineLevel="0" collapsed="false">
      <c r="A140" s="319" t="n">
        <v>39387</v>
      </c>
      <c r="B140" s="325" t="n">
        <v>3.873</v>
      </c>
      <c r="C140" s="247" t="n">
        <f aca="false">C139+$B$3*(B140-C139)+$B$5*(C139^($B$6))*D140+(1-$B$3)*(B140-B139)</f>
        <v>3.47224292035762</v>
      </c>
      <c r="D140" s="320" t="n">
        <v>-1.12275445847557</v>
      </c>
      <c r="E140" s="320" t="n">
        <v>-0.0471878716993777</v>
      </c>
      <c r="F140" s="315" t="n">
        <f aca="false">C140-E140</f>
        <v>3.519430792057</v>
      </c>
    </row>
    <row r="141" customFormat="false" ht="12.75" hidden="false" customHeight="false" outlineLevel="0" collapsed="false">
      <c r="A141" s="319" t="n">
        <v>39417</v>
      </c>
      <c r="B141" s="325" t="n">
        <v>3.998</v>
      </c>
      <c r="C141" s="247" t="n">
        <f aca="false">C140+$B$3*(B141-C140)+$B$5*(C140^($B$6))*D141+(1-$B$3)*(B141-B140)</f>
        <v>3.69223243277974</v>
      </c>
      <c r="D141" s="320" t="n">
        <v>-0.0826029734586626</v>
      </c>
      <c r="E141" s="320" t="n">
        <v>0.848561459444233</v>
      </c>
      <c r="F141" s="315" t="n">
        <f aca="false">C141-E141</f>
        <v>2.84367097333551</v>
      </c>
    </row>
    <row r="142" customFormat="false" ht="12.75" hidden="false" customHeight="false" outlineLevel="0" collapsed="false">
      <c r="A142" s="319" t="n">
        <v>39448</v>
      </c>
      <c r="B142" s="325" t="n">
        <v>4.088</v>
      </c>
      <c r="C142" s="247" t="n">
        <f aca="false">C141+$B$3*(B142-C141)+$B$5*(C141^($B$6))*D142+(1-$B$3)*(B142-B141)</f>
        <v>3.59263959980054</v>
      </c>
      <c r="D142" s="320" t="n">
        <v>-0.77893662028819</v>
      </c>
      <c r="E142" s="320" t="n">
        <v>0.976909283208375</v>
      </c>
      <c r="F142" s="315" t="n">
        <f aca="false">C142-E142</f>
        <v>2.61573031659217</v>
      </c>
    </row>
    <row r="143" customFormat="false" ht="12.75" hidden="false" customHeight="false" outlineLevel="0" collapsed="false">
      <c r="A143" s="319" t="n">
        <v>39479</v>
      </c>
      <c r="B143" s="325" t="n">
        <v>3.983</v>
      </c>
      <c r="C143" s="247" t="n">
        <f aca="false">C142+$B$3*(B143-C142)+$B$5*(C142^($B$6))*D143+(1-$B$3)*(B143-B142)</f>
        <v>3.78845870623326</v>
      </c>
      <c r="D143" s="320" t="n">
        <v>0.408899565431795</v>
      </c>
      <c r="E143" s="320" t="n">
        <v>0.549114663797553</v>
      </c>
      <c r="F143" s="315" t="n">
        <f aca="false">C143-E143</f>
        <v>3.23934404243571</v>
      </c>
    </row>
    <row r="144" customFormat="false" ht="12.75" hidden="false" customHeight="false" outlineLevel="0" collapsed="false">
      <c r="A144" s="319" t="n">
        <v>39508</v>
      </c>
      <c r="B144" s="325" t="n">
        <v>3.838</v>
      </c>
      <c r="C144" s="247" t="n">
        <f aca="false">C143+$B$3*(B144-C143)+$B$5*(C143^($B$6))*D144+(1-$B$3)*(B144-B143)</f>
        <v>3.36549614336924</v>
      </c>
      <c r="D144" s="320" t="n">
        <v>-0.914700824973595</v>
      </c>
      <c r="E144" s="320" t="n">
        <v>0.700787444696876</v>
      </c>
      <c r="F144" s="315" t="n">
        <f aca="false">C144-E144</f>
        <v>2.66470869867236</v>
      </c>
    </row>
    <row r="145" customFormat="false" ht="12.75" hidden="false" customHeight="false" outlineLevel="0" collapsed="false">
      <c r="A145" s="319" t="n">
        <v>39539</v>
      </c>
      <c r="B145" s="325" t="n">
        <v>3.683</v>
      </c>
      <c r="C145" s="247" t="n">
        <f aca="false">C144+$B$3*(B145-C144)+$B$5*(C144^($B$6))*D145+(1-$B$3)*(B145-B144)</f>
        <v>3.37575569034412</v>
      </c>
      <c r="D145" s="320" t="n">
        <v>0.0538883559651354</v>
      </c>
      <c r="E145" s="320" t="n">
        <v>0.758666975111858</v>
      </c>
      <c r="F145" s="315" t="n">
        <f aca="false">C145-E145</f>
        <v>2.61708871523226</v>
      </c>
    </row>
    <row r="146" customFormat="false" ht="12.75" hidden="false" customHeight="false" outlineLevel="0" collapsed="false">
      <c r="A146" s="319" t="n">
        <v>39569</v>
      </c>
      <c r="B146" s="325" t="n">
        <v>3.67</v>
      </c>
      <c r="C146" s="247" t="n">
        <f aca="false">C145+$B$3*(B146-C145)+$B$5*(C145^($B$6))*D146+(1-$B$3)*(B146-B145)</f>
        <v>3.44529531036632</v>
      </c>
      <c r="D146" s="320" t="n">
        <v>-0.0363976806112297</v>
      </c>
      <c r="E146" s="320" t="n">
        <v>0.795867611585724</v>
      </c>
      <c r="F146" s="315" t="n">
        <f aca="false">C146-E146</f>
        <v>2.6494276987806</v>
      </c>
    </row>
    <row r="147" customFormat="false" ht="12.75" hidden="false" customHeight="false" outlineLevel="0" collapsed="false">
      <c r="A147" s="319" t="n">
        <v>39600</v>
      </c>
      <c r="B147" s="325" t="n">
        <v>3.693</v>
      </c>
      <c r="C147" s="247" t="n">
        <f aca="false">C146+$B$3*(B147-C146)+$B$5*(C146^($B$6))*D147+(1-$B$3)*(B147-B146)</f>
        <v>3.63469226908181</v>
      </c>
      <c r="D147" s="320" t="n">
        <v>0.274304254565803</v>
      </c>
      <c r="E147" s="320" t="n">
        <v>0.0674449426068362</v>
      </c>
      <c r="F147" s="315" t="n">
        <f aca="false">C147-E147</f>
        <v>3.56724732647497</v>
      </c>
    </row>
    <row r="148" customFormat="false" ht="12.75" hidden="false" customHeight="false" outlineLevel="0" collapsed="false">
      <c r="A148" s="319" t="n">
        <v>39630</v>
      </c>
      <c r="B148" s="325" t="n">
        <v>3.713</v>
      </c>
      <c r="C148" s="247" t="n">
        <f aca="false">C147+$B$3*(B148-C147)+$B$5*(C147^($B$6))*D148+(1-$B$3)*(B148-B147)</f>
        <v>3.78951060421374</v>
      </c>
      <c r="D148" s="320" t="n">
        <v>0.322287303034933</v>
      </c>
      <c r="E148" s="320" t="n">
        <v>0.500161529400344</v>
      </c>
      <c r="F148" s="315" t="n">
        <f aca="false">C148-E148</f>
        <v>3.28934907481339</v>
      </c>
    </row>
    <row r="149" customFormat="false" ht="12.75" hidden="false" customHeight="false" outlineLevel="0" collapsed="false">
      <c r="A149" s="319" t="n">
        <v>39661</v>
      </c>
      <c r="B149" s="325" t="n">
        <v>3.728</v>
      </c>
      <c r="C149" s="247" t="n">
        <f aca="false">C148+$B$3*(B149-C148)+$B$5*(C148^($B$6))*D149+(1-$B$3)*(B149-B148)</f>
        <v>3.8586201329216</v>
      </c>
      <c r="D149" s="320" t="n">
        <v>0.210421290247034</v>
      </c>
      <c r="E149" s="320" t="n">
        <v>-0.0305031186587728</v>
      </c>
      <c r="F149" s="315" t="n">
        <f aca="false">C149-E149</f>
        <v>3.88912325158037</v>
      </c>
    </row>
    <row r="150" customFormat="false" ht="12.75" hidden="false" customHeight="false" outlineLevel="0" collapsed="false">
      <c r="A150" s="319" t="n">
        <v>39692</v>
      </c>
      <c r="B150" s="325" t="n">
        <v>3.748</v>
      </c>
      <c r="C150" s="247" t="n">
        <f aca="false">C149+$B$3*(B150-C149)+$B$5*(C149^($B$6))*D150+(1-$B$3)*(B150-B149)</f>
        <v>4.18790584005306</v>
      </c>
      <c r="D150" s="320" t="n">
        <v>0.937179568781849</v>
      </c>
      <c r="E150" s="320" t="n">
        <v>0.660959565433435</v>
      </c>
      <c r="F150" s="315" t="n">
        <f aca="false">C150-E150</f>
        <v>3.52694627461963</v>
      </c>
    </row>
    <row r="151" customFormat="false" ht="12.75" hidden="false" customHeight="false" outlineLevel="0" collapsed="false">
      <c r="A151" s="319" t="n">
        <v>39722</v>
      </c>
      <c r="B151" s="325" t="n">
        <v>3.778</v>
      </c>
      <c r="C151" s="247" t="n">
        <f aca="false">C150+$B$3*(B151-C150)+$B$5*(C150^($B$6))*D151+(1-$B$3)*(B151-B150)</f>
        <v>4.23761233662379</v>
      </c>
      <c r="D151" s="320" t="n">
        <v>0.401409556576568</v>
      </c>
      <c r="E151" s="320" t="n">
        <v>0.385692132878828</v>
      </c>
      <c r="F151" s="315" t="n">
        <f aca="false">C151-E151</f>
        <v>3.85192020374496</v>
      </c>
    </row>
    <row r="152" customFormat="false" ht="12.75" hidden="false" customHeight="false" outlineLevel="0" collapsed="false">
      <c r="A152" s="319" t="n">
        <v>39753</v>
      </c>
      <c r="B152" s="325" t="n">
        <v>3.918</v>
      </c>
      <c r="C152" s="247" t="n">
        <f aca="false">C151+$B$3*(B152-C151)+$B$5*(C151^($B$6))*D152+(1-$B$3)*(B152-B151)</f>
        <v>3.83388157344824</v>
      </c>
      <c r="D152" s="320" t="n">
        <v>-1.02589248497841</v>
      </c>
      <c r="E152" s="320" t="n">
        <v>0.158249924901528</v>
      </c>
      <c r="F152" s="315" t="n">
        <f aca="false">C152-E152</f>
        <v>3.67563164854672</v>
      </c>
    </row>
    <row r="153" customFormat="false" ht="12.75" hidden="false" customHeight="false" outlineLevel="0" collapsed="false">
      <c r="A153" s="319" t="n">
        <v>39783</v>
      </c>
      <c r="B153" s="325" t="n">
        <v>4.043</v>
      </c>
      <c r="C153" s="247" t="n">
        <f aca="false">C152+$B$3*(B153-C152)+$B$5*(C152^($B$6))*D153+(1-$B$3)*(B153-B152)</f>
        <v>3.94776510883625</v>
      </c>
      <c r="D153" s="320" t="n">
        <v>-0.0999747501157247</v>
      </c>
      <c r="E153" s="320" t="n">
        <v>0.798178408088646</v>
      </c>
      <c r="F153" s="315" t="n">
        <f aca="false">C153-E153</f>
        <v>3.1495867007476</v>
      </c>
    </row>
    <row r="154" customFormat="false" ht="12.75" hidden="false" customHeight="false" outlineLevel="0" collapsed="false">
      <c r="A154" s="319" t="n">
        <v>39814</v>
      </c>
      <c r="B154" s="325" t="n">
        <v>4.143</v>
      </c>
      <c r="C154" s="247" t="n">
        <f aca="false">C153+$B$3*(B154-C153)+$B$5*(C153^($B$6))*D154+(1-$B$3)*(B154-B153)</f>
        <v>3.77804688484278</v>
      </c>
      <c r="D154" s="320" t="n">
        <v>-0.792669052421256</v>
      </c>
      <c r="E154" s="320" t="n">
        <v>-0.0489118518409713</v>
      </c>
      <c r="F154" s="315" t="n">
        <f aca="false">C154-E154</f>
        <v>3.82695873668375</v>
      </c>
    </row>
    <row r="155" customFormat="false" ht="12.75" hidden="false" customHeight="false" outlineLevel="0" collapsed="false">
      <c r="A155" s="319" t="n">
        <v>39845</v>
      </c>
      <c r="B155" s="325" t="n">
        <v>4.038</v>
      </c>
      <c r="C155" s="247" t="n">
        <f aca="false">C154+$B$3*(B155-C154)+$B$5*(C154^($B$6))*D155+(1-$B$3)*(B155-B154)</f>
        <v>3.7170346422074</v>
      </c>
      <c r="D155" s="320" t="n">
        <v>-0.187236502008243</v>
      </c>
      <c r="E155" s="320" t="n">
        <v>0.0476404773074603</v>
      </c>
      <c r="F155" s="315" t="n">
        <f aca="false">C155-E155</f>
        <v>3.66939416489994</v>
      </c>
    </row>
    <row r="156" customFormat="false" ht="12.75" hidden="false" customHeight="false" outlineLevel="0" collapsed="false">
      <c r="A156" s="319" t="n">
        <v>39873</v>
      </c>
      <c r="B156" s="325" t="n">
        <v>3.893</v>
      </c>
      <c r="C156" s="247" t="n">
        <f aca="false">C155+$B$3*(B156-C155)+$B$5*(C155^($B$6))*D156+(1-$B$3)*(B156-B155)</f>
        <v>4.17755875602698</v>
      </c>
      <c r="D156" s="320" t="n">
        <v>1.38140155967654</v>
      </c>
      <c r="E156" s="320" t="n">
        <v>0.0863457928379349</v>
      </c>
      <c r="F156" s="315" t="n">
        <f aca="false">C156-E156</f>
        <v>4.09121296318905</v>
      </c>
    </row>
    <row r="157" customFormat="false" ht="12.75" hidden="false" customHeight="false" outlineLevel="0" collapsed="false">
      <c r="A157" s="319" t="n">
        <v>39904</v>
      </c>
      <c r="B157" s="325" t="n">
        <v>3.738</v>
      </c>
      <c r="C157" s="247" t="n">
        <f aca="false">C156+$B$3*(B157-C156)+$B$5*(C156^($B$6))*D157+(1-$B$3)*(B157-B156)</f>
        <v>4.19978671961332</v>
      </c>
      <c r="D157" s="320" t="n">
        <v>0.683523438779203</v>
      </c>
      <c r="E157" s="320" t="n">
        <v>0.285261418918369</v>
      </c>
      <c r="F157" s="315" t="n">
        <f aca="false">C157-E157</f>
        <v>3.91452530069495</v>
      </c>
    </row>
    <row r="158" customFormat="false" ht="12.75" hidden="false" customHeight="false" outlineLevel="0" collapsed="false">
      <c r="A158" s="319" t="n">
        <v>39934</v>
      </c>
      <c r="B158" s="325" t="n">
        <v>3.725</v>
      </c>
      <c r="C158" s="247" t="n">
        <f aca="false">C157+$B$3*(B158-C157)+$B$5*(C157^($B$6))*D158+(1-$B$3)*(B158-B157)</f>
        <v>4.20721855581901</v>
      </c>
      <c r="D158" s="320" t="n">
        <v>0.420124655173424</v>
      </c>
      <c r="E158" s="320" t="n">
        <v>0.475779085470748</v>
      </c>
      <c r="F158" s="315" t="n">
        <f aca="false">C158-E158</f>
        <v>3.73143947034826</v>
      </c>
    </row>
    <row r="159" customFormat="false" ht="12.75" hidden="false" customHeight="false" outlineLevel="0" collapsed="false">
      <c r="A159" s="319" t="n">
        <v>39965</v>
      </c>
      <c r="B159" s="325" t="n">
        <v>3.748</v>
      </c>
      <c r="C159" s="247" t="n">
        <f aca="false">C158+$B$3*(B159-C158)+$B$5*(C158^($B$6))*D159+(1-$B$3)*(B159-B158)</f>
        <v>4.45458104532373</v>
      </c>
      <c r="D159" s="320" t="n">
        <v>0.959282514386869</v>
      </c>
      <c r="E159" s="320" t="n">
        <v>0.223789213694282</v>
      </c>
      <c r="F159" s="315" t="n">
        <f aca="false">C159-E159</f>
        <v>4.23079183162944</v>
      </c>
    </row>
    <row r="160" customFormat="false" ht="12.75" hidden="false" customHeight="false" outlineLevel="0" collapsed="false">
      <c r="A160" s="319" t="n">
        <v>39995</v>
      </c>
      <c r="B160" s="325" t="n">
        <v>3.768</v>
      </c>
      <c r="C160" s="247" t="n">
        <f aca="false">C159+$B$3*(B160-C159)+$B$5*(C159^($B$6))*D160+(1-$B$3)*(B160-B159)</f>
        <v>4.25627074016305</v>
      </c>
      <c r="D160" s="320" t="n">
        <v>0.00181994417464264</v>
      </c>
      <c r="E160" s="320" t="n">
        <v>2.69863227957187</v>
      </c>
      <c r="F160" s="315" t="n">
        <f aca="false">C160-E160</f>
        <v>1.55763846059118</v>
      </c>
    </row>
    <row r="161" customFormat="false" ht="12.75" hidden="false" customHeight="false" outlineLevel="0" collapsed="false">
      <c r="A161" s="319" t="n">
        <v>40026</v>
      </c>
      <c r="B161" s="325" t="n">
        <v>3.783</v>
      </c>
      <c r="C161" s="247" t="n">
        <f aca="false">C160+$B$3*(B161-C160)+$B$5*(C160^($B$6))*D161+(1-$B$3)*(B161-B160)</f>
        <v>4.41725292711265</v>
      </c>
      <c r="D161" s="320" t="n">
        <v>0.758567176879855</v>
      </c>
      <c r="E161" s="320" t="n">
        <v>0.698693335178253</v>
      </c>
      <c r="F161" s="315" t="n">
        <f aca="false">C161-E161</f>
        <v>3.7185595919344</v>
      </c>
    </row>
    <row r="162" customFormat="false" ht="12.75" hidden="false" customHeight="false" outlineLevel="0" collapsed="false">
      <c r="A162" s="319" t="n">
        <v>40057</v>
      </c>
      <c r="B162" s="325" t="n">
        <v>3.803</v>
      </c>
      <c r="C162" s="247" t="n">
        <f aca="false">C161+$B$3*(B162-C161)+$B$5*(C161^($B$6))*D162+(1-$B$3)*(B162-B161)</f>
        <v>4.82054314416145</v>
      </c>
      <c r="D162" s="320" t="n">
        <v>1.45221137131453</v>
      </c>
      <c r="E162" s="320" t="n">
        <v>0.344648786055785</v>
      </c>
      <c r="F162" s="315" t="n">
        <f aca="false">C162-E162</f>
        <v>4.47589435810567</v>
      </c>
    </row>
    <row r="163" customFormat="false" ht="12.75" hidden="false" customHeight="false" outlineLevel="0" collapsed="false">
      <c r="A163" s="319" t="n">
        <v>40087</v>
      </c>
      <c r="B163" s="325" t="n">
        <v>3.833</v>
      </c>
      <c r="C163" s="247" t="n">
        <f aca="false">C162+$B$3*(B163-C162)+$B$5*(C162^($B$6))*D163+(1-$B$3)*(B163-B162)</f>
        <v>4.7733802537205</v>
      </c>
      <c r="D163" s="320" t="n">
        <v>0.571186287547497</v>
      </c>
      <c r="E163" s="320" t="n">
        <v>0.4834576106168</v>
      </c>
      <c r="F163" s="315" t="n">
        <f aca="false">C163-E163</f>
        <v>4.2899226431037</v>
      </c>
    </row>
    <row r="164" customFormat="false" ht="12.75" hidden="false" customHeight="false" outlineLevel="0" collapsed="false">
      <c r="A164" s="319" t="n">
        <v>40118</v>
      </c>
      <c r="B164" s="325" t="n">
        <v>3.973</v>
      </c>
      <c r="C164" s="247" t="n">
        <f aca="false">C163+$B$3*(B164-C163)+$B$5*(C163^($B$6))*D164+(1-$B$3)*(B164-B163)</f>
        <v>4.84705451478689</v>
      </c>
      <c r="D164" s="320" t="n">
        <v>0.542483596272338</v>
      </c>
      <c r="E164" s="320" t="n">
        <v>-0.0799107907824843</v>
      </c>
      <c r="F164" s="315" t="n">
        <f aca="false">C164-E164</f>
        <v>4.92696530556938</v>
      </c>
    </row>
    <row r="165" customFormat="false" ht="12.75" hidden="false" customHeight="false" outlineLevel="0" collapsed="false">
      <c r="A165" s="319" t="n">
        <v>40148</v>
      </c>
      <c r="B165" s="325" t="n">
        <v>4.098</v>
      </c>
      <c r="C165" s="247" t="n">
        <f aca="false">C164+$B$3*(B165-C164)+$B$5*(C164^($B$6))*D165+(1-$B$3)*(B165-B164)</f>
        <v>4.74445475973422</v>
      </c>
      <c r="D165" s="320" t="n">
        <v>0.103649716625106</v>
      </c>
      <c r="E165" s="320" t="n">
        <v>0.648454166392685</v>
      </c>
      <c r="F165" s="315" t="n">
        <f aca="false">C165-E165</f>
        <v>4.09600059334153</v>
      </c>
    </row>
    <row r="166" customFormat="false" ht="12.75" hidden="false" customHeight="false" outlineLevel="0" collapsed="false">
      <c r="A166" s="319" t="n">
        <v>40179</v>
      </c>
      <c r="B166" s="325" t="n">
        <v>4.208</v>
      </c>
      <c r="C166" s="247" t="n">
        <f aca="false">C165+$B$3*(B166-C165)+$B$5*(C165^($B$6))*D166+(1-$B$3)*(B166-B165)</f>
        <v>4.91249182776696</v>
      </c>
      <c r="D166" s="320" t="n">
        <v>0.624467281522412</v>
      </c>
      <c r="E166" s="320" t="n">
        <v>0.226579507998641</v>
      </c>
      <c r="F166" s="315" t="n">
        <f aca="false">C166-E166</f>
        <v>4.68591231976832</v>
      </c>
    </row>
    <row r="167" customFormat="false" ht="12.75" hidden="false" customHeight="false" outlineLevel="0" collapsed="false">
      <c r="A167" s="319" t="n">
        <v>40210</v>
      </c>
      <c r="B167" s="325" t="n">
        <v>4.103</v>
      </c>
      <c r="C167" s="247" t="n">
        <f aca="false">C166+$B$3*(B167-C166)+$B$5*(C166^($B$6))*D167+(1-$B$3)*(B167-B166)</f>
        <v>4.12827373626186</v>
      </c>
      <c r="D167" s="320" t="n">
        <v>-1.09428916539096</v>
      </c>
      <c r="E167" s="320" t="n">
        <v>0.293674217060259</v>
      </c>
      <c r="F167" s="315" t="n">
        <f aca="false">C167-E167</f>
        <v>3.8345995192016</v>
      </c>
    </row>
    <row r="168" customFormat="false" ht="12.75" hidden="false" customHeight="false" outlineLevel="0" collapsed="false">
      <c r="A168" s="319" t="n">
        <v>40238</v>
      </c>
      <c r="B168" s="325" t="n">
        <v>3.958</v>
      </c>
      <c r="C168" s="247" t="n">
        <f aca="false">C167+$B$3*(B168-C167)+$B$5*(C167^($B$6))*D168+(1-$B$3)*(B168-B167)</f>
        <v>4.00872138066565</v>
      </c>
      <c r="D168" s="320" t="n">
        <v>0.0862140666530063</v>
      </c>
      <c r="E168" s="320" t="n">
        <v>0.607579094996788</v>
      </c>
      <c r="F168" s="315" t="n">
        <f aca="false">C168-E168</f>
        <v>3.40114228566886</v>
      </c>
    </row>
    <row r="169" customFormat="false" ht="12.75" hidden="false" customHeight="false" outlineLevel="0" collapsed="false">
      <c r="A169" s="319" t="n">
        <v>40269</v>
      </c>
      <c r="B169" s="325" t="n">
        <v>3.803</v>
      </c>
      <c r="C169" s="247" t="n">
        <f aca="false">C168+$B$3*(B169-C168)+$B$5*(C168^($B$6))*D169+(1-$B$3)*(B169-B168)</f>
        <v>3.90957611588516</v>
      </c>
      <c r="D169" s="320" t="n">
        <v>0.18815909955024</v>
      </c>
      <c r="E169" s="320" t="n">
        <v>0.521696825854876</v>
      </c>
      <c r="F169" s="315" t="n">
        <f aca="false">C169-E169</f>
        <v>3.38787929003028</v>
      </c>
    </row>
    <row r="170" customFormat="false" ht="12.75" hidden="false" customHeight="false" outlineLevel="0" collapsed="false">
      <c r="A170" s="319" t="n">
        <v>40299</v>
      </c>
      <c r="B170" s="325" t="n">
        <v>3.79</v>
      </c>
      <c r="C170" s="247" t="n">
        <f aca="false">C169+$B$3*(B170-C169)+$B$5*(C169^($B$6))*D170+(1-$B$3)*(B170-B169)</f>
        <v>3.84907806236222</v>
      </c>
      <c r="D170" s="320" t="n">
        <v>-0.0384887285480521</v>
      </c>
      <c r="E170" s="320" t="n">
        <v>0.756784039762639</v>
      </c>
      <c r="F170" s="315" t="n">
        <f aca="false">C170-E170</f>
        <v>3.09229402259958</v>
      </c>
    </row>
    <row r="171" customFormat="false" ht="12.75" hidden="false" customHeight="false" outlineLevel="0" collapsed="false">
      <c r="A171" s="319" t="n">
        <v>40330</v>
      </c>
      <c r="B171" s="325" t="n">
        <v>3.813</v>
      </c>
      <c r="C171" s="247" t="n">
        <f aca="false">C170+$B$3*(B171-C170)+$B$5*(C170^($B$6))*D171+(1-$B$3)*(B171-B170)</f>
        <v>3.59940012719839</v>
      </c>
      <c r="D171" s="320" t="n">
        <v>-0.682375199623234</v>
      </c>
      <c r="E171" s="320" t="n">
        <v>0.333788926076612</v>
      </c>
      <c r="F171" s="315" t="n">
        <f aca="false">C171-E171</f>
        <v>3.26561120112177</v>
      </c>
    </row>
    <row r="172" customFormat="false" ht="12.75" hidden="false" customHeight="false" outlineLevel="0" collapsed="false">
      <c r="A172" s="319" t="n">
        <v>40360</v>
      </c>
      <c r="B172" s="325" t="n">
        <v>3.833</v>
      </c>
      <c r="C172" s="247" t="n">
        <f aca="false">C171+$B$3*(B172-C171)+$B$5*(C171^($B$6))*D172+(1-$B$3)*(B172-B171)</f>
        <v>3.68130846627736</v>
      </c>
      <c r="D172" s="320" t="n">
        <v>-0.0119500265473186</v>
      </c>
      <c r="E172" s="320" t="n">
        <v>0.296940717442544</v>
      </c>
      <c r="F172" s="315" t="n">
        <f aca="false">C172-E172</f>
        <v>3.38436774883481</v>
      </c>
    </row>
    <row r="173" customFormat="false" ht="12.75" hidden="false" customHeight="false" outlineLevel="0" collapsed="false">
      <c r="A173" s="319" t="n">
        <v>40391</v>
      </c>
      <c r="B173" s="325" t="n">
        <v>3.848</v>
      </c>
      <c r="C173" s="247" t="n">
        <f aca="false">C172+$B$3*(B173-C172)+$B$5*(C172^($B$6))*D173+(1-$B$3)*(B173-B172)</f>
        <v>3.30629838065934</v>
      </c>
      <c r="D173" s="320" t="n">
        <v>-1.19883931699046</v>
      </c>
      <c r="E173" s="320" t="n">
        <v>0.203124769861047</v>
      </c>
      <c r="F173" s="315" t="n">
        <f aca="false">C173-E173</f>
        <v>3.1031736107983</v>
      </c>
    </row>
    <row r="174" customFormat="false" ht="12.75" hidden="false" customHeight="false" outlineLevel="0" collapsed="false">
      <c r="A174" s="319" t="n">
        <v>40422</v>
      </c>
      <c r="B174" s="325" t="n">
        <v>3.868</v>
      </c>
      <c r="C174" s="247" t="n">
        <f aca="false">C173+$B$3*(B174-C173)+$B$5*(C173^($B$6))*D174+(1-$B$3)*(B174-B173)</f>
        <v>3.93104270304472</v>
      </c>
      <c r="D174" s="320" t="n">
        <v>1.26437159378178</v>
      </c>
      <c r="E174" s="320" t="n">
        <v>0.517986627360278</v>
      </c>
      <c r="F174" s="315" t="n">
        <f aca="false">C174-E174</f>
        <v>3.41305607568444</v>
      </c>
    </row>
    <row r="175" customFormat="false" ht="12.75" hidden="false" customHeight="false" outlineLevel="0" collapsed="false">
      <c r="A175" s="319" t="n">
        <v>40452</v>
      </c>
      <c r="B175" s="325" t="n">
        <v>3.898</v>
      </c>
      <c r="C175" s="247" t="n">
        <f aca="false">C174+$B$3*(B175-C174)+$B$5*(C174^($B$6))*D175+(1-$B$3)*(B175-B174)</f>
        <v>3.79499446545945</v>
      </c>
      <c r="D175" s="320" t="n">
        <v>-0.388906287013759</v>
      </c>
      <c r="E175" s="320" t="n">
        <v>0.186818291749225</v>
      </c>
      <c r="F175" s="315" t="n">
        <f aca="false">C175-E175</f>
        <v>3.60817617371022</v>
      </c>
    </row>
    <row r="176" customFormat="false" ht="12.75" hidden="false" customHeight="false" outlineLevel="0" collapsed="false">
      <c r="A176" s="319" t="n">
        <v>40483</v>
      </c>
      <c r="B176" s="325" t="n">
        <v>4.038</v>
      </c>
      <c r="C176" s="247" t="n">
        <f aca="false">C175+$B$3*(B176-C175)+$B$5*(C175^($B$6))*D176+(1-$B$3)*(B176-B175)</f>
        <v>4.56782287155554</v>
      </c>
      <c r="D176" s="320" t="n">
        <v>1.6234564300839</v>
      </c>
      <c r="E176" s="320" t="n">
        <v>-0.111099630193536</v>
      </c>
      <c r="F176" s="315" t="n">
        <f aca="false">C176-E176</f>
        <v>4.67892250174907</v>
      </c>
    </row>
    <row r="177" customFormat="false" ht="12.75" hidden="false" customHeight="false" outlineLevel="0" collapsed="false">
      <c r="A177" s="319" t="n">
        <v>40513</v>
      </c>
      <c r="B177" s="325" t="n">
        <v>4.163</v>
      </c>
      <c r="C177" s="247" t="n">
        <f aca="false">C176+$B$3*(B177-C176)+$B$5*(C176^($B$6))*D177+(1-$B$3)*(B177-B176)</f>
        <v>4.66996182341652</v>
      </c>
      <c r="D177" s="320" t="n">
        <v>0.348170655604772</v>
      </c>
      <c r="E177" s="320" t="n">
        <v>0.341953063440368</v>
      </c>
      <c r="F177" s="315" t="n">
        <f aca="false">C177-E177</f>
        <v>4.32800875997616</v>
      </c>
    </row>
    <row r="178" customFormat="false" ht="12.75" hidden="false" customHeight="false" outlineLevel="0" collapsed="false">
      <c r="A178" s="319" t="n">
        <v>40544</v>
      </c>
      <c r="B178" s="325" t="n">
        <v>4.283</v>
      </c>
      <c r="C178" s="247" t="n">
        <f aca="false">C177+$B$3*(B178-C177)+$B$5*(C177^($B$6))*D178+(1-$B$3)*(B178-B177)</f>
        <v>5.3056939357525</v>
      </c>
      <c r="D178" s="320" t="n">
        <v>1.63883030878831</v>
      </c>
      <c r="E178" s="320" t="n">
        <v>0.753422978671515</v>
      </c>
      <c r="F178" s="315" t="n">
        <f aca="false">C178-E178</f>
        <v>4.55227095708099</v>
      </c>
    </row>
    <row r="179" customFormat="false" ht="12.75" hidden="false" customHeight="false" outlineLevel="0" collapsed="false">
      <c r="A179" s="319" t="n">
        <v>40575</v>
      </c>
      <c r="B179" s="325" t="n">
        <v>4.178</v>
      </c>
      <c r="C179" s="247" t="n">
        <f aca="false">C178+$B$3*(B179-C178)+$B$5*(C178^($B$6))*D179+(1-$B$3)*(B179-B178)</f>
        <v>4.29541472417714</v>
      </c>
      <c r="D179" s="320" t="n">
        <v>-1.3441040073035</v>
      </c>
      <c r="E179" s="320" t="n">
        <v>-0.0195926100846672</v>
      </c>
      <c r="F179" s="315" t="n">
        <f aca="false">C179-E179</f>
        <v>4.31500733426181</v>
      </c>
    </row>
    <row r="180" customFormat="false" ht="12.75" hidden="false" customHeight="false" outlineLevel="0" collapsed="false">
      <c r="A180" s="319" t="n">
        <v>40603</v>
      </c>
      <c r="B180" s="325" t="n">
        <v>4.033</v>
      </c>
      <c r="C180" s="247" t="n">
        <f aca="false">C179+$B$3*(B180-C179)+$B$5*(C179^($B$6))*D180+(1-$B$3)*(B180-B179)</f>
        <v>3.37123621377566</v>
      </c>
      <c r="D180" s="320" t="n">
        <v>-1.88627069720611</v>
      </c>
      <c r="E180" s="320" t="n">
        <v>0.211134243355777</v>
      </c>
      <c r="F180" s="315" t="n">
        <f aca="false">C180-E180</f>
        <v>3.16010197041988</v>
      </c>
    </row>
    <row r="181" customFormat="false" ht="12.75" hidden="false" customHeight="false" outlineLevel="0" collapsed="false">
      <c r="A181" s="319" t="n">
        <v>40634</v>
      </c>
      <c r="B181" s="325" t="n">
        <v>3.878</v>
      </c>
      <c r="C181" s="247" t="n">
        <f aca="false">C180+$B$3*(B181-C180)+$B$5*(C180^($B$6))*D181+(1-$B$3)*(B181-B180)</f>
        <v>3.66477069717322</v>
      </c>
      <c r="D181" s="320" t="n">
        <v>0.697670646787154</v>
      </c>
      <c r="E181" s="320" t="n">
        <v>1.04640339677179</v>
      </c>
      <c r="F181" s="315" t="n">
        <f aca="false">C181-E181</f>
        <v>2.61836730040143</v>
      </c>
    </row>
    <row r="182" customFormat="false" ht="12.75" hidden="false" customHeight="false" outlineLevel="0" collapsed="false">
      <c r="A182" s="319" t="n">
        <v>40664</v>
      </c>
      <c r="B182" s="325" t="n">
        <v>3.865</v>
      </c>
      <c r="C182" s="247" t="n">
        <f aca="false">C181+$B$3*(B182-C181)+$B$5*(C181^($B$6))*D182+(1-$B$3)*(B182-B181)</f>
        <v>4.19666329202501</v>
      </c>
      <c r="D182" s="320" t="n">
        <v>1.31634411945711</v>
      </c>
      <c r="E182" s="320" t="n">
        <v>1.09786040531964</v>
      </c>
      <c r="F182" s="315" t="n">
        <f aca="false">C182-E182</f>
        <v>3.09880288670537</v>
      </c>
    </row>
    <row r="183" customFormat="false" ht="12.75" hidden="false" customHeight="false" outlineLevel="0" collapsed="false">
      <c r="A183" s="319" t="n">
        <v>40695</v>
      </c>
      <c r="B183" s="325" t="n">
        <v>3.888</v>
      </c>
      <c r="C183" s="247" t="n">
        <f aca="false">C182+$B$3*(B183-C182)+$B$5*(C182^($B$6))*D183+(1-$B$3)*(B183-B182)</f>
        <v>3.46734085581612</v>
      </c>
      <c r="D183" s="320" t="n">
        <v>-1.66869916536321</v>
      </c>
      <c r="E183" s="320" t="n">
        <v>0.461904871726571</v>
      </c>
      <c r="F183" s="315" t="n">
        <f aca="false">C183-E183</f>
        <v>3.00543598408955</v>
      </c>
    </row>
    <row r="184" customFormat="false" ht="12.75" hidden="false" customHeight="false" outlineLevel="0" collapsed="false">
      <c r="A184" s="319" t="n">
        <v>40725</v>
      </c>
      <c r="B184" s="325" t="n">
        <v>3.908</v>
      </c>
      <c r="C184" s="247" t="n">
        <f aca="false">C183+$B$3*(B184-C183)+$B$5*(C183^($B$6))*D184+(1-$B$3)*(B184-B183)</f>
        <v>3.17425436464332</v>
      </c>
      <c r="D184" s="320" t="n">
        <v>-1.25352433932514</v>
      </c>
      <c r="E184" s="320" t="n">
        <v>0.285954376683455</v>
      </c>
      <c r="F184" s="315" t="n">
        <f aca="false">C184-E184</f>
        <v>2.88829998795987</v>
      </c>
    </row>
    <row r="185" customFormat="false" ht="12.75" hidden="false" customHeight="false" outlineLevel="0" collapsed="false">
      <c r="A185" s="319" t="n">
        <v>40756</v>
      </c>
      <c r="B185" s="325" t="n">
        <v>3.923</v>
      </c>
      <c r="C185" s="247" t="n">
        <f aca="false">C184+$B$3*(B185-C184)+$B$5*(C184^($B$6))*D185+(1-$B$3)*(B185-B184)</f>
        <v>3.26646192142543</v>
      </c>
      <c r="D185" s="320" t="n">
        <v>-0.443864482016266</v>
      </c>
      <c r="E185" s="320" t="n">
        <v>0.551703953640761</v>
      </c>
      <c r="F185" s="315" t="n">
        <f aca="false">C185-E185</f>
        <v>2.71475796778467</v>
      </c>
    </row>
    <row r="186" customFormat="false" ht="12.75" hidden="false" customHeight="false" outlineLevel="0" collapsed="false">
      <c r="A186" s="319" t="n">
        <v>40787</v>
      </c>
      <c r="B186" s="325" t="n">
        <v>3.943</v>
      </c>
      <c r="C186" s="247" t="n">
        <f aca="false">C185+$B$3*(B186-C185)+$B$5*(C185^($B$6))*D186+(1-$B$3)*(B186-B185)</f>
        <v>3.23786780579541</v>
      </c>
      <c r="D186" s="320" t="n">
        <v>-0.734203553860666</v>
      </c>
      <c r="E186" s="320" t="n">
        <v>0.451269763017164</v>
      </c>
      <c r="F186" s="315" t="n">
        <f aca="false">C186-E186</f>
        <v>2.78659804277825</v>
      </c>
    </row>
    <row r="187" customFormat="false" ht="12.75" hidden="false" customHeight="false" outlineLevel="0" collapsed="false">
      <c r="A187" s="319" t="n">
        <v>40817</v>
      </c>
      <c r="B187" s="325" t="n">
        <v>3.973</v>
      </c>
      <c r="C187" s="247" t="n">
        <f aca="false">C186+$B$3*(B187-C186)+$B$5*(C186^($B$6))*D187+(1-$B$3)*(B187-B186)</f>
        <v>3.6540749112123</v>
      </c>
      <c r="D187" s="320" t="n">
        <v>0.490266974408676</v>
      </c>
      <c r="E187" s="320" t="n">
        <v>1.06053218834162</v>
      </c>
      <c r="F187" s="315" t="n">
        <f aca="false">C187-E187</f>
        <v>2.59354272287068</v>
      </c>
    </row>
    <row r="188" customFormat="false" ht="12.75" hidden="false" customHeight="false" outlineLevel="0" collapsed="false">
      <c r="A188" s="319" t="n">
        <v>40848</v>
      </c>
      <c r="B188" s="325" t="n">
        <v>4.113</v>
      </c>
      <c r="C188" s="247" t="n">
        <f aca="false">C187+$B$3*(B188-C187)+$B$5*(C187^($B$6))*D188+(1-$B$3)*(B188-B187)</f>
        <v>4.28518940398241</v>
      </c>
      <c r="D188" s="320" t="n">
        <v>1.0799859321313</v>
      </c>
      <c r="E188" s="320" t="n">
        <v>0.864419353822597</v>
      </c>
      <c r="F188" s="315" t="n">
        <f aca="false">C188-E188</f>
        <v>3.42077005015981</v>
      </c>
    </row>
    <row r="189" customFormat="false" ht="12.75" hidden="false" customHeight="false" outlineLevel="0" collapsed="false">
      <c r="A189" s="319" t="n">
        <v>40878</v>
      </c>
      <c r="B189" s="325" t="n">
        <v>4.238</v>
      </c>
      <c r="C189" s="247" t="n">
        <f aca="false">C188+$B$3*(B189-C188)+$B$5*(C188^($B$6))*D189+(1-$B$3)*(B189-B188)</f>
        <v>3.99791768648492</v>
      </c>
      <c r="D189" s="320" t="n">
        <v>-0.912486353885714</v>
      </c>
      <c r="E189" s="320" t="n">
        <v>0.97853046068693</v>
      </c>
      <c r="F189" s="315" t="n">
        <f aca="false">C189-E189</f>
        <v>3.01938722579799</v>
      </c>
    </row>
    <row r="190" customFormat="false" ht="12.75" hidden="false" customHeight="false" outlineLevel="0" collapsed="false">
      <c r="A190" s="319" t="n">
        <v>40909</v>
      </c>
      <c r="B190" s="325" t="n">
        <v>4.363</v>
      </c>
      <c r="C190" s="247" t="n">
        <f aca="false">C189+$B$3*(B190-C189)+$B$5*(C189^($B$6))*D190+(1-$B$3)*(B190-B189)</f>
        <v>4.30644063563093</v>
      </c>
      <c r="D190" s="320" t="n">
        <v>0.28717326297467</v>
      </c>
      <c r="E190" s="320" t="n">
        <v>0.302012686936141</v>
      </c>
      <c r="F190" s="315" t="n">
        <f aca="false">C190-E190</f>
        <v>4.00442794869479</v>
      </c>
    </row>
    <row r="191" customFormat="false" ht="12.75" hidden="false" customHeight="false" outlineLevel="0" collapsed="false">
      <c r="A191" s="319" t="n">
        <v>40940</v>
      </c>
      <c r="B191" s="325" t="n">
        <v>4.258</v>
      </c>
      <c r="C191" s="247" t="n">
        <f aca="false">C190+$B$3*(B191-C190)+$B$5*(C190^($B$6))*D191+(1-$B$3)*(B191-B190)</f>
        <v>3.94988561866209</v>
      </c>
      <c r="D191" s="320" t="n">
        <v>-0.682467815282669</v>
      </c>
      <c r="E191" s="320" t="n">
        <v>0.35360665590483</v>
      </c>
      <c r="F191" s="315" t="n">
        <f aca="false">C191-E191</f>
        <v>3.59627896275726</v>
      </c>
    </row>
    <row r="192" customFormat="false" ht="12.75" hidden="false" customHeight="false" outlineLevel="0" collapsed="false">
      <c r="A192" s="319" t="n">
        <v>40969</v>
      </c>
      <c r="B192" s="325" t="n">
        <v>4.113</v>
      </c>
      <c r="C192" s="247" t="n">
        <f aca="false">C191+$B$3*(B192-C191)+$B$5*(C191^($B$6))*D192+(1-$B$3)*(B192-B191)</f>
        <v>3.67520837292551</v>
      </c>
      <c r="D192" s="320" t="n">
        <v>-0.596359929820952</v>
      </c>
      <c r="E192" s="320" t="n">
        <v>0.99773282653851</v>
      </c>
      <c r="F192" s="315" t="n">
        <f aca="false">C192-E192</f>
        <v>2.677475546387</v>
      </c>
    </row>
    <row r="193" customFormat="false" ht="12.75" hidden="false" customHeight="false" outlineLevel="0" collapsed="false">
      <c r="A193" s="319" t="n">
        <v>41000</v>
      </c>
      <c r="B193" s="325" t="n">
        <v>3.958</v>
      </c>
      <c r="C193" s="247" t="n">
        <f aca="false">C192+$B$3*(B193-C192)+$B$5*(C192^($B$6))*D193+(1-$B$3)*(B193-B192)</f>
        <v>4.06982650932655</v>
      </c>
      <c r="D193" s="320" t="n">
        <v>1.13632800069891</v>
      </c>
      <c r="E193" s="320" t="n">
        <v>0.938650824714622</v>
      </c>
      <c r="F193" s="315" t="n">
        <f aca="false">C193-E193</f>
        <v>3.13117568461193</v>
      </c>
    </row>
    <row r="194" customFormat="false" ht="12.75" hidden="false" customHeight="false" outlineLevel="0" collapsed="false">
      <c r="A194" s="319" t="n">
        <v>41030</v>
      </c>
      <c r="B194" s="325" t="n">
        <v>3.945</v>
      </c>
      <c r="C194" s="247" t="n">
        <f aca="false">C193+$B$3*(B194-C193)+$B$5*(C193^($B$6))*D194+(1-$B$3)*(B194-B193)</f>
        <v>4.64703671119069</v>
      </c>
      <c r="D194" s="320" t="n">
        <v>1.63024391334266</v>
      </c>
      <c r="E194" s="320" t="n">
        <v>1.06798691384721</v>
      </c>
      <c r="F194" s="315" t="n">
        <f aca="false">C194-E194</f>
        <v>3.57904979734348</v>
      </c>
    </row>
    <row r="195" customFormat="false" ht="12.75" hidden="false" customHeight="false" outlineLevel="0" collapsed="false">
      <c r="A195" s="319" t="n">
        <v>41061</v>
      </c>
      <c r="B195" s="325" t="n">
        <v>3.968</v>
      </c>
      <c r="C195" s="247" t="n">
        <f aca="false">C194+$B$3*(B195-C194)+$B$5*(C194^($B$6))*D195+(1-$B$3)*(B195-B194)</f>
        <v>4.04010689281864</v>
      </c>
      <c r="D195" s="320" t="n">
        <v>-1.00663038812434</v>
      </c>
      <c r="E195" s="320" t="n">
        <v>0.50910113281304</v>
      </c>
      <c r="F195" s="315" t="n">
        <f aca="false">C195-E195</f>
        <v>3.5310057600056</v>
      </c>
    </row>
    <row r="196" customFormat="false" ht="12.75" hidden="false" customHeight="false" outlineLevel="0" collapsed="false">
      <c r="A196" s="319" t="n">
        <v>41091</v>
      </c>
      <c r="B196" s="325" t="n">
        <v>3.988</v>
      </c>
      <c r="C196" s="247" t="n">
        <f aca="false">C195+$B$3*(B196-C195)+$B$5*(C195^($B$6))*D196+(1-$B$3)*(B196-B195)</f>
        <v>4.18284248229316</v>
      </c>
      <c r="D196" s="320" t="n">
        <v>0.379912549045421</v>
      </c>
      <c r="E196" s="320" t="n">
        <v>0.163726980538169</v>
      </c>
      <c r="F196" s="315" t="n">
        <f aca="false">C196-E196</f>
        <v>4.01911550175499</v>
      </c>
    </row>
    <row r="197" customFormat="false" ht="12.75" hidden="false" customHeight="false" outlineLevel="0" collapsed="false">
      <c r="A197" s="319" t="n">
        <v>41122</v>
      </c>
      <c r="B197" s="325" t="n">
        <v>4.003</v>
      </c>
      <c r="C197" s="247" t="n">
        <f aca="false">C196+$B$3*(B197-C196)+$B$5*(C196^($B$6))*D197+(1-$B$3)*(B197-B196)</f>
        <v>3.96705139529338</v>
      </c>
      <c r="D197" s="320" t="n">
        <v>-0.438484793272347</v>
      </c>
      <c r="E197" s="320" t="n">
        <v>-0.0372979544900391</v>
      </c>
      <c r="F197" s="315" t="n">
        <f aca="false">C197-E197</f>
        <v>4.00434934978342</v>
      </c>
    </row>
    <row r="198" customFormat="false" ht="12.75" hidden="false" customHeight="false" outlineLevel="0" collapsed="false">
      <c r="A198" s="319" t="n">
        <v>41153</v>
      </c>
      <c r="B198" s="325" t="n">
        <v>4.023</v>
      </c>
      <c r="C198" s="247" t="n">
        <f aca="false">C197+$B$3*(B198-C197)+$B$5*(C197^($B$6))*D198+(1-$B$3)*(B198-B197)</f>
        <v>4.3106426923635</v>
      </c>
      <c r="D198" s="320" t="n">
        <v>0.825637031623136</v>
      </c>
      <c r="E198" s="320" t="n">
        <v>0.97798424641087</v>
      </c>
      <c r="F198" s="315" t="n">
        <f aca="false">C198-E198</f>
        <v>3.33265844595263</v>
      </c>
    </row>
    <row r="199" customFormat="false" ht="12.75" hidden="false" customHeight="false" outlineLevel="0" collapsed="false">
      <c r="A199" s="319" t="n">
        <v>41183</v>
      </c>
      <c r="B199" s="325" t="n">
        <v>4.053</v>
      </c>
      <c r="C199" s="247" t="n">
        <f aca="false">C198+$B$3*(B199-C198)+$B$5*(C198^($B$6))*D199+(1-$B$3)*(B199-B198)</f>
        <v>3.96067319028954</v>
      </c>
      <c r="D199" s="320" t="n">
        <v>-0.737174302821339</v>
      </c>
      <c r="E199" s="320" t="n">
        <v>0.66384903417179</v>
      </c>
      <c r="F199" s="315" t="n">
        <f aca="false">C199-E199</f>
        <v>3.29682415611775</v>
      </c>
    </row>
    <row r="200" customFormat="false" ht="12.75" hidden="false" customHeight="false" outlineLevel="0" collapsed="false">
      <c r="A200" s="319" t="n">
        <v>41214</v>
      </c>
      <c r="B200" s="325" t="n">
        <v>4.193</v>
      </c>
      <c r="C200" s="247" t="n">
        <f aca="false">C199+$B$3*(B200-C199)+$B$5*(C199^($B$6))*D200+(1-$B$3)*(B200-B199)</f>
        <v>4.72561111703604</v>
      </c>
      <c r="D200" s="320" t="n">
        <v>1.57702582538826</v>
      </c>
      <c r="E200" s="320" t="n">
        <v>0.645365148809218</v>
      </c>
      <c r="F200" s="315" t="n">
        <f aca="false">C200-E200</f>
        <v>4.08024596822682</v>
      </c>
    </row>
    <row r="201" customFormat="false" ht="12.75" hidden="false" customHeight="false" outlineLevel="0" collapsed="false">
      <c r="A201" s="319" t="n">
        <v>41244</v>
      </c>
      <c r="B201" s="325" t="n">
        <v>4.318</v>
      </c>
      <c r="C201" s="247" t="n">
        <f aca="false">C200+$B$3*(B201-C200)+$B$5*(C200^($B$6))*D201+(1-$B$3)*(B201-B200)</f>
        <v>4.41530689302579</v>
      </c>
      <c r="D201" s="320" t="n">
        <v>-0.654175628146973</v>
      </c>
      <c r="E201" s="320" t="n">
        <v>0.920915065211756</v>
      </c>
      <c r="F201" s="315" t="n">
        <f aca="false">C201-E201</f>
        <v>3.49439182781404</v>
      </c>
    </row>
    <row r="202" customFormat="false" ht="12.75" hidden="false" customHeight="false" outlineLevel="0" collapsed="false">
      <c r="A202" s="319" t="n">
        <v>41275</v>
      </c>
      <c r="B202" s="325" t="n">
        <v>4.448</v>
      </c>
      <c r="C202" s="247" t="n">
        <f aca="false">C201+$B$3*(B202-C201)+$B$5*(C201^($B$6))*D202+(1-$B$3)*(B202-B201)</f>
        <v>4.12211732994351</v>
      </c>
      <c r="D202" s="320" t="n">
        <v>-0.984431481609282</v>
      </c>
      <c r="E202" s="320" t="n">
        <v>0.675660698462768</v>
      </c>
      <c r="F202" s="315" t="n">
        <f aca="false">C202-E202</f>
        <v>3.44645663148075</v>
      </c>
    </row>
    <row r="203" customFormat="false" ht="12.75" hidden="false" customHeight="false" outlineLevel="0" collapsed="false">
      <c r="A203" s="319" t="n">
        <v>41306</v>
      </c>
      <c r="B203" s="325" t="n">
        <v>4.343</v>
      </c>
      <c r="C203" s="247" t="n">
        <f aca="false">C202+$B$3*(B203-C202)+$B$5*(C202^($B$6))*D203+(1-$B$3)*(B203-B202)</f>
        <v>4.50255490810355</v>
      </c>
      <c r="D203" s="320" t="n">
        <v>0.996518497091687</v>
      </c>
      <c r="E203" s="320" t="n">
        <v>0.244590560609239</v>
      </c>
      <c r="F203" s="315" t="n">
        <f aca="false">C203-E203</f>
        <v>4.25796434749431</v>
      </c>
    </row>
    <row r="204" customFormat="false" ht="12.75" hidden="false" customHeight="false" outlineLevel="0" collapsed="false">
      <c r="A204" s="319" t="n">
        <v>41334</v>
      </c>
      <c r="B204" s="325" t="n">
        <v>4.198</v>
      </c>
      <c r="C204" s="247" t="n">
        <f aca="false">C203+$B$3*(B204-C203)+$B$5*(C203^($B$6))*D204+(1-$B$3)*(B204-B203)</f>
        <v>4.0984955378842</v>
      </c>
      <c r="D204" s="320" t="n">
        <v>-0.519879478907879</v>
      </c>
      <c r="E204" s="320" t="n">
        <v>0.363738750223991</v>
      </c>
      <c r="F204" s="315" t="n">
        <f aca="false">C204-E204</f>
        <v>3.73475678766021</v>
      </c>
    </row>
    <row r="205" customFormat="false" ht="12.75" hidden="false" customHeight="false" outlineLevel="0" collapsed="false">
      <c r="A205" s="319" t="n">
        <v>41365</v>
      </c>
      <c r="B205" s="325" t="n">
        <v>4.043</v>
      </c>
      <c r="C205" s="247" t="n">
        <f aca="false">C204+$B$3*(B205-C204)+$B$5*(C204^($B$6))*D205+(1-$B$3)*(B205-B204)</f>
        <v>3.23344744317296</v>
      </c>
      <c r="D205" s="320" t="n">
        <v>-1.9261518566816</v>
      </c>
      <c r="E205" s="320" t="n">
        <v>0.489792355109655</v>
      </c>
      <c r="F205" s="315" t="n">
        <f aca="false">C205-E205</f>
        <v>2.7436550880633</v>
      </c>
    </row>
    <row r="206" customFormat="false" ht="12.75" hidden="false" customHeight="false" outlineLevel="0" collapsed="false">
      <c r="A206" s="319" t="n">
        <v>41395</v>
      </c>
      <c r="B206" s="325" t="n">
        <v>4.03</v>
      </c>
      <c r="C206" s="247" t="n">
        <f aca="false">C205+$B$3*(B206-C205)+$B$5*(C205^($B$6))*D206+(1-$B$3)*(B206-B205)</f>
        <v>3.40630937839935</v>
      </c>
      <c r="D206" s="320" t="n">
        <v>-0.190541771006388</v>
      </c>
      <c r="E206" s="320" t="n">
        <v>0.329698810102425</v>
      </c>
      <c r="F206" s="315" t="n">
        <f aca="false">C206-E206</f>
        <v>3.07661056829692</v>
      </c>
    </row>
    <row r="207" customFormat="false" ht="12.75" hidden="false" customHeight="false" outlineLevel="0" collapsed="false">
      <c r="A207" s="319" t="n">
        <v>41426</v>
      </c>
      <c r="B207" s="325" t="n">
        <v>4.053</v>
      </c>
      <c r="C207" s="247" t="n">
        <f aca="false">C206+$B$3*(B207-C206)+$B$5*(C206^($B$6))*D207+(1-$B$3)*(B207-B206)</f>
        <v>4.19720666942538</v>
      </c>
      <c r="D207" s="320" t="n">
        <v>1.63845531102356</v>
      </c>
      <c r="E207" s="320" t="n">
        <v>0.351354071930259</v>
      </c>
      <c r="F207" s="315" t="n">
        <f aca="false">C207-E207</f>
        <v>3.84585259749512</v>
      </c>
    </row>
    <row r="208" customFormat="false" ht="12.75" hidden="false" customHeight="false" outlineLevel="0" collapsed="false">
      <c r="A208" s="319" t="n">
        <v>41456</v>
      </c>
      <c r="B208" s="325" t="n">
        <v>4.073</v>
      </c>
      <c r="C208" s="247" t="n">
        <f aca="false">C207+$B$3*(B208-C207)+$B$5*(C207^($B$6))*D208+(1-$B$3)*(B208-B207)</f>
        <v>4.76029712565865</v>
      </c>
      <c r="D208" s="320" t="n">
        <v>1.51005149457268</v>
      </c>
      <c r="E208" s="320" t="n">
        <v>0.521202207512275</v>
      </c>
      <c r="F208" s="315" t="n">
        <f aca="false">C208-E208</f>
        <v>4.23909491814637</v>
      </c>
    </row>
    <row r="209" customFormat="false" ht="12.75" hidden="false" customHeight="false" outlineLevel="0" collapsed="false">
      <c r="A209" s="319" t="n">
        <v>41487</v>
      </c>
      <c r="B209" s="325" t="n">
        <v>4.088</v>
      </c>
      <c r="C209" s="247" t="n">
        <f aca="false">C208+$B$3*(B209-C208)+$B$5*(C208^($B$6))*D209+(1-$B$3)*(B209-B208)</f>
        <v>5.11532015879961</v>
      </c>
      <c r="D209" s="320" t="n">
        <v>1.3342013027095</v>
      </c>
      <c r="E209" s="320" t="n">
        <v>1.88595945167355</v>
      </c>
      <c r="F209" s="315" t="n">
        <f aca="false">C209-E209</f>
        <v>3.22936070712606</v>
      </c>
    </row>
    <row r="210" customFormat="false" ht="12.75" hidden="false" customHeight="false" outlineLevel="0" collapsed="false">
      <c r="A210" s="319" t="n">
        <v>41518</v>
      </c>
      <c r="B210" s="325" t="n">
        <v>4.108</v>
      </c>
      <c r="C210" s="247" t="n">
        <f aca="false">C209+$B$3*(B210-C209)+$B$5*(C209^($B$6))*D210+(1-$B$3)*(B210-B209)</f>
        <v>4.95710002385959</v>
      </c>
      <c r="D210" s="320" t="n">
        <v>0.326369913209297</v>
      </c>
      <c r="E210" s="320" t="n">
        <v>0.832764428955633</v>
      </c>
      <c r="F210" s="315" t="n">
        <f aca="false">C210-E210</f>
        <v>4.12433559490396</v>
      </c>
    </row>
    <row r="211" customFormat="false" ht="12.75" hidden="false" customHeight="false" outlineLevel="0" collapsed="false">
      <c r="A211" s="319" t="n">
        <v>41548</v>
      </c>
      <c r="B211" s="325" t="n">
        <v>4.138</v>
      </c>
      <c r="C211" s="247" t="n">
        <f aca="false">C210+$B$3*(B211-C210)+$B$5*(C210^($B$6))*D211+(1-$B$3)*(B211-B210)</f>
        <v>4.14030543342765</v>
      </c>
      <c r="D211" s="320" t="n">
        <v>-1.37952057496308</v>
      </c>
      <c r="E211" s="320" t="n">
        <v>0.39330636275604</v>
      </c>
      <c r="F211" s="315" t="n">
        <f aca="false">C211-E211</f>
        <v>3.74699907067161</v>
      </c>
    </row>
    <row r="212" customFormat="false" ht="12.75" hidden="false" customHeight="false" outlineLevel="0" collapsed="false">
      <c r="A212" s="319" t="n">
        <v>41579</v>
      </c>
      <c r="B212" s="325" t="n">
        <v>4.278</v>
      </c>
      <c r="C212" s="247" t="n">
        <f aca="false">C211+$B$3*(B212-C211)+$B$5*(C211^($B$6))*D212+(1-$B$3)*(B212-B211)</f>
        <v>4.43611039118883</v>
      </c>
      <c r="D212" s="320" t="n">
        <v>0.404854578441757</v>
      </c>
      <c r="E212" s="320" t="n">
        <v>0.524880488893219</v>
      </c>
      <c r="F212" s="315" t="n">
        <f aca="false">C212-E212</f>
        <v>3.91122990229561</v>
      </c>
    </row>
    <row r="213" customFormat="false" ht="12.75" hidden="false" customHeight="false" outlineLevel="0" collapsed="false">
      <c r="A213" s="319" t="n">
        <v>41609</v>
      </c>
      <c r="B213" s="325" t="n">
        <v>4.403</v>
      </c>
      <c r="C213" s="247" t="n">
        <f aca="false">C212+$B$3*(B213-C212)+$B$5*(C212^($B$6))*D213+(1-$B$3)*(B213-B212)</f>
        <v>3.50797223107216</v>
      </c>
      <c r="D213" s="320" t="n">
        <v>-2.50918421984354</v>
      </c>
      <c r="E213" s="320" t="n">
        <v>0.356094320565672</v>
      </c>
      <c r="F213" s="315" t="n">
        <f aca="false">C213-E213</f>
        <v>3.15187791050649</v>
      </c>
    </row>
    <row r="214" customFormat="false" ht="12.75" hidden="false" customHeight="false" outlineLevel="0" collapsed="false">
      <c r="A214" s="319" t="n">
        <v>41640</v>
      </c>
      <c r="B214" s="325" t="n">
        <v>4.538</v>
      </c>
      <c r="C214" s="247" t="n">
        <f aca="false">C213+$B$3*(B214-C213)+$B$5*(C213^($B$6))*D214+(1-$B$3)*(B214-B213)</f>
        <v>4.31465577414911</v>
      </c>
      <c r="D214" s="320" t="n">
        <v>1.10780269040651</v>
      </c>
      <c r="E214" s="320" t="n">
        <v>0.333718264241311</v>
      </c>
      <c r="F214" s="315" t="n">
        <f aca="false">C214-E214</f>
        <v>3.9809375099078</v>
      </c>
    </row>
    <row r="215" customFormat="false" ht="12.75" hidden="false" customHeight="false" outlineLevel="0" collapsed="false">
      <c r="A215" s="319" t="n">
        <v>41671</v>
      </c>
      <c r="B215" s="325" t="n">
        <v>4.433</v>
      </c>
      <c r="C215" s="247" t="n">
        <f aca="false">C214+$B$3*(B215-C214)+$B$5*(C214^($B$6))*D215+(1-$B$3)*(B215-B214)</f>
        <v>3.60098801163674</v>
      </c>
      <c r="D215" s="320" t="n">
        <v>-1.71767827064352</v>
      </c>
      <c r="E215" s="320" t="n">
        <v>0.337124780060878</v>
      </c>
      <c r="F215" s="315" t="n">
        <f aca="false">C215-E215</f>
        <v>3.26386323157586</v>
      </c>
    </row>
    <row r="216" customFormat="false" ht="12.75" hidden="false" customHeight="false" outlineLevel="0" collapsed="false">
      <c r="A216" s="319" t="n">
        <v>41699</v>
      </c>
      <c r="B216" s="325" t="n">
        <v>4.288</v>
      </c>
      <c r="C216" s="247" t="n">
        <f aca="false">C215+$B$3*(B216-C215)+$B$5*(C215^($B$6))*D216+(1-$B$3)*(B216-B215)</f>
        <v>3.76548129324559</v>
      </c>
      <c r="D216" s="320" t="n">
        <v>0.143030623282611</v>
      </c>
      <c r="E216" s="320" t="n">
        <v>0.370230585938283</v>
      </c>
      <c r="F216" s="315" t="n">
        <f aca="false">C216-E216</f>
        <v>3.3952507073073</v>
      </c>
    </row>
    <row r="217" customFormat="false" ht="12.75" hidden="false" customHeight="false" outlineLevel="0" collapsed="false">
      <c r="A217" s="319" t="n">
        <v>41730</v>
      </c>
      <c r="B217" s="325" t="n">
        <v>4.133</v>
      </c>
      <c r="C217" s="247" t="n">
        <f aca="false">C216+$B$3*(B217-C216)+$B$5*(C216^($B$6))*D217+(1-$B$3)*(B217-B216)</f>
        <v>3.43065249009626</v>
      </c>
      <c r="D217" s="320" t="n">
        <v>-0.92708682818333</v>
      </c>
      <c r="E217" s="320" t="n">
        <v>0.37308615766983</v>
      </c>
      <c r="F217" s="315" t="n">
        <f aca="false">C217-E217</f>
        <v>3.05756633242643</v>
      </c>
    </row>
    <row r="218" customFormat="false" ht="12.75" hidden="false" customHeight="false" outlineLevel="0" collapsed="false">
      <c r="A218" s="319" t="n">
        <v>41760</v>
      </c>
      <c r="B218" s="325" t="n">
        <v>4.12</v>
      </c>
      <c r="C218" s="247" t="n">
        <f aca="false">C217+$B$3*(B218-C217)+$B$5*(C217^($B$6))*D218+(1-$B$3)*(B218-B217)</f>
        <v>3.72105248491454</v>
      </c>
      <c r="D218" s="320" t="n">
        <v>0.24344356136011</v>
      </c>
      <c r="E218" s="320" t="n">
        <v>0.162220441248722</v>
      </c>
      <c r="F218" s="315" t="n">
        <f aca="false">C218-E218</f>
        <v>3.55883204366582</v>
      </c>
    </row>
    <row r="219" customFormat="false" ht="12.75" hidden="false" customHeight="false" outlineLevel="0" collapsed="false">
      <c r="A219" s="319" t="n">
        <v>41791</v>
      </c>
      <c r="B219" s="325" t="n">
        <v>4.143</v>
      </c>
      <c r="C219" s="247" t="n">
        <f aca="false">C218+$B$3*(B219-C218)+$B$5*(C218^($B$6))*D219+(1-$B$3)*(B219-B218)</f>
        <v>3.7601624636664</v>
      </c>
      <c r="D219" s="320" t="n">
        <v>-0.293480627891174</v>
      </c>
      <c r="E219" s="320" t="n">
        <v>0.0907256678815451</v>
      </c>
      <c r="F219" s="315" t="n">
        <f aca="false">C219-E219</f>
        <v>3.66943679578486</v>
      </c>
    </row>
    <row r="220" customFormat="false" ht="12.75" hidden="false" customHeight="false" outlineLevel="0" collapsed="false">
      <c r="A220" s="319" t="n">
        <v>41821</v>
      </c>
      <c r="B220" s="325" t="n">
        <v>4.163</v>
      </c>
      <c r="C220" s="247" t="n">
        <f aca="false">C219+$B$3*(B220-C219)+$B$5*(C219^($B$6))*D220+(1-$B$3)*(B220-B219)</f>
        <v>2.94341625765516</v>
      </c>
      <c r="D220" s="320" t="n">
        <v>-2.59322427326928</v>
      </c>
      <c r="E220" s="320" t="n">
        <v>0.694934967886378</v>
      </c>
      <c r="F220" s="315" t="n">
        <f aca="false">C220-E220</f>
        <v>2.24848128976878</v>
      </c>
    </row>
    <row r="221" customFormat="false" ht="12.75" hidden="false" customHeight="false" outlineLevel="0" collapsed="false">
      <c r="A221" s="319" t="n">
        <v>41852</v>
      </c>
      <c r="B221" s="325" t="n">
        <v>4.178</v>
      </c>
      <c r="C221" s="247" t="n">
        <f aca="false">C220+$B$3*(B221-C220)+$B$5*(C220^($B$6))*D221+(1-$B$3)*(B221-B220)</f>
        <v>3.22041768233854</v>
      </c>
      <c r="D221" s="320" t="n">
        <v>-0.356072802814551</v>
      </c>
      <c r="E221" s="320" t="n">
        <v>0.576082477938753</v>
      </c>
      <c r="F221" s="315" t="n">
        <f aca="false">C221-E221</f>
        <v>2.64433520439979</v>
      </c>
    </row>
    <row r="222" customFormat="false" ht="12.75" hidden="false" customHeight="false" outlineLevel="0" collapsed="false">
      <c r="A222" s="319" t="n">
        <v>41883</v>
      </c>
      <c r="B222" s="325" t="n">
        <v>4.198</v>
      </c>
      <c r="C222" s="247" t="n">
        <f aca="false">C221+$B$3*(B222-C221)+$B$5*(C221^($B$6))*D222+(1-$B$3)*(B222-B221)</f>
        <v>4.11169124283906</v>
      </c>
      <c r="D222" s="320" t="n">
        <v>1.68469834937851</v>
      </c>
      <c r="E222" s="320" t="n">
        <v>0.218697996247647</v>
      </c>
      <c r="F222" s="315" t="n">
        <f aca="false">C222-E222</f>
        <v>3.89299324659141</v>
      </c>
    </row>
    <row r="223" customFormat="false" ht="12.75" hidden="false" customHeight="false" outlineLevel="0" collapsed="false">
      <c r="A223" s="319" t="n">
        <v>41913</v>
      </c>
      <c r="B223" s="325" t="n">
        <v>4.228</v>
      </c>
      <c r="C223" s="247" t="n">
        <f aca="false">C222+$B$3*(B223-C222)+$B$5*(C222^($B$6))*D223+(1-$B$3)*(B223-B222)</f>
        <v>4.22443782482665</v>
      </c>
      <c r="D223" s="320" t="n">
        <v>0.145329355008859</v>
      </c>
      <c r="E223" s="320" t="n">
        <v>0.154857103938871</v>
      </c>
      <c r="F223" s="315" t="n">
        <f aca="false">C223-E223</f>
        <v>4.06958072088778</v>
      </c>
    </row>
    <row r="224" customFormat="false" ht="12.75" hidden="false" customHeight="false" outlineLevel="0" collapsed="false">
      <c r="A224" s="319" t="n">
        <v>41944</v>
      </c>
      <c r="B224" s="325" t="n">
        <v>4.368</v>
      </c>
      <c r="C224" s="247" t="n">
        <f aca="false">C223+$B$3*(B224-C223)+$B$5*(C223^($B$6))*D224+(1-$B$3)*(B224-B223)</f>
        <v>4.41234137608559</v>
      </c>
      <c r="D224" s="320" t="n">
        <v>0.119839801522374</v>
      </c>
      <c r="E224" s="320" t="n">
        <v>0.842521335187826</v>
      </c>
      <c r="F224" s="315" t="n">
        <f aca="false">C224-E224</f>
        <v>3.56982004089777</v>
      </c>
    </row>
    <row r="225" customFormat="false" ht="12.75" hidden="false" customHeight="false" outlineLevel="0" collapsed="false">
      <c r="A225" s="319" t="n">
        <v>41974</v>
      </c>
      <c r="B225" s="325" t="n">
        <v>4.493</v>
      </c>
      <c r="C225" s="247" t="n">
        <f aca="false">C224+$B$3*(B225-C224)+$B$5*(C224^($B$6))*D225+(1-$B$3)*(B225-B224)</f>
        <v>3.87821794079964</v>
      </c>
      <c r="D225" s="320" t="n">
        <v>-1.61705853024345</v>
      </c>
      <c r="E225" s="320" t="n">
        <v>0.197011888676441</v>
      </c>
      <c r="F225" s="315" t="n">
        <f aca="false">C225-E225</f>
        <v>3.68120605212319</v>
      </c>
    </row>
    <row r="226" customFormat="false" ht="12.75" hidden="false" customHeight="false" outlineLevel="0" collapsed="false">
      <c r="A226" s="319" t="n">
        <v>42005</v>
      </c>
      <c r="B226" s="325" t="n">
        <v>4.633</v>
      </c>
      <c r="C226" s="247" t="n">
        <f aca="false">C225+$B$3*(B226-C225)+$B$5*(C225^($B$6))*D226+(1-$B$3)*(B226-B225)</f>
        <v>4.14021353985557</v>
      </c>
      <c r="D226" s="320" t="n">
        <v>-0.183303637450231</v>
      </c>
      <c r="E226" s="320" t="n">
        <v>-0.124127787953279</v>
      </c>
      <c r="F226" s="315" t="n">
        <f aca="false">C226-E226</f>
        <v>4.26434132780885</v>
      </c>
    </row>
    <row r="227" customFormat="false" ht="12.75" hidden="false" customHeight="false" outlineLevel="0" collapsed="false">
      <c r="A227" s="319" t="n">
        <v>42036</v>
      </c>
      <c r="B227" s="325" t="n">
        <v>4.528</v>
      </c>
      <c r="C227" s="247" t="n">
        <f aca="false">C226+$B$3*(B227-C226)+$B$5*(C226^($B$6))*D227+(1-$B$3)*(B227-B226)</f>
        <v>4.96272029624866</v>
      </c>
      <c r="D227" s="320" t="n">
        <v>2.00397668015033</v>
      </c>
      <c r="E227" s="320" t="n">
        <v>0.660869049027068</v>
      </c>
      <c r="F227" s="315" t="n">
        <f aca="false">C227-E227</f>
        <v>4.30185124722159</v>
      </c>
    </row>
    <row r="228" customFormat="false" ht="12.75" hidden="false" customHeight="false" outlineLevel="0" collapsed="false">
      <c r="A228" s="319" t="n">
        <v>42064</v>
      </c>
      <c r="B228" s="325" t="n">
        <v>4.383</v>
      </c>
      <c r="C228" s="247" t="n">
        <f aca="false">C227+$B$3*(B228-C227)+$B$5*(C227^($B$6))*D228+(1-$B$3)*(B228-B227)</f>
        <v>4.30780654311105</v>
      </c>
      <c r="D228" s="320" t="n">
        <v>-0.886322928967612</v>
      </c>
      <c r="E228" s="320" t="n">
        <v>0.297518195232301</v>
      </c>
      <c r="F228" s="315" t="n">
        <f aca="false">C228-E228</f>
        <v>4.01028834787875</v>
      </c>
    </row>
    <row r="229" customFormat="false" ht="12.75" hidden="false" customHeight="false" outlineLevel="0" collapsed="false">
      <c r="A229" s="319" t="n">
        <v>42095</v>
      </c>
      <c r="B229" s="325" t="n">
        <v>4.228</v>
      </c>
      <c r="C229" s="247" t="n">
        <f aca="false">C228+$B$3*(B229-C228)+$B$5*(C228^($B$6))*D229+(1-$B$3)*(B229-B228)</f>
        <v>4.34785290377928</v>
      </c>
      <c r="D229" s="320" t="n">
        <v>0.435492450169432</v>
      </c>
      <c r="E229" s="320" t="n">
        <v>0.396849739433505</v>
      </c>
      <c r="F229" s="315" t="n">
        <f aca="false">C229-E229</f>
        <v>3.95100316434578</v>
      </c>
    </row>
    <row r="230" customFormat="false" ht="12.75" hidden="false" customHeight="false" outlineLevel="0" collapsed="false">
      <c r="A230" s="319" t="n">
        <v>42125</v>
      </c>
      <c r="B230" s="325" t="n">
        <v>4.215</v>
      </c>
      <c r="C230" s="247" t="n">
        <f aca="false">C229+$B$3*(B230-C229)+$B$5*(C229^($B$6))*D230+(1-$B$3)*(B230-B229)</f>
        <v>4.83581522613289</v>
      </c>
      <c r="D230" s="320" t="n">
        <v>1.3582679907273</v>
      </c>
      <c r="E230" s="320" t="n">
        <v>0.083167864606253</v>
      </c>
      <c r="F230" s="315" t="n">
        <f aca="false">C230-E230</f>
        <v>4.75264736152663</v>
      </c>
    </row>
    <row r="231" customFormat="false" ht="12.75" hidden="false" customHeight="false" outlineLevel="0" collapsed="false">
      <c r="A231" s="319" t="n">
        <v>42156</v>
      </c>
      <c r="B231" s="325" t="n">
        <v>4.238</v>
      </c>
      <c r="C231" s="247" t="n">
        <f aca="false">C230+$B$3*(B231-C230)+$B$5*(C230^($B$6))*D231+(1-$B$3)*(B231-B230)</f>
        <v>4.42959996432028</v>
      </c>
      <c r="D231" s="320" t="n">
        <v>-0.56666259154836</v>
      </c>
      <c r="E231" s="320" t="n">
        <v>0.333027297165581</v>
      </c>
      <c r="F231" s="315" t="n">
        <f aca="false">C231-E231</f>
        <v>4.0965726671547</v>
      </c>
    </row>
    <row r="232" customFormat="false" ht="12.75" hidden="false" customHeight="false" outlineLevel="0" collapsed="false">
      <c r="A232" s="319" t="n">
        <v>42186</v>
      </c>
      <c r="B232" s="325" t="n">
        <v>4.258</v>
      </c>
      <c r="C232" s="247" t="n">
        <f aca="false">C231+$B$3*(B232-C231)+$B$5*(C231^($B$6))*D232+(1-$B$3)*(B232-B231)</f>
        <v>4.9819398593565</v>
      </c>
      <c r="D232" s="320" t="n">
        <v>1.47976261849577</v>
      </c>
      <c r="E232" s="320" t="n">
        <v>0.859730256624324</v>
      </c>
      <c r="F232" s="315" t="n">
        <f aca="false">C232-E232</f>
        <v>4.12220960273218</v>
      </c>
    </row>
    <row r="233" customFormat="false" ht="12.75" hidden="false" customHeight="false" outlineLevel="0" collapsed="false">
      <c r="A233" s="319" t="n">
        <v>42217</v>
      </c>
      <c r="B233" s="325" t="n">
        <v>4.273</v>
      </c>
      <c r="C233" s="247" t="n">
        <f aca="false">C232+$B$3*(B233-C232)+$B$5*(C232^($B$6))*D233+(1-$B$3)*(B233-B232)</f>
        <v>4.97158491379414</v>
      </c>
      <c r="D233" s="320" t="n">
        <v>0.469402226214847</v>
      </c>
      <c r="E233" s="320" t="n">
        <v>0.62108178235658</v>
      </c>
      <c r="F233" s="315" t="n">
        <f aca="false">C233-E233</f>
        <v>4.35050313143756</v>
      </c>
    </row>
    <row r="234" customFormat="false" ht="12.75" hidden="false" customHeight="false" outlineLevel="0" collapsed="false">
      <c r="A234" s="319" t="n">
        <v>42248</v>
      </c>
      <c r="B234" s="325" t="n">
        <v>4.293</v>
      </c>
      <c r="C234" s="247" t="n">
        <f aca="false">C233+$B$3*(B234-C233)+$B$5*(C233^($B$6))*D234+(1-$B$3)*(B234-B233)</f>
        <v>4.75785777792874</v>
      </c>
      <c r="D234" s="320" t="n">
        <v>-0.0405194307148779</v>
      </c>
      <c r="E234" s="320" t="n">
        <v>0.345327066564709</v>
      </c>
      <c r="F234" s="315" t="n">
        <f aca="false">C234-E234</f>
        <v>4.41253071136403</v>
      </c>
    </row>
    <row r="235" customFormat="false" ht="12.75" hidden="false" customHeight="false" outlineLevel="0" collapsed="false">
      <c r="A235" s="319" t="n">
        <v>42278</v>
      </c>
      <c r="B235" s="325" t="n">
        <v>4.323</v>
      </c>
      <c r="C235" s="247" t="n">
        <f aca="false">C234+$B$3*(B235-C234)+$B$5*(C234^($B$6))*D235+(1-$B$3)*(B235-B234)</f>
        <v>5.28064970386934</v>
      </c>
      <c r="D235" s="320" t="n">
        <v>1.53677555986739</v>
      </c>
      <c r="E235" s="320" t="n">
        <v>0.0774353639036818</v>
      </c>
      <c r="F235" s="315" t="n">
        <f aca="false">C235-E235</f>
        <v>5.20321433996566</v>
      </c>
    </row>
    <row r="236" customFormat="false" ht="12.75" hidden="false" customHeight="false" outlineLevel="0" collapsed="false">
      <c r="A236" s="319" t="n">
        <v>42309</v>
      </c>
      <c r="B236" s="325" t="n">
        <v>4.463</v>
      </c>
      <c r="C236" s="247" t="n">
        <f aca="false">C235+$B$3*(B236-C235)+$B$5*(C235^($B$6))*D236+(1-$B$3)*(B236-B235)</f>
        <v>4.77213487253721</v>
      </c>
      <c r="D236" s="320" t="n">
        <v>-0.805388118861321</v>
      </c>
      <c r="E236" s="320" t="n">
        <v>0.291364996788522</v>
      </c>
      <c r="F236" s="315" t="n">
        <f aca="false">C236-E236</f>
        <v>4.48076987574869</v>
      </c>
    </row>
    <row r="237" customFormat="false" ht="12.75" hidden="false" customHeight="false" outlineLevel="0" collapsed="false">
      <c r="A237" s="319" t="n">
        <v>42339</v>
      </c>
      <c r="B237" s="325" t="n">
        <v>4.588</v>
      </c>
      <c r="C237" s="247" t="n">
        <f aca="false">C236+$B$3*(B237-C236)+$B$5*(C236^($B$6))*D237+(1-$B$3)*(B237-B236)</f>
        <v>5.10008893480432</v>
      </c>
      <c r="D237" s="320" t="n">
        <v>0.71986341703042</v>
      </c>
      <c r="E237" s="320" t="n">
        <v>0.72287400108332</v>
      </c>
      <c r="F237" s="315" t="n">
        <f aca="false">C237-E237</f>
        <v>4.377214933721</v>
      </c>
    </row>
    <row r="238" customFormat="false" ht="12.75" hidden="false" customHeight="false" outlineLevel="0" collapsed="false">
      <c r="A238" s="319" t="n">
        <v>42370</v>
      </c>
      <c r="B238" s="325" t="n">
        <v>4.733</v>
      </c>
      <c r="C238" s="247" t="n">
        <f aca="false">C237+$B$3*(B238-C237)+$B$5*(C237^($B$6))*D238+(1-$B$3)*(B238-B237)</f>
        <v>4.21594478954218</v>
      </c>
      <c r="D238" s="320" t="n">
        <v>-2.02849853329822</v>
      </c>
      <c r="E238" s="320" t="n">
        <v>-0.00202336067254451</v>
      </c>
      <c r="F238" s="315" t="n">
        <f aca="false">C238-E238</f>
        <v>4.21796815021473</v>
      </c>
    </row>
    <row r="239" customFormat="false" ht="12.75" hidden="false" customHeight="false" outlineLevel="0" collapsed="false">
      <c r="A239" s="319" t="n">
        <v>42401</v>
      </c>
      <c r="B239" s="325" t="n">
        <v>4.628</v>
      </c>
      <c r="C239" s="247" t="n">
        <f aca="false">C238+$B$3*(B239-C238)+$B$5*(C238^($B$6))*D239+(1-$B$3)*(B239-B238)</f>
        <v>4.51519726537005</v>
      </c>
      <c r="D239" s="320" t="n">
        <v>0.625355694702799</v>
      </c>
      <c r="E239" s="320" t="n">
        <v>0.615207048702646</v>
      </c>
      <c r="F239" s="315" t="n">
        <f aca="false">C239-E239</f>
        <v>3.8999902166674</v>
      </c>
    </row>
    <row r="240" customFormat="false" ht="12.75" hidden="false" customHeight="false" outlineLevel="0" collapsed="false">
      <c r="A240" s="319" t="n">
        <v>42430</v>
      </c>
      <c r="B240" s="325" t="n">
        <v>4.483</v>
      </c>
      <c r="C240" s="247" t="n">
        <f aca="false">C239+$B$3*(B240-C239)+$B$5*(C239^($B$6))*D240+(1-$B$3)*(B240-B239)</f>
        <v>4.11928125264576</v>
      </c>
      <c r="D240" s="320" t="n">
        <v>-0.708107495706905</v>
      </c>
      <c r="E240" s="320" t="n">
        <v>0.775419964617982</v>
      </c>
      <c r="F240" s="315" t="n">
        <f aca="false">C240-E240</f>
        <v>3.34386128802778</v>
      </c>
    </row>
    <row r="241" customFormat="false" ht="12.75" hidden="false" customHeight="false" outlineLevel="0" collapsed="false">
      <c r="A241" s="319" t="n">
        <v>42461</v>
      </c>
      <c r="B241" s="325" t="n">
        <v>4.328</v>
      </c>
      <c r="C241" s="247" t="n">
        <f aca="false">C240+$B$3*(B241-C240)+$B$5*(C240^($B$6))*D241+(1-$B$3)*(B241-B240)</f>
        <v>3.84444903101092</v>
      </c>
      <c r="D241" s="320" t="n">
        <v>-0.60313904099015</v>
      </c>
      <c r="E241" s="320" t="n">
        <v>0.550090628316286</v>
      </c>
      <c r="F241" s="315" t="n">
        <f aca="false">C241-E241</f>
        <v>3.29435840269463</v>
      </c>
    </row>
    <row r="242" customFormat="false" ht="12.75" hidden="false" customHeight="false" outlineLevel="0" collapsed="false">
      <c r="A242" s="319" t="n">
        <v>42491</v>
      </c>
      <c r="B242" s="325" t="n">
        <v>4.315</v>
      </c>
      <c r="C242" s="247" t="n">
        <f aca="false">C241+$B$3*(B242-C241)+$B$5*(C241^($B$6))*D242+(1-$B$3)*(B242-B241)</f>
        <v>3.84695639895262</v>
      </c>
      <c r="D242" s="320" t="n">
        <v>-0.360750873536744</v>
      </c>
      <c r="E242" s="320" t="n">
        <v>0.711501784784299</v>
      </c>
      <c r="F242" s="315" t="n">
        <f aca="false">C242-E242</f>
        <v>3.13545461416832</v>
      </c>
    </row>
    <row r="243" customFormat="false" ht="12.75" hidden="false" customHeight="false" outlineLevel="0" collapsed="false">
      <c r="A243" s="319" t="n">
        <v>42522</v>
      </c>
      <c r="B243" s="325" t="n">
        <v>4.338</v>
      </c>
      <c r="C243" s="247" t="n">
        <f aca="false">C242+$B$3*(B243-C242)+$B$5*(C242^($B$6))*D243+(1-$B$3)*(B243-B242)</f>
        <v>3.97868486740612</v>
      </c>
      <c r="D243" s="320" t="n">
        <v>-0.0975824978345003</v>
      </c>
      <c r="E243" s="320" t="n">
        <v>0.628162155361188</v>
      </c>
      <c r="F243" s="315" t="n">
        <f aca="false">C243-E243</f>
        <v>3.35052271204493</v>
      </c>
    </row>
    <row r="244" customFormat="false" ht="12.75" hidden="false" customHeight="false" outlineLevel="0" collapsed="false">
      <c r="A244" s="319" t="n">
        <v>42552</v>
      </c>
      <c r="B244" s="325" t="n">
        <v>4.358</v>
      </c>
      <c r="C244" s="247" t="n">
        <f aca="false">C243+$B$3*(B244-C243)+$B$5*(C243^($B$6))*D244+(1-$B$3)*(B244-B243)</f>
        <v>3.22800169513646</v>
      </c>
      <c r="D244" s="320" t="n">
        <v>-2.32744863200939</v>
      </c>
      <c r="E244" s="320" t="n">
        <v>0.341563880254033</v>
      </c>
      <c r="F244" s="315" t="n">
        <f aca="false">C244-E244</f>
        <v>2.88643781488243</v>
      </c>
    </row>
    <row r="245" customFormat="false" ht="12.75" hidden="false" customHeight="false" outlineLevel="0" collapsed="false">
      <c r="A245" s="319" t="n">
        <v>42583</v>
      </c>
      <c r="B245" s="325" t="n">
        <v>4.373</v>
      </c>
      <c r="C245" s="247" t="n">
        <f aca="false">C244+$B$3*(B245-C244)+$B$5*(C244^($B$6))*D245+(1-$B$3)*(B245-B244)</f>
        <v>3.25025090781719</v>
      </c>
      <c r="D245" s="320" t="n">
        <v>-1.0049333917384</v>
      </c>
      <c r="E245" s="320" t="n">
        <v>0.793055573229148</v>
      </c>
      <c r="F245" s="315" t="n">
        <f aca="false">C245-E245</f>
        <v>2.45719533458804</v>
      </c>
    </row>
    <row r="246" customFormat="false" ht="12.75" hidden="false" customHeight="false" outlineLevel="0" collapsed="false">
      <c r="A246" s="319" t="n">
        <v>42614</v>
      </c>
      <c r="B246" s="325" t="n">
        <v>4.393</v>
      </c>
      <c r="C246" s="247" t="n">
        <f aca="false">C245+$B$3*(B246-C245)+$B$5*(C245^($B$6))*D246+(1-$B$3)*(B246-B245)</f>
        <v>3.50161382428028</v>
      </c>
      <c r="D246" s="320" t="n">
        <v>-0.340658317695083</v>
      </c>
      <c r="E246" s="320" t="n">
        <v>0.156311920976986</v>
      </c>
      <c r="F246" s="315" t="n">
        <f aca="false">C246-E246</f>
        <v>3.34530190330329</v>
      </c>
    </row>
    <row r="247" customFormat="false" ht="12.75" hidden="false" customHeight="false" outlineLevel="0" collapsed="false">
      <c r="A247" s="319" t="n">
        <v>42644</v>
      </c>
      <c r="B247" s="325" t="n">
        <v>4.423</v>
      </c>
      <c r="C247" s="247" t="n">
        <f aca="false">C246+$B$3*(B247-C246)+$B$5*(C246^($B$6))*D247+(1-$B$3)*(B247-B246)</f>
        <v>3.71616686912577</v>
      </c>
      <c r="D247" s="320" t="n">
        <v>-0.258133618293547</v>
      </c>
      <c r="E247" s="320" t="n">
        <v>0.627513666002073</v>
      </c>
      <c r="F247" s="315" t="n">
        <f aca="false">C247-E247</f>
        <v>3.08865320312369</v>
      </c>
    </row>
    <row r="248" customFormat="false" ht="12.75" hidden="false" customHeight="false" outlineLevel="0" collapsed="false">
      <c r="A248" s="319" t="n">
        <v>42675</v>
      </c>
      <c r="B248" s="325" t="n">
        <v>4.563</v>
      </c>
      <c r="C248" s="247" t="n">
        <f aca="false">C247+$B$3*(B248-C247)+$B$5*(C247^($B$6))*D248+(1-$B$3)*(B248-B247)</f>
        <v>3.97385100720507</v>
      </c>
      <c r="D248" s="320" t="n">
        <v>-0.276938231659217</v>
      </c>
      <c r="E248" s="320" t="n">
        <v>0.880214409053618</v>
      </c>
      <c r="F248" s="315" t="n">
        <f aca="false">C248-E248</f>
        <v>3.09363659815145</v>
      </c>
    </row>
    <row r="249" customFormat="false" ht="12.75" hidden="false" customHeight="false" outlineLevel="0" collapsed="false">
      <c r="A249" s="319" t="n">
        <v>42705</v>
      </c>
      <c r="B249" s="325" t="n">
        <v>4.688</v>
      </c>
      <c r="C249" s="247" t="n">
        <f aca="false">C248+$B$3*(B249-C248)+$B$5*(C248^($B$6))*D249+(1-$B$3)*(B249-B248)</f>
        <v>4.95144610509162</v>
      </c>
      <c r="D249" s="320" t="n">
        <v>1.76884091960682</v>
      </c>
      <c r="E249" s="320" t="n">
        <v>0.258704064532311</v>
      </c>
      <c r="F249" s="315" t="n">
        <f aca="false">C249-E249</f>
        <v>4.69274204055931</v>
      </c>
    </row>
    <row r="250" customFormat="false" ht="12.75" hidden="false" customHeight="false" outlineLevel="0" collapsed="false">
      <c r="A250" s="319" t="n">
        <v>42736</v>
      </c>
      <c r="B250" s="325" t="n">
        <v>4.838</v>
      </c>
      <c r="C250" s="247" t="n">
        <f aca="false">C249+$B$3*(B250-C249)+$B$5*(C249^($B$6))*D250+(1-$B$3)*(B250-B249)</f>
        <v>5.15117178446005</v>
      </c>
      <c r="D250" s="320" t="n">
        <v>0.310781967768032</v>
      </c>
      <c r="E250" s="320" t="n">
        <v>0.79385319632789</v>
      </c>
      <c r="F250" s="315" t="n">
        <f aca="false">C250-E250</f>
        <v>4.35731858813216</v>
      </c>
    </row>
    <row r="251" customFormat="false" ht="12.75" hidden="false" customHeight="false" outlineLevel="0" collapsed="false">
      <c r="A251" s="319" t="n">
        <v>42767</v>
      </c>
      <c r="B251" s="325" t="n">
        <v>4.733</v>
      </c>
      <c r="C251" s="247" t="n">
        <f aca="false">C250+$B$3*(B251-C250)+$B$5*(C250^($B$6))*D251+(1-$B$3)*(B251-B250)</f>
        <v>4.91877599583537</v>
      </c>
      <c r="D251" s="320" t="n">
        <v>-0.0702935774074469</v>
      </c>
      <c r="E251" s="320" t="n">
        <v>0.0943255050372831</v>
      </c>
      <c r="F251" s="315" t="n">
        <f aca="false">C251-E251</f>
        <v>4.82445049079808</v>
      </c>
    </row>
    <row r="252" customFormat="false" ht="12.75" hidden="false" customHeight="false" outlineLevel="0" collapsed="false">
      <c r="A252" s="319" t="n">
        <v>42795</v>
      </c>
      <c r="B252" s="325" t="n">
        <v>4.588</v>
      </c>
      <c r="C252" s="247" t="n">
        <f aca="false">C251+$B$3*(B252-C251)+$B$5*(C251^($B$6))*D252+(1-$B$3)*(B252-B251)</f>
        <v>4.30363021500107</v>
      </c>
      <c r="D252" s="320" t="n">
        <v>-0.97903893933972</v>
      </c>
      <c r="E252" s="320" t="n">
        <v>0.364728315915928</v>
      </c>
      <c r="F252" s="315" t="n">
        <f aca="false">C252-E252</f>
        <v>3.93890189908514</v>
      </c>
    </row>
    <row r="253" customFormat="false" ht="12.75" hidden="false" customHeight="false" outlineLevel="0" collapsed="false">
      <c r="A253" s="319" t="n">
        <v>42826</v>
      </c>
      <c r="B253" s="325" t="n">
        <v>4.433</v>
      </c>
      <c r="C253" s="247" t="n">
        <f aca="false">C252+$B$3*(B253-C252)+$B$5*(C252^($B$6))*D253+(1-$B$3)*(B253-B252)</f>
        <v>4.12859837175181</v>
      </c>
      <c r="D253" s="320" t="n">
        <v>-0.274474436445701</v>
      </c>
      <c r="E253" s="320" t="n">
        <v>0.865918397726818</v>
      </c>
      <c r="F253" s="315" t="n">
        <f aca="false">C253-E253</f>
        <v>3.26267997402499</v>
      </c>
    </row>
    <row r="254" customFormat="false" ht="12.75" hidden="false" customHeight="false" outlineLevel="0" collapsed="false">
      <c r="A254" s="319" t="n">
        <v>42856</v>
      </c>
      <c r="B254" s="325" t="n">
        <v>4.42</v>
      </c>
      <c r="C254" s="247" t="n">
        <f aca="false">C253+$B$3*(B254-C253)+$B$5*(C253^($B$6))*D254+(1-$B$3)*(B254-B253)</f>
        <v>4.20697365634893</v>
      </c>
      <c r="D254" s="320" t="n">
        <v>-0.00774288810400957</v>
      </c>
      <c r="E254" s="320" t="n">
        <v>0.0900757401798507</v>
      </c>
      <c r="F254" s="315" t="n">
        <f aca="false">C254-E254</f>
        <v>4.11689791616908</v>
      </c>
    </row>
    <row r="255" customFormat="false" ht="12.75" hidden="false" customHeight="false" outlineLevel="0" collapsed="false">
      <c r="A255" s="319" t="n">
        <v>42887</v>
      </c>
      <c r="B255" s="325" t="n">
        <v>4.443</v>
      </c>
      <c r="C255" s="247" t="n">
        <f aca="false">C254+$B$3*(B255-C254)+$B$5*(C254^($B$6))*D255+(1-$B$3)*(B255-B254)</f>
        <v>4.04039751939355</v>
      </c>
      <c r="D255" s="320" t="n">
        <v>-0.655913628780111</v>
      </c>
      <c r="E255" s="320" t="n">
        <v>0.880118468396612</v>
      </c>
      <c r="F255" s="315" t="n">
        <f aca="false">C255-E255</f>
        <v>3.16027905099694</v>
      </c>
    </row>
    <row r="256" customFormat="false" ht="12.75" hidden="false" customHeight="false" outlineLevel="0" collapsed="false">
      <c r="A256" s="319" t="n">
        <v>42917</v>
      </c>
      <c r="B256" s="325" t="n">
        <v>4.463</v>
      </c>
      <c r="C256" s="247" t="n">
        <f aca="false">C255+$B$3*(B256-C255)+$B$5*(C255^($B$6))*D256+(1-$B$3)*(B256-B255)</f>
        <v>4.18973175714049</v>
      </c>
      <c r="D256" s="320" t="n">
        <v>0.0118546794007576</v>
      </c>
      <c r="E256" s="320" t="n">
        <v>0.527383671512675</v>
      </c>
      <c r="F256" s="315" t="n">
        <f aca="false">C256-E256</f>
        <v>3.66234808562782</v>
      </c>
    </row>
    <row r="257" customFormat="false" ht="12.75" hidden="false" customHeight="false" outlineLevel="0" collapsed="false">
      <c r="A257" s="319" t="n">
        <v>42948</v>
      </c>
      <c r="B257" s="325" t="n">
        <v>4.478</v>
      </c>
      <c r="C257" s="247" t="n">
        <f aca="false">C256+$B$3*(B257-C256)+$B$5*(C256^($B$6))*D257+(1-$B$3)*(B257-B256)</f>
        <v>4.36106584205982</v>
      </c>
      <c r="D257" s="320" t="n">
        <v>0.184159125307133</v>
      </c>
      <c r="E257" s="320" t="n">
        <v>0.25032776852499</v>
      </c>
      <c r="F257" s="315" t="n">
        <f aca="false">C257-E257</f>
        <v>4.11073807353483</v>
      </c>
    </row>
    <row r="258" customFormat="false" ht="12.75" hidden="false" customHeight="false" outlineLevel="0" collapsed="false">
      <c r="A258" s="319" t="n">
        <v>42979</v>
      </c>
      <c r="B258" s="325" t="n">
        <v>4.498</v>
      </c>
      <c r="C258" s="247" t="n">
        <f aca="false">C257+$B$3*(B258-C257)+$B$5*(C257^($B$6))*D258+(1-$B$3)*(B258-B257)</f>
        <v>4.14355622183282</v>
      </c>
      <c r="D258" s="320" t="n">
        <v>-0.689951899933927</v>
      </c>
      <c r="E258" s="320" t="n">
        <v>0.266429049899501</v>
      </c>
      <c r="F258" s="315" t="n">
        <f aca="false">C258-E258</f>
        <v>3.87712717193332</v>
      </c>
    </row>
    <row r="259" customFormat="false" ht="12.75" hidden="false" customHeight="false" outlineLevel="0" collapsed="false">
      <c r="A259" s="319" t="n">
        <v>43009</v>
      </c>
      <c r="B259" s="325" t="n">
        <v>4.528</v>
      </c>
      <c r="C259" s="247" t="n">
        <f aca="false">C258+$B$3*(B259-C258)+$B$5*(C258^($B$6))*D259+(1-$B$3)*(B259-B258)</f>
        <v>4.02321916088471</v>
      </c>
      <c r="D259" s="320" t="n">
        <v>-0.672808539278788</v>
      </c>
      <c r="E259" s="320" t="n">
        <v>0.743505637065561</v>
      </c>
      <c r="F259" s="315" t="n">
        <f aca="false">C259-E259</f>
        <v>3.27971352381914</v>
      </c>
    </row>
    <row r="260" customFormat="false" ht="12.75" hidden="false" customHeight="false" outlineLevel="0" collapsed="false">
      <c r="A260" s="319" t="n">
        <v>43040</v>
      </c>
      <c r="B260" s="325" t="n">
        <v>4.668</v>
      </c>
      <c r="C260" s="247" t="n">
        <f aca="false">C259+$B$3*(B260-C259)+$B$5*(C259^($B$6))*D260+(1-$B$3)*(B260-B259)</f>
        <v>4.70722880976258</v>
      </c>
      <c r="D260" s="320" t="n">
        <v>1.01686237827592</v>
      </c>
      <c r="E260" s="320" t="n">
        <v>1.39058283989143</v>
      </c>
      <c r="F260" s="315" t="n">
        <f aca="false">C260-E260</f>
        <v>3.31664596987116</v>
      </c>
    </row>
    <row r="261" customFormat="false" ht="12.75" hidden="false" customHeight="false" outlineLevel="0" collapsed="false">
      <c r="A261" s="319" t="n">
        <v>43070</v>
      </c>
      <c r="B261" s="325" t="n">
        <v>4.793</v>
      </c>
      <c r="C261" s="247" t="n">
        <f aca="false">C260+$B$3*(B261-C260)+$B$5*(C260^($B$6))*D261+(1-$B$3)*(B261-B260)</f>
        <v>5.0048538335833</v>
      </c>
      <c r="D261" s="320" t="n">
        <v>0.448262803486014</v>
      </c>
      <c r="E261" s="320" t="n">
        <v>0.934040372519856</v>
      </c>
      <c r="F261" s="315" t="n">
        <f aca="false">C261-E261</f>
        <v>4.07081346106344</v>
      </c>
    </row>
    <row r="262" customFormat="false" ht="12.75" hidden="false" customHeight="false" outlineLevel="0" collapsed="false">
      <c r="A262" s="319" t="n">
        <v>43101</v>
      </c>
      <c r="B262" s="325" t="n">
        <v>4.948</v>
      </c>
      <c r="C262" s="247" t="n">
        <f aca="false">C261+$B$3*(B262-C261)+$B$5*(C261^($B$6))*D262+(1-$B$3)*(B262-B261)</f>
        <v>4.81613804366076</v>
      </c>
      <c r="D262" s="320" t="n">
        <v>-0.654123422203548</v>
      </c>
      <c r="E262" s="320" t="n">
        <v>0.403107388435776</v>
      </c>
      <c r="F262" s="315" t="n">
        <f aca="false">C262-E262</f>
        <v>4.41303065522498</v>
      </c>
    </row>
    <row r="263" customFormat="false" ht="12.75" hidden="false" customHeight="false" outlineLevel="0" collapsed="false">
      <c r="A263" s="319" t="n">
        <v>43132</v>
      </c>
      <c r="B263" s="325" t="n">
        <v>4.843</v>
      </c>
      <c r="C263" s="247" t="n">
        <f aca="false">C262+$B$3*(B263-C262)+$B$5*(C262^($B$6))*D263+(1-$B$3)*(B263-B262)</f>
        <v>4.69272197520518</v>
      </c>
      <c r="D263" s="320" t="n">
        <v>-0.142200909472472</v>
      </c>
      <c r="E263" s="320" t="n">
        <v>0.00928784422855411</v>
      </c>
      <c r="F263" s="315" t="n">
        <f aca="false">C263-E263</f>
        <v>4.68343413097662</v>
      </c>
    </row>
    <row r="264" customFormat="false" ht="12.75" hidden="false" customHeight="false" outlineLevel="0" collapsed="false">
      <c r="A264" s="319" t="n">
        <v>43160</v>
      </c>
      <c r="B264" s="325" t="n">
        <v>4.698</v>
      </c>
      <c r="C264" s="247" t="n">
        <f aca="false">C263+$B$3*(B264-C263)+$B$5*(C263^($B$6))*D264+(1-$B$3)*(B264-B263)</f>
        <v>4.79074646616376</v>
      </c>
      <c r="D264" s="320" t="n">
        <v>0.477265630985164</v>
      </c>
      <c r="E264" s="320" t="n">
        <v>0.4987918291237</v>
      </c>
      <c r="F264" s="315" t="n">
        <f aca="false">C264-E264</f>
        <v>4.29195463704006</v>
      </c>
    </row>
    <row r="265" customFormat="false" ht="12.75" hidden="false" customHeight="false" outlineLevel="0" collapsed="false">
      <c r="A265" s="319" t="n">
        <v>43191</v>
      </c>
      <c r="B265" s="325" t="n">
        <v>4.543</v>
      </c>
      <c r="C265" s="247" t="n">
        <f aca="false">C264+$B$3*(B265-C264)+$B$5*(C264^($B$6))*D265+(1-$B$3)*(B265-B264)</f>
        <v>4.92931993001913</v>
      </c>
      <c r="D265" s="320" t="n">
        <v>0.77506588052187</v>
      </c>
      <c r="E265" s="320" t="n">
        <v>0.334772559633498</v>
      </c>
      <c r="F265" s="315" t="n">
        <f aca="false">C265-E265</f>
        <v>4.59454737038563</v>
      </c>
    </row>
    <row r="266" customFormat="false" ht="12.75" hidden="false" customHeight="false" outlineLevel="0" collapsed="false">
      <c r="A266" s="319" t="n">
        <v>43221</v>
      </c>
      <c r="B266" s="325" t="n">
        <v>4.53</v>
      </c>
      <c r="C266" s="247" t="n">
        <f aca="false">C265+$B$3*(B266-C265)+$B$5*(C265^($B$6))*D266+(1-$B$3)*(B266-B265)</f>
        <v>5.62691949180119</v>
      </c>
      <c r="D266" s="320" t="n">
        <v>1.96842402557124</v>
      </c>
      <c r="E266" s="320" t="n">
        <v>0.374588651991014</v>
      </c>
      <c r="F266" s="315" t="n">
        <f aca="false">C266-E266</f>
        <v>5.25233083981018</v>
      </c>
    </row>
    <row r="267" customFormat="false" ht="12.75" hidden="false" customHeight="false" outlineLevel="0" collapsed="false">
      <c r="A267" s="319" t="n">
        <v>43252</v>
      </c>
      <c r="B267" s="325" t="n">
        <v>4.553</v>
      </c>
      <c r="C267" s="247" t="n">
        <f aca="false">C266+$B$3*(B267-C266)+$B$5*(C266^($B$6))*D267+(1-$B$3)*(B267-B266)</f>
        <v>5.42161036129515</v>
      </c>
      <c r="D267" s="320" t="n">
        <v>0.24791558332331</v>
      </c>
      <c r="E267" s="320" t="n">
        <v>0.589993080866869</v>
      </c>
      <c r="F267" s="315" t="n">
        <f aca="false">C267-E267</f>
        <v>4.83161728042828</v>
      </c>
    </row>
    <row r="268" customFormat="false" ht="12.75" hidden="false" customHeight="false" outlineLevel="0" collapsed="false">
      <c r="A268" s="319" t="n">
        <v>43282</v>
      </c>
      <c r="B268" s="325" t="n">
        <v>4.573</v>
      </c>
      <c r="C268" s="247" t="n">
        <f aca="false">C267+$B$3*(B268-C267)+$B$5*(C267^($B$6))*D268+(1-$B$3)*(B268-B267)</f>
        <v>4.74247775051937</v>
      </c>
      <c r="D268" s="320" t="n">
        <v>-0.971656400749328</v>
      </c>
      <c r="E268" s="320" t="n">
        <v>0.376869644536332</v>
      </c>
      <c r="F268" s="315" t="n">
        <f aca="false">C268-E268</f>
        <v>4.36560810598304</v>
      </c>
    </row>
    <row r="269" customFormat="false" ht="12.75" hidden="false" customHeight="false" outlineLevel="0" collapsed="false">
      <c r="A269" s="319" t="n">
        <v>43313</v>
      </c>
      <c r="B269" s="325" t="n">
        <v>4.588</v>
      </c>
      <c r="C269" s="247" t="n">
        <f aca="false">C268+$B$3*(B269-C268)+$B$5*(C268^($B$6))*D269+(1-$B$3)*(B269-B268)</f>
        <v>4.91078896875073</v>
      </c>
      <c r="D269" s="320" t="n">
        <v>0.497500116284982</v>
      </c>
      <c r="E269" s="320" t="n">
        <v>1.11717756866503</v>
      </c>
      <c r="F269" s="315" t="n">
        <f aca="false">C269-E269</f>
        <v>3.7936114000857</v>
      </c>
    </row>
    <row r="270" customFormat="false" ht="12.75" hidden="false" customHeight="false" outlineLevel="0" collapsed="false">
      <c r="A270" s="319" t="n">
        <v>43344</v>
      </c>
      <c r="B270" s="325" t="n">
        <v>4.608</v>
      </c>
      <c r="C270" s="247" t="n">
        <f aca="false">C269+$B$3*(B270-C269)+$B$5*(C269^($B$6))*D270+(1-$B$3)*(B270-B269)</f>
        <v>5.08271751718278</v>
      </c>
      <c r="D270" s="320" t="n">
        <v>0.598493532990236</v>
      </c>
      <c r="E270" s="320" t="n">
        <v>0.194334749883072</v>
      </c>
      <c r="F270" s="315" t="n">
        <f aca="false">C270-E270</f>
        <v>4.8883827672997</v>
      </c>
    </row>
    <row r="271" customFormat="false" ht="12.75" hidden="false" customHeight="false" outlineLevel="0" collapsed="false">
      <c r="A271" s="319" t="n">
        <v>43374</v>
      </c>
      <c r="B271" s="325" t="n">
        <v>4.638</v>
      </c>
      <c r="C271" s="247" t="n">
        <f aca="false">C270+$B$3*(B271-C270)+$B$5*(C270^($B$6))*D271+(1-$B$3)*(B271-B270)</f>
        <v>5.26768186985962</v>
      </c>
      <c r="D271" s="320" t="n">
        <v>0.705322338413044</v>
      </c>
      <c r="E271" s="320" t="n">
        <v>0.0886605644647749</v>
      </c>
      <c r="F271" s="315" t="n">
        <f aca="false">C271-E271</f>
        <v>5.17902130539484</v>
      </c>
    </row>
    <row r="272" customFormat="false" ht="12.75" hidden="false" customHeight="false" outlineLevel="0" collapsed="false">
      <c r="A272" s="319" t="n">
        <v>43405</v>
      </c>
      <c r="B272" s="325" t="n">
        <v>4.778</v>
      </c>
      <c r="C272" s="247" t="n">
        <f aca="false">C271+$B$3*(B272-C271)+$B$5*(C271^($B$6))*D272+(1-$B$3)*(B272-B271)</f>
        <v>5.00939162783125</v>
      </c>
      <c r="D272" s="320" t="n">
        <v>-0.465717691963447</v>
      </c>
      <c r="E272" s="320" t="n">
        <v>1.35327577016147</v>
      </c>
      <c r="F272" s="315" t="n">
        <f aca="false">C272-E272</f>
        <v>3.65611585766978</v>
      </c>
    </row>
    <row r="273" customFormat="false" ht="12.75" hidden="false" customHeight="false" outlineLevel="0" collapsed="false">
      <c r="A273" s="319" t="n">
        <v>43435</v>
      </c>
      <c r="B273" s="325" t="n">
        <v>4.903</v>
      </c>
      <c r="C273" s="247" t="n">
        <f aca="false">C272+$B$3*(B273-C272)+$B$5*(C272^($B$6))*D273+(1-$B$3)*(B273-B272)</f>
        <v>4.482441473709</v>
      </c>
      <c r="D273" s="320" t="n">
        <v>-1.36441242283316</v>
      </c>
      <c r="E273" s="320" t="n">
        <v>0.662013251075582</v>
      </c>
      <c r="F273" s="315" t="n">
        <f aca="false">C273-E273</f>
        <v>3.82042822263342</v>
      </c>
    </row>
    <row r="274" customFormat="false" ht="12.75" hidden="false" customHeight="false" outlineLevel="0" collapsed="false">
      <c r="A274" s="319" t="n">
        <v>43466</v>
      </c>
      <c r="B274" s="325" t="n">
        <v>5.058</v>
      </c>
      <c r="C274" s="247" t="n">
        <f aca="false">C273+$B$3*(B274-C273)+$B$5*(C273^($B$6))*D274+(1-$B$3)*(B274-B273)</f>
        <v>4.46901563816648</v>
      </c>
      <c r="D274" s="320" t="n">
        <v>-0.742793669639776</v>
      </c>
      <c r="E274" s="320" t="n">
        <v>0.91272848885786</v>
      </c>
      <c r="F274" s="315" t="n">
        <f aca="false">C274-E274</f>
        <v>3.55628714930862</v>
      </c>
    </row>
    <row r="275" customFormat="false" ht="12.75" hidden="false" customHeight="false" outlineLevel="0" collapsed="false">
      <c r="A275" s="319" t="n">
        <v>43497</v>
      </c>
      <c r="B275" s="325" t="n">
        <v>4.953</v>
      </c>
      <c r="C275" s="247" t="n">
        <f aca="false">C274+$B$3*(B275-C274)+$B$5*(C274^($B$6))*D275+(1-$B$3)*(B275-B274)</f>
        <v>4.40995945661679</v>
      </c>
      <c r="D275" s="320" t="n">
        <v>-0.340190791955116</v>
      </c>
      <c r="E275" s="320" t="n">
        <v>0.708101270910907</v>
      </c>
      <c r="F275" s="315" t="n">
        <f aca="false">C275-E275</f>
        <v>3.70185818570588</v>
      </c>
    </row>
    <row r="276" customFormat="false" ht="12.75" hidden="false" customHeight="false" outlineLevel="0" collapsed="false">
      <c r="A276" s="319" t="n">
        <v>43525</v>
      </c>
      <c r="B276" s="325" t="n">
        <v>4.808</v>
      </c>
      <c r="C276" s="247" t="n">
        <f aca="false">C275+$B$3*(B276-C275)+$B$5*(C275^($B$6))*D276+(1-$B$3)*(B276-B275)</f>
        <v>4.58313782279928</v>
      </c>
      <c r="D276" s="320" t="n">
        <v>0.375530041345774</v>
      </c>
      <c r="E276" s="320" t="n">
        <v>0.211077884066028</v>
      </c>
      <c r="F276" s="315" t="n">
        <f aca="false">C276-E276</f>
        <v>4.37205993873325</v>
      </c>
    </row>
    <row r="277" customFormat="false" ht="12.75" hidden="false" customHeight="false" outlineLevel="0" collapsed="false">
      <c r="A277" s="319" t="n">
        <v>43556</v>
      </c>
      <c r="B277" s="325" t="n">
        <v>4.653</v>
      </c>
      <c r="C277" s="247" t="n">
        <f aca="false">C276+$B$3*(B277-C276)+$B$5*(C276^($B$6))*D277+(1-$B$3)*(B277-B276)</f>
        <v>4.74698541326087</v>
      </c>
      <c r="D277" s="320" t="n">
        <v>0.612504029950052</v>
      </c>
      <c r="E277" s="320" t="n">
        <v>-0.140417860839053</v>
      </c>
      <c r="F277" s="315" t="n">
        <f aca="false">C277-E277</f>
        <v>4.88740327409992</v>
      </c>
    </row>
    <row r="278" customFormat="false" ht="12.75" hidden="false" customHeight="false" outlineLevel="0" collapsed="false">
      <c r="A278" s="319" t="n">
        <v>43586</v>
      </c>
      <c r="B278" s="325" t="n">
        <v>4.64</v>
      </c>
      <c r="C278" s="247" t="n">
        <f aca="false">C277+$B$3*(B278-C277)+$B$5*(C277^($B$6))*D278+(1-$B$3)*(B278-B277)</f>
        <v>4.0865034195639</v>
      </c>
      <c r="D278" s="320" t="n">
        <v>-1.49372059272798</v>
      </c>
      <c r="E278" s="320" t="n">
        <v>0.279439360845999</v>
      </c>
      <c r="F278" s="315" t="n">
        <f aca="false">C278-E278</f>
        <v>3.8070640587179</v>
      </c>
    </row>
    <row r="279" customFormat="false" ht="12.75" hidden="false" customHeight="false" outlineLevel="0" collapsed="false">
      <c r="A279" s="319" t="n">
        <v>43617</v>
      </c>
      <c r="B279" s="325" t="n">
        <v>4.663</v>
      </c>
      <c r="C279" s="247" t="n">
        <f aca="false">C278+$B$3*(B279-C278)+$B$5*(C278^($B$6))*D279+(1-$B$3)*(B279-B278)</f>
        <v>4.08465313688819</v>
      </c>
      <c r="D279" s="320" t="n">
        <v>-0.511431670380452</v>
      </c>
      <c r="E279" s="320" t="n">
        <v>0.899722498715879</v>
      </c>
      <c r="F279" s="315" t="n">
        <f aca="false">C279-E279</f>
        <v>3.18493063817231</v>
      </c>
    </row>
    <row r="280" customFormat="false" ht="12.75" hidden="false" customHeight="false" outlineLevel="0" collapsed="false">
      <c r="A280" s="319" t="n">
        <v>43647</v>
      </c>
      <c r="B280" s="325" t="n">
        <v>4.683</v>
      </c>
      <c r="C280" s="247" t="n">
        <f aca="false">C279+$B$3*(B280-C279)+$B$5*(C279^($B$6))*D280+(1-$B$3)*(B280-B279)</f>
        <v>4.24867798837723</v>
      </c>
      <c r="D280" s="320" t="n">
        <v>-0.0918298923887131</v>
      </c>
      <c r="E280" s="320" t="n">
        <v>0.297484253636429</v>
      </c>
      <c r="F280" s="315" t="n">
        <f aca="false">C280-E280</f>
        <v>3.9511937347408</v>
      </c>
    </row>
    <row r="281" customFormat="false" ht="12.75" hidden="false" customHeight="false" outlineLevel="0" collapsed="false">
      <c r="A281" s="319" t="n">
        <v>43678</v>
      </c>
      <c r="B281" s="325" t="n">
        <v>4.698</v>
      </c>
      <c r="C281" s="247" t="n">
        <f aca="false">C280+$B$3*(B281-C280)+$B$5*(C280^($B$6))*D281+(1-$B$3)*(B281-B280)</f>
        <v>3.85512327660118</v>
      </c>
      <c r="D281" s="320" t="n">
        <v>-1.38699495986385</v>
      </c>
      <c r="E281" s="320" t="n">
        <v>0.396150581693768</v>
      </c>
      <c r="F281" s="315" t="n">
        <f aca="false">C281-E281</f>
        <v>3.45897269490741</v>
      </c>
    </row>
    <row r="282" customFormat="false" ht="12.75" hidden="false" customHeight="false" outlineLevel="0" collapsed="false">
      <c r="A282" s="319" t="n">
        <v>43709</v>
      </c>
      <c r="B282" s="325" t="n">
        <v>4.718</v>
      </c>
      <c r="C282" s="247" t="n">
        <f aca="false">C281+$B$3*(B282-C281)+$B$5*(C281^($B$6))*D282+(1-$B$3)*(B282-B281)</f>
        <v>4.63120605940795</v>
      </c>
      <c r="D282" s="320" t="n">
        <v>1.32632224641235</v>
      </c>
      <c r="E282" s="320" t="n">
        <v>-0.027609533230602</v>
      </c>
      <c r="F282" s="315" t="n">
        <f aca="false">C282-E282</f>
        <v>4.65881559263855</v>
      </c>
    </row>
    <row r="283" customFormat="false" ht="12.75" hidden="false" customHeight="false" outlineLevel="0" collapsed="false">
      <c r="A283" s="319" t="n">
        <v>43739</v>
      </c>
      <c r="B283" s="325" t="n">
        <v>4.748</v>
      </c>
      <c r="C283" s="247" t="n">
        <f aca="false">C282+$B$3*(B283-C282)+$B$5*(C282^($B$6))*D283+(1-$B$3)*(B283-B282)</f>
        <v>4.01750396659233</v>
      </c>
      <c r="D283" s="320" t="n">
        <v>-1.64009202003469</v>
      </c>
      <c r="E283" s="320" t="n">
        <v>0.243505516828855</v>
      </c>
      <c r="F283" s="315" t="n">
        <f aca="false">C283-E283</f>
        <v>3.77399844976347</v>
      </c>
    </row>
    <row r="284" customFormat="false" ht="12.75" hidden="false" customHeight="false" outlineLevel="0" collapsed="false">
      <c r="A284" s="319" t="n">
        <v>43770</v>
      </c>
      <c r="B284" s="325" t="n">
        <v>4.888</v>
      </c>
      <c r="C284" s="247" t="n">
        <f aca="false">C283+$B$3*(B284-C283)+$B$5*(C283^($B$6))*D284+(1-$B$3)*(B284-B283)</f>
        <v>5.03120381310145</v>
      </c>
      <c r="D284" s="320" t="n">
        <v>1.69956456690299</v>
      </c>
      <c r="E284" s="320" t="n">
        <v>0.762410273627999</v>
      </c>
      <c r="F284" s="315" t="n">
        <f aca="false">C284-E284</f>
        <v>4.26879353947345</v>
      </c>
    </row>
    <row r="285" customFormat="false" ht="12.75" hidden="false" customHeight="false" outlineLevel="0" collapsed="false">
      <c r="A285" s="319" t="n">
        <v>43800</v>
      </c>
      <c r="B285" s="325" t="n">
        <v>5.013</v>
      </c>
      <c r="C285" s="247" t="n">
        <f aca="false">C284+$B$3*(B285-C284)+$B$5*(C284^($B$6))*D285+(1-$B$3)*(B285-B284)</f>
        <v>4.38530616487759</v>
      </c>
      <c r="D285" s="320" t="n">
        <v>-1.70470302600253</v>
      </c>
      <c r="E285" s="320" t="n">
        <v>0.62700355165146</v>
      </c>
      <c r="F285" s="315" t="n">
        <f aca="false">C285-E285</f>
        <v>3.75830261322613</v>
      </c>
    </row>
    <row r="286" customFormat="false" ht="12.75" hidden="false" customHeight="false" outlineLevel="0" collapsed="false">
      <c r="A286" s="319" t="n">
        <v>43831</v>
      </c>
      <c r="B286" s="325" t="n">
        <v>5.168</v>
      </c>
      <c r="C286" s="247" t="n">
        <f aca="false">C285+$B$3*(B286-C285)+$B$5*(C285^($B$6))*D286+(1-$B$3)*(B286-B285)</f>
        <v>4.79733605051691</v>
      </c>
      <c r="D286" s="320" t="n">
        <v>0.156943269474058</v>
      </c>
      <c r="E286" s="320" t="n">
        <v>-0.0141250862240951</v>
      </c>
      <c r="F286" s="315" t="n">
        <f aca="false">C286-E286</f>
        <v>4.811461136741</v>
      </c>
    </row>
    <row r="287" customFormat="false" ht="12.75" hidden="false" customHeight="false" outlineLevel="0" collapsed="false">
      <c r="A287" s="319" t="n">
        <v>43862</v>
      </c>
      <c r="B287" s="325" t="n">
        <v>5.063</v>
      </c>
      <c r="C287" s="247" t="n">
        <f aca="false">C286+$B$3*(B287-C286)+$B$5*(C286^($B$6))*D287+(1-$B$3)*(B287-B286)</f>
        <v>4.8996628510911</v>
      </c>
      <c r="D287" s="320" t="n">
        <v>0.222083799982017</v>
      </c>
      <c r="E287" s="320" t="n">
        <v>0.471421766945353</v>
      </c>
      <c r="F287" s="315" t="n">
        <f aca="false">C287-E287</f>
        <v>4.42824108414575</v>
      </c>
    </row>
    <row r="288" customFormat="false" ht="12.75" hidden="false" customHeight="false" outlineLevel="0" collapsed="false">
      <c r="A288" s="319" t="n">
        <v>43891</v>
      </c>
      <c r="B288" s="325" t="n">
        <v>4.918</v>
      </c>
      <c r="C288" s="247" t="n">
        <f aca="false">C287+$B$3*(B288-C287)+$B$5*(C287^($B$6))*D288+(1-$B$3)*(B288-B287)</f>
        <v>4.10839113884847</v>
      </c>
      <c r="D288" s="320" t="n">
        <v>-1.65705775851688</v>
      </c>
      <c r="E288" s="320" t="n">
        <v>0.316224933271824</v>
      </c>
      <c r="F288" s="315" t="n">
        <f aca="false">C288-E288</f>
        <v>3.79216620557665</v>
      </c>
    </row>
    <row r="289" customFormat="false" ht="12.75" hidden="false" customHeight="false" outlineLevel="0" collapsed="false">
      <c r="A289" s="319" t="n">
        <v>43922</v>
      </c>
      <c r="B289" s="325" t="n">
        <v>4.763</v>
      </c>
      <c r="C289" s="247" t="n">
        <f aca="false">C288+$B$3*(B289-C288)+$B$5*(C288^($B$6))*D289+(1-$B$3)*(B289-B288)</f>
        <v>4.07146168618162</v>
      </c>
      <c r="D289" s="320" t="n">
        <v>-0.345113765449074</v>
      </c>
      <c r="E289" s="320" t="n">
        <v>0.818993134014968</v>
      </c>
      <c r="F289" s="315" t="n">
        <f aca="false">C289-E289</f>
        <v>3.25246855216666</v>
      </c>
    </row>
    <row r="290" customFormat="false" ht="12.75" hidden="false" customHeight="false" outlineLevel="0" collapsed="false">
      <c r="A290" s="319" t="n">
        <v>43952</v>
      </c>
      <c r="B290" s="325" t="n">
        <v>4.75</v>
      </c>
      <c r="C290" s="247" t="n">
        <f aca="false">C289+$B$3*(B290-C289)+$B$5*(C289^($B$6))*D290+(1-$B$3)*(B290-B289)</f>
        <v>3.76259828301014</v>
      </c>
      <c r="D290" s="320" t="n">
        <v>-1.33090165008682</v>
      </c>
      <c r="E290" s="320" t="n">
        <v>0.822729859950078</v>
      </c>
      <c r="F290" s="315" t="n">
        <f aca="false">C290-E290</f>
        <v>2.93986842306006</v>
      </c>
    </row>
    <row r="291" customFormat="false" ht="12.75" hidden="false" customHeight="false" outlineLevel="0" collapsed="false">
      <c r="A291" s="319" t="n">
        <v>43983</v>
      </c>
      <c r="B291" s="325" t="n">
        <v>4.773</v>
      </c>
      <c r="C291" s="247" t="n">
        <f aca="false">C290+$B$3*(B291-C290)+$B$5*(C290^($B$6))*D291+(1-$B$3)*(B291-B290)</f>
        <v>4.70818063540542</v>
      </c>
      <c r="D291" s="320" t="n">
        <v>1.6727343420514</v>
      </c>
      <c r="E291" s="320" t="n">
        <v>0.0935058268908568</v>
      </c>
      <c r="F291" s="315" t="n">
        <f aca="false">C291-E291</f>
        <v>4.61467480851456</v>
      </c>
    </row>
    <row r="292" customFormat="false" ht="12.75" hidden="false" customHeight="false" outlineLevel="0" collapsed="false">
      <c r="A292" s="319" t="n">
        <v>44013</v>
      </c>
      <c r="B292" s="325" t="n">
        <v>4.793</v>
      </c>
      <c r="C292" s="247" t="n">
        <f aca="false">C291+$B$3*(B292-C291)+$B$5*(C291^($B$6))*D292+(1-$B$3)*(B292-B291)</f>
        <v>4.80316538366704</v>
      </c>
      <c r="D292" s="320" t="n">
        <v>0.133143192979331</v>
      </c>
      <c r="E292" s="320" t="n">
        <v>0.0668796533623063</v>
      </c>
      <c r="F292" s="315" t="n">
        <f aca="false">C292-E292</f>
        <v>4.73628573030473</v>
      </c>
    </row>
    <row r="293" customFormat="false" ht="12.75" hidden="false" customHeight="false" outlineLevel="0" collapsed="false">
      <c r="A293" s="319" t="n">
        <v>44044</v>
      </c>
      <c r="B293" s="325" t="n">
        <v>4.808</v>
      </c>
      <c r="C293" s="247" t="n">
        <f aca="false">C292+$B$3*(B293-C292)+$B$5*(C292^($B$6))*D293+(1-$B$3)*(B293-B292)</f>
        <v>4.80670268295271</v>
      </c>
      <c r="D293" s="320" t="n">
        <v>-0.0199599051492769</v>
      </c>
      <c r="E293" s="320" t="n">
        <v>0.498284684990037</v>
      </c>
      <c r="F293" s="315" t="n">
        <f aca="false">C293-E293</f>
        <v>4.30841799796267</v>
      </c>
    </row>
    <row r="294" customFormat="false" ht="12.75" hidden="false" customHeight="false" outlineLevel="0" collapsed="false">
      <c r="A294" s="319" t="n">
        <v>44075</v>
      </c>
      <c r="B294" s="325" t="n">
        <v>4.828</v>
      </c>
      <c r="C294" s="247" t="n">
        <f aca="false">C293+$B$3*(B294-C293)+$B$5*(C293^($B$6))*D294+(1-$B$3)*(B294-B293)</f>
        <v>4.44692405709724</v>
      </c>
      <c r="D294" s="320" t="n">
        <v>-0.912668250324376</v>
      </c>
      <c r="E294" s="320" t="n">
        <v>0.102195464084202</v>
      </c>
      <c r="F294" s="315" t="n">
        <f aca="false">C294-E294</f>
        <v>4.34472859301304</v>
      </c>
    </row>
    <row r="295" customFormat="false" ht="12.75" hidden="false" customHeight="false" outlineLevel="0" collapsed="false">
      <c r="A295" s="319" t="n">
        <v>44105</v>
      </c>
      <c r="B295" s="325" t="n">
        <v>4.858</v>
      </c>
      <c r="C295" s="247" t="n">
        <f aca="false">C294+$B$3*(B295-C294)+$B$5*(C294^($B$6))*D295+(1-$B$3)*(B295-B294)</f>
        <v>4.3183058283751</v>
      </c>
      <c r="D295" s="320" t="n">
        <v>-0.690727825152518</v>
      </c>
      <c r="E295" s="320" t="n">
        <v>0.72899369835289</v>
      </c>
      <c r="F295" s="315" t="n">
        <f aca="false">C295-E295</f>
        <v>3.58931213002221</v>
      </c>
    </row>
    <row r="296" customFormat="false" ht="12.75" hidden="false" customHeight="false" outlineLevel="0" collapsed="false">
      <c r="A296" s="319" t="n">
        <v>44136</v>
      </c>
      <c r="B296" s="325" t="n">
        <v>4.998</v>
      </c>
      <c r="C296" s="247" t="n">
        <f aca="false">C295+$B$3*(B296-C295)+$B$5*(C295^($B$6))*D296+(1-$B$3)*(B296-B295)</f>
        <v>5.01545006710053</v>
      </c>
      <c r="D296" s="320" t="n">
        <v>0.987358878761055</v>
      </c>
      <c r="E296" s="320" t="n">
        <v>1.02158394967258</v>
      </c>
      <c r="F296" s="315" t="n">
        <f aca="false">C296-E296</f>
        <v>3.99386611742795</v>
      </c>
    </row>
    <row r="297" customFormat="false" ht="12.75" hidden="false" customHeight="false" outlineLevel="0" collapsed="false">
      <c r="A297" s="319" t="n">
        <v>44166</v>
      </c>
      <c r="B297" s="325" t="n">
        <v>5.123</v>
      </c>
      <c r="C297" s="247" t="n">
        <f aca="false">C296+$B$3*(B297-C296)+$B$5*(C296^($B$6))*D297+(1-$B$3)*(B297-B296)</f>
        <v>4.6460068117728</v>
      </c>
      <c r="D297" s="320" t="n">
        <v>-1.1492916785429</v>
      </c>
      <c r="E297" s="320" t="n">
        <v>-0.142171140326236</v>
      </c>
      <c r="F297" s="315" t="n">
        <f aca="false">C297-E297</f>
        <v>4.78817795209903</v>
      </c>
    </row>
    <row r="298" customFormat="false" ht="12.75" hidden="false" customHeight="false" outlineLevel="0" collapsed="false">
      <c r="A298" s="319" t="n">
        <v>44197</v>
      </c>
      <c r="B298" s="325" t="n">
        <v>5.278</v>
      </c>
      <c r="C298" s="247" t="n">
        <f aca="false">C297+$B$3*(B298-C297)+$B$5*(C297^($B$6))*D298+(1-$B$3)*(B298-B297)</f>
        <v>4.28676126865576</v>
      </c>
      <c r="D298" s="320" t="n">
        <v>-1.61673513264316</v>
      </c>
      <c r="E298" s="320" t="n">
        <v>0.321344463068494</v>
      </c>
      <c r="F298" s="315" t="n">
        <f aca="false">C298-E298</f>
        <v>3.96541680558727</v>
      </c>
    </row>
    <row r="299" customFormat="false" ht="12.75" hidden="false" customHeight="false" outlineLevel="0" collapsed="false">
      <c r="A299" s="319" t="n">
        <v>44228</v>
      </c>
      <c r="B299" s="325" t="n">
        <v>5.173</v>
      </c>
      <c r="C299" s="247" t="n">
        <f aca="false">C298+$B$3*(B299-C298)+$B$5*(C298^($B$6))*D299+(1-$B$3)*(B299-B298)</f>
        <v>4.49601896862455</v>
      </c>
      <c r="D299" s="320" t="n">
        <v>0.0177273814745603</v>
      </c>
      <c r="E299" s="320" t="n">
        <v>0.40120243389128</v>
      </c>
      <c r="F299" s="315" t="n">
        <f aca="false">C299-E299</f>
        <v>4.09481653473327</v>
      </c>
    </row>
    <row r="300" customFormat="false" ht="12.75" hidden="false" customHeight="false" outlineLevel="0" collapsed="false">
      <c r="A300" s="319" t="n">
        <v>44256</v>
      </c>
      <c r="B300" s="325" t="n">
        <v>5.028</v>
      </c>
      <c r="C300" s="247" t="n">
        <f aca="false">C299+$B$3*(B300-C299)+$B$5*(C299^($B$6))*D300+(1-$B$3)*(B300-B299)</f>
        <v>4.40140687011539</v>
      </c>
      <c r="D300" s="320" t="n">
        <v>-0.395847822256807</v>
      </c>
      <c r="E300" s="320" t="n">
        <v>0.370460119558587</v>
      </c>
      <c r="F300" s="315" t="n">
        <f aca="false">C300-E300</f>
        <v>4.03094675055681</v>
      </c>
    </row>
    <row r="301" customFormat="false" ht="12.75" hidden="false" customHeight="false" outlineLevel="0" collapsed="false">
      <c r="A301" s="319" t="n">
        <v>44287</v>
      </c>
      <c r="B301" s="325" t="n">
        <v>4.873</v>
      </c>
      <c r="C301" s="247" t="n">
        <f aca="false">C300+$B$3*(B301-C300)+$B$5*(C300^($B$6))*D301+(1-$B$3)*(B301-B300)</f>
        <v>4.58070389090545</v>
      </c>
      <c r="D301" s="320" t="n">
        <v>0.351352884541091</v>
      </c>
      <c r="E301" s="320" t="n">
        <v>0.300494335110895</v>
      </c>
      <c r="F301" s="315" t="n">
        <f aca="false">C301-E301</f>
        <v>4.28020955579455</v>
      </c>
    </row>
    <row r="302" customFormat="false" ht="12.75" hidden="false" customHeight="false" outlineLevel="0" collapsed="false">
      <c r="A302" s="319" t="n">
        <v>44317</v>
      </c>
      <c r="B302" s="325" t="n">
        <v>4.86</v>
      </c>
      <c r="C302" s="247" t="n">
        <f aca="false">C301+$B$3*(B302-C301)+$B$5*(C301^($B$6))*D302+(1-$B$3)*(B302-B301)</f>
        <v>4.74578524502447</v>
      </c>
      <c r="D302" s="320" t="n">
        <v>0.215098426324142</v>
      </c>
      <c r="E302" s="320" t="n">
        <v>0.385747995155737</v>
      </c>
      <c r="F302" s="315" t="n">
        <f aca="false">C302-E302</f>
        <v>4.36003724986873</v>
      </c>
    </row>
    <row r="303" customFormat="false" ht="12.75" hidden="false" customHeight="false" outlineLevel="0" collapsed="false">
      <c r="A303" s="319" t="n">
        <v>44348</v>
      </c>
      <c r="B303" s="325" t="n">
        <v>4.883</v>
      </c>
      <c r="C303" s="247" t="n">
        <f aca="false">C302+$B$3*(B303-C302)+$B$5*(C302^($B$6))*D303+(1-$B$3)*(B303-B302)</f>
        <v>4.09943944008381</v>
      </c>
      <c r="D303" s="320" t="n">
        <v>-1.70266382374604</v>
      </c>
      <c r="E303" s="320" t="n">
        <v>0.552145691504566</v>
      </c>
      <c r="F303" s="315" t="n">
        <f aca="false">C303-E303</f>
        <v>3.54729374857924</v>
      </c>
    </row>
    <row r="304" customFormat="false" ht="12.75" hidden="false" customHeight="false" outlineLevel="0" collapsed="false">
      <c r="A304" s="319" t="n">
        <v>44378</v>
      </c>
      <c r="B304" s="325" t="n">
        <v>4.903</v>
      </c>
      <c r="C304" s="247" t="n">
        <f aca="false">C303+$B$3*(B304-C303)+$B$5*(C303^($B$6))*D304+(1-$B$3)*(B304-B303)</f>
        <v>5.26139354090961</v>
      </c>
      <c r="D304" s="320" t="n">
        <v>2.33705086615684</v>
      </c>
      <c r="E304" s="320" t="n">
        <v>0.997311232236968</v>
      </c>
      <c r="F304" s="315" t="n">
        <f aca="false">C304-E304</f>
        <v>4.26408230867264</v>
      </c>
    </row>
    <row r="305" customFormat="false" ht="12.75" hidden="false" customHeight="false" outlineLevel="0" collapsed="false">
      <c r="A305" s="319" t="n">
        <v>44409</v>
      </c>
      <c r="B305" s="325" t="n">
        <v>4.918</v>
      </c>
      <c r="C305" s="247" t="n">
        <f aca="false">C304+$B$3*(B305-C304)+$B$5*(C304^($B$6))*D305+(1-$B$3)*(B305-B304)</f>
        <v>5.24594610550524</v>
      </c>
      <c r="D305" s="320" t="n">
        <v>0.185065278009352</v>
      </c>
      <c r="E305" s="320" t="n">
        <v>0.215328971216131</v>
      </c>
      <c r="F305" s="315" t="n">
        <f aca="false">C305-E305</f>
        <v>5.03061713428911</v>
      </c>
    </row>
    <row r="306" customFormat="false" ht="12.75" hidden="false" customHeight="false" outlineLevel="0" collapsed="false">
      <c r="A306" s="319" t="n">
        <v>44440</v>
      </c>
      <c r="B306" s="325" t="n">
        <v>4.938</v>
      </c>
      <c r="C306" s="247" t="n">
        <f aca="false">C305+$B$3*(B306-C305)+$B$5*(C305^($B$6))*D306+(1-$B$3)*(B306-B305)</f>
        <v>4.6538329523686</v>
      </c>
      <c r="D306" s="320" t="n">
        <v>-1.17297181359974</v>
      </c>
      <c r="E306" s="320" t="n">
        <v>0.147340553701712</v>
      </c>
      <c r="F306" s="315" t="n">
        <f aca="false">C306-E306</f>
        <v>4.50649239866688</v>
      </c>
    </row>
    <row r="307" customFormat="false" ht="12.75" hidden="false" customHeight="false" outlineLevel="0" collapsed="false">
      <c r="A307" s="319" t="n">
        <v>44470</v>
      </c>
      <c r="B307" s="325" t="n">
        <v>4.968</v>
      </c>
      <c r="C307" s="247" t="n">
        <f aca="false">C306+$B$3*(B307-C306)+$B$5*(C306^($B$6))*D307+(1-$B$3)*(B307-B306)</f>
        <v>4.35248160161311</v>
      </c>
      <c r="D307" s="320" t="n">
        <v>-1.02332620399321</v>
      </c>
      <c r="E307" s="320" t="n">
        <v>0.19414954314905</v>
      </c>
      <c r="F307" s="315" t="n">
        <f aca="false">C307-E307</f>
        <v>4.15833205846406</v>
      </c>
    </row>
    <row r="308" customFormat="false" ht="12.75" hidden="false" customHeight="false" outlineLevel="0" collapsed="false">
      <c r="A308" s="319" t="n">
        <v>44501</v>
      </c>
      <c r="B308" s="325" t="n">
        <v>5.108</v>
      </c>
      <c r="C308" s="247" t="n">
        <f aca="false">C307+$B$3*(B308-C307)+$B$5*(C307^($B$6))*D308+(1-$B$3)*(B308-B307)</f>
        <v>5.48207647704855</v>
      </c>
      <c r="D308" s="320" t="n">
        <v>2.01514999452581</v>
      </c>
      <c r="E308" s="320" t="n">
        <v>0.355339989029488</v>
      </c>
      <c r="F308" s="315" t="n">
        <f aca="false">C308-E308</f>
        <v>5.12673648801906</v>
      </c>
    </row>
    <row r="309" customFormat="false" ht="12.75" hidden="false" customHeight="false" outlineLevel="0" collapsed="false">
      <c r="A309" s="319" t="n">
        <v>44531</v>
      </c>
      <c r="B309" s="325" t="n">
        <v>5.233</v>
      </c>
      <c r="C309" s="247" t="n">
        <f aca="false">C308+$B$3*(B309-C308)+$B$5*(C308^($B$6))*D309+(1-$B$3)*(B309-B308)</f>
        <v>5.49157992323642</v>
      </c>
      <c r="D309" s="320" t="n">
        <v>0.0010501080645915</v>
      </c>
      <c r="E309" s="320" t="n">
        <v>0.313743823519464</v>
      </c>
      <c r="F309" s="315" t="n">
        <f aca="false">C309-E309</f>
        <v>5.17783609971696</v>
      </c>
    </row>
    <row r="310" customFormat="false" ht="12.75" hidden="false" customHeight="false" outlineLevel="0" collapsed="false">
      <c r="A310" s="319" t="n">
        <v>44562</v>
      </c>
      <c r="B310" s="325" t="n">
        <v>5.388</v>
      </c>
      <c r="C310" s="247" t="n">
        <f aca="false">C309+$B$3*(B310-C309)+$B$5*(C309^($B$6))*D310+(1-$B$3)*(B310-B309)</f>
        <v>4.71614903554749</v>
      </c>
      <c r="D310" s="320" t="n">
        <v>-1.90965611833514</v>
      </c>
      <c r="E310" s="320" t="n">
        <v>0.399359134743277</v>
      </c>
      <c r="F310" s="315" t="n">
        <f aca="false">C310-E310</f>
        <v>4.31678990080421</v>
      </c>
    </row>
    <row r="311" customFormat="false" ht="12.75" hidden="false" customHeight="false" outlineLevel="0" collapsed="false">
      <c r="A311" s="319" t="n">
        <v>44593</v>
      </c>
      <c r="B311" s="325" t="n">
        <v>5.283</v>
      </c>
      <c r="C311" s="247" t="n">
        <f aca="false">C310+$B$3*(B311-C310)+$B$5*(C310^($B$6))*D311+(1-$B$3)*(B311-B310)</f>
        <v>5.00020783767067</v>
      </c>
      <c r="D311" s="320" t="n">
        <v>0.438142154765121</v>
      </c>
      <c r="E311" s="320" t="n">
        <v>0.0836748273708205</v>
      </c>
      <c r="F311" s="315" t="n">
        <f aca="false">C311-E311</f>
        <v>4.91653301029985</v>
      </c>
    </row>
    <row r="312" customFormat="false" ht="12.75" hidden="false" customHeight="false" outlineLevel="0" collapsed="false">
      <c r="A312" s="319" t="n">
        <v>44621</v>
      </c>
      <c r="B312" s="325" t="n">
        <v>5.138</v>
      </c>
      <c r="C312" s="247" t="n">
        <f aca="false">C311+$B$3*(B312-C311)+$B$5*(C311^($B$6))*D312+(1-$B$3)*(B312-B311)</f>
        <v>5.3919247666268</v>
      </c>
      <c r="D312" s="320" t="n">
        <v>1.05693525765244</v>
      </c>
      <c r="E312" s="320" t="n">
        <v>0.214146309965125</v>
      </c>
      <c r="F312" s="315" t="n">
        <f aca="false">C312-E312</f>
        <v>5.17777845666167</v>
      </c>
    </row>
    <row r="313" customFormat="false" ht="12.75" hidden="false" customHeight="false" outlineLevel="0" collapsed="false">
      <c r="A313" s="319" t="n">
        <v>44652</v>
      </c>
      <c r="B313" s="325" t="n">
        <v>4.983</v>
      </c>
      <c r="C313" s="247" t="n">
        <f aca="false">C312+$B$3*(B313-C312)+$B$5*(C312^($B$6))*D313+(1-$B$3)*(B313-B312)</f>
        <v>5.4855280367277</v>
      </c>
      <c r="D313" s="320" t="n">
        <v>0.741902714842366</v>
      </c>
      <c r="E313" s="320" t="n">
        <v>-0.0127723315658027</v>
      </c>
      <c r="F313" s="315" t="n">
        <f aca="false">C313-E313</f>
        <v>5.49830036829351</v>
      </c>
    </row>
    <row r="314" customFormat="false" ht="12.75" hidden="false" customHeight="false" outlineLevel="0" collapsed="false">
      <c r="A314" s="319" t="n">
        <v>44682</v>
      </c>
      <c r="B314" s="325" t="n">
        <v>4.97</v>
      </c>
      <c r="C314" s="247" t="n">
        <f aca="false">C313+$B$3*(B314-C313)+$B$5*(C313^($B$6))*D314+(1-$B$3)*(B314-B313)</f>
        <v>5.31847299563428</v>
      </c>
      <c r="D314" s="320" t="n">
        <v>0.00388458226806928</v>
      </c>
      <c r="E314" s="320" t="n">
        <v>0.460912591063164</v>
      </c>
      <c r="F314" s="315" t="n">
        <f aca="false">C314-E314</f>
        <v>4.85756040457111</v>
      </c>
    </row>
    <row r="315" customFormat="false" ht="12.75" hidden="false" customHeight="false" outlineLevel="0" collapsed="false">
      <c r="A315" s="319" t="n">
        <v>44713</v>
      </c>
      <c r="B315" s="325" t="n">
        <v>4.993</v>
      </c>
      <c r="C315" s="247" t="n">
        <f aca="false">C314+$B$3*(B315-C314)+$B$5*(C314^($B$6))*D315+(1-$B$3)*(B315-B314)</f>
        <v>5.04142055598235</v>
      </c>
      <c r="D315" s="320" t="n">
        <v>-0.438240517557586</v>
      </c>
      <c r="E315" s="320" t="n">
        <v>0.0834060415113335</v>
      </c>
      <c r="F315" s="315" t="n">
        <f aca="false">C315-E315</f>
        <v>4.95801451447101</v>
      </c>
    </row>
    <row r="316" customFormat="false" ht="12.75" hidden="false" customHeight="false" outlineLevel="0" collapsed="false">
      <c r="A316" s="319" t="n">
        <v>44743</v>
      </c>
      <c r="B316" s="325" t="n">
        <v>5.013</v>
      </c>
      <c r="C316" s="247" t="n">
        <f aca="false">C315+$B$3*(B316-C315)+$B$5*(C315^($B$6))*D316+(1-$B$3)*(B316-B315)</f>
        <v>4.76517508835343</v>
      </c>
      <c r="D316" s="320" t="n">
        <v>-0.659233775902357</v>
      </c>
      <c r="E316" s="320" t="n">
        <v>0.412343446212543</v>
      </c>
      <c r="F316" s="315" t="n">
        <f aca="false">C316-E316</f>
        <v>4.35283164214088</v>
      </c>
    </row>
    <row r="317" customFormat="false" ht="12.75" hidden="false" customHeight="false" outlineLevel="0" collapsed="false">
      <c r="A317" s="319" t="n">
        <v>44774</v>
      </c>
      <c r="B317" s="325" t="n">
        <v>5.028</v>
      </c>
      <c r="C317" s="247" t="n">
        <f aca="false">C316+$B$3*(B317-C316)+$B$5*(C316^($B$6))*D317+(1-$B$3)*(B317-B316)</f>
        <v>4.71124743674722</v>
      </c>
      <c r="D317" s="320" t="n">
        <v>-0.351419280509903</v>
      </c>
      <c r="E317" s="320" t="n">
        <v>0.294534680346713</v>
      </c>
      <c r="F317" s="315" t="n">
        <f aca="false">C317-E317</f>
        <v>4.41671275640051</v>
      </c>
    </row>
    <row r="318" customFormat="false" ht="12.75" hidden="false" customHeight="false" outlineLevel="0" collapsed="false">
      <c r="A318" s="319" t="n">
        <v>44805</v>
      </c>
      <c r="B318" s="325" t="n">
        <v>5.048</v>
      </c>
      <c r="C318" s="247" t="n">
        <f aca="false">C317+$B$3*(B318-C317)+$B$5*(C317^($B$6))*D318+(1-$B$3)*(B318-B317)</f>
        <v>5.21545761775953</v>
      </c>
      <c r="D318" s="320" t="n">
        <v>0.936019174388795</v>
      </c>
      <c r="E318" s="320" t="n">
        <v>0.705698373719164</v>
      </c>
      <c r="F318" s="315" t="n">
        <f aca="false">C318-E318</f>
        <v>4.50975924404037</v>
      </c>
    </row>
    <row r="319" customFormat="false" ht="12.75" hidden="false" customHeight="false" outlineLevel="0" collapsed="false">
      <c r="A319" s="319" t="n">
        <v>44835</v>
      </c>
      <c r="B319" s="325" t="n">
        <v>5.078</v>
      </c>
      <c r="C319" s="247" t="n">
        <f aca="false">C318+$B$3*(B319-C318)+$B$5*(C318^($B$6))*D319+(1-$B$3)*(B319-B318)</f>
        <v>5.38606281571649</v>
      </c>
      <c r="D319" s="320" t="n">
        <v>0.443679546511891</v>
      </c>
      <c r="E319" s="320" t="n">
        <v>0.760737566008355</v>
      </c>
      <c r="F319" s="315" t="n">
        <f aca="false">C319-E319</f>
        <v>4.62532524970813</v>
      </c>
    </row>
    <row r="320" customFormat="false" ht="12.75" hidden="false" customHeight="false" outlineLevel="0" collapsed="false">
      <c r="A320" s="319" t="n">
        <v>44866</v>
      </c>
      <c r="B320" s="325" t="n">
        <v>5.218</v>
      </c>
      <c r="C320" s="247" t="n">
        <f aca="false">C319+$B$3*(B320-C319)+$B$5*(C319^($B$6))*D320+(1-$B$3)*(B320-B319)</f>
        <v>4.98860838441357</v>
      </c>
      <c r="D320" s="320" t="n">
        <v>-1.00227916553084</v>
      </c>
      <c r="E320" s="320" t="n">
        <v>0.161278923128704</v>
      </c>
      <c r="F320" s="315" t="n">
        <f aca="false">C320-E320</f>
        <v>4.82732946128486</v>
      </c>
    </row>
    <row r="321" customFormat="false" ht="12.75" hidden="false" customHeight="false" outlineLevel="0" collapsed="false">
      <c r="A321" s="319" t="n">
        <v>44896</v>
      </c>
      <c r="B321" s="325" t="n">
        <v>5.343</v>
      </c>
      <c r="C321" s="247" t="n">
        <f aca="false">C320+$B$3*(B321-C320)+$B$5*(C320^($B$6))*D321+(1-$B$3)*(B321-B320)</f>
        <v>5.09950962277836</v>
      </c>
      <c r="D321" s="320" t="n">
        <v>-0.200792777055327</v>
      </c>
      <c r="E321" s="320" t="n">
        <v>0.70219543418823</v>
      </c>
      <c r="F321" s="315" t="n">
        <f aca="false">C321-E321</f>
        <v>4.39731418859013</v>
      </c>
    </row>
    <row r="322" customFormat="false" ht="12.75" hidden="false" customHeight="false" outlineLevel="0" collapsed="false">
      <c r="A322" s="319" t="n">
        <v>44927</v>
      </c>
      <c r="B322" s="325" t="n">
        <v>5.498</v>
      </c>
      <c r="C322" s="247" t="n">
        <f aca="false">C321+$B$3*(B322-C321)+$B$5*(C321^($B$6))*D322+(1-$B$3)*(B322-B321)</f>
        <v>5.65272812928502</v>
      </c>
      <c r="D322" s="320" t="n">
        <v>0.752194687920566</v>
      </c>
      <c r="E322" s="320" t="n">
        <v>0.105439475316446</v>
      </c>
      <c r="F322" s="315" t="n">
        <f aca="false">C322-E322</f>
        <v>5.54728865396857</v>
      </c>
    </row>
    <row r="323" customFormat="false" ht="12.75" hidden="false" customHeight="false" outlineLevel="0" collapsed="false">
      <c r="A323" s="319" t="n">
        <v>44958</v>
      </c>
      <c r="B323" s="325" t="n">
        <v>5.393</v>
      </c>
      <c r="C323" s="247" t="n">
        <f aca="false">C322+$B$3*(B323-C322)+$B$5*(C322^($B$6))*D323+(1-$B$3)*(B323-B322)</f>
        <v>5.860079451204</v>
      </c>
      <c r="D323" s="320" t="n">
        <v>0.797631236696347</v>
      </c>
      <c r="E323" s="320" t="n">
        <v>0.304381735806485</v>
      </c>
      <c r="F323" s="315" t="n">
        <f aca="false">C323-E323</f>
        <v>5.55569771539752</v>
      </c>
    </row>
    <row r="324" customFormat="false" ht="12.75" hidden="false" customHeight="false" outlineLevel="0" collapsed="false">
      <c r="A324" s="319" t="n">
        <v>44986</v>
      </c>
      <c r="B324" s="325" t="n">
        <v>5.248</v>
      </c>
      <c r="C324" s="247" t="n">
        <f aca="false">C323+$B$3*(B324-C323)+$B$5*(C323^($B$6))*D324+(1-$B$3)*(B324-B323)</f>
        <v>6.44847725859266</v>
      </c>
      <c r="D324" s="320" t="n">
        <v>1.90934469856511</v>
      </c>
      <c r="E324" s="320" t="n">
        <v>0.387384720109855</v>
      </c>
      <c r="F324" s="315" t="n">
        <f aca="false">C324-E324</f>
        <v>6.0610925384828</v>
      </c>
    </row>
    <row r="325" customFormat="false" ht="12.75" hidden="false" customHeight="false" outlineLevel="0" collapsed="false">
      <c r="A325" s="319" t="n">
        <v>45017</v>
      </c>
      <c r="B325" s="325" t="n">
        <v>5.093</v>
      </c>
      <c r="C325" s="247" t="n">
        <f aca="false">C324+$B$3*(B325-C324)+$B$5*(C324^($B$6))*D325+(1-$B$3)*(B325-B324)</f>
        <v>6.69693497118572</v>
      </c>
      <c r="D325" s="320" t="n">
        <v>1.60752888009645</v>
      </c>
      <c r="E325" s="320" t="n">
        <v>0.569357240090892</v>
      </c>
      <c r="F325" s="315" t="n">
        <f aca="false">C325-E325</f>
        <v>6.12757773109482</v>
      </c>
    </row>
    <row r="326" customFormat="false" ht="12.75" hidden="false" customHeight="false" outlineLevel="0" collapsed="false">
      <c r="A326" s="319" t="n">
        <v>45047</v>
      </c>
      <c r="B326" s="325" t="n">
        <v>5.08</v>
      </c>
      <c r="C326" s="247" t="n">
        <f aca="false">C325+$B$3*(B326-C325)+$B$5*(C325^($B$6))*D326+(1-$B$3)*(B326-B325)</f>
        <v>5.52042287270103</v>
      </c>
      <c r="D326" s="320" t="n">
        <v>-1.35510555234201</v>
      </c>
      <c r="E326" s="320" t="n">
        <v>0.0146844795807882</v>
      </c>
      <c r="F326" s="315" t="n">
        <f aca="false">C326-E326</f>
        <v>5.50573839312024</v>
      </c>
    </row>
    <row r="327" customFormat="false" ht="12.75" hidden="false" customHeight="false" outlineLevel="0" collapsed="false">
      <c r="A327" s="319" t="n">
        <v>45078</v>
      </c>
      <c r="B327" s="325" t="n">
        <v>5.103</v>
      </c>
      <c r="C327" s="247" t="n">
        <f aca="false">C326+$B$3*(B327-C326)+$B$5*(C326^($B$6))*D327+(1-$B$3)*(B327-B326)</f>
        <v>4.68192534872795</v>
      </c>
      <c r="D327" s="320" t="n">
        <v>-1.62397045777534</v>
      </c>
      <c r="E327" s="320" t="n">
        <v>0.538267354797948</v>
      </c>
      <c r="F327" s="315" t="n">
        <f aca="false">C327-E327</f>
        <v>4.14365799393</v>
      </c>
    </row>
    <row r="328" customFormat="false" ht="12.75" hidden="false" customHeight="false" outlineLevel="0" collapsed="false">
      <c r="A328" s="319" t="n">
        <v>45108</v>
      </c>
      <c r="B328" s="325" t="n">
        <v>5.123</v>
      </c>
      <c r="C328" s="247" t="n">
        <f aca="false">C327+$B$3*(B328-C327)+$B$5*(C327^($B$6))*D328+(1-$B$3)*(B328-B327)</f>
        <v>4.4840521793958</v>
      </c>
      <c r="D328" s="320" t="n">
        <v>-0.847461876030555</v>
      </c>
      <c r="E328" s="320" t="n">
        <v>0.565956827211027</v>
      </c>
      <c r="F328" s="315" t="n">
        <f aca="false">C328-E328</f>
        <v>3.91809535218477</v>
      </c>
    </row>
    <row r="329" customFormat="false" ht="12.75" hidden="false" customHeight="false" outlineLevel="0" collapsed="false">
      <c r="A329" s="319" t="n">
        <v>45139</v>
      </c>
      <c r="B329" s="325" t="n">
        <v>5.138</v>
      </c>
      <c r="C329" s="247" t="n">
        <f aca="false">C328+$B$3*(B329-C328)+$B$5*(C328^($B$6))*D329+(1-$B$3)*(B329-B328)</f>
        <v>5.20881559493333</v>
      </c>
      <c r="D329" s="320" t="n">
        <v>1.27179658003193</v>
      </c>
      <c r="E329" s="320" t="n">
        <v>1.47188084611537</v>
      </c>
      <c r="F329" s="315" t="n">
        <f aca="false">C329-E329</f>
        <v>3.73693474881796</v>
      </c>
    </row>
    <row r="330" customFormat="false" ht="12.75" hidden="false" customHeight="false" outlineLevel="0" collapsed="false">
      <c r="A330" s="319" t="n">
        <v>45170</v>
      </c>
      <c r="B330" s="325" t="n">
        <v>5.158</v>
      </c>
      <c r="C330" s="247" t="n">
        <f aca="false">C329+$B$3*(B330-C329)+$B$5*(C329^($B$6))*D330+(1-$B$3)*(B330-B329)</f>
        <v>5.08359565168038</v>
      </c>
      <c r="D330" s="320" t="n">
        <v>-0.284265475848936</v>
      </c>
      <c r="E330" s="320" t="n">
        <v>0.782874084099226</v>
      </c>
      <c r="F330" s="315" t="n">
        <f aca="false">C330-E330</f>
        <v>4.30072156758115</v>
      </c>
    </row>
    <row r="331" customFormat="false" ht="12.75" hidden="false" customHeight="false" outlineLevel="0" collapsed="false">
      <c r="A331" s="319" t="n">
        <v>45200</v>
      </c>
      <c r="B331" s="325" t="n">
        <v>5.188</v>
      </c>
      <c r="C331" s="247" t="n">
        <f aca="false">C330+$B$3*(B331-C330)+$B$5*(C330^($B$6))*D331+(1-$B$3)*(B331-B330)</f>
        <v>4.90959917947258</v>
      </c>
      <c r="D331" s="320" t="n">
        <v>-0.530035568419522</v>
      </c>
      <c r="E331" s="320" t="n">
        <v>0.313917354576058</v>
      </c>
      <c r="F331" s="315" t="n">
        <f aca="false">C331-E331</f>
        <v>4.59568182489652</v>
      </c>
    </row>
    <row r="332" customFormat="false" ht="12.75" hidden="false" customHeight="false" outlineLevel="0" collapsed="false">
      <c r="A332" s="319" t="n">
        <v>45231</v>
      </c>
      <c r="B332" s="325" t="n">
        <v>5.328</v>
      </c>
      <c r="C332" s="247" t="n">
        <f aca="false">C331+$B$3*(B332-C331)+$B$5*(C331^($B$6))*D332+(1-$B$3)*(B332-B331)</f>
        <v>5.01043242959749</v>
      </c>
      <c r="D332" s="320" t="n">
        <v>-0.298034646834579</v>
      </c>
      <c r="E332" s="320" t="n">
        <v>0.307752398813643</v>
      </c>
      <c r="F332" s="315" t="n">
        <f aca="false">C332-E332</f>
        <v>4.70268003078385</v>
      </c>
    </row>
    <row r="333" customFormat="false" ht="12.75" hidden="false" customHeight="false" outlineLevel="0" collapsed="false">
      <c r="A333" s="319" t="n">
        <v>45261</v>
      </c>
      <c r="B333" s="325" t="n">
        <v>5.453</v>
      </c>
      <c r="C333" s="247" t="n">
        <f aca="false">C332+$B$3*(B333-C332)+$B$5*(C332^($B$6))*D333+(1-$B$3)*(B333-B332)</f>
        <v>5.27771512268123</v>
      </c>
      <c r="D333" s="320" t="n">
        <v>0.103073519568723</v>
      </c>
      <c r="E333" s="320" t="n">
        <v>0.680810222932733</v>
      </c>
      <c r="F333" s="315" t="n">
        <f aca="false">C333-E333</f>
        <v>4.59690489974849</v>
      </c>
    </row>
    <row r="334" customFormat="false" ht="12.75" hidden="false" customHeight="false" outlineLevel="0" collapsed="false">
      <c r="A334" s="319" t="n">
        <v>45292</v>
      </c>
      <c r="B334" s="0" t="n">
        <v>4.348</v>
      </c>
      <c r="C334" s="247" t="n">
        <f aca="false">C333+$B$3*(B334-C333)+$B$5*(C333^($B$6))*D334+(1-$B$3)*(B334-B333)</f>
        <v>3.93784404756849</v>
      </c>
      <c r="D334" s="320" t="n">
        <v>-0.662576169642486</v>
      </c>
      <c r="E334" s="320" t="n">
        <v>0.381129263086371</v>
      </c>
      <c r="F334" s="315" t="n">
        <f aca="false">C334-E334</f>
        <v>3.55671478448212</v>
      </c>
    </row>
    <row r="335" customFormat="false" ht="12.75" hidden="false" customHeight="false" outlineLevel="0" collapsed="false">
      <c r="A335" s="319" t="n">
        <v>45323</v>
      </c>
      <c r="B335" s="0" t="n">
        <v>4.313</v>
      </c>
      <c r="C335" s="247" t="n">
        <f aca="false">C334+$B$3*(B335-C334)+$B$5*(C334^($B$6))*D335+(1-$B$3)*(B335-B334)</f>
        <v>4.4741857171472</v>
      </c>
      <c r="D335" s="320" t="n">
        <v>1.17811902721672</v>
      </c>
      <c r="E335" s="320" t="n">
        <v>0.0967068289946916</v>
      </c>
      <c r="F335" s="315" t="n">
        <f aca="false">C335-E335</f>
        <v>4.37747888815251</v>
      </c>
    </row>
    <row r="336" customFormat="false" ht="12.75" hidden="false" customHeight="false" outlineLevel="0" collapsed="false">
      <c r="A336" s="319" t="n">
        <v>45352</v>
      </c>
      <c r="B336" s="0" t="n">
        <v>4.261</v>
      </c>
      <c r="C336" s="247" t="n">
        <f aca="false">C335+$B$3*(B336-C335)+$B$5*(C335^($B$6))*D336+(1-$B$3)*(B336-B335)</f>
        <v>4.63911526860887</v>
      </c>
      <c r="D336" s="320" t="n">
        <v>0.664099707770276</v>
      </c>
      <c r="E336" s="320" t="n">
        <v>0.414040124655377</v>
      </c>
      <c r="F336" s="315" t="n">
        <f aca="false">C336-E336</f>
        <v>4.2250751439535</v>
      </c>
    </row>
    <row r="337" customFormat="false" ht="12.75" hidden="false" customHeight="false" outlineLevel="0" collapsed="false">
      <c r="A337" s="319" t="n">
        <v>45383</v>
      </c>
      <c r="B337" s="0" t="n">
        <v>4.224</v>
      </c>
      <c r="C337" s="247" t="n">
        <f aca="false">C336+$B$3*(B337-C336)+$B$5*(C336^($B$6))*D337+(1-$B$3)*(B337-B336)</f>
        <v>4.1202035453763</v>
      </c>
      <c r="D337" s="320" t="n">
        <v>-0.891168455082228</v>
      </c>
      <c r="E337" s="320" t="n">
        <v>0.802180666318329</v>
      </c>
      <c r="F337" s="315" t="n">
        <f aca="false">C337-E337</f>
        <v>3.31802287905797</v>
      </c>
    </row>
    <row r="338" customFormat="false" ht="12.75" hidden="false" customHeight="false" outlineLevel="0" collapsed="false">
      <c r="A338" s="319" t="n">
        <v>45413</v>
      </c>
      <c r="B338" s="0" t="n">
        <v>4.23</v>
      </c>
      <c r="C338" s="247" t="n">
        <f aca="false">C337+$B$3*(B338-C337)+$B$5*(C337^($B$6))*D338+(1-$B$3)*(B338-B337)</f>
        <v>3.95864531190198</v>
      </c>
      <c r="D338" s="320" t="n">
        <v>-0.517894774985865</v>
      </c>
      <c r="E338" s="320" t="n">
        <v>1.05282667643596</v>
      </c>
      <c r="F338" s="315" t="n">
        <f aca="false">C338-E338</f>
        <v>2.90581863546603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8" activeCellId="0" sqref="G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26" width="13.28"/>
  </cols>
  <sheetData>
    <row r="1" customFormat="false" ht="12.75" hidden="false" customHeight="false" outlineLevel="0" collapsed="false">
      <c r="A1" s="327" t="s">
        <v>371</v>
      </c>
      <c r="B1" s="328" t="s">
        <v>372</v>
      </c>
    </row>
    <row r="2" customFormat="false" ht="12.75" hidden="false" customHeight="false" outlineLevel="0" collapsed="false">
      <c r="A2" s="326" t="n">
        <v>50156.9978393245</v>
      </c>
      <c r="B2" s="329" t="n">
        <v>1</v>
      </c>
    </row>
    <row r="3" customFormat="false" ht="12.75" hidden="false" customHeight="false" outlineLevel="0" collapsed="false">
      <c r="A3" s="326" t="n">
        <v>50632.0525193698</v>
      </c>
      <c r="B3" s="329" t="n">
        <v>14</v>
      </c>
    </row>
    <row r="4" customFormat="false" ht="12.75" hidden="false" customHeight="false" outlineLevel="0" collapsed="false">
      <c r="A4" s="326" t="n">
        <v>51107.107199415</v>
      </c>
      <c r="B4" s="329" t="n">
        <v>37</v>
      </c>
    </row>
    <row r="5" customFormat="false" ht="12.75" hidden="false" customHeight="false" outlineLevel="0" collapsed="false">
      <c r="A5" s="326" t="n">
        <v>51582.1618794602</v>
      </c>
      <c r="B5" s="329" t="n">
        <v>31</v>
      </c>
    </row>
    <row r="6" customFormat="false" ht="12.75" hidden="false" customHeight="false" outlineLevel="0" collapsed="false">
      <c r="A6" s="326" t="n">
        <v>52057.2165595055</v>
      </c>
      <c r="B6" s="329" t="n">
        <v>42</v>
      </c>
    </row>
    <row r="7" customFormat="false" ht="12.75" hidden="false" customHeight="false" outlineLevel="0" collapsed="false">
      <c r="A7" s="326" t="n">
        <v>52532.2712395507</v>
      </c>
      <c r="B7" s="329" t="n">
        <v>41</v>
      </c>
    </row>
    <row r="8" customFormat="false" ht="12.75" hidden="false" customHeight="false" outlineLevel="0" collapsed="false">
      <c r="A8" s="326" t="n">
        <v>53007.325919596</v>
      </c>
      <c r="B8" s="329" t="n">
        <v>34</v>
      </c>
    </row>
    <row r="9" customFormat="false" ht="12.75" hidden="false" customHeight="false" outlineLevel="0" collapsed="false">
      <c r="A9" s="326" t="n">
        <v>53482.3805996412</v>
      </c>
      <c r="B9" s="329" t="n">
        <v>37</v>
      </c>
    </row>
    <row r="10" customFormat="false" ht="12.75" hidden="false" customHeight="false" outlineLevel="0" collapsed="false">
      <c r="A10" s="326" t="n">
        <v>53957.4352796864</v>
      </c>
      <c r="B10" s="329" t="n">
        <v>37</v>
      </c>
    </row>
    <row r="11" customFormat="false" ht="12.75" hidden="false" customHeight="false" outlineLevel="0" collapsed="false">
      <c r="A11" s="326" t="n">
        <v>54432.4899597317</v>
      </c>
      <c r="B11" s="329" t="n">
        <v>35</v>
      </c>
    </row>
    <row r="12" customFormat="false" ht="12.75" hidden="false" customHeight="false" outlineLevel="0" collapsed="false">
      <c r="A12" s="326" t="n">
        <v>54907.5446397769</v>
      </c>
      <c r="B12" s="329" t="n">
        <v>39</v>
      </c>
    </row>
    <row r="13" customFormat="false" ht="12.75" hidden="false" customHeight="false" outlineLevel="0" collapsed="false">
      <c r="A13" s="326" t="n">
        <v>55382.5993198221</v>
      </c>
      <c r="B13" s="329" t="n">
        <v>38</v>
      </c>
    </row>
    <row r="14" customFormat="false" ht="12.75" hidden="false" customHeight="false" outlineLevel="0" collapsed="false">
      <c r="A14" s="326" t="n">
        <v>55857.6539998674</v>
      </c>
      <c r="B14" s="329" t="n">
        <v>39</v>
      </c>
    </row>
    <row r="15" customFormat="false" ht="12.75" hidden="false" customHeight="false" outlineLevel="0" collapsed="false">
      <c r="A15" s="326" t="n">
        <v>56332.7086799126</v>
      </c>
      <c r="B15" s="329" t="n">
        <v>36</v>
      </c>
    </row>
    <row r="16" customFormat="false" ht="12.75" hidden="false" customHeight="false" outlineLevel="0" collapsed="false">
      <c r="A16" s="326" t="n">
        <v>56807.7633599579</v>
      </c>
      <c r="B16" s="329" t="n">
        <v>34</v>
      </c>
    </row>
    <row r="17" customFormat="false" ht="12.75" hidden="false" customHeight="false" outlineLevel="0" collapsed="false">
      <c r="A17" s="326" t="n">
        <v>57282.8180400031</v>
      </c>
      <c r="B17" s="329" t="n">
        <v>37</v>
      </c>
    </row>
    <row r="18" customFormat="false" ht="12.75" hidden="false" customHeight="false" outlineLevel="0" collapsed="false">
      <c r="A18" s="326" t="n">
        <v>57757.8727200483</v>
      </c>
      <c r="B18" s="329" t="n">
        <v>27</v>
      </c>
    </row>
    <row r="19" customFormat="false" ht="12.75" hidden="false" customHeight="false" outlineLevel="0" collapsed="false">
      <c r="A19" s="326" t="n">
        <v>58232.9274000936</v>
      </c>
      <c r="B19" s="329" t="n">
        <v>36</v>
      </c>
    </row>
    <row r="20" customFormat="false" ht="12.75" hidden="false" customHeight="false" outlineLevel="0" collapsed="false">
      <c r="A20" s="326" t="n">
        <v>58707.9820801388</v>
      </c>
      <c r="B20" s="329" t="n">
        <v>31</v>
      </c>
    </row>
    <row r="21" customFormat="false" ht="12.75" hidden="false" customHeight="false" outlineLevel="0" collapsed="false">
      <c r="A21" s="326" t="n">
        <v>59183.036760184</v>
      </c>
      <c r="B21" s="329" t="n">
        <v>19</v>
      </c>
    </row>
    <row r="22" customFormat="false" ht="12.75" hidden="false" customHeight="false" outlineLevel="0" collapsed="false">
      <c r="A22" s="326" t="n">
        <v>59658.0914402293</v>
      </c>
      <c r="B22" s="329" t="n">
        <v>32</v>
      </c>
    </row>
    <row r="23" customFormat="false" ht="12.75" hidden="false" customHeight="false" outlineLevel="0" collapsed="false">
      <c r="A23" s="326" t="n">
        <v>60133.1461202745</v>
      </c>
      <c r="B23" s="329" t="n">
        <v>33</v>
      </c>
    </row>
    <row r="24" customFormat="false" ht="12.75" hidden="false" customHeight="false" outlineLevel="0" collapsed="false">
      <c r="A24" s="326" t="n">
        <v>60608.2008003197</v>
      </c>
      <c r="B24" s="329" t="n">
        <v>33</v>
      </c>
    </row>
    <row r="25" customFormat="false" ht="12.75" hidden="false" customHeight="false" outlineLevel="0" collapsed="false">
      <c r="A25" s="326" t="n">
        <v>61083.255480365</v>
      </c>
      <c r="B25" s="329" t="n">
        <v>34</v>
      </c>
    </row>
    <row r="26" customFormat="false" ht="12.75" hidden="false" customHeight="false" outlineLevel="0" collapsed="false">
      <c r="A26" s="326" t="n">
        <v>61558.3101604102</v>
      </c>
      <c r="B26" s="329" t="n">
        <v>33</v>
      </c>
    </row>
    <row r="27" customFormat="false" ht="12.75" hidden="false" customHeight="false" outlineLevel="0" collapsed="false">
      <c r="A27" s="326" t="n">
        <v>62033.3648404555</v>
      </c>
      <c r="B27" s="329" t="n">
        <v>45</v>
      </c>
    </row>
    <row r="28" customFormat="false" ht="12.75" hidden="false" customHeight="false" outlineLevel="0" collapsed="false">
      <c r="A28" s="326" t="n">
        <v>62508.4195205007</v>
      </c>
      <c r="B28" s="329" t="n">
        <v>31</v>
      </c>
    </row>
    <row r="29" customFormat="false" ht="12.75" hidden="false" customHeight="false" outlineLevel="0" collapsed="false">
      <c r="A29" s="326" t="n">
        <v>62983.4742005459</v>
      </c>
      <c r="B29" s="329" t="n">
        <v>32</v>
      </c>
    </row>
    <row r="30" customFormat="false" ht="12.75" hidden="false" customHeight="false" outlineLevel="0" collapsed="false">
      <c r="A30" s="326" t="n">
        <v>63458.5288805912</v>
      </c>
      <c r="B30" s="329" t="n">
        <v>35</v>
      </c>
    </row>
    <row r="31" customFormat="false" ht="12.75" hidden="false" customHeight="false" outlineLevel="0" collapsed="false">
      <c r="A31" s="326" t="n">
        <v>63933.5835606364</v>
      </c>
      <c r="B31" s="329" t="n">
        <v>29</v>
      </c>
    </row>
    <row r="32" customFormat="false" ht="12.75" hidden="false" customHeight="false" outlineLevel="0" collapsed="false">
      <c r="A32" s="326" t="n">
        <v>64408.6382406816</v>
      </c>
      <c r="B32" s="329" t="n">
        <v>15</v>
      </c>
    </row>
    <row r="33" customFormat="false" ht="13.5" hidden="false" customHeight="false" outlineLevel="0" collapsed="false">
      <c r="A33" s="330" t="s">
        <v>373</v>
      </c>
      <c r="B33" s="331" t="n">
        <v>3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AA2" colorId="64" zoomScale="100" zoomScaleNormal="100" zoomScalePageLayoutView="100" workbookViewId="0">
      <selection pane="topLeft" activeCell="AD2" activeCellId="0" sqref="AD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32"/>
      <c r="B1" s="333" t="n">
        <v>36161</v>
      </c>
      <c r="C1" s="333" t="n">
        <v>36526</v>
      </c>
      <c r="D1" s="333" t="n">
        <v>36892</v>
      </c>
      <c r="E1" s="333" t="n">
        <v>37257</v>
      </c>
      <c r="F1" s="333" t="n">
        <v>37622</v>
      </c>
      <c r="G1" s="333" t="n">
        <v>37987</v>
      </c>
      <c r="H1" s="333" t="n">
        <v>38353</v>
      </c>
      <c r="I1" s="333" t="n">
        <v>38718</v>
      </c>
      <c r="J1" s="333" t="n">
        <v>39083</v>
      </c>
      <c r="K1" s="333" t="n">
        <v>39448</v>
      </c>
      <c r="L1" s="333" t="n">
        <v>39814</v>
      </c>
      <c r="M1" s="333" t="n">
        <v>40179</v>
      </c>
      <c r="N1" s="333" t="n">
        <v>40544</v>
      </c>
      <c r="O1" s="333" t="n">
        <v>40909</v>
      </c>
      <c r="P1" s="333" t="n">
        <v>41275</v>
      </c>
      <c r="Q1" s="333" t="n">
        <v>41640</v>
      </c>
      <c r="R1" s="333" t="n">
        <v>42005</v>
      </c>
      <c r="S1" s="333" t="n">
        <v>42370</v>
      </c>
      <c r="T1" s="333" t="n">
        <v>42736</v>
      </c>
      <c r="U1" s="333" t="n">
        <v>43101</v>
      </c>
      <c r="V1" s="333" t="n">
        <v>43466</v>
      </c>
      <c r="W1" s="333" t="n">
        <v>43831</v>
      </c>
      <c r="X1" s="333" t="n">
        <v>44197</v>
      </c>
      <c r="Y1" s="333" t="n">
        <v>44562</v>
      </c>
      <c r="Z1" s="333" t="n">
        <v>44927</v>
      </c>
      <c r="AA1" s="333" t="n">
        <v>45292</v>
      </c>
      <c r="AB1" s="334"/>
      <c r="AC1" s="335" t="s">
        <v>374</v>
      </c>
      <c r="AD1" s="335" t="s">
        <v>375</v>
      </c>
      <c r="AE1" s="336" t="s">
        <v>376</v>
      </c>
      <c r="AF1" s="335" t="s">
        <v>377</v>
      </c>
      <c r="AG1" s="335" t="s">
        <v>378</v>
      </c>
    </row>
    <row r="2" customFormat="false" ht="12.75" hidden="false" customHeight="false" outlineLevel="0" collapsed="false">
      <c r="A2" s="332"/>
      <c r="B2" s="337" t="n">
        <f aca="false">+[4]data1cf!A2</f>
        <v>-85394.9500049581</v>
      </c>
      <c r="C2" s="337" t="n">
        <f aca="false">+[4]data1cf!B2</f>
        <v>14938.5348479355</v>
      </c>
      <c r="D2" s="337" t="n">
        <f aca="false">+[4]data1cf!C2</f>
        <v>16177.580894452</v>
      </c>
      <c r="E2" s="337" t="n">
        <f aca="false">+[4]data1cf!D2</f>
        <v>15968.3257296778</v>
      </c>
      <c r="F2" s="337" t="n">
        <f aca="false">+[4]data1cf!E2</f>
        <v>15689.8950254767</v>
      </c>
      <c r="G2" s="337" t="n">
        <f aca="false">+[4]data1cf!F2</f>
        <v>15115.7838545825</v>
      </c>
      <c r="H2" s="337" t="n">
        <f aca="false">+[4]data1cf!G2</f>
        <v>14906.786787309</v>
      </c>
      <c r="I2" s="337" t="n">
        <f aca="false">+[4]data1cf!H2</f>
        <v>14972.4038808609</v>
      </c>
      <c r="J2" s="337" t="n">
        <f aca="false">+[4]data1cf!I2</f>
        <v>15008.1798629239</v>
      </c>
      <c r="K2" s="337" t="n">
        <f aca="false">+[4]data1cf!J2</f>
        <v>15058.5673745735</v>
      </c>
      <c r="L2" s="337" t="n">
        <f aca="false">+[4]data1cf!K2</f>
        <v>14878.4057420554</v>
      </c>
      <c r="M2" s="337" t="n">
        <f aca="false">+[4]data1cf!L2</f>
        <v>14847.8506317018</v>
      </c>
      <c r="N2" s="337" t="n">
        <f aca="false">+[4]data1cf!M2</f>
        <v>15121.305624209</v>
      </c>
      <c r="O2" s="337" t="n">
        <f aca="false">+[4]data1cf!N2</f>
        <v>15065.3340412059</v>
      </c>
      <c r="P2" s="337" t="n">
        <f aca="false">+[4]data1cf!O2</f>
        <v>14989.249648012</v>
      </c>
      <c r="Q2" s="337" t="n">
        <f aca="false">+[4]data1cf!P2</f>
        <v>14974.1638731659</v>
      </c>
      <c r="R2" s="337" t="n">
        <f aca="false">+[4]data1cf!Q2</f>
        <v>979.445918576867</v>
      </c>
      <c r="S2" s="337" t="n">
        <f aca="false">+[4]data1cf!R2</f>
        <v>0</v>
      </c>
      <c r="T2" s="337" t="n">
        <f aca="false">+[4]data1cf!S2</f>
        <v>0</v>
      </c>
      <c r="U2" s="337" t="n">
        <f aca="false">+[4]data1cf!T2</f>
        <v>0</v>
      </c>
      <c r="V2" s="337" t="n">
        <f aca="false">+[4]data1cf!U2</f>
        <v>0</v>
      </c>
      <c r="W2" s="337" t="n">
        <f aca="false">+[4]data1cf!V2</f>
        <v>0</v>
      </c>
      <c r="X2" s="337" t="n">
        <f aca="false">+[4]data1cf!W2</f>
        <v>0</v>
      </c>
      <c r="Y2" s="337" t="n">
        <f aca="false">+[4]data1cf!X2</f>
        <v>0</v>
      </c>
      <c r="Z2" s="337" t="n">
        <f aca="false">+[4]data1cf!Y2</f>
        <v>0</v>
      </c>
      <c r="AA2" s="337" t="n">
        <f aca="false">+[4]data1cf!Z2</f>
        <v>0</v>
      </c>
      <c r="AB2" s="337"/>
      <c r="AC2" s="338" t="n">
        <f aca="false">XNPV(0.1,B2:AA2,$B$1:$AA$1)</f>
        <v>30956.4676470779</v>
      </c>
      <c r="AD2" s="338" t="n">
        <f aca="false">SUMPRODUCT(B2:AA2,$B$1010:$AA$1010)</f>
        <v>63129.2254352168</v>
      </c>
      <c r="AE2" s="339" t="n">
        <f aca="false">SUMPRODUCT(B2:AA2,$B$1012:$AA$1012)</f>
        <v>62585.7732743863</v>
      </c>
      <c r="AF2" s="340" t="n">
        <f aca="false">XIRR(B2:AA2,$B$1:$AA$1)</f>
        <v>0.160237027358819</v>
      </c>
      <c r="AG2" s="341" t="n">
        <f aca="false">1-EXP(-(1/0.25)*(AD2/ABS($AD$1010)))</f>
        <v>0.987971571158606</v>
      </c>
    </row>
    <row r="3" customFormat="false" ht="12.75" hidden="false" customHeight="false" outlineLevel="0" collapsed="false">
      <c r="A3" s="332"/>
      <c r="B3" s="337" t="n">
        <f aca="false">+[4]data1cf!A3</f>
        <v>-102524.403963319</v>
      </c>
      <c r="C3" s="337" t="n">
        <f aca="false">+[4]data1cf!B3</f>
        <v>15252.2064563192</v>
      </c>
      <c r="D3" s="337" t="n">
        <f aca="false">+[4]data1cf!C3</f>
        <v>16968.0784932076</v>
      </c>
      <c r="E3" s="337" t="n">
        <f aca="false">+[4]data1cf!D3</f>
        <v>16355.1373652649</v>
      </c>
      <c r="F3" s="337" t="n">
        <f aca="false">+[4]data1cf!E3</f>
        <v>15938.7950819614</v>
      </c>
      <c r="G3" s="337" t="n">
        <f aca="false">+[4]data1cf!F3</f>
        <v>15824.4579454451</v>
      </c>
      <c r="H3" s="337" t="n">
        <f aca="false">+[4]data1cf!G3</f>
        <v>15519.9056052339</v>
      </c>
      <c r="I3" s="337" t="n">
        <f aca="false">+[4]data1cf!H3</f>
        <v>15311.4933010316</v>
      </c>
      <c r="J3" s="337" t="n">
        <f aca="false">+[4]data1cf!I3</f>
        <v>15266.0102856767</v>
      </c>
      <c r="K3" s="337" t="n">
        <f aca="false">+[4]data1cf!J3</f>
        <v>15384.1746282934</v>
      </c>
      <c r="L3" s="337" t="n">
        <f aca="false">+[4]data1cf!K3</f>
        <v>15215.9810166812</v>
      </c>
      <c r="M3" s="337" t="n">
        <f aca="false">+[4]data1cf!L3</f>
        <v>15233.4092513514</v>
      </c>
      <c r="N3" s="337" t="n">
        <f aca="false">+[4]data1cf!M3</f>
        <v>15302.1283007129</v>
      </c>
      <c r="O3" s="337" t="n">
        <f aca="false">+[4]data1cf!N3</f>
        <v>15439.8647539755</v>
      </c>
      <c r="P3" s="337" t="n">
        <f aca="false">+[4]data1cf!O3</f>
        <v>15342.8131334599</v>
      </c>
      <c r="Q3" s="337" t="n">
        <f aca="false">+[4]data1cf!P3</f>
        <v>15447.5171172646</v>
      </c>
      <c r="R3" s="337" t="n">
        <f aca="false">+[4]data1cf!Q3</f>
        <v>1175.91390369769</v>
      </c>
      <c r="S3" s="337" t="n">
        <f aca="false">+[4]data1cf!R3</f>
        <v>0</v>
      </c>
      <c r="T3" s="337" t="n">
        <f aca="false">+[4]data1cf!S3</f>
        <v>0</v>
      </c>
      <c r="U3" s="337" t="n">
        <f aca="false">+[4]data1cf!T3</f>
        <v>0</v>
      </c>
      <c r="V3" s="337" t="n">
        <f aca="false">+[4]data1cf!U3</f>
        <v>0</v>
      </c>
      <c r="W3" s="337" t="n">
        <f aca="false">+[4]data1cf!V3</f>
        <v>0</v>
      </c>
      <c r="X3" s="337" t="n">
        <f aca="false">+[4]data1cf!W3</f>
        <v>0</v>
      </c>
      <c r="Y3" s="337" t="n">
        <f aca="false">+[4]data1cf!X3</f>
        <v>0</v>
      </c>
      <c r="Z3" s="337" t="n">
        <f aca="false">+[4]data1cf!Y3</f>
        <v>0</v>
      </c>
      <c r="AA3" s="337" t="n">
        <f aca="false">+[4]data1cf!Z3</f>
        <v>0</v>
      </c>
      <c r="AB3" s="337"/>
      <c r="AC3" s="338" t="n">
        <f aca="false">XNPV(0.1,B3:AA3,$B$1:$AA$1)</f>
        <v>17123.7469633457</v>
      </c>
      <c r="AD3" s="338" t="n">
        <f aca="false">SUMPRODUCT(B3:AA3,$B$1010:$AA$1010)</f>
        <v>50156.9978393245</v>
      </c>
      <c r="AE3" s="339" t="n">
        <f aca="false">SUMPRODUCT(B3:AA3,$B$1012:$AA$1012)</f>
        <v>49599.0993146948</v>
      </c>
      <c r="AF3" s="340" t="n">
        <f aca="false">XIRR(B3:AA3,$B$1:$AA$1)</f>
        <v>0.128623730514857</v>
      </c>
      <c r="AG3" s="341" t="n">
        <f aca="false">1-EXP(-(1/0.25)*(AD3/ABS($AD$1010)))</f>
        <v>0.970166734936781</v>
      </c>
    </row>
    <row r="4" customFormat="false" ht="12.75" hidden="false" customHeight="false" outlineLevel="0" collapsed="false">
      <c r="A4" s="332"/>
      <c r="B4" s="337" t="n">
        <f aca="false">+[4]data1cf!A4</f>
        <v>-100773.713203084</v>
      </c>
      <c r="C4" s="337" t="n">
        <f aca="false">+[4]data1cf!B4</f>
        <v>15154.272606213</v>
      </c>
      <c r="D4" s="337" t="n">
        <f aca="false">+[4]data1cf!C4</f>
        <v>16744.6164434243</v>
      </c>
      <c r="E4" s="337" t="n">
        <f aca="false">+[4]data1cf!D4</f>
        <v>16554.4901695949</v>
      </c>
      <c r="F4" s="337" t="n">
        <f aca="false">+[4]data1cf!E4</f>
        <v>16125.166560977</v>
      </c>
      <c r="G4" s="337" t="n">
        <f aca="false">+[4]data1cf!F4</f>
        <v>15740.7367559939</v>
      </c>
      <c r="H4" s="337" t="n">
        <f aca="false">+[4]data1cf!G4</f>
        <v>15501.8547262928</v>
      </c>
      <c r="I4" s="337" t="n">
        <f aca="false">+[4]data1cf!H4</f>
        <v>15157.7506955404</v>
      </c>
      <c r="J4" s="337" t="n">
        <f aca="false">+[4]data1cf!I4</f>
        <v>15177.7581854258</v>
      </c>
      <c r="K4" s="337" t="n">
        <f aca="false">+[4]data1cf!J4</f>
        <v>15346.3477174853</v>
      </c>
      <c r="L4" s="337" t="n">
        <f aca="false">+[4]data1cf!K4</f>
        <v>15227.3773019948</v>
      </c>
      <c r="M4" s="337" t="n">
        <f aca="false">+[4]data1cf!L4</f>
        <v>15317.5268620849</v>
      </c>
      <c r="N4" s="337" t="n">
        <f aca="false">+[4]data1cf!M4</f>
        <v>15467.0970258525</v>
      </c>
      <c r="O4" s="337" t="n">
        <f aca="false">+[4]data1cf!N4</f>
        <v>15390.967402902</v>
      </c>
      <c r="P4" s="337" t="n">
        <f aca="false">+[4]data1cf!O4</f>
        <v>15331.2869417683</v>
      </c>
      <c r="Q4" s="337" t="n">
        <f aca="false">+[4]data1cf!P4</f>
        <v>15332.1301093872</v>
      </c>
      <c r="R4" s="337" t="n">
        <f aca="false">+[4]data1cf!Q4</f>
        <v>1155.83418095409</v>
      </c>
      <c r="S4" s="337" t="n">
        <f aca="false">+[4]data1cf!R4</f>
        <v>0</v>
      </c>
      <c r="T4" s="337" t="n">
        <f aca="false">+[4]data1cf!S4</f>
        <v>0</v>
      </c>
      <c r="U4" s="337" t="n">
        <f aca="false">+[4]data1cf!T4</f>
        <v>0</v>
      </c>
      <c r="V4" s="337" t="n">
        <f aca="false">+[4]data1cf!U4</f>
        <v>0</v>
      </c>
      <c r="W4" s="337" t="n">
        <f aca="false">+[4]data1cf!V4</f>
        <v>0</v>
      </c>
      <c r="X4" s="337" t="n">
        <f aca="false">+[4]data1cf!W4</f>
        <v>0</v>
      </c>
      <c r="Y4" s="337" t="n">
        <f aca="false">+[4]data1cf!X4</f>
        <v>0</v>
      </c>
      <c r="Z4" s="337" t="n">
        <f aca="false">+[4]data1cf!Y4</f>
        <v>0</v>
      </c>
      <c r="AA4" s="337" t="n">
        <f aca="false">+[4]data1cf!Z4</f>
        <v>0</v>
      </c>
      <c r="AB4" s="337"/>
      <c r="AC4" s="338" t="n">
        <f aca="false">XNPV(0.1,B4:AA4,$B$1:$AA$1)</f>
        <v>18716.8128648285</v>
      </c>
      <c r="AD4" s="338" t="n">
        <f aca="false">SUMPRODUCT(B4:AA4,$B$1010:$AA$1010)</f>
        <v>51721.5875808947</v>
      </c>
      <c r="AE4" s="339" t="n">
        <f aca="false">SUMPRODUCT(B4:AA4,$B$1012:$AA$1012)</f>
        <v>51164.1388486336</v>
      </c>
      <c r="AF4" s="340" t="n">
        <f aca="false">XIRR(B4:AA4,$B$1:$AA$1)</f>
        <v>0.13171190457823</v>
      </c>
      <c r="AG4" s="341" t="n">
        <f aca="false">1-EXP(-(1/0.25)*(AD4/ABS($AD$1010)))</f>
        <v>0.973262497652133</v>
      </c>
    </row>
    <row r="5" customFormat="false" ht="12.75" hidden="false" customHeight="false" outlineLevel="0" collapsed="false">
      <c r="A5" s="332"/>
      <c r="B5" s="337" t="n">
        <f aca="false">+[4]data1cf!A5</f>
        <v>-94172.6498780598</v>
      </c>
      <c r="C5" s="337" t="n">
        <f aca="false">+[4]data1cf!B5</f>
        <v>15164.7976227096</v>
      </c>
      <c r="D5" s="337" t="n">
        <f aca="false">+[4]data1cf!C5</f>
        <v>16600.443389973</v>
      </c>
      <c r="E5" s="337" t="n">
        <f aca="false">+[4]data1cf!D5</f>
        <v>16167.423835671</v>
      </c>
      <c r="F5" s="337" t="n">
        <f aca="false">+[4]data1cf!E5</f>
        <v>15795.4918481252</v>
      </c>
      <c r="G5" s="337" t="n">
        <f aca="false">+[4]data1cf!F5</f>
        <v>15598.0832642056</v>
      </c>
      <c r="H5" s="337" t="n">
        <f aca="false">+[4]data1cf!G5</f>
        <v>15246.7488699937</v>
      </c>
      <c r="I5" s="337" t="n">
        <f aca="false">+[4]data1cf!H5</f>
        <v>15128.241014897</v>
      </c>
      <c r="J5" s="337" t="n">
        <f aca="false">+[4]data1cf!I5</f>
        <v>15200.5001696789</v>
      </c>
      <c r="K5" s="337" t="n">
        <f aca="false">+[4]data1cf!J5</f>
        <v>15118.7017697728</v>
      </c>
      <c r="L5" s="337" t="n">
        <f aca="false">+[4]data1cf!K5</f>
        <v>15241.6383721118</v>
      </c>
      <c r="M5" s="337" t="n">
        <f aca="false">+[4]data1cf!L5</f>
        <v>15288.6623957108</v>
      </c>
      <c r="N5" s="337" t="n">
        <f aca="false">+[4]data1cf!M5</f>
        <v>15118.580089134</v>
      </c>
      <c r="O5" s="337" t="n">
        <f aca="false">+[4]data1cf!N5</f>
        <v>15176.1085032913</v>
      </c>
      <c r="P5" s="337" t="n">
        <f aca="false">+[4]data1cf!O5</f>
        <v>15142.4495237597</v>
      </c>
      <c r="Q5" s="337" t="n">
        <f aca="false">+[4]data1cf!P5</f>
        <v>15056.2503970191</v>
      </c>
      <c r="R5" s="337" t="n">
        <f aca="false">+[4]data1cf!Q5</f>
        <v>1080.1226250414</v>
      </c>
      <c r="S5" s="337" t="n">
        <f aca="false">+[4]data1cf!R5</f>
        <v>0</v>
      </c>
      <c r="T5" s="337" t="n">
        <f aca="false">+[4]data1cf!S5</f>
        <v>0</v>
      </c>
      <c r="U5" s="337" t="n">
        <f aca="false">+[4]data1cf!T5</f>
        <v>0</v>
      </c>
      <c r="V5" s="337" t="n">
        <f aca="false">+[4]data1cf!U5</f>
        <v>0</v>
      </c>
      <c r="W5" s="337" t="n">
        <f aca="false">+[4]data1cf!V5</f>
        <v>0</v>
      </c>
      <c r="X5" s="337" t="n">
        <f aca="false">+[4]data1cf!W5</f>
        <v>0</v>
      </c>
      <c r="Y5" s="337" t="n">
        <f aca="false">+[4]data1cf!X5</f>
        <v>0</v>
      </c>
      <c r="Z5" s="337" t="n">
        <f aca="false">+[4]data1cf!Y5</f>
        <v>0</v>
      </c>
      <c r="AA5" s="337" t="n">
        <f aca="false">+[4]data1cf!Z5</f>
        <v>0</v>
      </c>
      <c r="AB5" s="337"/>
      <c r="AC5" s="338" t="n">
        <f aca="false">XNPV(0.1,B5:AA5,$B$1:$AA$1)</f>
        <v>24049.1003098753</v>
      </c>
      <c r="AD5" s="338" t="n">
        <f aca="false">SUMPRODUCT(B5:AA5,$B$1010:$AA$1010)</f>
        <v>56690.8715672881</v>
      </c>
      <c r="AE5" s="339" t="n">
        <f aca="false">SUMPRODUCT(B5:AA5,$B$1012:$AA$1012)</f>
        <v>56139.7070041573</v>
      </c>
      <c r="AF5" s="340" t="n">
        <f aca="false">XIRR(B5:AA5,$B$1:$AA$1)</f>
        <v>0.14315825628824</v>
      </c>
      <c r="AG5" s="341" t="n">
        <f aca="false">1-EXP(-(1/0.25)*(AD5/ABS($AD$1010)))</f>
        <v>0.981119980355319</v>
      </c>
    </row>
    <row r="6" customFormat="false" ht="12.75" hidden="false" customHeight="false" outlineLevel="0" collapsed="false">
      <c r="A6" s="332"/>
      <c r="B6" s="337" t="n">
        <f aca="false">+[4]data1cf!A6</f>
        <v>-99431.0854019044</v>
      </c>
      <c r="C6" s="337" t="n">
        <f aca="false">+[4]data1cf!B6</f>
        <v>15173.2682774278</v>
      </c>
      <c r="D6" s="337" t="n">
        <f aca="false">+[4]data1cf!C6</f>
        <v>16731.8781515136</v>
      </c>
      <c r="E6" s="337" t="n">
        <f aca="false">+[4]data1cf!D6</f>
        <v>16466.4521376194</v>
      </c>
      <c r="F6" s="337" t="n">
        <f aca="false">+[4]data1cf!E6</f>
        <v>15913.3859411609</v>
      </c>
      <c r="G6" s="337" t="n">
        <f aca="false">+[4]data1cf!F6</f>
        <v>15630.1287151832</v>
      </c>
      <c r="H6" s="337" t="n">
        <f aca="false">+[4]data1cf!G6</f>
        <v>15249.9414503849</v>
      </c>
      <c r="I6" s="337" t="n">
        <f aca="false">+[4]data1cf!H6</f>
        <v>15269.760450856</v>
      </c>
      <c r="J6" s="337" t="n">
        <f aca="false">+[4]data1cf!I6</f>
        <v>14977.6817674348</v>
      </c>
      <c r="K6" s="337" t="n">
        <f aca="false">+[4]data1cf!J6</f>
        <v>15320.5722429031</v>
      </c>
      <c r="L6" s="337" t="n">
        <f aca="false">+[4]data1cf!K6</f>
        <v>15330.1731508126</v>
      </c>
      <c r="M6" s="337" t="n">
        <f aca="false">+[4]data1cf!L6</f>
        <v>15220.1892763326</v>
      </c>
      <c r="N6" s="337" t="n">
        <f aca="false">+[4]data1cf!M6</f>
        <v>15322.0065117107</v>
      </c>
      <c r="O6" s="337" t="n">
        <f aca="false">+[4]data1cf!N6</f>
        <v>15294.3589201385</v>
      </c>
      <c r="P6" s="337" t="n">
        <f aca="false">+[4]data1cf!O6</f>
        <v>15256.5015707608</v>
      </c>
      <c r="Q6" s="337" t="n">
        <f aca="false">+[4]data1cf!P6</f>
        <v>15458.2290077591</v>
      </c>
      <c r="R6" s="337" t="n">
        <f aca="false">+[4]data1cf!Q6</f>
        <v>1140.43477712568</v>
      </c>
      <c r="S6" s="337" t="n">
        <f aca="false">+[4]data1cf!R6</f>
        <v>0</v>
      </c>
      <c r="T6" s="337" t="n">
        <f aca="false">+[4]data1cf!S6</f>
        <v>0</v>
      </c>
      <c r="U6" s="337" t="n">
        <f aca="false">+[4]data1cf!T6</f>
        <v>0</v>
      </c>
      <c r="V6" s="337" t="n">
        <f aca="false">+[4]data1cf!U6</f>
        <v>0</v>
      </c>
      <c r="W6" s="337" t="n">
        <f aca="false">+[4]data1cf!V6</f>
        <v>0</v>
      </c>
      <c r="X6" s="337" t="n">
        <f aca="false">+[4]data1cf!W6</f>
        <v>0</v>
      </c>
      <c r="Y6" s="337" t="n">
        <f aca="false">+[4]data1cf!X6</f>
        <v>0</v>
      </c>
      <c r="Z6" s="337" t="n">
        <f aca="false">+[4]data1cf!Y6</f>
        <v>0</v>
      </c>
      <c r="AA6" s="337" t="n">
        <f aca="false">+[4]data1cf!Z6</f>
        <v>0</v>
      </c>
      <c r="AB6" s="337"/>
      <c r="AC6" s="338" t="n">
        <f aca="false">XNPV(0.1,B6:AA6,$B$1:$AA$1)</f>
        <v>19536.3863502384</v>
      </c>
      <c r="AD6" s="338" t="n">
        <f aca="false">SUMPRODUCT(B6:AA6,$B$1010:$AA$1010)</f>
        <v>52396.5905933617</v>
      </c>
      <c r="AE6" s="339" t="n">
        <f aca="false">SUMPRODUCT(B6:AA6,$B$1012:$AA$1012)</f>
        <v>51841.4292909797</v>
      </c>
      <c r="AF6" s="340" t="n">
        <f aca="false">XIRR(B6:AA6,$B$1:$AA$1)</f>
        <v>0.133489882615657</v>
      </c>
      <c r="AG6" s="341" t="n">
        <f aca="false">1-EXP(-(1/0.25)*(AD6/ABS($AD$1010)))</f>
        <v>0.9744968597701</v>
      </c>
    </row>
    <row r="7" customFormat="false" ht="12.75" hidden="false" customHeight="false" outlineLevel="0" collapsed="false">
      <c r="A7" s="332"/>
      <c r="B7" s="337" t="n">
        <f aca="false">+[4]data1cf!A7</f>
        <v>-98953.7527108582</v>
      </c>
      <c r="C7" s="337" t="n">
        <f aca="false">+[4]data1cf!B7</f>
        <v>15113.0542330768</v>
      </c>
      <c r="D7" s="337" t="n">
        <f aca="false">+[4]data1cf!C7</f>
        <v>16741.2999218193</v>
      </c>
      <c r="E7" s="337" t="n">
        <f aca="false">+[4]data1cf!D7</f>
        <v>16259.6417194451</v>
      </c>
      <c r="F7" s="337" t="n">
        <f aca="false">+[4]data1cf!E7</f>
        <v>15962.7192628409</v>
      </c>
      <c r="G7" s="337" t="n">
        <f aca="false">+[4]data1cf!F7</f>
        <v>15554.1308296559</v>
      </c>
      <c r="H7" s="337" t="n">
        <f aca="false">+[4]data1cf!G7</f>
        <v>15267.7728370938</v>
      </c>
      <c r="I7" s="337" t="n">
        <f aca="false">+[4]data1cf!H7</f>
        <v>15257.2746102988</v>
      </c>
      <c r="J7" s="337" t="n">
        <f aca="false">+[4]data1cf!I7</f>
        <v>15314.3081106252</v>
      </c>
      <c r="K7" s="337" t="n">
        <f aca="false">+[4]data1cf!J7</f>
        <v>15406.7432474826</v>
      </c>
      <c r="L7" s="337" t="n">
        <f aca="false">+[4]data1cf!K7</f>
        <v>15273.5972621997</v>
      </c>
      <c r="M7" s="337" t="n">
        <f aca="false">+[4]data1cf!L7</f>
        <v>15581.376449843</v>
      </c>
      <c r="N7" s="337" t="n">
        <f aca="false">+[4]data1cf!M7</f>
        <v>15355.2429691904</v>
      </c>
      <c r="O7" s="337" t="n">
        <f aca="false">+[4]data1cf!N7</f>
        <v>15309.6974560917</v>
      </c>
      <c r="P7" s="337" t="n">
        <f aca="false">+[4]data1cf!O7</f>
        <v>15286.6109932003</v>
      </c>
      <c r="Q7" s="337" t="n">
        <f aca="false">+[4]data1cf!P7</f>
        <v>15397.5964485267</v>
      </c>
      <c r="R7" s="337" t="n">
        <f aca="false">+[4]data1cf!Q7</f>
        <v>1134.95996209246</v>
      </c>
      <c r="S7" s="337" t="n">
        <f aca="false">+[4]data1cf!R7</f>
        <v>0</v>
      </c>
      <c r="T7" s="337" t="n">
        <f aca="false">+[4]data1cf!S7</f>
        <v>0</v>
      </c>
      <c r="U7" s="337" t="n">
        <f aca="false">+[4]data1cf!T7</f>
        <v>0</v>
      </c>
      <c r="V7" s="337" t="n">
        <f aca="false">+[4]data1cf!U7</f>
        <v>0</v>
      </c>
      <c r="W7" s="337" t="n">
        <f aca="false">+[4]data1cf!V7</f>
        <v>0</v>
      </c>
      <c r="X7" s="337" t="n">
        <f aca="false">+[4]data1cf!W7</f>
        <v>0</v>
      </c>
      <c r="Y7" s="337" t="n">
        <f aca="false">+[4]data1cf!X7</f>
        <v>0</v>
      </c>
      <c r="Z7" s="337" t="n">
        <f aca="false">+[4]data1cf!Y7</f>
        <v>0</v>
      </c>
      <c r="AA7" s="337" t="n">
        <f aca="false">+[4]data1cf!Z7</f>
        <v>0</v>
      </c>
      <c r="AB7" s="337"/>
      <c r="AC7" s="338" t="n">
        <f aca="false">XNPV(0.1,B7:AA7,$B$1:$AA$1)</f>
        <v>20107.024535226</v>
      </c>
      <c r="AD7" s="338" t="n">
        <f aca="false">SUMPRODUCT(B7:AA7,$B$1010:$AA$1010)</f>
        <v>53070.4485860607</v>
      </c>
      <c r="AE7" s="339" t="n">
        <f aca="false">SUMPRODUCT(B7:AA7,$B$1012:$AA$1012)</f>
        <v>52513.4880242267</v>
      </c>
      <c r="AF7" s="340" t="n">
        <f aca="false">XIRR(B7:AA7,$B$1:$AA$1)</f>
        <v>0.134512110370036</v>
      </c>
      <c r="AG7" s="341" t="n">
        <f aca="false">1-EXP(-(1/0.25)*(AD7/ABS($AD$1010)))</f>
        <v>0.97567228593623</v>
      </c>
    </row>
    <row r="8" customFormat="false" ht="12.75" hidden="false" customHeight="false" outlineLevel="0" collapsed="false">
      <c r="A8" s="332"/>
      <c r="B8" s="337" t="n">
        <f aca="false">+[4]data1cf!A8</f>
        <v>-93322.0864700303</v>
      </c>
      <c r="C8" s="337" t="n">
        <f aca="false">+[4]data1cf!B8</f>
        <v>15224.4151682628</v>
      </c>
      <c r="D8" s="337" t="n">
        <f aca="false">+[4]data1cf!C8</f>
        <v>16457.9188353269</v>
      </c>
      <c r="E8" s="337" t="n">
        <f aca="false">+[4]data1cf!D8</f>
        <v>16110.1502385729</v>
      </c>
      <c r="F8" s="337" t="n">
        <f aca="false">+[4]data1cf!E8</f>
        <v>15882.7728480961</v>
      </c>
      <c r="G8" s="337" t="n">
        <f aca="false">+[4]data1cf!F8</f>
        <v>15420.7621306959</v>
      </c>
      <c r="H8" s="337" t="n">
        <f aca="false">+[4]data1cf!G8</f>
        <v>15287.0700890722</v>
      </c>
      <c r="I8" s="337" t="n">
        <f aca="false">+[4]data1cf!H8</f>
        <v>15395.6016642195</v>
      </c>
      <c r="J8" s="337" t="n">
        <f aca="false">+[4]data1cf!I8</f>
        <v>15341.582075781</v>
      </c>
      <c r="K8" s="337" t="n">
        <f aca="false">+[4]data1cf!J8</f>
        <v>15277.6182124969</v>
      </c>
      <c r="L8" s="337" t="n">
        <f aca="false">+[4]data1cf!K8</f>
        <v>15204.5138379822</v>
      </c>
      <c r="M8" s="337" t="n">
        <f aca="false">+[4]data1cf!L8</f>
        <v>15167.2761242946</v>
      </c>
      <c r="N8" s="337" t="n">
        <f aca="false">+[4]data1cf!M8</f>
        <v>15177.4283796589</v>
      </c>
      <c r="O8" s="337" t="n">
        <f aca="false">+[4]data1cf!N8</f>
        <v>15259.5782384767</v>
      </c>
      <c r="P8" s="337" t="n">
        <f aca="false">+[4]data1cf!O8</f>
        <v>15173.35070494</v>
      </c>
      <c r="Q8" s="337" t="n">
        <f aca="false">+[4]data1cf!P8</f>
        <v>15267.2758209716</v>
      </c>
      <c r="R8" s="337" t="n">
        <f aca="false">+[4]data1cf!Q8</f>
        <v>1070.36700297666</v>
      </c>
      <c r="S8" s="337" t="n">
        <f aca="false">+[4]data1cf!R8</f>
        <v>0</v>
      </c>
      <c r="T8" s="337" t="n">
        <f aca="false">+[4]data1cf!S8</f>
        <v>0</v>
      </c>
      <c r="U8" s="337" t="n">
        <f aca="false">+[4]data1cf!T8</f>
        <v>0</v>
      </c>
      <c r="V8" s="337" t="n">
        <f aca="false">+[4]data1cf!U8</f>
        <v>0</v>
      </c>
      <c r="W8" s="337" t="n">
        <f aca="false">+[4]data1cf!V8</f>
        <v>0</v>
      </c>
      <c r="X8" s="337" t="n">
        <f aca="false">+[4]data1cf!W8</f>
        <v>0</v>
      </c>
      <c r="Y8" s="337" t="n">
        <f aca="false">+[4]data1cf!X8</f>
        <v>0</v>
      </c>
      <c r="Z8" s="337" t="n">
        <f aca="false">+[4]data1cf!Y8</f>
        <v>0</v>
      </c>
      <c r="AA8" s="337" t="n">
        <f aca="false">+[4]data1cf!Z8</f>
        <v>0</v>
      </c>
      <c r="AB8" s="337"/>
      <c r="AC8" s="338" t="n">
        <f aca="false">XNPV(0.1,B8:AA8,$B$1:$AA$1)</f>
        <v>25078.1808887302</v>
      </c>
      <c r="AD8" s="338" t="n">
        <f aca="false">SUMPRODUCT(B8:AA8,$B$1010:$AA$1010)</f>
        <v>57828.9428037995</v>
      </c>
      <c r="AE8" s="339" t="n">
        <f aca="false">SUMPRODUCT(B8:AA8,$B$1012:$AA$1012)</f>
        <v>57275.8475971545</v>
      </c>
      <c r="AF8" s="340" t="n">
        <f aca="false">XIRR(B8:AA8,$B$1:$AA$1)</f>
        <v>0.145239207872602</v>
      </c>
      <c r="AG8" s="341" t="n">
        <f aca="false">1-EXP(-(1/0.25)*(AD8/ABS($AD$1010)))</f>
        <v>0.982566157011425</v>
      </c>
    </row>
    <row r="9" customFormat="false" ht="12.75" hidden="false" customHeight="false" outlineLevel="0" collapsed="false">
      <c r="A9" s="332"/>
      <c r="B9" s="337" t="n">
        <f aca="false">+[4]data1cf!A9</f>
        <v>-96497.0691382825</v>
      </c>
      <c r="C9" s="337" t="n">
        <f aca="false">+[4]data1cf!B9</f>
        <v>15040.8358200056</v>
      </c>
      <c r="D9" s="337" t="n">
        <f aca="false">+[4]data1cf!C9</f>
        <v>16648.5661745211</v>
      </c>
      <c r="E9" s="337" t="n">
        <f aca="false">+[4]data1cf!D9</f>
        <v>16288.3471039361</v>
      </c>
      <c r="F9" s="337" t="n">
        <f aca="false">+[4]data1cf!E9</f>
        <v>15877.5479001069</v>
      </c>
      <c r="G9" s="337" t="n">
        <f aca="false">+[4]data1cf!F9</f>
        <v>15526.5650965258</v>
      </c>
      <c r="H9" s="337" t="n">
        <f aca="false">+[4]data1cf!G9</f>
        <v>15289.9952185713</v>
      </c>
      <c r="I9" s="337" t="n">
        <f aca="false">+[4]data1cf!H9</f>
        <v>15312.8223585182</v>
      </c>
      <c r="J9" s="337" t="n">
        <f aca="false">+[4]data1cf!I9</f>
        <v>15125.7238819333</v>
      </c>
      <c r="K9" s="337" t="n">
        <f aca="false">+[4]data1cf!J9</f>
        <v>15192.0355742144</v>
      </c>
      <c r="L9" s="337" t="n">
        <f aca="false">+[4]data1cf!K9</f>
        <v>15348.5143868524</v>
      </c>
      <c r="M9" s="337" t="n">
        <f aca="false">+[4]data1cf!L9</f>
        <v>15279.1895498842</v>
      </c>
      <c r="N9" s="337" t="n">
        <f aca="false">+[4]data1cf!M9</f>
        <v>15388.3354889714</v>
      </c>
      <c r="O9" s="337" t="n">
        <f aca="false">+[4]data1cf!N9</f>
        <v>15279.437043984</v>
      </c>
      <c r="P9" s="337" t="n">
        <f aca="false">+[4]data1cf!O9</f>
        <v>15262.3767580497</v>
      </c>
      <c r="Q9" s="337" t="n">
        <f aca="false">+[4]data1cf!P9</f>
        <v>15177.4579778458</v>
      </c>
      <c r="R9" s="337" t="n">
        <f aca="false">+[4]data1cf!Q9</f>
        <v>1106.78278418844</v>
      </c>
      <c r="S9" s="337" t="n">
        <f aca="false">+[4]data1cf!R9</f>
        <v>0</v>
      </c>
      <c r="T9" s="337" t="n">
        <f aca="false">+[4]data1cf!S9</f>
        <v>0</v>
      </c>
      <c r="U9" s="337" t="n">
        <f aca="false">+[4]data1cf!T9</f>
        <v>0</v>
      </c>
      <c r="V9" s="337" t="n">
        <f aca="false">+[4]data1cf!U9</f>
        <v>0</v>
      </c>
      <c r="W9" s="337" t="n">
        <f aca="false">+[4]data1cf!V9</f>
        <v>0</v>
      </c>
      <c r="X9" s="337" t="n">
        <f aca="false">+[4]data1cf!W9</f>
        <v>0</v>
      </c>
      <c r="Y9" s="337" t="n">
        <f aca="false">+[4]data1cf!X9</f>
        <v>0</v>
      </c>
      <c r="Z9" s="337" t="n">
        <f aca="false">+[4]data1cf!Y9</f>
        <v>0</v>
      </c>
      <c r="AA9" s="337" t="n">
        <f aca="false">+[4]data1cf!Z9</f>
        <v>0</v>
      </c>
      <c r="AB9" s="337"/>
      <c r="AC9" s="338" t="n">
        <f aca="false">XNPV(0.1,B9:AA9,$B$1:$AA$1)</f>
        <v>22089.4767145602</v>
      </c>
      <c r="AD9" s="338" t="n">
        <f aca="false">SUMPRODUCT(B9:AA9,$B$1010:$AA$1010)</f>
        <v>54896.0253424256</v>
      </c>
      <c r="AE9" s="339" t="n">
        <f aca="false">SUMPRODUCT(B9:AA9,$B$1012:$AA$1012)</f>
        <v>54341.8521707627</v>
      </c>
      <c r="AF9" s="340" t="n">
        <f aca="false">XIRR(B9:AA9,$B$1:$AA$1)</f>
        <v>0.138754650310919</v>
      </c>
      <c r="AG9" s="341" t="n">
        <f aca="false">1-EXP(-(1/0.25)*(AD9/ABS($AD$1010)))</f>
        <v>0.978591580466113</v>
      </c>
    </row>
    <row r="10" customFormat="false" ht="12.75" hidden="false" customHeight="false" outlineLevel="0" collapsed="false">
      <c r="A10" s="332"/>
      <c r="B10" s="337" t="n">
        <f aca="false">+[4]data1cf!A10</f>
        <v>-97815.2419000143</v>
      </c>
      <c r="C10" s="337" t="n">
        <f aca="false">+[4]data1cf!B10</f>
        <v>15051.8924510169</v>
      </c>
      <c r="D10" s="337" t="n">
        <f aca="false">+[4]data1cf!C10</f>
        <v>16729.1183465541</v>
      </c>
      <c r="E10" s="337" t="n">
        <f aca="false">+[4]data1cf!D10</f>
        <v>16277.2669475556</v>
      </c>
      <c r="F10" s="337" t="n">
        <f aca="false">+[4]data1cf!E10</f>
        <v>16025.8906558702</v>
      </c>
      <c r="G10" s="337" t="n">
        <f aca="false">+[4]data1cf!F10</f>
        <v>15551.8066078161</v>
      </c>
      <c r="H10" s="337" t="n">
        <f aca="false">+[4]data1cf!G10</f>
        <v>15301.2432327081</v>
      </c>
      <c r="I10" s="337" t="n">
        <f aca="false">+[4]data1cf!H10</f>
        <v>15093.7880507261</v>
      </c>
      <c r="J10" s="337" t="n">
        <f aca="false">+[4]data1cf!I10</f>
        <v>15315.0170802553</v>
      </c>
      <c r="K10" s="337" t="n">
        <f aca="false">+[4]data1cf!J10</f>
        <v>15461.1937049121</v>
      </c>
      <c r="L10" s="337" t="n">
        <f aca="false">+[4]data1cf!K10</f>
        <v>15159.979417477</v>
      </c>
      <c r="M10" s="337" t="n">
        <f aca="false">+[4]data1cf!L10</f>
        <v>15450.4508460323</v>
      </c>
      <c r="N10" s="337" t="n">
        <f aca="false">+[4]data1cf!M10</f>
        <v>15485.7347835207</v>
      </c>
      <c r="O10" s="337" t="n">
        <f aca="false">+[4]data1cf!N10</f>
        <v>15384.9312156021</v>
      </c>
      <c r="P10" s="337" t="n">
        <f aca="false">+[4]data1cf!O10</f>
        <v>15346.9613323252</v>
      </c>
      <c r="Q10" s="337" t="n">
        <f aca="false">+[4]data1cf!P10</f>
        <v>15383.9868835615</v>
      </c>
      <c r="R10" s="337" t="n">
        <f aca="false">+[4]data1cf!Q10</f>
        <v>1121.9016984964</v>
      </c>
      <c r="S10" s="337" t="n">
        <f aca="false">+[4]data1cf!R10</f>
        <v>0</v>
      </c>
      <c r="T10" s="337" t="n">
        <f aca="false">+[4]data1cf!S10</f>
        <v>0</v>
      </c>
      <c r="U10" s="337" t="n">
        <f aca="false">+[4]data1cf!T10</f>
        <v>0</v>
      </c>
      <c r="V10" s="337" t="n">
        <f aca="false">+[4]data1cf!U10</f>
        <v>0</v>
      </c>
      <c r="W10" s="337" t="n">
        <f aca="false">+[4]data1cf!V10</f>
        <v>0</v>
      </c>
      <c r="X10" s="337" t="n">
        <f aca="false">+[4]data1cf!W10</f>
        <v>0</v>
      </c>
      <c r="Y10" s="337" t="n">
        <f aca="false">+[4]data1cf!X10</f>
        <v>0</v>
      </c>
      <c r="Z10" s="337" t="n">
        <f aca="false">+[4]data1cf!Y10</f>
        <v>0</v>
      </c>
      <c r="AA10" s="337" t="n">
        <f aca="false">+[4]data1cf!Z10</f>
        <v>0</v>
      </c>
      <c r="AB10" s="337"/>
      <c r="AC10" s="338" t="n">
        <f aca="false">XNPV(0.1,B10:AA10,$B$1:$AA$1)</f>
        <v>21176.7245764485</v>
      </c>
      <c r="AD10" s="338" t="n">
        <f aca="false">SUMPRODUCT(B10:AA10,$B$1010:$AA$1010)</f>
        <v>54129.3908471306</v>
      </c>
      <c r="AE10" s="339" t="n">
        <f aca="false">SUMPRODUCT(B10:AA10,$B$1012:$AA$1012)</f>
        <v>53572.5286217576</v>
      </c>
      <c r="AF10" s="340" t="n">
        <f aca="false">XIRR(B10:AA10,$B$1:$AA$1)</f>
        <v>0.136680158204877</v>
      </c>
      <c r="AG10" s="341" t="n">
        <f aca="false">1-EXP(-(1/0.25)*(AD10/ABS($AD$1010)))</f>
        <v>0.977410930447499</v>
      </c>
    </row>
    <row r="11" customFormat="false" ht="12.75" hidden="false" customHeight="false" outlineLevel="0" collapsed="false">
      <c r="A11" s="332"/>
      <c r="B11" s="337" t="n">
        <f aca="false">+[4]data1cf!A11</f>
        <v>-100176.978794209</v>
      </c>
      <c r="C11" s="337" t="n">
        <f aca="false">+[4]data1cf!B11</f>
        <v>15095.0030215984</v>
      </c>
      <c r="D11" s="337" t="n">
        <f aca="false">+[4]data1cf!C11</f>
        <v>16582.1841069694</v>
      </c>
      <c r="E11" s="337" t="n">
        <f aca="false">+[4]data1cf!D11</f>
        <v>16216.3454986044</v>
      </c>
      <c r="F11" s="337" t="n">
        <f aca="false">+[4]data1cf!E11</f>
        <v>15930.1392613186</v>
      </c>
      <c r="G11" s="337" t="n">
        <f aca="false">+[4]data1cf!F11</f>
        <v>15624.2803340337</v>
      </c>
      <c r="H11" s="337" t="n">
        <f aca="false">+[4]data1cf!G11</f>
        <v>15319.1555607899</v>
      </c>
      <c r="I11" s="337" t="n">
        <f aca="false">+[4]data1cf!H11</f>
        <v>15319.8302232313</v>
      </c>
      <c r="J11" s="337" t="n">
        <f aca="false">+[4]data1cf!I11</f>
        <v>15334.2362961367</v>
      </c>
      <c r="K11" s="337" t="n">
        <f aca="false">+[4]data1cf!J11</f>
        <v>15307.17240207</v>
      </c>
      <c r="L11" s="337" t="n">
        <f aca="false">+[4]data1cf!K11</f>
        <v>15557.3823500536</v>
      </c>
      <c r="M11" s="337" t="n">
        <f aca="false">+[4]data1cf!L11</f>
        <v>15375.7399904719</v>
      </c>
      <c r="N11" s="337" t="n">
        <f aca="false">+[4]data1cf!M11</f>
        <v>15286.6144062155</v>
      </c>
      <c r="O11" s="337" t="n">
        <f aca="false">+[4]data1cf!N11</f>
        <v>15360.4254936282</v>
      </c>
      <c r="P11" s="337" t="n">
        <f aca="false">+[4]data1cf!O11</f>
        <v>15660.5166012285</v>
      </c>
      <c r="Q11" s="337" t="n">
        <f aca="false">+[4]data1cf!P11</f>
        <v>15546.86137689</v>
      </c>
      <c r="R11" s="337" t="n">
        <f aca="false">+[4]data1cf!Q11</f>
        <v>1148.98987597806</v>
      </c>
      <c r="S11" s="337" t="n">
        <f aca="false">+[4]data1cf!R11</f>
        <v>0</v>
      </c>
      <c r="T11" s="337" t="n">
        <f aca="false">+[4]data1cf!S11</f>
        <v>0</v>
      </c>
      <c r="U11" s="337" t="n">
        <f aca="false">+[4]data1cf!T11</f>
        <v>0</v>
      </c>
      <c r="V11" s="337" t="n">
        <f aca="false">+[4]data1cf!U11</f>
        <v>0</v>
      </c>
      <c r="W11" s="337" t="n">
        <f aca="false">+[4]data1cf!V11</f>
        <v>0</v>
      </c>
      <c r="X11" s="337" t="n">
        <f aca="false">+[4]data1cf!W11</f>
        <v>0</v>
      </c>
      <c r="Y11" s="337" t="n">
        <f aca="false">+[4]data1cf!X11</f>
        <v>0</v>
      </c>
      <c r="Z11" s="337" t="n">
        <f aca="false">+[4]data1cf!Y11</f>
        <v>0</v>
      </c>
      <c r="AA11" s="337" t="n">
        <f aca="false">+[4]data1cf!Z11</f>
        <v>0</v>
      </c>
      <c r="AB11" s="337"/>
      <c r="AC11" s="338" t="n">
        <f aca="false">XNPV(0.1,B11:AA11,$B$1:$AA$1)</f>
        <v>18920.1041386317</v>
      </c>
      <c r="AD11" s="338" t="n">
        <f aca="false">SUMPRODUCT(B11:AA11,$B$1010:$AA$1010)</f>
        <v>51969.7791098409</v>
      </c>
      <c r="AE11" s="339" t="n">
        <f aca="false">SUMPRODUCT(B11:AA11,$B$1012:$AA$1012)</f>
        <v>51411.0679495138</v>
      </c>
      <c r="AF11" s="340" t="n">
        <f aca="false">XIRR(B11:AA11,$B$1:$AA$1)</f>
        <v>0.132070012454693</v>
      </c>
      <c r="AG11" s="341" t="n">
        <f aca="false">1-EXP(-(1/0.25)*(AD11/ABS($AD$1010)))</f>
        <v>0.97372315567888</v>
      </c>
    </row>
    <row r="12" customFormat="false" ht="12.75" hidden="false" customHeight="false" outlineLevel="0" collapsed="false">
      <c r="A12" s="332"/>
      <c r="B12" s="337" t="n">
        <f aca="false">+[4]data1cf!A12</f>
        <v>-89823.1611282347</v>
      </c>
      <c r="C12" s="337" t="n">
        <f aca="false">+[4]data1cf!B12</f>
        <v>14766.4440726081</v>
      </c>
      <c r="D12" s="337" t="n">
        <f aca="false">+[4]data1cf!C12</f>
        <v>16618.2882010773</v>
      </c>
      <c r="E12" s="337" t="n">
        <f aca="false">+[4]data1cf!D12</f>
        <v>16133.745303532</v>
      </c>
      <c r="F12" s="337" t="n">
        <f aca="false">+[4]data1cf!E12</f>
        <v>15586.6414927629</v>
      </c>
      <c r="G12" s="337" t="n">
        <f aca="false">+[4]data1cf!F12</f>
        <v>15347.0660897435</v>
      </c>
      <c r="H12" s="337" t="n">
        <f aca="false">+[4]data1cf!G12</f>
        <v>15066.9348064427</v>
      </c>
      <c r="I12" s="337" t="n">
        <f aca="false">+[4]data1cf!H12</f>
        <v>15151.3504854586</v>
      </c>
      <c r="J12" s="337" t="n">
        <f aca="false">+[4]data1cf!I12</f>
        <v>14999.8969765579</v>
      </c>
      <c r="K12" s="337" t="n">
        <f aca="false">+[4]data1cf!J12</f>
        <v>15095.5790949996</v>
      </c>
      <c r="L12" s="337" t="n">
        <f aca="false">+[4]data1cf!K12</f>
        <v>15033.0463054853</v>
      </c>
      <c r="M12" s="337" t="n">
        <f aca="false">+[4]data1cf!L12</f>
        <v>14990.0870034461</v>
      </c>
      <c r="N12" s="337" t="n">
        <f aca="false">+[4]data1cf!M12</f>
        <v>15135.8757875496</v>
      </c>
      <c r="O12" s="337" t="n">
        <f aca="false">+[4]data1cf!N12</f>
        <v>14955.8093077985</v>
      </c>
      <c r="P12" s="337" t="n">
        <f aca="false">+[4]data1cf!O12</f>
        <v>15086.3808484765</v>
      </c>
      <c r="Q12" s="337" t="n">
        <f aca="false">+[4]data1cf!P12</f>
        <v>15429.026835627</v>
      </c>
      <c r="R12" s="337" t="n">
        <f aca="false">+[4]data1cf!Q12</f>
        <v>1030.2357288764</v>
      </c>
      <c r="S12" s="337" t="n">
        <f aca="false">+[4]data1cf!R12</f>
        <v>0</v>
      </c>
      <c r="T12" s="337" t="n">
        <f aca="false">+[4]data1cf!S12</f>
        <v>0</v>
      </c>
      <c r="U12" s="337" t="n">
        <f aca="false">+[4]data1cf!T12</f>
        <v>0</v>
      </c>
      <c r="V12" s="337" t="n">
        <f aca="false">+[4]data1cf!U12</f>
        <v>0</v>
      </c>
      <c r="W12" s="337" t="n">
        <f aca="false">+[4]data1cf!V12</f>
        <v>0</v>
      </c>
      <c r="X12" s="337" t="n">
        <f aca="false">+[4]data1cf!W12</f>
        <v>0</v>
      </c>
      <c r="Y12" s="337" t="n">
        <f aca="false">+[4]data1cf!X12</f>
        <v>0</v>
      </c>
      <c r="Z12" s="337" t="n">
        <f aca="false">+[4]data1cf!Y12</f>
        <v>0</v>
      </c>
      <c r="AA12" s="337" t="n">
        <f aca="false">+[4]data1cf!Z12</f>
        <v>0</v>
      </c>
      <c r="AB12" s="337"/>
      <c r="AC12" s="338" t="n">
        <f aca="false">XNPV(0.1,B12:AA12,$B$1:$AA$1)</f>
        <v>27354.9057332408</v>
      </c>
      <c r="AD12" s="338" t="n">
        <f aca="false">SUMPRODUCT(B12:AA12,$B$1010:$AA$1010)</f>
        <v>59775.5428300093</v>
      </c>
      <c r="AE12" s="339" t="n">
        <f aca="false">SUMPRODUCT(B12:AA12,$B$1012:$AA$1012)</f>
        <v>59227.8197083663</v>
      </c>
      <c r="AF12" s="340" t="n">
        <f aca="false">XIRR(B12:AA12,$B$1:$AA$1)</f>
        <v>0.150976569745956</v>
      </c>
      <c r="AG12" s="341" t="n">
        <f aca="false">1-EXP(-(1/0.25)*(AD12/ABS($AD$1010)))</f>
        <v>0.98478765883045</v>
      </c>
    </row>
    <row r="13" customFormat="false" ht="12.75" hidden="false" customHeight="false" outlineLevel="0" collapsed="false">
      <c r="A13" s="332"/>
      <c r="B13" s="337" t="n">
        <f aca="false">+[4]data1cf!A13</f>
        <v>-93248.4295235753</v>
      </c>
      <c r="C13" s="337" t="n">
        <f aca="false">+[4]data1cf!B13</f>
        <v>15007.0355979813</v>
      </c>
      <c r="D13" s="337" t="n">
        <f aca="false">+[4]data1cf!C13</f>
        <v>16504.0081497487</v>
      </c>
      <c r="E13" s="337" t="n">
        <f aca="false">+[4]data1cf!D13</f>
        <v>16106.3809327888</v>
      </c>
      <c r="F13" s="337" t="n">
        <f aca="false">+[4]data1cf!E13</f>
        <v>15919.3997535509</v>
      </c>
      <c r="G13" s="337" t="n">
        <f aca="false">+[4]data1cf!F13</f>
        <v>15506.674269259</v>
      </c>
      <c r="H13" s="337" t="n">
        <f aca="false">+[4]data1cf!G13</f>
        <v>15313.6923606388</v>
      </c>
      <c r="I13" s="337" t="n">
        <f aca="false">+[4]data1cf!H13</f>
        <v>15133.086276541</v>
      </c>
      <c r="J13" s="337" t="n">
        <f aca="false">+[4]data1cf!I13</f>
        <v>15246.9877092932</v>
      </c>
      <c r="K13" s="337" t="n">
        <f aca="false">+[4]data1cf!J13</f>
        <v>15258.3565644598</v>
      </c>
      <c r="L13" s="337" t="n">
        <f aca="false">+[4]data1cf!K13</f>
        <v>15263.2135409929</v>
      </c>
      <c r="M13" s="337" t="n">
        <f aca="false">+[4]data1cf!L13</f>
        <v>15207.5017960301</v>
      </c>
      <c r="N13" s="337" t="n">
        <f aca="false">+[4]data1cf!M13</f>
        <v>15081.4677845507</v>
      </c>
      <c r="O13" s="337" t="n">
        <f aca="false">+[4]data1cf!N13</f>
        <v>15221.5921090098</v>
      </c>
      <c r="P13" s="337" t="n">
        <f aca="false">+[4]data1cf!O13</f>
        <v>15321.0580986591</v>
      </c>
      <c r="Q13" s="337" t="n">
        <f aca="false">+[4]data1cf!P13</f>
        <v>15335.4917009844</v>
      </c>
      <c r="R13" s="337" t="n">
        <f aca="false">+[4]data1cf!Q13</f>
        <v>1069.5221872636</v>
      </c>
      <c r="S13" s="337" t="n">
        <f aca="false">+[4]data1cf!R13</f>
        <v>0</v>
      </c>
      <c r="T13" s="337" t="n">
        <f aca="false">+[4]data1cf!S13</f>
        <v>0</v>
      </c>
      <c r="U13" s="337" t="n">
        <f aca="false">+[4]data1cf!T13</f>
        <v>0</v>
      </c>
      <c r="V13" s="337" t="n">
        <f aca="false">+[4]data1cf!U13</f>
        <v>0</v>
      </c>
      <c r="W13" s="337" t="n">
        <f aca="false">+[4]data1cf!V13</f>
        <v>0</v>
      </c>
      <c r="X13" s="337" t="n">
        <f aca="false">+[4]data1cf!W13</f>
        <v>0</v>
      </c>
      <c r="Y13" s="337" t="n">
        <f aca="false">+[4]data1cf!X13</f>
        <v>0</v>
      </c>
      <c r="Z13" s="337" t="n">
        <f aca="false">+[4]data1cf!Y13</f>
        <v>0</v>
      </c>
      <c r="AA13" s="337" t="n">
        <f aca="false">+[4]data1cf!Z13</f>
        <v>0</v>
      </c>
      <c r="AB13" s="337"/>
      <c r="AC13" s="338" t="n">
        <f aca="false">XNPV(0.1,B13:AA13,$B$1:$AA$1)</f>
        <v>24946.0575041662</v>
      </c>
      <c r="AD13" s="338" t="n">
        <f aca="false">SUMPRODUCT(B13:AA13,$B$1010:$AA$1010)</f>
        <v>57672.6670055612</v>
      </c>
      <c r="AE13" s="339" t="n">
        <f aca="false">SUMPRODUCT(B13:AA13,$B$1012:$AA$1012)</f>
        <v>57119.7959142628</v>
      </c>
      <c r="AF13" s="340" t="n">
        <f aca="false">XIRR(B13:AA13,$B$1:$AA$1)</f>
        <v>0.144983755401794</v>
      </c>
      <c r="AG13" s="341" t="n">
        <f aca="false">1-EXP(-(1/0.25)*(AD13/ABS($AD$1010)))</f>
        <v>0.982374333235025</v>
      </c>
    </row>
    <row r="14" customFormat="false" ht="12.75" hidden="false" customHeight="false" outlineLevel="0" collapsed="false">
      <c r="A14" s="332"/>
      <c r="B14" s="337" t="n">
        <f aca="false">+[4]data1cf!A14</f>
        <v>-87107.1052473956</v>
      </c>
      <c r="C14" s="337" t="n">
        <f aca="false">+[4]data1cf!B14</f>
        <v>14750.4100070786</v>
      </c>
      <c r="D14" s="337" t="n">
        <f aca="false">+[4]data1cf!C14</f>
        <v>16270.9955787173</v>
      </c>
      <c r="E14" s="337" t="n">
        <f aca="false">+[4]data1cf!D14</f>
        <v>16224.2759272219</v>
      </c>
      <c r="F14" s="337" t="n">
        <f aca="false">+[4]data1cf!E14</f>
        <v>15501.9965532553</v>
      </c>
      <c r="G14" s="337" t="n">
        <f aca="false">+[4]data1cf!F14</f>
        <v>15320.367424231</v>
      </c>
      <c r="H14" s="337" t="n">
        <f aca="false">+[4]data1cf!G14</f>
        <v>14949.2093287293</v>
      </c>
      <c r="I14" s="337" t="n">
        <f aca="false">+[4]data1cf!H14</f>
        <v>14970.0086884059</v>
      </c>
      <c r="J14" s="337" t="n">
        <f aca="false">+[4]data1cf!I14</f>
        <v>15045.8468191853</v>
      </c>
      <c r="K14" s="337" t="n">
        <f aca="false">+[4]data1cf!J14</f>
        <v>14909.0999307774</v>
      </c>
      <c r="L14" s="337" t="n">
        <f aca="false">+[4]data1cf!K14</f>
        <v>15286.82585255</v>
      </c>
      <c r="M14" s="337" t="n">
        <f aca="false">+[4]data1cf!L14</f>
        <v>15036.774280809</v>
      </c>
      <c r="N14" s="337" t="n">
        <f aca="false">+[4]data1cf!M14</f>
        <v>14943.0362363991</v>
      </c>
      <c r="O14" s="337" t="n">
        <f aca="false">+[4]data1cf!N14</f>
        <v>15194.5603433082</v>
      </c>
      <c r="P14" s="337" t="n">
        <f aca="false">+[4]data1cf!O14</f>
        <v>15293.9337210227</v>
      </c>
      <c r="Q14" s="337" t="n">
        <f aca="false">+[4]data1cf!P14</f>
        <v>15129.9268671254</v>
      </c>
      <c r="R14" s="337" t="n">
        <f aca="false">+[4]data1cf!Q14</f>
        <v>999.083654345529</v>
      </c>
      <c r="S14" s="337" t="n">
        <f aca="false">+[4]data1cf!R14</f>
        <v>0</v>
      </c>
      <c r="T14" s="337" t="n">
        <f aca="false">+[4]data1cf!S14</f>
        <v>0</v>
      </c>
      <c r="U14" s="337" t="n">
        <f aca="false">+[4]data1cf!T14</f>
        <v>0</v>
      </c>
      <c r="V14" s="337" t="n">
        <f aca="false">+[4]data1cf!U14</f>
        <v>0</v>
      </c>
      <c r="W14" s="337" t="n">
        <f aca="false">+[4]data1cf!V14</f>
        <v>0</v>
      </c>
      <c r="X14" s="337" t="n">
        <f aca="false">+[4]data1cf!W14</f>
        <v>0</v>
      </c>
      <c r="Y14" s="337" t="n">
        <f aca="false">+[4]data1cf!X14</f>
        <v>0</v>
      </c>
      <c r="Z14" s="337" t="n">
        <f aca="false">+[4]data1cf!Y14</f>
        <v>0</v>
      </c>
      <c r="AA14" s="337" t="n">
        <f aca="false">+[4]data1cf!Z14</f>
        <v>0</v>
      </c>
      <c r="AB14" s="337"/>
      <c r="AC14" s="338" t="n">
        <f aca="false">XNPV(0.1,B14:AA14,$B$1:$AA$1)</f>
        <v>29644.1450222431</v>
      </c>
      <c r="AD14" s="338" t="n">
        <f aca="false">SUMPRODUCT(B14:AA14,$B$1010:$AA$1010)</f>
        <v>61998.9509670924</v>
      </c>
      <c r="AE14" s="339" t="n">
        <f aca="false">SUMPRODUCT(B14:AA14,$B$1012:$AA$1012)</f>
        <v>61452.1501547333</v>
      </c>
      <c r="AF14" s="340" t="n">
        <f aca="false">XIRR(B14:AA14,$B$1:$AA$1)</f>
        <v>0.156567194661346</v>
      </c>
      <c r="AG14" s="341" t="n">
        <f aca="false">1-EXP(-(1/0.25)*(AD14/ABS($AD$1010)))</f>
        <v>0.986980895552414</v>
      </c>
    </row>
    <row r="15" customFormat="false" ht="12.75" hidden="false" customHeight="false" outlineLevel="0" collapsed="false">
      <c r="A15" s="332"/>
      <c r="B15" s="337" t="n">
        <f aca="false">+[4]data1cf!A15</f>
        <v>-86988.8278563502</v>
      </c>
      <c r="C15" s="337" t="n">
        <f aca="false">+[4]data1cf!B15</f>
        <v>14960.325247759</v>
      </c>
      <c r="D15" s="337" t="n">
        <f aca="false">+[4]data1cf!C15</f>
        <v>16095.2337118738</v>
      </c>
      <c r="E15" s="337" t="n">
        <f aca="false">+[4]data1cf!D15</f>
        <v>16025.7919037016</v>
      </c>
      <c r="F15" s="337" t="n">
        <f aca="false">+[4]data1cf!E15</f>
        <v>15708.8495367251</v>
      </c>
      <c r="G15" s="337" t="n">
        <f aca="false">+[4]data1cf!F15</f>
        <v>15295.3433283799</v>
      </c>
      <c r="H15" s="337" t="n">
        <f aca="false">+[4]data1cf!G15</f>
        <v>15149.7219852474</v>
      </c>
      <c r="I15" s="337" t="n">
        <f aca="false">+[4]data1cf!H15</f>
        <v>14971.140687385</v>
      </c>
      <c r="J15" s="337" t="n">
        <f aca="false">+[4]data1cf!I15</f>
        <v>14819.5752415472</v>
      </c>
      <c r="K15" s="337" t="n">
        <f aca="false">+[4]data1cf!J15</f>
        <v>14947.2096336967</v>
      </c>
      <c r="L15" s="337" t="n">
        <f aca="false">+[4]data1cf!K15</f>
        <v>15280.2041353997</v>
      </c>
      <c r="M15" s="337" t="n">
        <f aca="false">+[4]data1cf!L15</f>
        <v>14910.3136044636</v>
      </c>
      <c r="N15" s="337" t="n">
        <f aca="false">+[4]data1cf!M15</f>
        <v>14893.7590884524</v>
      </c>
      <c r="O15" s="337" t="n">
        <f aca="false">+[4]data1cf!N15</f>
        <v>15070.2736657081</v>
      </c>
      <c r="P15" s="337" t="n">
        <f aca="false">+[4]data1cf!O15</f>
        <v>14925.785203812</v>
      </c>
      <c r="Q15" s="337" t="n">
        <f aca="false">+[4]data1cf!P15</f>
        <v>15317.6520454181</v>
      </c>
      <c r="R15" s="337" t="n">
        <f aca="false">+[4]data1cf!Q15</f>
        <v>997.727059981194</v>
      </c>
      <c r="S15" s="337" t="n">
        <f aca="false">+[4]data1cf!R15</f>
        <v>0</v>
      </c>
      <c r="T15" s="337" t="n">
        <f aca="false">+[4]data1cf!S15</f>
        <v>0</v>
      </c>
      <c r="U15" s="337" t="n">
        <f aca="false">+[4]data1cf!T15</f>
        <v>0</v>
      </c>
      <c r="V15" s="337" t="n">
        <f aca="false">+[4]data1cf!U15</f>
        <v>0</v>
      </c>
      <c r="W15" s="337" t="n">
        <f aca="false">+[4]data1cf!V15</f>
        <v>0</v>
      </c>
      <c r="X15" s="337" t="n">
        <f aca="false">+[4]data1cf!W15</f>
        <v>0</v>
      </c>
      <c r="Y15" s="337" t="n">
        <f aca="false">+[4]data1cf!X15</f>
        <v>0</v>
      </c>
      <c r="Z15" s="337" t="n">
        <f aca="false">+[4]data1cf!Y15</f>
        <v>0</v>
      </c>
      <c r="AA15" s="337" t="n">
        <f aca="false">+[4]data1cf!Z15</f>
        <v>0</v>
      </c>
      <c r="AB15" s="337"/>
      <c r="AC15" s="338" t="n">
        <f aca="false">XNPV(0.1,B15:AA15,$B$1:$AA$1)</f>
        <v>29658.2715084516</v>
      </c>
      <c r="AD15" s="338" t="n">
        <f aca="false">SUMPRODUCT(B15:AA15,$B$1010:$AA$1010)</f>
        <v>61929.7500094421</v>
      </c>
      <c r="AE15" s="339" t="n">
        <f aca="false">SUMPRODUCT(B15:AA15,$B$1012:$AA$1012)</f>
        <v>61384.5397957904</v>
      </c>
      <c r="AF15" s="340" t="n">
        <f aca="false">XIRR(B15:AA15,$B$1:$AA$1)</f>
        <v>0.156777677584313</v>
      </c>
      <c r="AG15" s="341" t="n">
        <f aca="false">1-EXP(-(1/0.25)*(AD15/ABS($AD$1010)))</f>
        <v>0.986917656542839</v>
      </c>
    </row>
    <row r="16" customFormat="false" ht="12.75" hidden="false" customHeight="false" outlineLevel="0" collapsed="false">
      <c r="A16" s="332"/>
      <c r="B16" s="337" t="n">
        <f aca="false">+[4]data1cf!A16</f>
        <v>-98048.3735387765</v>
      </c>
      <c r="C16" s="337" t="n">
        <f aca="false">+[4]data1cf!B16</f>
        <v>15227.7669471834</v>
      </c>
      <c r="D16" s="337" t="n">
        <f aca="false">+[4]data1cf!C16</f>
        <v>16832.459919508</v>
      </c>
      <c r="E16" s="337" t="n">
        <f aca="false">+[4]data1cf!D16</f>
        <v>16209.3534746758</v>
      </c>
      <c r="F16" s="337" t="n">
        <f aca="false">+[4]data1cf!E16</f>
        <v>15819.305330538</v>
      </c>
      <c r="G16" s="337" t="n">
        <f aca="false">+[4]data1cf!F16</f>
        <v>15622.1446606474</v>
      </c>
      <c r="H16" s="337" t="n">
        <f aca="false">+[4]data1cf!G16</f>
        <v>15111.78039897</v>
      </c>
      <c r="I16" s="337" t="n">
        <f aca="false">+[4]data1cf!H16</f>
        <v>15199.0627744926</v>
      </c>
      <c r="J16" s="337" t="n">
        <f aca="false">+[4]data1cf!I16</f>
        <v>15108.2254132573</v>
      </c>
      <c r="K16" s="337" t="n">
        <f aca="false">+[4]data1cf!J16</f>
        <v>15231.7465709898</v>
      </c>
      <c r="L16" s="337" t="n">
        <f aca="false">+[4]data1cf!K16</f>
        <v>15263.9322728997</v>
      </c>
      <c r="M16" s="337" t="n">
        <f aca="false">+[4]data1cf!L16</f>
        <v>15447.0450753599</v>
      </c>
      <c r="N16" s="337" t="n">
        <f aca="false">+[4]data1cf!M16</f>
        <v>15463.6717744778</v>
      </c>
      <c r="O16" s="337" t="n">
        <f aca="false">+[4]data1cf!N16</f>
        <v>15260.4555996353</v>
      </c>
      <c r="P16" s="337" t="n">
        <f aca="false">+[4]data1cf!O16</f>
        <v>15302.4762585857</v>
      </c>
      <c r="Q16" s="337" t="n">
        <f aca="false">+[4]data1cf!P16</f>
        <v>15353.2147187599</v>
      </c>
      <c r="R16" s="337" t="n">
        <f aca="false">+[4]data1cf!Q16</f>
        <v>1124.57562514035</v>
      </c>
      <c r="S16" s="337" t="n">
        <f aca="false">+[4]data1cf!R16</f>
        <v>0</v>
      </c>
      <c r="T16" s="337" t="n">
        <f aca="false">+[4]data1cf!S16</f>
        <v>0</v>
      </c>
      <c r="U16" s="337" t="n">
        <f aca="false">+[4]data1cf!T16</f>
        <v>0</v>
      </c>
      <c r="V16" s="337" t="n">
        <f aca="false">+[4]data1cf!U16</f>
        <v>0</v>
      </c>
      <c r="W16" s="337" t="n">
        <f aca="false">+[4]data1cf!V16</f>
        <v>0</v>
      </c>
      <c r="X16" s="337" t="n">
        <f aca="false">+[4]data1cf!W16</f>
        <v>0</v>
      </c>
      <c r="Y16" s="337" t="n">
        <f aca="false">+[4]data1cf!X16</f>
        <v>0</v>
      </c>
      <c r="Z16" s="337" t="n">
        <f aca="false">+[4]data1cf!Y16</f>
        <v>0</v>
      </c>
      <c r="AA16" s="337" t="n">
        <f aca="false">+[4]data1cf!Z16</f>
        <v>0</v>
      </c>
      <c r="AB16" s="337"/>
      <c r="AC16" s="338" t="n">
        <f aca="false">XNPV(0.1,B16:AA16,$B$1:$AA$1)</f>
        <v>20771.1998593999</v>
      </c>
      <c r="AD16" s="338" t="n">
        <f aca="false">SUMPRODUCT(B16:AA16,$B$1010:$AA$1010)</f>
        <v>53610.6082253869</v>
      </c>
      <c r="AE16" s="339" t="n">
        <f aca="false">SUMPRODUCT(B16:AA16,$B$1012:$AA$1012)</f>
        <v>53055.6590929136</v>
      </c>
      <c r="AF16" s="340" t="n">
        <f aca="false">XIRR(B16:AA16,$B$1:$AA$1)</f>
        <v>0.135999018950235</v>
      </c>
      <c r="AG16" s="341" t="n">
        <f aca="false">1-EXP(-(1/0.25)*(AD16/ABS($AD$1010)))</f>
        <v>0.976575259967449</v>
      </c>
    </row>
    <row r="17" customFormat="false" ht="12.75" hidden="false" customHeight="false" outlineLevel="0" collapsed="false">
      <c r="A17" s="332"/>
      <c r="B17" s="337" t="n">
        <f aca="false">+[4]data1cf!A17</f>
        <v>-101150.183416316</v>
      </c>
      <c r="C17" s="337" t="n">
        <f aca="false">+[4]data1cf!B17</f>
        <v>15154.4164805648</v>
      </c>
      <c r="D17" s="337" t="n">
        <f aca="false">+[4]data1cf!C17</f>
        <v>16922.5167899222</v>
      </c>
      <c r="E17" s="337" t="n">
        <f aca="false">+[4]data1cf!D17</f>
        <v>16404.5240503545</v>
      </c>
      <c r="F17" s="337" t="n">
        <f aca="false">+[4]data1cf!E17</f>
        <v>15985.5360910121</v>
      </c>
      <c r="G17" s="337" t="n">
        <f aca="false">+[4]data1cf!F17</f>
        <v>16014.7864418673</v>
      </c>
      <c r="H17" s="337" t="n">
        <f aca="false">+[4]data1cf!G17</f>
        <v>15606.811919809</v>
      </c>
      <c r="I17" s="337" t="n">
        <f aca="false">+[4]data1cf!H17</f>
        <v>15298.8303353046</v>
      </c>
      <c r="J17" s="337" t="n">
        <f aca="false">+[4]data1cf!I17</f>
        <v>15417.1432175154</v>
      </c>
      <c r="K17" s="337" t="n">
        <f aca="false">+[4]data1cf!J17</f>
        <v>15474.8205436604</v>
      </c>
      <c r="L17" s="337" t="n">
        <f aca="false">+[4]data1cf!K17</f>
        <v>15418.8984079164</v>
      </c>
      <c r="M17" s="337" t="n">
        <f aca="false">+[4]data1cf!L17</f>
        <v>15471.4164662511</v>
      </c>
      <c r="N17" s="337" t="n">
        <f aca="false">+[4]data1cf!M17</f>
        <v>15337.6428462206</v>
      </c>
      <c r="O17" s="337" t="n">
        <f aca="false">+[4]data1cf!N17</f>
        <v>15307.9676092308</v>
      </c>
      <c r="P17" s="337" t="n">
        <f aca="false">+[4]data1cf!O17</f>
        <v>15311.5471528902</v>
      </c>
      <c r="Q17" s="337" t="n">
        <f aca="false">+[4]data1cf!P17</f>
        <v>15393.5928504502</v>
      </c>
      <c r="R17" s="337" t="n">
        <f aca="false">+[4]data1cf!Q17</f>
        <v>1160.15214371178</v>
      </c>
      <c r="S17" s="337" t="n">
        <f aca="false">+[4]data1cf!R17</f>
        <v>0</v>
      </c>
      <c r="T17" s="337" t="n">
        <f aca="false">+[4]data1cf!S17</f>
        <v>0</v>
      </c>
      <c r="U17" s="337" t="n">
        <f aca="false">+[4]data1cf!T17</f>
        <v>0</v>
      </c>
      <c r="V17" s="337" t="n">
        <f aca="false">+[4]data1cf!U17</f>
        <v>0</v>
      </c>
      <c r="W17" s="337" t="n">
        <f aca="false">+[4]data1cf!V17</f>
        <v>0</v>
      </c>
      <c r="X17" s="337" t="n">
        <f aca="false">+[4]data1cf!W17</f>
        <v>0</v>
      </c>
      <c r="Y17" s="337" t="n">
        <f aca="false">+[4]data1cf!X17</f>
        <v>0</v>
      </c>
      <c r="Z17" s="337" t="n">
        <f aca="false">+[4]data1cf!Y17</f>
        <v>0</v>
      </c>
      <c r="AA17" s="337" t="n">
        <f aca="false">+[4]data1cf!Z17</f>
        <v>0</v>
      </c>
      <c r="AB17" s="337"/>
      <c r="AC17" s="338" t="n">
        <f aca="false">XNPV(0.1,B17:AA17,$B$1:$AA$1)</f>
        <v>18820.1205743259</v>
      </c>
      <c r="AD17" s="338" t="n">
        <f aca="false">SUMPRODUCT(B17:AA17,$B$1010:$AA$1010)</f>
        <v>51981.7293981605</v>
      </c>
      <c r="AE17" s="339" t="n">
        <f aca="false">SUMPRODUCT(B17:AA17,$B$1012:$AA$1012)</f>
        <v>51421.8109892411</v>
      </c>
      <c r="AF17" s="340" t="n">
        <f aca="false">XIRR(B17:AA17,$B$1:$AA$1)</f>
        <v>0.13174600376024</v>
      </c>
      <c r="AG17" s="341" t="n">
        <f aca="false">1-EXP(-(1/0.25)*(AD17/ABS($AD$1010)))</f>
        <v>0.973745134738053</v>
      </c>
    </row>
    <row r="18" customFormat="false" ht="12.75" hidden="false" customHeight="false" outlineLevel="0" collapsed="false">
      <c r="A18" s="332"/>
      <c r="B18" s="337" t="n">
        <f aca="false">+[4]data1cf!A18</f>
        <v>-85769.7089854068</v>
      </c>
      <c r="C18" s="337" t="n">
        <f aca="false">+[4]data1cf!B18</f>
        <v>14928.9130492574</v>
      </c>
      <c r="D18" s="337" t="n">
        <f aca="false">+[4]data1cf!C18</f>
        <v>16247.95379188</v>
      </c>
      <c r="E18" s="337" t="n">
        <f aca="false">+[4]data1cf!D18</f>
        <v>15797.1806585446</v>
      </c>
      <c r="F18" s="337" t="n">
        <f aca="false">+[4]data1cf!E18</f>
        <v>15606.10286763</v>
      </c>
      <c r="G18" s="337" t="n">
        <f aca="false">+[4]data1cf!F18</f>
        <v>15304.8952396957</v>
      </c>
      <c r="H18" s="337" t="n">
        <f aca="false">+[4]data1cf!G18</f>
        <v>15138.0628320932</v>
      </c>
      <c r="I18" s="337" t="n">
        <f aca="false">+[4]data1cf!H18</f>
        <v>14957.771088502</v>
      </c>
      <c r="J18" s="337" t="n">
        <f aca="false">+[4]data1cf!I18</f>
        <v>14826.9042524168</v>
      </c>
      <c r="K18" s="337" t="n">
        <f aca="false">+[4]data1cf!J18</f>
        <v>15061.9007495539</v>
      </c>
      <c r="L18" s="337" t="n">
        <f aca="false">+[4]data1cf!K18</f>
        <v>14825.8515516511</v>
      </c>
      <c r="M18" s="337" t="n">
        <f aca="false">+[4]data1cf!L18</f>
        <v>15243.1410001568</v>
      </c>
      <c r="N18" s="337" t="n">
        <f aca="false">+[4]data1cf!M18</f>
        <v>15130.2858047685</v>
      </c>
      <c r="O18" s="337" t="n">
        <f aca="false">+[4]data1cf!N18</f>
        <v>14976.7670093264</v>
      </c>
      <c r="P18" s="337" t="n">
        <f aca="false">+[4]data1cf!O18</f>
        <v>15388.0441870995</v>
      </c>
      <c r="Q18" s="337" t="n">
        <f aca="false">+[4]data1cf!P18</f>
        <v>15098.0979308741</v>
      </c>
      <c r="R18" s="337" t="n">
        <f aca="false">+[4]data1cf!Q18</f>
        <v>983.744254179021</v>
      </c>
      <c r="S18" s="337" t="n">
        <f aca="false">+[4]data1cf!R18</f>
        <v>0</v>
      </c>
      <c r="T18" s="337" t="n">
        <f aca="false">+[4]data1cf!S18</f>
        <v>0</v>
      </c>
      <c r="U18" s="337" t="n">
        <f aca="false">+[4]data1cf!T18</f>
        <v>0</v>
      </c>
      <c r="V18" s="337" t="n">
        <f aca="false">+[4]data1cf!U18</f>
        <v>0</v>
      </c>
      <c r="W18" s="337" t="n">
        <f aca="false">+[4]data1cf!V18</f>
        <v>0</v>
      </c>
      <c r="X18" s="337" t="n">
        <f aca="false">+[4]data1cf!W18</f>
        <v>0</v>
      </c>
      <c r="Y18" s="337" t="n">
        <f aca="false">+[4]data1cf!X18</f>
        <v>0</v>
      </c>
      <c r="Z18" s="337" t="n">
        <f aca="false">+[4]data1cf!Y18</f>
        <v>0</v>
      </c>
      <c r="AA18" s="337" t="n">
        <f aca="false">+[4]data1cf!Z18</f>
        <v>0</v>
      </c>
      <c r="AB18" s="337"/>
      <c r="AC18" s="338" t="n">
        <f aca="false">XNPV(0.1,B18:AA18,$B$1:$AA$1)</f>
        <v>30833.4933417533</v>
      </c>
      <c r="AD18" s="338" t="n">
        <f aca="false">SUMPRODUCT(B18:AA18,$B$1010:$AA$1010)</f>
        <v>63134.4274863668</v>
      </c>
      <c r="AE18" s="339" t="n">
        <f aca="false">SUMPRODUCT(B18:AA18,$B$1012:$AA$1012)</f>
        <v>62588.4635542209</v>
      </c>
      <c r="AF18" s="340" t="n">
        <f aca="false">XIRR(B18:AA18,$B$1:$AA$1)</f>
        <v>0.159625013089861</v>
      </c>
      <c r="AG18" s="341" t="n">
        <f aca="false">1-EXP(-(1/0.25)*(AD18/ABS($AD$1010)))</f>
        <v>0.987975951859753</v>
      </c>
    </row>
    <row r="19" customFormat="false" ht="12.75" hidden="false" customHeight="false" outlineLevel="0" collapsed="false">
      <c r="A19" s="332"/>
      <c r="B19" s="337" t="n">
        <f aca="false">+[4]data1cf!A19</f>
        <v>-89925.2220259771</v>
      </c>
      <c r="C19" s="337" t="n">
        <f aca="false">+[4]data1cf!B19</f>
        <v>14927.6519308219</v>
      </c>
      <c r="D19" s="337" t="n">
        <f aca="false">+[4]data1cf!C19</f>
        <v>16304.8500597125</v>
      </c>
      <c r="E19" s="337" t="n">
        <f aca="false">+[4]data1cf!D19</f>
        <v>15868.6752483863</v>
      </c>
      <c r="F19" s="337" t="n">
        <f aca="false">+[4]data1cf!E19</f>
        <v>15436.3233174048</v>
      </c>
      <c r="G19" s="337" t="n">
        <f aca="false">+[4]data1cf!F19</f>
        <v>15311.2085582394</v>
      </c>
      <c r="H19" s="337" t="n">
        <f aca="false">+[4]data1cf!G19</f>
        <v>15035.4350840266</v>
      </c>
      <c r="I19" s="337" t="n">
        <f aca="false">+[4]data1cf!H19</f>
        <v>15018.1801659218</v>
      </c>
      <c r="J19" s="337" t="n">
        <f aca="false">+[4]data1cf!I19</f>
        <v>14997.967659942</v>
      </c>
      <c r="K19" s="337" t="n">
        <f aca="false">+[4]data1cf!J19</f>
        <v>14865.3309689048</v>
      </c>
      <c r="L19" s="337" t="n">
        <f aca="false">+[4]data1cf!K19</f>
        <v>14871.2623146099</v>
      </c>
      <c r="M19" s="337" t="n">
        <f aca="false">+[4]data1cf!L19</f>
        <v>15201.3980184285</v>
      </c>
      <c r="N19" s="337" t="n">
        <f aca="false">+[4]data1cf!M19</f>
        <v>15066.0713723913</v>
      </c>
      <c r="O19" s="337" t="n">
        <f aca="false">+[4]data1cf!N19</f>
        <v>15140.5837582458</v>
      </c>
      <c r="P19" s="337" t="n">
        <f aca="false">+[4]data1cf!O19</f>
        <v>15301.0640447145</v>
      </c>
      <c r="Q19" s="337" t="n">
        <f aca="false">+[4]data1cf!P19</f>
        <v>15254.5837899746</v>
      </c>
      <c r="R19" s="337" t="n">
        <f aca="false">+[4]data1cf!Q19</f>
        <v>1031.40632654915</v>
      </c>
      <c r="S19" s="337" t="n">
        <f aca="false">+[4]data1cf!R19</f>
        <v>0</v>
      </c>
      <c r="T19" s="337" t="n">
        <f aca="false">+[4]data1cf!S19</f>
        <v>0</v>
      </c>
      <c r="U19" s="337" t="n">
        <f aca="false">+[4]data1cf!T19</f>
        <v>0</v>
      </c>
      <c r="V19" s="337" t="n">
        <f aca="false">+[4]data1cf!U19</f>
        <v>0</v>
      </c>
      <c r="W19" s="337" t="n">
        <f aca="false">+[4]data1cf!V19</f>
        <v>0</v>
      </c>
      <c r="X19" s="337" t="n">
        <f aca="false">+[4]data1cf!W19</f>
        <v>0</v>
      </c>
      <c r="Y19" s="337" t="n">
        <f aca="false">+[4]data1cf!X19</f>
        <v>0</v>
      </c>
      <c r="Z19" s="337" t="n">
        <f aca="false">+[4]data1cf!Y19</f>
        <v>0</v>
      </c>
      <c r="AA19" s="337" t="n">
        <f aca="false">+[4]data1cf!Z19</f>
        <v>0</v>
      </c>
      <c r="AB19" s="337"/>
      <c r="AC19" s="338" t="n">
        <f aca="false">XNPV(0.1,B19:AA19,$B$1:$AA$1)</f>
        <v>26689.8024548959</v>
      </c>
      <c r="AD19" s="338" t="n">
        <f aca="false">SUMPRODUCT(B19:AA19,$B$1010:$AA$1010)</f>
        <v>59008.2961115893</v>
      </c>
      <c r="AE19" s="339" t="n">
        <f aca="false">SUMPRODUCT(B19:AA19,$B$1012:$AA$1012)</f>
        <v>58461.9400387485</v>
      </c>
      <c r="AF19" s="340" t="n">
        <f aca="false">XIRR(B19:AA19,$B$1:$AA$1)</f>
        <v>0.149645543920465</v>
      </c>
      <c r="AG19" s="341" t="n">
        <f aca="false">1-EXP(-(1/0.25)*(AD19/ABS($AD$1010)))</f>
        <v>0.983948027369153</v>
      </c>
    </row>
    <row r="20" customFormat="false" ht="12.75" hidden="false" customHeight="false" outlineLevel="0" collapsed="false">
      <c r="A20" s="332"/>
      <c r="B20" s="337" t="n">
        <f aca="false">+[4]data1cf!A20</f>
        <v>-98889.0313961073</v>
      </c>
      <c r="C20" s="337" t="n">
        <f aca="false">+[4]data1cf!B20</f>
        <v>15208.8885647309</v>
      </c>
      <c r="D20" s="337" t="n">
        <f aca="false">+[4]data1cf!C20</f>
        <v>16771.1993785168</v>
      </c>
      <c r="E20" s="337" t="n">
        <f aca="false">+[4]data1cf!D20</f>
        <v>16221.8148307349</v>
      </c>
      <c r="F20" s="337" t="n">
        <f aca="false">+[4]data1cf!E20</f>
        <v>15853.2074701415</v>
      </c>
      <c r="G20" s="337" t="n">
        <f aca="false">+[4]data1cf!F20</f>
        <v>15877.636633645</v>
      </c>
      <c r="H20" s="337" t="n">
        <f aca="false">+[4]data1cf!G20</f>
        <v>15515.3072020147</v>
      </c>
      <c r="I20" s="337" t="n">
        <f aca="false">+[4]data1cf!H20</f>
        <v>15103.0819652497</v>
      </c>
      <c r="J20" s="337" t="n">
        <f aca="false">+[4]data1cf!I20</f>
        <v>15333.6192426651</v>
      </c>
      <c r="K20" s="337" t="n">
        <f aca="false">+[4]data1cf!J20</f>
        <v>15318.3371495408</v>
      </c>
      <c r="L20" s="337" t="n">
        <f aca="false">+[4]data1cf!K20</f>
        <v>15367.29288828</v>
      </c>
      <c r="M20" s="337" t="n">
        <f aca="false">+[4]data1cf!L20</f>
        <v>15478.6176484636</v>
      </c>
      <c r="N20" s="337" t="n">
        <f aca="false">+[4]data1cf!M20</f>
        <v>15378.5622034987</v>
      </c>
      <c r="O20" s="337" t="n">
        <f aca="false">+[4]data1cf!N20</f>
        <v>15268.2582542852</v>
      </c>
      <c r="P20" s="337" t="n">
        <f aca="false">+[4]data1cf!O20</f>
        <v>15288.2414297667</v>
      </c>
      <c r="Q20" s="337" t="n">
        <f aca="false">+[4]data1cf!P20</f>
        <v>15374.2332608411</v>
      </c>
      <c r="R20" s="337" t="n">
        <f aca="false">+[4]data1cf!Q20</f>
        <v>1134.21763450079</v>
      </c>
      <c r="S20" s="337" t="n">
        <f aca="false">+[4]data1cf!R20</f>
        <v>0</v>
      </c>
      <c r="T20" s="337" t="n">
        <f aca="false">+[4]data1cf!S20</f>
        <v>0</v>
      </c>
      <c r="U20" s="337" t="n">
        <f aca="false">+[4]data1cf!T20</f>
        <v>0</v>
      </c>
      <c r="V20" s="337" t="n">
        <f aca="false">+[4]data1cf!U20</f>
        <v>0</v>
      </c>
      <c r="W20" s="337" t="n">
        <f aca="false">+[4]data1cf!V20</f>
        <v>0</v>
      </c>
      <c r="X20" s="337" t="n">
        <f aca="false">+[4]data1cf!W20</f>
        <v>0</v>
      </c>
      <c r="Y20" s="337" t="n">
        <f aca="false">+[4]data1cf!X20</f>
        <v>0</v>
      </c>
      <c r="Z20" s="337" t="n">
        <f aca="false">+[4]data1cf!Y20</f>
        <v>0</v>
      </c>
      <c r="AA20" s="337" t="n">
        <f aca="false">+[4]data1cf!Z20</f>
        <v>0</v>
      </c>
      <c r="AB20" s="337"/>
      <c r="AC20" s="338" t="n">
        <f aca="false">XNPV(0.1,B20:AA20,$B$1:$AA$1)</f>
        <v>20403.5187689229</v>
      </c>
      <c r="AD20" s="338" t="n">
        <f aca="false">SUMPRODUCT(B20:AA20,$B$1010:$AA$1010)</f>
        <v>53394.4248431999</v>
      </c>
      <c r="AE20" s="339" t="n">
        <f aca="false">SUMPRODUCT(B20:AA20,$B$1012:$AA$1012)</f>
        <v>52837.1457235</v>
      </c>
      <c r="AF20" s="340" t="n">
        <f aca="false">XIRR(B20:AA20,$B$1:$AA$1)</f>
        <v>0.135068533735504</v>
      </c>
      <c r="AG20" s="341" t="n">
        <f aca="false">1-EXP(-(1/0.25)*(AD20/ABS($AD$1010)))</f>
        <v>0.976217964459044</v>
      </c>
    </row>
    <row r="21" customFormat="false" ht="12.75" hidden="false" customHeight="false" outlineLevel="0" collapsed="false">
      <c r="A21" s="332"/>
      <c r="B21" s="337" t="n">
        <f aca="false">+[4]data1cf!A21</f>
        <v>-92481.9506013915</v>
      </c>
      <c r="C21" s="337" t="n">
        <f aca="false">+[4]data1cf!B21</f>
        <v>15254.9496566735</v>
      </c>
      <c r="D21" s="337" t="n">
        <f aca="false">+[4]data1cf!C21</f>
        <v>16489.9919039567</v>
      </c>
      <c r="E21" s="337" t="n">
        <f aca="false">+[4]data1cf!D21</f>
        <v>16132.178988304</v>
      </c>
      <c r="F21" s="337" t="n">
        <f aca="false">+[4]data1cf!E21</f>
        <v>15758.6611458171</v>
      </c>
      <c r="G21" s="337" t="n">
        <f aca="false">+[4]data1cf!F21</f>
        <v>15628.3745971409</v>
      </c>
      <c r="H21" s="337" t="n">
        <f aca="false">+[4]data1cf!G21</f>
        <v>15117.2722929347</v>
      </c>
      <c r="I21" s="337" t="n">
        <f aca="false">+[4]data1cf!H21</f>
        <v>14960.797760735</v>
      </c>
      <c r="J21" s="337" t="n">
        <f aca="false">+[4]data1cf!I21</f>
        <v>15175.4930332382</v>
      </c>
      <c r="K21" s="337" t="n">
        <f aca="false">+[4]data1cf!J21</f>
        <v>14999.6894883213</v>
      </c>
      <c r="L21" s="337" t="n">
        <f aca="false">+[4]data1cf!K21</f>
        <v>15090.5008441885</v>
      </c>
      <c r="M21" s="337" t="n">
        <f aca="false">+[4]data1cf!L21</f>
        <v>15130.4207462708</v>
      </c>
      <c r="N21" s="337" t="n">
        <f aca="false">+[4]data1cf!M21</f>
        <v>14838.940580158</v>
      </c>
      <c r="O21" s="337" t="n">
        <f aca="false">+[4]data1cf!N21</f>
        <v>15504.9039144449</v>
      </c>
      <c r="P21" s="337" t="n">
        <f aca="false">+[4]data1cf!O21</f>
        <v>14999.7805698773</v>
      </c>
      <c r="Q21" s="337" t="n">
        <f aca="false">+[4]data1cf!P21</f>
        <v>15363.3336896527</v>
      </c>
      <c r="R21" s="337" t="n">
        <f aca="false">+[4]data1cf!Q21</f>
        <v>1060.73098061772</v>
      </c>
      <c r="S21" s="337" t="n">
        <f aca="false">+[4]data1cf!R21</f>
        <v>0</v>
      </c>
      <c r="T21" s="337" t="n">
        <f aca="false">+[4]data1cf!S21</f>
        <v>0</v>
      </c>
      <c r="U21" s="337" t="n">
        <f aca="false">+[4]data1cf!T21</f>
        <v>0</v>
      </c>
      <c r="V21" s="337" t="n">
        <f aca="false">+[4]data1cf!U21</f>
        <v>0</v>
      </c>
      <c r="W21" s="337" t="n">
        <f aca="false">+[4]data1cf!V21</f>
        <v>0</v>
      </c>
      <c r="X21" s="337" t="n">
        <f aca="false">+[4]data1cf!W21</f>
        <v>0</v>
      </c>
      <c r="Y21" s="337" t="n">
        <f aca="false">+[4]data1cf!X21</f>
        <v>0</v>
      </c>
      <c r="Z21" s="337" t="n">
        <f aca="false">+[4]data1cf!Y21</f>
        <v>0</v>
      </c>
      <c r="AA21" s="337" t="n">
        <f aca="false">+[4]data1cf!Z21</f>
        <v>0</v>
      </c>
      <c r="AB21" s="337"/>
      <c r="AC21" s="338" t="n">
        <f aca="false">XNPV(0.1,B21:AA21,$B$1:$AA$1)</f>
        <v>25400.8252805883</v>
      </c>
      <c r="AD21" s="338" t="n">
        <f aca="false">SUMPRODUCT(B21:AA21,$B$1010:$AA$1010)</f>
        <v>57936.3274161942</v>
      </c>
      <c r="AE21" s="339" t="n">
        <f aca="false">SUMPRODUCT(B21:AA21,$B$1012:$AA$1012)</f>
        <v>57386.7465868085</v>
      </c>
      <c r="AF21" s="340" t="n">
        <f aca="false">XIRR(B21:AA21,$B$1:$AA$1)</f>
        <v>0.146307836073254</v>
      </c>
      <c r="AG21" s="341" t="n">
        <f aca="false">1-EXP(-(1/0.25)*(AD21/ABS($AD$1010)))</f>
        <v>0.982696756837583</v>
      </c>
    </row>
    <row r="22" customFormat="false" ht="12.75" hidden="false" customHeight="false" outlineLevel="0" collapsed="false">
      <c r="A22" s="332"/>
      <c r="B22" s="337" t="n">
        <f aca="false">+[4]data1cf!A22</f>
        <v>-93181.0907144151</v>
      </c>
      <c r="C22" s="337" t="n">
        <f aca="false">+[4]data1cf!B22</f>
        <v>14948.3429768603</v>
      </c>
      <c r="D22" s="337" t="n">
        <f aca="false">+[4]data1cf!C22</f>
        <v>16509.5231744034</v>
      </c>
      <c r="E22" s="337" t="n">
        <f aca="false">+[4]data1cf!D22</f>
        <v>16204.352580889</v>
      </c>
      <c r="F22" s="337" t="n">
        <f aca="false">+[4]data1cf!E22</f>
        <v>15719.201910641</v>
      </c>
      <c r="G22" s="337" t="n">
        <f aca="false">+[4]data1cf!F22</f>
        <v>15627.5399703365</v>
      </c>
      <c r="H22" s="337" t="n">
        <f aca="false">+[4]data1cf!G22</f>
        <v>15195.3842159105</v>
      </c>
      <c r="I22" s="337" t="n">
        <f aca="false">+[4]data1cf!H22</f>
        <v>15098.5207428967</v>
      </c>
      <c r="J22" s="337" t="n">
        <f aca="false">+[4]data1cf!I22</f>
        <v>15296.1568057107</v>
      </c>
      <c r="K22" s="337" t="n">
        <f aca="false">+[4]data1cf!J22</f>
        <v>15149.5453529326</v>
      </c>
      <c r="L22" s="337" t="n">
        <f aca="false">+[4]data1cf!K22</f>
        <v>15074.0950312553</v>
      </c>
      <c r="M22" s="337" t="n">
        <f aca="false">+[4]data1cf!L22</f>
        <v>15255.4504602312</v>
      </c>
      <c r="N22" s="337" t="n">
        <f aca="false">+[4]data1cf!M22</f>
        <v>15248.9348622702</v>
      </c>
      <c r="O22" s="337" t="n">
        <f aca="false">+[4]data1cf!N22</f>
        <v>15125.2686096208</v>
      </c>
      <c r="P22" s="337" t="n">
        <f aca="false">+[4]data1cf!O22</f>
        <v>15126.7366094825</v>
      </c>
      <c r="Q22" s="337" t="n">
        <f aca="false">+[4]data1cf!P22</f>
        <v>15251.7137416157</v>
      </c>
      <c r="R22" s="337" t="n">
        <f aca="false">+[4]data1cf!Q22</f>
        <v>1068.74983805806</v>
      </c>
      <c r="S22" s="337" t="n">
        <f aca="false">+[4]data1cf!R22</f>
        <v>0</v>
      </c>
      <c r="T22" s="337" t="n">
        <f aca="false">+[4]data1cf!S22</f>
        <v>0</v>
      </c>
      <c r="U22" s="337" t="n">
        <f aca="false">+[4]data1cf!T22</f>
        <v>0</v>
      </c>
      <c r="V22" s="337" t="n">
        <f aca="false">+[4]data1cf!U22</f>
        <v>0</v>
      </c>
      <c r="W22" s="337" t="n">
        <f aca="false">+[4]data1cf!V22</f>
        <v>0</v>
      </c>
      <c r="X22" s="337" t="n">
        <f aca="false">+[4]data1cf!W22</f>
        <v>0</v>
      </c>
      <c r="Y22" s="337" t="n">
        <f aca="false">+[4]data1cf!X22</f>
        <v>0</v>
      </c>
      <c r="Z22" s="337" t="n">
        <f aca="false">+[4]data1cf!Y22</f>
        <v>0</v>
      </c>
      <c r="AA22" s="337" t="n">
        <f aca="false">+[4]data1cf!Z22</f>
        <v>0</v>
      </c>
      <c r="AB22" s="337"/>
      <c r="AC22" s="338" t="n">
        <f aca="false">XNPV(0.1,B22:AA22,$B$1:$AA$1)</f>
        <v>24766.8935194134</v>
      </c>
      <c r="AD22" s="338" t="n">
        <f aca="false">SUMPRODUCT(B22:AA22,$B$1010:$AA$1010)</f>
        <v>57405.910387722</v>
      </c>
      <c r="AE22" s="339" t="n">
        <f aca="false">SUMPRODUCT(B22:AA22,$B$1012:$AA$1012)</f>
        <v>56854.6360676806</v>
      </c>
      <c r="AF22" s="340" t="n">
        <f aca="false">XIRR(B22:AA22,$B$1:$AA$1)</f>
        <v>0.144736111759982</v>
      </c>
      <c r="AG22" s="341" t="n">
        <f aca="false">1-EXP(-(1/0.25)*(AD22/ABS($AD$1010)))</f>
        <v>0.982042008725194</v>
      </c>
    </row>
    <row r="23" customFormat="false" ht="12.75" hidden="false" customHeight="false" outlineLevel="0" collapsed="false">
      <c r="A23" s="332"/>
      <c r="B23" s="337" t="n">
        <f aca="false">+[4]data1cf!A23</f>
        <v>-101295.353508715</v>
      </c>
      <c r="C23" s="337" t="n">
        <f aca="false">+[4]data1cf!B23</f>
        <v>15126.0135234089</v>
      </c>
      <c r="D23" s="337" t="n">
        <f aca="false">+[4]data1cf!C23</f>
        <v>16734.2846116618</v>
      </c>
      <c r="E23" s="337" t="n">
        <f aca="false">+[4]data1cf!D23</f>
        <v>16532.0982502485</v>
      </c>
      <c r="F23" s="337" t="n">
        <f aca="false">+[4]data1cf!E23</f>
        <v>15940.6746627839</v>
      </c>
      <c r="G23" s="337" t="n">
        <f aca="false">+[4]data1cf!F23</f>
        <v>15723.6653440942</v>
      </c>
      <c r="H23" s="337" t="n">
        <f aca="false">+[4]data1cf!G23</f>
        <v>15411.1225726311</v>
      </c>
      <c r="I23" s="337" t="n">
        <f aca="false">+[4]data1cf!H23</f>
        <v>15166.6598173989</v>
      </c>
      <c r="J23" s="337" t="n">
        <f aca="false">+[4]data1cf!I23</f>
        <v>15384.5810229026</v>
      </c>
      <c r="K23" s="337" t="n">
        <f aca="false">+[4]data1cf!J23</f>
        <v>15374.283643899</v>
      </c>
      <c r="L23" s="337" t="n">
        <f aca="false">+[4]data1cf!K23</f>
        <v>15382.3328364576</v>
      </c>
      <c r="M23" s="337" t="n">
        <f aca="false">+[4]data1cf!L23</f>
        <v>15382.9720976648</v>
      </c>
      <c r="N23" s="337" t="n">
        <f aca="false">+[4]data1cf!M23</f>
        <v>15581.6924178898</v>
      </c>
      <c r="O23" s="337" t="n">
        <f aca="false">+[4]data1cf!N23</f>
        <v>15547.6680539093</v>
      </c>
      <c r="P23" s="337" t="n">
        <f aca="false">+[4]data1cf!O23</f>
        <v>15730.0676207744</v>
      </c>
      <c r="Q23" s="337" t="n">
        <f aca="false">+[4]data1cf!P23</f>
        <v>15286.8968131739</v>
      </c>
      <c r="R23" s="337" t="n">
        <f aca="false">+[4]data1cf!Q23</f>
        <v>1161.81718660356</v>
      </c>
      <c r="S23" s="337" t="n">
        <f aca="false">+[4]data1cf!R23</f>
        <v>0</v>
      </c>
      <c r="T23" s="337" t="n">
        <f aca="false">+[4]data1cf!S23</f>
        <v>0</v>
      </c>
      <c r="U23" s="337" t="n">
        <f aca="false">+[4]data1cf!T23</f>
        <v>0</v>
      </c>
      <c r="V23" s="337" t="n">
        <f aca="false">+[4]data1cf!U23</f>
        <v>0</v>
      </c>
      <c r="W23" s="337" t="n">
        <f aca="false">+[4]data1cf!V23</f>
        <v>0</v>
      </c>
      <c r="X23" s="337" t="n">
        <f aca="false">+[4]data1cf!W23</f>
        <v>0</v>
      </c>
      <c r="Y23" s="337" t="n">
        <f aca="false">+[4]data1cf!X23</f>
        <v>0</v>
      </c>
      <c r="Z23" s="337" t="n">
        <f aca="false">+[4]data1cf!Y23</f>
        <v>0</v>
      </c>
      <c r="AA23" s="337" t="n">
        <f aca="false">+[4]data1cf!Z23</f>
        <v>0</v>
      </c>
      <c r="AB23" s="337"/>
      <c r="AC23" s="338" t="n">
        <f aca="false">XNPV(0.1,B23:AA23,$B$1:$AA$1)</f>
        <v>18329.0487033891</v>
      </c>
      <c r="AD23" s="338" t="n">
        <f aca="false">SUMPRODUCT(B23:AA23,$B$1010:$AA$1010)</f>
        <v>51469.0349841022</v>
      </c>
      <c r="AE23" s="339" t="n">
        <f aca="false">SUMPRODUCT(B23:AA23,$B$1012:$AA$1012)</f>
        <v>50908.9063352305</v>
      </c>
      <c r="AF23" s="340" t="n">
        <f aca="false">XIRR(B23:AA23,$B$1:$AA$1)</f>
        <v>0.130818357690405</v>
      </c>
      <c r="AG23" s="341" t="n">
        <f aca="false">1-EXP(-(1/0.25)*(AD23/ABS($AD$1010)))</f>
        <v>0.972785454507289</v>
      </c>
    </row>
    <row r="24" customFormat="false" ht="12.75" hidden="false" customHeight="false" outlineLevel="0" collapsed="false">
      <c r="A24" s="332"/>
      <c r="B24" s="337" t="n">
        <f aca="false">+[4]data1cf!A24</f>
        <v>-91750.5175114798</v>
      </c>
      <c r="C24" s="337" t="n">
        <f aca="false">+[4]data1cf!B24</f>
        <v>15153.9244019858</v>
      </c>
      <c r="D24" s="337" t="n">
        <f aca="false">+[4]data1cf!C24</f>
        <v>16541.1098750656</v>
      </c>
      <c r="E24" s="337" t="n">
        <f aca="false">+[4]data1cf!D24</f>
        <v>16147.2418071377</v>
      </c>
      <c r="F24" s="337" t="n">
        <f aca="false">+[4]data1cf!E24</f>
        <v>15946.8310939063</v>
      </c>
      <c r="G24" s="337" t="n">
        <f aca="false">+[4]data1cf!F24</f>
        <v>15344.9624734712</v>
      </c>
      <c r="H24" s="337" t="n">
        <f aca="false">+[4]data1cf!G24</f>
        <v>15180.1861202492</v>
      </c>
      <c r="I24" s="337" t="n">
        <f aca="false">+[4]data1cf!H24</f>
        <v>15041.0272970101</v>
      </c>
      <c r="J24" s="337" t="n">
        <f aca="false">+[4]data1cf!I24</f>
        <v>15061.6611525459</v>
      </c>
      <c r="K24" s="337" t="n">
        <f aca="false">+[4]data1cf!J24</f>
        <v>15113.4624885022</v>
      </c>
      <c r="L24" s="337" t="n">
        <f aca="false">+[4]data1cf!K24</f>
        <v>15062.5963321782</v>
      </c>
      <c r="M24" s="337" t="n">
        <f aca="false">+[4]data1cf!L24</f>
        <v>15086.4797503978</v>
      </c>
      <c r="N24" s="337" t="n">
        <f aca="false">+[4]data1cf!M24</f>
        <v>15070.9447063586</v>
      </c>
      <c r="O24" s="337" t="n">
        <f aca="false">+[4]data1cf!N24</f>
        <v>15043.9908252228</v>
      </c>
      <c r="P24" s="337" t="n">
        <f aca="false">+[4]data1cf!O24</f>
        <v>15187.3506070053</v>
      </c>
      <c r="Q24" s="337" t="n">
        <f aca="false">+[4]data1cf!P24</f>
        <v>15077.639031434</v>
      </c>
      <c r="R24" s="337" t="n">
        <f aca="false">+[4]data1cf!Q24</f>
        <v>1052.34173564967</v>
      </c>
      <c r="S24" s="337" t="n">
        <f aca="false">+[4]data1cf!R24</f>
        <v>0</v>
      </c>
      <c r="T24" s="337" t="n">
        <f aca="false">+[4]data1cf!S24</f>
        <v>0</v>
      </c>
      <c r="U24" s="337" t="n">
        <f aca="false">+[4]data1cf!T24</f>
        <v>0</v>
      </c>
      <c r="V24" s="337" t="n">
        <f aca="false">+[4]data1cf!U24</f>
        <v>0</v>
      </c>
      <c r="W24" s="337" t="n">
        <f aca="false">+[4]data1cf!V24</f>
        <v>0</v>
      </c>
      <c r="X24" s="337" t="n">
        <f aca="false">+[4]data1cf!W24</f>
        <v>0</v>
      </c>
      <c r="Y24" s="337" t="n">
        <f aca="false">+[4]data1cf!X24</f>
        <v>0</v>
      </c>
      <c r="Z24" s="337" t="n">
        <f aca="false">+[4]data1cf!Y24</f>
        <v>0</v>
      </c>
      <c r="AA24" s="337" t="n">
        <f aca="false">+[4]data1cf!Z24</f>
        <v>0</v>
      </c>
      <c r="AB24" s="337"/>
      <c r="AC24" s="338" t="n">
        <f aca="false">XNPV(0.1,B24:AA24,$B$1:$AA$1)</f>
        <v>26011.8356585564</v>
      </c>
      <c r="AD24" s="338" t="n">
        <f aca="false">SUMPRODUCT(B24:AA24,$B$1010:$AA$1010)</f>
        <v>58491.5175618262</v>
      </c>
      <c r="AE24" s="339" t="n">
        <f aca="false">SUMPRODUCT(B24:AA24,$B$1012:$AA$1012)</f>
        <v>57943.0808055519</v>
      </c>
      <c r="AF24" s="340" t="n">
        <f aca="false">XIRR(B24:AA24,$B$1:$AA$1)</f>
        <v>0.147772046905245</v>
      </c>
      <c r="AG24" s="341" t="n">
        <f aca="false">1-EXP(-(1/0.25)*(AD24/ABS($AD$1010)))</f>
        <v>0.983356529027052</v>
      </c>
    </row>
    <row r="25" customFormat="false" ht="12.75" hidden="false" customHeight="false" outlineLevel="0" collapsed="false">
      <c r="A25" s="332"/>
      <c r="B25" s="337" t="n">
        <f aca="false">+[4]data1cf!A25</f>
        <v>-88069.9549113307</v>
      </c>
      <c r="C25" s="337" t="n">
        <f aca="false">+[4]data1cf!B25</f>
        <v>14963.2769225234</v>
      </c>
      <c r="D25" s="337" t="n">
        <f aca="false">+[4]data1cf!C25</f>
        <v>16412.4672741946</v>
      </c>
      <c r="E25" s="337" t="n">
        <f aca="false">+[4]data1cf!D25</f>
        <v>15822.9558566654</v>
      </c>
      <c r="F25" s="337" t="n">
        <f aca="false">+[4]data1cf!E25</f>
        <v>15600.4594115024</v>
      </c>
      <c r="G25" s="337" t="n">
        <f aca="false">+[4]data1cf!F25</f>
        <v>15219.035912143</v>
      </c>
      <c r="H25" s="337" t="n">
        <f aca="false">+[4]data1cf!G25</f>
        <v>15043.2766082723</v>
      </c>
      <c r="I25" s="337" t="n">
        <f aca="false">+[4]data1cf!H25</f>
        <v>15241.7667890101</v>
      </c>
      <c r="J25" s="337" t="n">
        <f aca="false">+[4]data1cf!I25</f>
        <v>14916.3604273955</v>
      </c>
      <c r="K25" s="337" t="n">
        <f aca="false">+[4]data1cf!J25</f>
        <v>14984.6473796886</v>
      </c>
      <c r="L25" s="337" t="n">
        <f aca="false">+[4]data1cf!K25</f>
        <v>15037.4479039589</v>
      </c>
      <c r="M25" s="337" t="n">
        <f aca="false">+[4]data1cf!L25</f>
        <v>15082.6608055311</v>
      </c>
      <c r="N25" s="337" t="n">
        <f aca="false">+[4]data1cf!M25</f>
        <v>15101.6973588793</v>
      </c>
      <c r="O25" s="337" t="n">
        <f aca="false">+[4]data1cf!N25</f>
        <v>14978.1940742773</v>
      </c>
      <c r="P25" s="337" t="n">
        <f aca="false">+[4]data1cf!O25</f>
        <v>14981.3135037169</v>
      </c>
      <c r="Q25" s="337" t="n">
        <f aca="false">+[4]data1cf!P25</f>
        <v>15229.4295899023</v>
      </c>
      <c r="R25" s="337" t="n">
        <f aca="false">+[4]data1cf!Q25</f>
        <v>1010.127154851</v>
      </c>
      <c r="S25" s="337" t="n">
        <f aca="false">+[4]data1cf!R25</f>
        <v>0</v>
      </c>
      <c r="T25" s="337" t="n">
        <f aca="false">+[4]data1cf!S25</f>
        <v>0</v>
      </c>
      <c r="U25" s="337" t="n">
        <f aca="false">+[4]data1cf!T25</f>
        <v>0</v>
      </c>
      <c r="V25" s="337" t="n">
        <f aca="false">+[4]data1cf!U25</f>
        <v>0</v>
      </c>
      <c r="W25" s="337" t="n">
        <f aca="false">+[4]data1cf!V25</f>
        <v>0</v>
      </c>
      <c r="X25" s="337" t="n">
        <f aca="false">+[4]data1cf!W25</f>
        <v>0</v>
      </c>
      <c r="Y25" s="337" t="n">
        <f aca="false">+[4]data1cf!X25</f>
        <v>0</v>
      </c>
      <c r="Z25" s="337" t="n">
        <f aca="false">+[4]data1cf!Y25</f>
        <v>0</v>
      </c>
      <c r="AA25" s="337" t="n">
        <f aca="false">+[4]data1cf!Z25</f>
        <v>0</v>
      </c>
      <c r="AB25" s="337"/>
      <c r="AC25" s="338" t="n">
        <f aca="false">XNPV(0.1,B25:AA25,$B$1:$AA$1)</f>
        <v>28710.5415225503</v>
      </c>
      <c r="AD25" s="338" t="n">
        <f aca="false">SUMPRODUCT(B25:AA25,$B$1010:$AA$1010)</f>
        <v>61019.7410728614</v>
      </c>
      <c r="AE25" s="339" t="n">
        <f aca="false">SUMPRODUCT(B25:AA25,$B$1012:$AA$1012)</f>
        <v>60473.9148083001</v>
      </c>
      <c r="AF25" s="340" t="n">
        <f aca="false">XIRR(B25:AA25,$B$1:$AA$1)</f>
        <v>0.154411233896818</v>
      </c>
      <c r="AG25" s="341" t="n">
        <f aca="false">1-EXP(-(1/0.25)*(AD25/ABS($AD$1010)))</f>
        <v>0.986056899093396</v>
      </c>
    </row>
    <row r="26" customFormat="false" ht="12.75" hidden="false" customHeight="false" outlineLevel="0" collapsed="false">
      <c r="A26" s="332"/>
      <c r="B26" s="337" t="n">
        <f aca="false">+[4]data1cf!A26</f>
        <v>-99507.224273252</v>
      </c>
      <c r="C26" s="337" t="n">
        <f aca="false">+[4]data1cf!B26</f>
        <v>15313.4361889742</v>
      </c>
      <c r="D26" s="337" t="n">
        <f aca="false">+[4]data1cf!C26</f>
        <v>16657.6357143543</v>
      </c>
      <c r="E26" s="337" t="n">
        <f aca="false">+[4]data1cf!D26</f>
        <v>16307.7703090048</v>
      </c>
      <c r="F26" s="337" t="n">
        <f aca="false">+[4]data1cf!E26</f>
        <v>15921.3103041307</v>
      </c>
      <c r="G26" s="337" t="n">
        <f aca="false">+[4]data1cf!F26</f>
        <v>15619.5416853155</v>
      </c>
      <c r="H26" s="337" t="n">
        <f aca="false">+[4]data1cf!G26</f>
        <v>15427.4933774669</v>
      </c>
      <c r="I26" s="337" t="n">
        <f aca="false">+[4]data1cf!H26</f>
        <v>15012.4455990224</v>
      </c>
      <c r="J26" s="337" t="n">
        <f aca="false">+[4]data1cf!I26</f>
        <v>15330.4163402303</v>
      </c>
      <c r="K26" s="337" t="n">
        <f aca="false">+[4]data1cf!J26</f>
        <v>15231.774562196</v>
      </c>
      <c r="L26" s="337" t="n">
        <f aca="false">+[4]data1cf!K26</f>
        <v>15236.3972477101</v>
      </c>
      <c r="M26" s="337" t="n">
        <f aca="false">+[4]data1cf!L26</f>
        <v>15367.0087354627</v>
      </c>
      <c r="N26" s="337" t="n">
        <f aca="false">+[4]data1cf!M26</f>
        <v>15260.893739561</v>
      </c>
      <c r="O26" s="337" t="n">
        <f aca="false">+[4]data1cf!N26</f>
        <v>15549.5376515325</v>
      </c>
      <c r="P26" s="337" t="n">
        <f aca="false">+[4]data1cf!O26</f>
        <v>15326.3124080161</v>
      </c>
      <c r="Q26" s="337" t="n">
        <f aca="false">+[4]data1cf!P26</f>
        <v>15472.1816676278</v>
      </c>
      <c r="R26" s="337" t="n">
        <f aca="false">+[4]data1cf!Q26</f>
        <v>1141.30805952449</v>
      </c>
      <c r="S26" s="337" t="n">
        <f aca="false">+[4]data1cf!R26</f>
        <v>0</v>
      </c>
      <c r="T26" s="337" t="n">
        <f aca="false">+[4]data1cf!S26</f>
        <v>0</v>
      </c>
      <c r="U26" s="337" t="n">
        <f aca="false">+[4]data1cf!T26</f>
        <v>0</v>
      </c>
      <c r="V26" s="337" t="n">
        <f aca="false">+[4]data1cf!U26</f>
        <v>0</v>
      </c>
      <c r="W26" s="337" t="n">
        <f aca="false">+[4]data1cf!V26</f>
        <v>0</v>
      </c>
      <c r="X26" s="337" t="n">
        <f aca="false">+[4]data1cf!W26</f>
        <v>0</v>
      </c>
      <c r="Y26" s="337" t="n">
        <f aca="false">+[4]data1cf!X26</f>
        <v>0</v>
      </c>
      <c r="Z26" s="337" t="n">
        <f aca="false">+[4]data1cf!Y26</f>
        <v>0</v>
      </c>
      <c r="AA26" s="337" t="n">
        <f aca="false">+[4]data1cf!Z26</f>
        <v>0</v>
      </c>
      <c r="AB26" s="337"/>
      <c r="AC26" s="338" t="n">
        <f aca="false">XNPV(0.1,B26:AA26,$B$1:$AA$1)</f>
        <v>19592.5911500934</v>
      </c>
      <c r="AD26" s="338" t="n">
        <f aca="false">SUMPRODUCT(B26:AA26,$B$1010:$AA$1010)</f>
        <v>52521.4777255175</v>
      </c>
      <c r="AE26" s="339" t="n">
        <f aca="false">SUMPRODUCT(B26:AA26,$B$1012:$AA$1012)</f>
        <v>51965.0215715391</v>
      </c>
      <c r="AF26" s="340" t="n">
        <f aca="false">XIRR(B26:AA26,$B$1:$AA$1)</f>
        <v>0.133526056366234</v>
      </c>
      <c r="AG26" s="341" t="n">
        <f aca="false">1-EXP(-(1/0.25)*(AD26/ABS($AD$1010)))</f>
        <v>0.974718910904821</v>
      </c>
    </row>
    <row r="27" customFormat="false" ht="12.75" hidden="false" customHeight="false" outlineLevel="0" collapsed="false">
      <c r="A27" s="332"/>
      <c r="B27" s="337" t="n">
        <f aca="false">+[4]data1cf!A27</f>
        <v>-101615.527711169</v>
      </c>
      <c r="C27" s="337" t="n">
        <f aca="false">+[4]data1cf!B27</f>
        <v>15172.9135871855</v>
      </c>
      <c r="D27" s="337" t="n">
        <f aca="false">+[4]data1cf!C27</f>
        <v>16803.9469715358</v>
      </c>
      <c r="E27" s="337" t="n">
        <f aca="false">+[4]data1cf!D27</f>
        <v>16239.0588647318</v>
      </c>
      <c r="F27" s="337" t="n">
        <f aca="false">+[4]data1cf!E27</f>
        <v>16042.3217645317</v>
      </c>
      <c r="G27" s="337" t="n">
        <f aca="false">+[4]data1cf!F27</f>
        <v>15682.0775908566</v>
      </c>
      <c r="H27" s="337" t="n">
        <f aca="false">+[4]data1cf!G27</f>
        <v>15729.5921251491</v>
      </c>
      <c r="I27" s="337" t="n">
        <f aca="false">+[4]data1cf!H27</f>
        <v>15293.6001165689</v>
      </c>
      <c r="J27" s="337" t="n">
        <f aca="false">+[4]data1cf!I27</f>
        <v>15303.6728520932</v>
      </c>
      <c r="K27" s="337" t="n">
        <f aca="false">+[4]data1cf!J27</f>
        <v>15218.7597302152</v>
      </c>
      <c r="L27" s="337" t="n">
        <f aca="false">+[4]data1cf!K27</f>
        <v>15253.4486130416</v>
      </c>
      <c r="M27" s="337" t="n">
        <f aca="false">+[4]data1cf!L27</f>
        <v>15213.1473479133</v>
      </c>
      <c r="N27" s="337" t="n">
        <f aca="false">+[4]data1cf!M27</f>
        <v>15161.5025632539</v>
      </c>
      <c r="O27" s="337" t="n">
        <f aca="false">+[4]data1cf!N27</f>
        <v>15314.4194333843</v>
      </c>
      <c r="P27" s="337" t="n">
        <f aca="false">+[4]data1cf!O27</f>
        <v>15406.138054115</v>
      </c>
      <c r="Q27" s="337" t="n">
        <f aca="false">+[4]data1cf!P27</f>
        <v>15336.6994359139</v>
      </c>
      <c r="R27" s="337" t="n">
        <f aca="false">+[4]data1cf!Q27</f>
        <v>1165.48945663602</v>
      </c>
      <c r="S27" s="337" t="n">
        <f aca="false">+[4]data1cf!R27</f>
        <v>0</v>
      </c>
      <c r="T27" s="337" t="n">
        <f aca="false">+[4]data1cf!S27</f>
        <v>0</v>
      </c>
      <c r="U27" s="337" t="n">
        <f aca="false">+[4]data1cf!T27</f>
        <v>0</v>
      </c>
      <c r="V27" s="337" t="n">
        <f aca="false">+[4]data1cf!U27</f>
        <v>0</v>
      </c>
      <c r="W27" s="337" t="n">
        <f aca="false">+[4]data1cf!V27</f>
        <v>0</v>
      </c>
      <c r="X27" s="337" t="n">
        <f aca="false">+[4]data1cf!W27</f>
        <v>0</v>
      </c>
      <c r="Y27" s="337" t="n">
        <f aca="false">+[4]data1cf!X27</f>
        <v>0</v>
      </c>
      <c r="Z27" s="337" t="n">
        <f aca="false">+[4]data1cf!Y27</f>
        <v>0</v>
      </c>
      <c r="AA27" s="337" t="n">
        <f aca="false">+[4]data1cf!Z27</f>
        <v>0</v>
      </c>
      <c r="AB27" s="337"/>
      <c r="AC27" s="338" t="n">
        <f aca="false">XNPV(0.1,B27:AA27,$B$1:$AA$1)</f>
        <v>17690.7634379188</v>
      </c>
      <c r="AD27" s="338" t="n">
        <f aca="false">SUMPRODUCT(B27:AA27,$B$1010:$AA$1010)</f>
        <v>50650.7282485888</v>
      </c>
      <c r="AE27" s="339" t="n">
        <f aca="false">SUMPRODUCT(B27:AA27,$B$1012:$AA$1012)</f>
        <v>50094.1861736197</v>
      </c>
      <c r="AF27" s="340" t="n">
        <f aca="false">XIRR(B27:AA27,$B$1:$AA$1)</f>
        <v>0.129782633443248</v>
      </c>
      <c r="AG27" s="341" t="n">
        <f aca="false">1-EXP(-(1/0.25)*(AD27/ABS($AD$1010)))</f>
        <v>0.971180516058256</v>
      </c>
    </row>
    <row r="28" customFormat="false" ht="12.75" hidden="false" customHeight="false" outlineLevel="0" collapsed="false">
      <c r="A28" s="332"/>
      <c r="B28" s="337" t="n">
        <f aca="false">+[4]data1cf!A28</f>
        <v>-98674.1891295855</v>
      </c>
      <c r="C28" s="337" t="n">
        <f aca="false">+[4]data1cf!B28</f>
        <v>15212.2656053882</v>
      </c>
      <c r="D28" s="337" t="n">
        <f aca="false">+[4]data1cf!C28</f>
        <v>16721.5644788102</v>
      </c>
      <c r="E28" s="337" t="n">
        <f aca="false">+[4]data1cf!D28</f>
        <v>16414.0122804381</v>
      </c>
      <c r="F28" s="337" t="n">
        <f aca="false">+[4]data1cf!E28</f>
        <v>16055.5112680214</v>
      </c>
      <c r="G28" s="337" t="n">
        <f aca="false">+[4]data1cf!F28</f>
        <v>15586.6497200681</v>
      </c>
      <c r="H28" s="337" t="n">
        <f aca="false">+[4]data1cf!G28</f>
        <v>15352.7995479953</v>
      </c>
      <c r="I28" s="337" t="n">
        <f aca="false">+[4]data1cf!H28</f>
        <v>15264.6159211383</v>
      </c>
      <c r="J28" s="337" t="n">
        <f aca="false">+[4]data1cf!I28</f>
        <v>15417.5209900955</v>
      </c>
      <c r="K28" s="337" t="n">
        <f aca="false">+[4]data1cf!J28</f>
        <v>15281.0502709054</v>
      </c>
      <c r="L28" s="337" t="n">
        <f aca="false">+[4]data1cf!K28</f>
        <v>15185.4338770419</v>
      </c>
      <c r="M28" s="337" t="n">
        <f aca="false">+[4]data1cf!L28</f>
        <v>15320.2656164497</v>
      </c>
      <c r="N28" s="337" t="n">
        <f aca="false">+[4]data1cf!M28</f>
        <v>15339.8693339327</v>
      </c>
      <c r="O28" s="337" t="n">
        <f aca="false">+[4]data1cf!N28</f>
        <v>15466.1834008313</v>
      </c>
      <c r="P28" s="337" t="n">
        <f aca="false">+[4]data1cf!O28</f>
        <v>15223.8828229441</v>
      </c>
      <c r="Q28" s="337" t="n">
        <f aca="false">+[4]data1cf!P28</f>
        <v>15330.6604651729</v>
      </c>
      <c r="R28" s="337" t="n">
        <f aca="false">+[4]data1cf!Q28</f>
        <v>1131.75347964069</v>
      </c>
      <c r="S28" s="337" t="n">
        <f aca="false">+[4]data1cf!R28</f>
        <v>0</v>
      </c>
      <c r="T28" s="337" t="n">
        <f aca="false">+[4]data1cf!S28</f>
        <v>0</v>
      </c>
      <c r="U28" s="337" t="n">
        <f aca="false">+[4]data1cf!T28</f>
        <v>0</v>
      </c>
      <c r="V28" s="337" t="n">
        <f aca="false">+[4]data1cf!U28</f>
        <v>0</v>
      </c>
      <c r="W28" s="337" t="n">
        <f aca="false">+[4]data1cf!V28</f>
        <v>0</v>
      </c>
      <c r="X28" s="337" t="n">
        <f aca="false">+[4]data1cf!W28</f>
        <v>0</v>
      </c>
      <c r="Y28" s="337" t="n">
        <f aca="false">+[4]data1cf!X28</f>
        <v>0</v>
      </c>
      <c r="Z28" s="337" t="n">
        <f aca="false">+[4]data1cf!Y28</f>
        <v>0</v>
      </c>
      <c r="AA28" s="337" t="n">
        <f aca="false">+[4]data1cf!Z28</f>
        <v>0</v>
      </c>
      <c r="AB28" s="337"/>
      <c r="AC28" s="338" t="n">
        <f aca="false">XNPV(0.1,B28:AA28,$B$1:$AA$1)</f>
        <v>20588.3372581449</v>
      </c>
      <c r="AD28" s="338" t="n">
        <f aca="false">SUMPRODUCT(B28:AA28,$B$1010:$AA$1010)</f>
        <v>53542.6251656026</v>
      </c>
      <c r="AE28" s="339" t="n">
        <f aca="false">SUMPRODUCT(B28:AA28,$B$1012:$AA$1012)</f>
        <v>52986.0739958631</v>
      </c>
      <c r="AF28" s="340" t="n">
        <f aca="false">XIRR(B28:AA28,$B$1:$AA$1)</f>
        <v>0.135488189505332</v>
      </c>
      <c r="AG28" s="341" t="n">
        <f aca="false">1-EXP(-(1/0.25)*(AD28/ABS($AD$1010)))</f>
        <v>0.976463483907277</v>
      </c>
    </row>
    <row r="29" customFormat="false" ht="12.75" hidden="false" customHeight="false" outlineLevel="0" collapsed="false">
      <c r="A29" s="332"/>
      <c r="B29" s="337" t="n">
        <f aca="false">+[4]data1cf!A29</f>
        <v>-86840.9659765432</v>
      </c>
      <c r="C29" s="337" t="n">
        <f aca="false">+[4]data1cf!B29</f>
        <v>14900.8625025078</v>
      </c>
      <c r="D29" s="337" t="n">
        <f aca="false">+[4]data1cf!C29</f>
        <v>16143.5343266717</v>
      </c>
      <c r="E29" s="337" t="n">
        <f aca="false">+[4]data1cf!D29</f>
        <v>15722.1189823864</v>
      </c>
      <c r="F29" s="337" t="n">
        <f aca="false">+[4]data1cf!E29</f>
        <v>15493.6256622876</v>
      </c>
      <c r="G29" s="337" t="n">
        <f aca="false">+[4]data1cf!F29</f>
        <v>15110.3601911888</v>
      </c>
      <c r="H29" s="337" t="n">
        <f aca="false">+[4]data1cf!G29</f>
        <v>15040.6245214289</v>
      </c>
      <c r="I29" s="337" t="n">
        <f aca="false">+[4]data1cf!H29</f>
        <v>14949.6437310657</v>
      </c>
      <c r="J29" s="337" t="n">
        <f aca="false">+[4]data1cf!I29</f>
        <v>14864.1949500766</v>
      </c>
      <c r="K29" s="337" t="n">
        <f aca="false">+[4]data1cf!J29</f>
        <v>15223.8902117972</v>
      </c>
      <c r="L29" s="337" t="n">
        <f aca="false">+[4]data1cf!K29</f>
        <v>15050.6702676912</v>
      </c>
      <c r="M29" s="337" t="n">
        <f aca="false">+[4]data1cf!L29</f>
        <v>15044.3409357523</v>
      </c>
      <c r="N29" s="337" t="n">
        <f aca="false">+[4]data1cf!M29</f>
        <v>15176.2689742518</v>
      </c>
      <c r="O29" s="337" t="n">
        <f aca="false">+[4]data1cf!N29</f>
        <v>14894.9983392249</v>
      </c>
      <c r="P29" s="337" t="n">
        <f aca="false">+[4]data1cf!O29</f>
        <v>14938.9093598244</v>
      </c>
      <c r="Q29" s="337" t="n">
        <f aca="false">+[4]data1cf!P29</f>
        <v>15074.9366851799</v>
      </c>
      <c r="R29" s="337" t="n">
        <f aca="false">+[4]data1cf!Q29</f>
        <v>996.03114336456</v>
      </c>
      <c r="S29" s="337" t="n">
        <f aca="false">+[4]data1cf!R29</f>
        <v>0</v>
      </c>
      <c r="T29" s="337" t="n">
        <f aca="false">+[4]data1cf!S29</f>
        <v>0</v>
      </c>
      <c r="U29" s="337" t="n">
        <f aca="false">+[4]data1cf!T29</f>
        <v>0</v>
      </c>
      <c r="V29" s="337" t="n">
        <f aca="false">+[4]data1cf!U29</f>
        <v>0</v>
      </c>
      <c r="W29" s="337" t="n">
        <f aca="false">+[4]data1cf!V29</f>
        <v>0</v>
      </c>
      <c r="X29" s="337" t="n">
        <f aca="false">+[4]data1cf!W29</f>
        <v>0</v>
      </c>
      <c r="Y29" s="337" t="n">
        <f aca="false">+[4]data1cf!X29</f>
        <v>0</v>
      </c>
      <c r="Z29" s="337" t="n">
        <f aca="false">+[4]data1cf!Y29</f>
        <v>0</v>
      </c>
      <c r="AA29" s="337" t="n">
        <f aca="false">+[4]data1cf!Z29</f>
        <v>0</v>
      </c>
      <c r="AB29" s="337"/>
      <c r="AC29" s="338" t="n">
        <f aca="false">XNPV(0.1,B29:AA29,$B$1:$AA$1)</f>
        <v>29310.371620324</v>
      </c>
      <c r="AD29" s="338" t="n">
        <f aca="false">SUMPRODUCT(B29:AA29,$B$1010:$AA$1010)</f>
        <v>61500.8854777758</v>
      </c>
      <c r="AE29" s="339" t="n">
        <f aca="false">SUMPRODUCT(B29:AA29,$B$1012:$AA$1012)</f>
        <v>60956.8970562752</v>
      </c>
      <c r="AF29" s="340" t="n">
        <f aca="false">XIRR(B29:AA29,$B$1:$AA$1)</f>
        <v>0.156123834356596</v>
      </c>
      <c r="AG29" s="341" t="n">
        <f aca="false">1-EXP(-(1/0.25)*(AD29/ABS($AD$1010)))</f>
        <v>0.986518831712907</v>
      </c>
    </row>
    <row r="30" customFormat="false" ht="12.75" hidden="false" customHeight="false" outlineLevel="0" collapsed="false">
      <c r="A30" s="332"/>
      <c r="B30" s="337" t="n">
        <f aca="false">+[4]data1cf!A30</f>
        <v>-95344.5908352707</v>
      </c>
      <c r="C30" s="337" t="n">
        <f aca="false">+[4]data1cf!B30</f>
        <v>15099.0494205095</v>
      </c>
      <c r="D30" s="337" t="n">
        <f aca="false">+[4]data1cf!C30</f>
        <v>16710.7597197168</v>
      </c>
      <c r="E30" s="337" t="n">
        <f aca="false">+[4]data1cf!D30</f>
        <v>15951.3751093178</v>
      </c>
      <c r="F30" s="337" t="n">
        <f aca="false">+[4]data1cf!E30</f>
        <v>15695.9011878927</v>
      </c>
      <c r="G30" s="337" t="n">
        <f aca="false">+[4]data1cf!F30</f>
        <v>15588.0066315381</v>
      </c>
      <c r="H30" s="337" t="n">
        <f aca="false">+[4]data1cf!G30</f>
        <v>15259.2876649773</v>
      </c>
      <c r="I30" s="337" t="n">
        <f aca="false">+[4]data1cf!H30</f>
        <v>15155.2668261408</v>
      </c>
      <c r="J30" s="337" t="n">
        <f aca="false">+[4]data1cf!I30</f>
        <v>15266.5111361689</v>
      </c>
      <c r="K30" s="337" t="n">
        <f aca="false">+[4]data1cf!J30</f>
        <v>15081.771547048</v>
      </c>
      <c r="L30" s="337" t="n">
        <f aca="false">+[4]data1cf!K30</f>
        <v>15124.7948469518</v>
      </c>
      <c r="M30" s="337" t="n">
        <f aca="false">+[4]data1cf!L30</f>
        <v>15137.7162124318</v>
      </c>
      <c r="N30" s="337" t="n">
        <f aca="false">+[4]data1cf!M30</f>
        <v>15252.1389449764</v>
      </c>
      <c r="O30" s="337" t="n">
        <f aca="false">+[4]data1cf!N30</f>
        <v>15260.0996441342</v>
      </c>
      <c r="P30" s="337" t="n">
        <f aca="false">+[4]data1cf!O30</f>
        <v>15228.2137548629</v>
      </c>
      <c r="Q30" s="337" t="n">
        <f aca="false">+[4]data1cf!P30</f>
        <v>15322.5320903101</v>
      </c>
      <c r="R30" s="337" t="n">
        <f aca="false">+[4]data1cf!Q30</f>
        <v>1093.56431904422</v>
      </c>
      <c r="S30" s="337" t="n">
        <f aca="false">+[4]data1cf!R30</f>
        <v>0</v>
      </c>
      <c r="T30" s="337" t="n">
        <f aca="false">+[4]data1cf!S30</f>
        <v>0</v>
      </c>
      <c r="U30" s="337" t="n">
        <f aca="false">+[4]data1cf!T30</f>
        <v>0</v>
      </c>
      <c r="V30" s="337" t="n">
        <f aca="false">+[4]data1cf!U30</f>
        <v>0</v>
      </c>
      <c r="W30" s="337" t="n">
        <f aca="false">+[4]data1cf!V30</f>
        <v>0</v>
      </c>
      <c r="X30" s="337" t="n">
        <f aca="false">+[4]data1cf!W30</f>
        <v>0</v>
      </c>
      <c r="Y30" s="337" t="n">
        <f aca="false">+[4]data1cf!X30</f>
        <v>0</v>
      </c>
      <c r="Z30" s="337" t="n">
        <f aca="false">+[4]data1cf!Y30</f>
        <v>0</v>
      </c>
      <c r="AA30" s="337" t="n">
        <f aca="false">+[4]data1cf!Z30</f>
        <v>0</v>
      </c>
      <c r="AB30" s="337"/>
      <c r="AC30" s="338" t="n">
        <f aca="false">XNPV(0.1,B30:AA30,$B$1:$AA$1)</f>
        <v>22766.1755043469</v>
      </c>
      <c r="AD30" s="338" t="n">
        <f aca="false">SUMPRODUCT(B30:AA30,$B$1010:$AA$1010)</f>
        <v>55435.5951890427</v>
      </c>
      <c r="AE30" s="339" t="n">
        <f aca="false">SUMPRODUCT(B30:AA30,$B$1012:$AA$1012)</f>
        <v>54883.66471504</v>
      </c>
      <c r="AF30" s="340" t="n">
        <f aca="false">XIRR(B30:AA30,$B$1:$AA$1)</f>
        <v>0.140377966903773</v>
      </c>
      <c r="AG30" s="341" t="n">
        <f aca="false">1-EXP(-(1/0.25)*(AD30/ABS($AD$1010)))</f>
        <v>0.979385347424948</v>
      </c>
    </row>
    <row r="31" customFormat="false" ht="12.75" hidden="false" customHeight="false" outlineLevel="0" collapsed="false">
      <c r="A31" s="332"/>
      <c r="B31" s="337" t="n">
        <f aca="false">+[4]data1cf!A31</f>
        <v>-93586.0109058377</v>
      </c>
      <c r="C31" s="337" t="n">
        <f aca="false">+[4]data1cf!B31</f>
        <v>15033.7071119047</v>
      </c>
      <c r="D31" s="337" t="n">
        <f aca="false">+[4]data1cf!C31</f>
        <v>16369.5178302645</v>
      </c>
      <c r="E31" s="337" t="n">
        <f aca="false">+[4]data1cf!D31</f>
        <v>16004.3054279759</v>
      </c>
      <c r="F31" s="337" t="n">
        <f aca="false">+[4]data1cf!E31</f>
        <v>15844.5444744059</v>
      </c>
      <c r="G31" s="337" t="n">
        <f aca="false">+[4]data1cf!F31</f>
        <v>15597.9234895419</v>
      </c>
      <c r="H31" s="337" t="n">
        <f aca="false">+[4]data1cf!G31</f>
        <v>15145.0016401663</v>
      </c>
      <c r="I31" s="337" t="n">
        <f aca="false">+[4]data1cf!H31</f>
        <v>15190.1237815036</v>
      </c>
      <c r="J31" s="337" t="n">
        <f aca="false">+[4]data1cf!I31</f>
        <v>15134.9311275161</v>
      </c>
      <c r="K31" s="337" t="n">
        <f aca="false">+[4]data1cf!J31</f>
        <v>15220.755481456</v>
      </c>
      <c r="L31" s="337" t="n">
        <f aca="false">+[4]data1cf!K31</f>
        <v>15091.1585856871</v>
      </c>
      <c r="M31" s="337" t="n">
        <f aca="false">+[4]data1cf!L31</f>
        <v>15079.6890851064</v>
      </c>
      <c r="N31" s="337" t="n">
        <f aca="false">+[4]data1cf!M31</f>
        <v>15273.0498284024</v>
      </c>
      <c r="O31" s="337" t="n">
        <f aca="false">+[4]data1cf!N31</f>
        <v>15355.0489126761</v>
      </c>
      <c r="P31" s="337" t="n">
        <f aca="false">+[4]data1cf!O31</f>
        <v>15461.6153147543</v>
      </c>
      <c r="Q31" s="337" t="n">
        <f aca="false">+[4]data1cf!P31</f>
        <v>15236.4293751142</v>
      </c>
      <c r="R31" s="337" t="n">
        <f aca="false">+[4]data1cf!Q31</f>
        <v>1073.3941106856</v>
      </c>
      <c r="S31" s="337" t="n">
        <f aca="false">+[4]data1cf!R31</f>
        <v>0</v>
      </c>
      <c r="T31" s="337" t="n">
        <f aca="false">+[4]data1cf!S31</f>
        <v>0</v>
      </c>
      <c r="U31" s="337" t="n">
        <f aca="false">+[4]data1cf!T31</f>
        <v>0</v>
      </c>
      <c r="V31" s="337" t="n">
        <f aca="false">+[4]data1cf!U31</f>
        <v>0</v>
      </c>
      <c r="W31" s="337" t="n">
        <f aca="false">+[4]data1cf!V31</f>
        <v>0</v>
      </c>
      <c r="X31" s="337" t="n">
        <f aca="false">+[4]data1cf!W31</f>
        <v>0</v>
      </c>
      <c r="Y31" s="337" t="n">
        <f aca="false">+[4]data1cf!X31</f>
        <v>0</v>
      </c>
      <c r="Z31" s="337" t="n">
        <f aca="false">+[4]data1cf!Y31</f>
        <v>0</v>
      </c>
      <c r="AA31" s="337" t="n">
        <f aca="false">+[4]data1cf!Z31</f>
        <v>0</v>
      </c>
      <c r="AB31" s="337"/>
      <c r="AC31" s="338" t="n">
        <f aca="false">XNPV(0.1,B31:AA31,$B$1:$AA$1)</f>
        <v>24319.0627829404</v>
      </c>
      <c r="AD31" s="338" t="n">
        <f aca="false">SUMPRODUCT(B31:AA31,$B$1010:$AA$1010)</f>
        <v>56995.3931456842</v>
      </c>
      <c r="AE31" s="339" t="n">
        <f aca="false">SUMPRODUCT(B31:AA31,$B$1012:$AA$1012)</f>
        <v>56443.1493924827</v>
      </c>
      <c r="AF31" s="340" t="n">
        <f aca="false">XIRR(B31:AA31,$B$1:$AA$1)</f>
        <v>0.143698630933918</v>
      </c>
      <c r="AG31" s="341" t="n">
        <f aca="false">1-EXP(-(1/0.25)*(AD31/ABS($AD$1010)))</f>
        <v>0.981518305402998</v>
      </c>
    </row>
    <row r="32" customFormat="false" ht="12.75" hidden="false" customHeight="false" outlineLevel="0" collapsed="false">
      <c r="A32" s="332"/>
      <c r="B32" s="337" t="n">
        <f aca="false">+[4]data1cf!A32</f>
        <v>-96215.554318738</v>
      </c>
      <c r="C32" s="337" t="n">
        <f aca="false">+[4]data1cf!B32</f>
        <v>15106.1440290565</v>
      </c>
      <c r="D32" s="337" t="n">
        <f aca="false">+[4]data1cf!C32</f>
        <v>16537.6536660176</v>
      </c>
      <c r="E32" s="337" t="n">
        <f aca="false">+[4]data1cf!D32</f>
        <v>16210.6631732285</v>
      </c>
      <c r="F32" s="337" t="n">
        <f aca="false">+[4]data1cf!E32</f>
        <v>15788.7824911875</v>
      </c>
      <c r="G32" s="337" t="n">
        <f aca="false">+[4]data1cf!F32</f>
        <v>15709.4372749149</v>
      </c>
      <c r="H32" s="337" t="n">
        <f aca="false">+[4]data1cf!G32</f>
        <v>15360.9601779619</v>
      </c>
      <c r="I32" s="337" t="n">
        <f aca="false">+[4]data1cf!H32</f>
        <v>15191.2880153422</v>
      </c>
      <c r="J32" s="337" t="n">
        <f aca="false">+[4]data1cf!I32</f>
        <v>15197.0909302503</v>
      </c>
      <c r="K32" s="337" t="n">
        <f aca="false">+[4]data1cf!J32</f>
        <v>15112.2085985594</v>
      </c>
      <c r="L32" s="337" t="n">
        <f aca="false">+[4]data1cf!K32</f>
        <v>15347.2201128024</v>
      </c>
      <c r="M32" s="337" t="n">
        <f aca="false">+[4]data1cf!L32</f>
        <v>15168.008176771</v>
      </c>
      <c r="N32" s="337" t="n">
        <f aca="false">+[4]data1cf!M32</f>
        <v>15142.6699023236</v>
      </c>
      <c r="O32" s="337" t="n">
        <f aca="false">+[4]data1cf!N32</f>
        <v>15235.9392508853</v>
      </c>
      <c r="P32" s="337" t="n">
        <f aca="false">+[4]data1cf!O32</f>
        <v>15224.5913486359</v>
      </c>
      <c r="Q32" s="337" t="n">
        <f aca="false">+[4]data1cf!P32</f>
        <v>15379.7469157816</v>
      </c>
      <c r="R32" s="337" t="n">
        <f aca="false">+[4]data1cf!Q32</f>
        <v>1103.5539218142</v>
      </c>
      <c r="S32" s="337" t="n">
        <f aca="false">+[4]data1cf!R32</f>
        <v>0</v>
      </c>
      <c r="T32" s="337" t="n">
        <f aca="false">+[4]data1cf!S32</f>
        <v>0</v>
      </c>
      <c r="U32" s="337" t="n">
        <f aca="false">+[4]data1cf!T32</f>
        <v>0</v>
      </c>
      <c r="V32" s="337" t="n">
        <f aca="false">+[4]data1cf!U32</f>
        <v>0</v>
      </c>
      <c r="W32" s="337" t="n">
        <f aca="false">+[4]data1cf!V32</f>
        <v>0</v>
      </c>
      <c r="X32" s="337" t="n">
        <f aca="false">+[4]data1cf!W32</f>
        <v>0</v>
      </c>
      <c r="Y32" s="337" t="n">
        <f aca="false">+[4]data1cf!X32</f>
        <v>0</v>
      </c>
      <c r="Z32" s="337" t="n">
        <f aca="false">+[4]data1cf!Y32</f>
        <v>0</v>
      </c>
      <c r="AA32" s="337" t="n">
        <f aca="false">+[4]data1cf!Z32</f>
        <v>0</v>
      </c>
      <c r="AB32" s="337"/>
      <c r="AC32" s="338" t="n">
        <f aca="false">XNPV(0.1,B32:AA32,$B$1:$AA$1)</f>
        <v>22217.9156795428</v>
      </c>
      <c r="AD32" s="338" t="n">
        <f aca="false">SUMPRODUCT(B32:AA32,$B$1010:$AA$1010)</f>
        <v>54974.3840972745</v>
      </c>
      <c r="AE32" s="339" t="n">
        <f aca="false">SUMPRODUCT(B32:AA32,$B$1012:$AA$1012)</f>
        <v>54421.0842860218</v>
      </c>
      <c r="AF32" s="340" t="n">
        <f aca="false">XIRR(B32:AA32,$B$1:$AA$1)</f>
        <v>0.139094999361784</v>
      </c>
      <c r="AG32" s="341" t="n">
        <f aca="false">1-EXP(-(1/0.25)*(AD32/ABS($AD$1010)))</f>
        <v>0.97870872456468</v>
      </c>
    </row>
    <row r="33" customFormat="false" ht="12.75" hidden="false" customHeight="false" outlineLevel="0" collapsed="false">
      <c r="A33" s="332"/>
      <c r="B33" s="337" t="n">
        <f aca="false">+[4]data1cf!A33</f>
        <v>-97377.9364780467</v>
      </c>
      <c r="C33" s="337" t="n">
        <f aca="false">+[4]data1cf!B33</f>
        <v>15059.236176666</v>
      </c>
      <c r="D33" s="337" t="n">
        <f aca="false">+[4]data1cf!C33</f>
        <v>16534.8915699234</v>
      </c>
      <c r="E33" s="337" t="n">
        <f aca="false">+[4]data1cf!D33</f>
        <v>16129.1536224145</v>
      </c>
      <c r="F33" s="337" t="n">
        <f aca="false">+[4]data1cf!E33</f>
        <v>15965.5766347383</v>
      </c>
      <c r="G33" s="337" t="n">
        <f aca="false">+[4]data1cf!F33</f>
        <v>15352.4879456228</v>
      </c>
      <c r="H33" s="337" t="n">
        <f aca="false">+[4]data1cf!G33</f>
        <v>15230.8548891215</v>
      </c>
      <c r="I33" s="337" t="n">
        <f aca="false">+[4]data1cf!H33</f>
        <v>15260.8825283824</v>
      </c>
      <c r="J33" s="337" t="n">
        <f aca="false">+[4]data1cf!I33</f>
        <v>15319.5574039403</v>
      </c>
      <c r="K33" s="337" t="n">
        <f aca="false">+[4]data1cf!J33</f>
        <v>15260.5680741928</v>
      </c>
      <c r="L33" s="337" t="n">
        <f aca="false">+[4]data1cf!K33</f>
        <v>15354.7697939585</v>
      </c>
      <c r="M33" s="337" t="n">
        <f aca="false">+[4]data1cf!L33</f>
        <v>15302.0731092114</v>
      </c>
      <c r="N33" s="337" t="n">
        <f aca="false">+[4]data1cf!M33</f>
        <v>15166.1535566596</v>
      </c>
      <c r="O33" s="337" t="n">
        <f aca="false">+[4]data1cf!N33</f>
        <v>15379.7749731272</v>
      </c>
      <c r="P33" s="337" t="n">
        <f aca="false">+[4]data1cf!O33</f>
        <v>15595.0503382636</v>
      </c>
      <c r="Q33" s="337" t="n">
        <f aca="false">+[4]data1cf!P33</f>
        <v>15498.810660992</v>
      </c>
      <c r="R33" s="337" t="n">
        <f aca="false">+[4]data1cf!Q33</f>
        <v>1116.8859802286</v>
      </c>
      <c r="S33" s="337" t="n">
        <f aca="false">+[4]data1cf!R33</f>
        <v>0</v>
      </c>
      <c r="T33" s="337" t="n">
        <f aca="false">+[4]data1cf!S33</f>
        <v>0</v>
      </c>
      <c r="U33" s="337" t="n">
        <f aca="false">+[4]data1cf!T33</f>
        <v>0</v>
      </c>
      <c r="V33" s="337" t="n">
        <f aca="false">+[4]data1cf!U33</f>
        <v>0</v>
      </c>
      <c r="W33" s="337" t="n">
        <f aca="false">+[4]data1cf!V33</f>
        <v>0</v>
      </c>
      <c r="X33" s="337" t="n">
        <f aca="false">+[4]data1cf!W33</f>
        <v>0</v>
      </c>
      <c r="Y33" s="337" t="n">
        <f aca="false">+[4]data1cf!X33</f>
        <v>0</v>
      </c>
      <c r="Z33" s="337" t="n">
        <f aca="false">+[4]data1cf!Y33</f>
        <v>0</v>
      </c>
      <c r="AA33" s="337" t="n">
        <f aca="false">+[4]data1cf!Z33</f>
        <v>0</v>
      </c>
      <c r="AB33" s="337"/>
      <c r="AC33" s="338" t="n">
        <f aca="false">XNPV(0.1,B33:AA33,$B$1:$AA$1)</f>
        <v>21158.5975690133</v>
      </c>
      <c r="AD33" s="338" t="n">
        <f aca="false">SUMPRODUCT(B33:AA33,$B$1010:$AA$1010)</f>
        <v>54041.4886184205</v>
      </c>
      <c r="AE33" s="339" t="n">
        <f aca="false">SUMPRODUCT(B33:AA33,$B$1012:$AA$1012)</f>
        <v>53485.5911972847</v>
      </c>
      <c r="AF33" s="340" t="n">
        <f aca="false">XIRR(B33:AA33,$B$1:$AA$1)</f>
        <v>0.136743371912952</v>
      </c>
      <c r="AG33" s="341" t="n">
        <f aca="false">1-EXP(-(1/0.25)*(AD33/ABS($AD$1010)))</f>
        <v>0.977271462409607</v>
      </c>
    </row>
    <row r="34" customFormat="false" ht="12.75" hidden="false" customHeight="false" outlineLevel="0" collapsed="false">
      <c r="A34" s="332"/>
      <c r="B34" s="337" t="n">
        <f aca="false">+[4]data1cf!A34</f>
        <v>-95949.0019266768</v>
      </c>
      <c r="C34" s="337" t="n">
        <f aca="false">+[4]data1cf!B34</f>
        <v>15068.0742444832</v>
      </c>
      <c r="D34" s="337" t="n">
        <f aca="false">+[4]data1cf!C34</f>
        <v>16479.0295734363</v>
      </c>
      <c r="E34" s="337" t="n">
        <f aca="false">+[4]data1cf!D34</f>
        <v>16073.0478090444</v>
      </c>
      <c r="F34" s="337" t="n">
        <f aca="false">+[4]data1cf!E34</f>
        <v>15830.7469612218</v>
      </c>
      <c r="G34" s="337" t="n">
        <f aca="false">+[4]data1cf!F34</f>
        <v>15400.931457766</v>
      </c>
      <c r="H34" s="337" t="n">
        <f aca="false">+[4]data1cf!G34</f>
        <v>15533.7441396204</v>
      </c>
      <c r="I34" s="337" t="n">
        <f aca="false">+[4]data1cf!H34</f>
        <v>15083.9344335984</v>
      </c>
      <c r="J34" s="337" t="n">
        <f aca="false">+[4]data1cf!I34</f>
        <v>15066.353645842</v>
      </c>
      <c r="K34" s="337" t="n">
        <f aca="false">+[4]data1cf!J34</f>
        <v>15322.2456877036</v>
      </c>
      <c r="L34" s="337" t="n">
        <f aca="false">+[4]data1cf!K34</f>
        <v>15346.115339631</v>
      </c>
      <c r="M34" s="337" t="n">
        <f aca="false">+[4]data1cf!L34</f>
        <v>15327.0488662732</v>
      </c>
      <c r="N34" s="337" t="n">
        <f aca="false">+[4]data1cf!M34</f>
        <v>15236.1298152564</v>
      </c>
      <c r="O34" s="337" t="n">
        <f aca="false">+[4]data1cf!N34</f>
        <v>15194.2766437931</v>
      </c>
      <c r="P34" s="337" t="n">
        <f aca="false">+[4]data1cf!O34</f>
        <v>15257.3233234384</v>
      </c>
      <c r="Q34" s="337" t="n">
        <f aca="false">+[4]data1cf!P34</f>
        <v>15132.0118833715</v>
      </c>
      <c r="R34" s="337" t="n">
        <f aca="false">+[4]data1cf!Q34</f>
        <v>1100.49667249821</v>
      </c>
      <c r="S34" s="337" t="n">
        <f aca="false">+[4]data1cf!R34</f>
        <v>0</v>
      </c>
      <c r="T34" s="337" t="n">
        <f aca="false">+[4]data1cf!S34</f>
        <v>0</v>
      </c>
      <c r="U34" s="337" t="n">
        <f aca="false">+[4]data1cf!T34</f>
        <v>0</v>
      </c>
      <c r="V34" s="337" t="n">
        <f aca="false">+[4]data1cf!U34</f>
        <v>0</v>
      </c>
      <c r="W34" s="337" t="n">
        <f aca="false">+[4]data1cf!V34</f>
        <v>0</v>
      </c>
      <c r="X34" s="337" t="n">
        <f aca="false">+[4]data1cf!W34</f>
        <v>0</v>
      </c>
      <c r="Y34" s="337" t="n">
        <f aca="false">+[4]data1cf!X34</f>
        <v>0</v>
      </c>
      <c r="Z34" s="337" t="n">
        <f aca="false">+[4]data1cf!Y34</f>
        <v>0</v>
      </c>
      <c r="AA34" s="337" t="n">
        <f aca="false">+[4]data1cf!Z34</f>
        <v>0</v>
      </c>
      <c r="AB34" s="337"/>
      <c r="AC34" s="338" t="n">
        <f aca="false">XNPV(0.1,B34:AA34,$B$1:$AA$1)</f>
        <v>22227.368383014</v>
      </c>
      <c r="AD34" s="338" t="n">
        <f aca="false">SUMPRODUCT(B34:AA34,$B$1010:$AA$1010)</f>
        <v>54947.5630942947</v>
      </c>
      <c r="AE34" s="339" t="n">
        <f aca="false">SUMPRODUCT(B34:AA34,$B$1012:$AA$1012)</f>
        <v>54394.7748123809</v>
      </c>
      <c r="AF34" s="340" t="n">
        <f aca="false">XIRR(B34:AA34,$B$1:$AA$1)</f>
        <v>0.139164426173989</v>
      </c>
      <c r="AG34" s="341" t="n">
        <f aca="false">1-EXP(-(1/0.25)*(AD34/ABS($AD$1010)))</f>
        <v>0.978668700261683</v>
      </c>
    </row>
    <row r="35" customFormat="false" ht="12.75" hidden="false" customHeight="false" outlineLevel="0" collapsed="false">
      <c r="A35" s="332"/>
      <c r="B35" s="337" t="n">
        <f aca="false">+[4]data1cf!A35</f>
        <v>-99923.6955053703</v>
      </c>
      <c r="C35" s="337" t="n">
        <f aca="false">+[4]data1cf!B35</f>
        <v>15520.3578549709</v>
      </c>
      <c r="D35" s="337" t="n">
        <f aca="false">+[4]data1cf!C35</f>
        <v>16757.7324167363</v>
      </c>
      <c r="E35" s="337" t="n">
        <f aca="false">+[4]data1cf!D35</f>
        <v>16132.2377923228</v>
      </c>
      <c r="F35" s="337" t="n">
        <f aca="false">+[4]data1cf!E35</f>
        <v>15875.5802979644</v>
      </c>
      <c r="G35" s="337" t="n">
        <f aca="false">+[4]data1cf!F35</f>
        <v>15705.8025653033</v>
      </c>
      <c r="H35" s="337" t="n">
        <f aca="false">+[4]data1cf!G35</f>
        <v>15411.0609654102</v>
      </c>
      <c r="I35" s="337" t="n">
        <f aca="false">+[4]data1cf!H35</f>
        <v>15048.1051683339</v>
      </c>
      <c r="J35" s="337" t="n">
        <f aca="false">+[4]data1cf!I35</f>
        <v>15218.1463333784</v>
      </c>
      <c r="K35" s="337" t="n">
        <f aca="false">+[4]data1cf!J35</f>
        <v>15320.1297077679</v>
      </c>
      <c r="L35" s="337" t="n">
        <f aca="false">+[4]data1cf!K35</f>
        <v>15419.2453137778</v>
      </c>
      <c r="M35" s="337" t="n">
        <f aca="false">+[4]data1cf!L35</f>
        <v>15380.6346322329</v>
      </c>
      <c r="N35" s="337" t="n">
        <f aca="false">+[4]data1cf!M35</f>
        <v>15486.4556812794</v>
      </c>
      <c r="O35" s="337" t="n">
        <f aca="false">+[4]data1cf!N35</f>
        <v>15391.1192902259</v>
      </c>
      <c r="P35" s="337" t="n">
        <f aca="false">+[4]data1cf!O35</f>
        <v>15414.3632764641</v>
      </c>
      <c r="Q35" s="337" t="n">
        <f aca="false">+[4]data1cf!P35</f>
        <v>15253.7436805266</v>
      </c>
      <c r="R35" s="337" t="n">
        <f aca="false">+[4]data1cf!Q35</f>
        <v>1146.08481796839</v>
      </c>
      <c r="S35" s="337" t="n">
        <f aca="false">+[4]data1cf!R35</f>
        <v>0</v>
      </c>
      <c r="T35" s="337" t="n">
        <f aca="false">+[4]data1cf!S35</f>
        <v>0</v>
      </c>
      <c r="U35" s="337" t="n">
        <f aca="false">+[4]data1cf!T35</f>
        <v>0</v>
      </c>
      <c r="V35" s="337" t="n">
        <f aca="false">+[4]data1cf!U35</f>
        <v>0</v>
      </c>
      <c r="W35" s="337" t="n">
        <f aca="false">+[4]data1cf!V35</f>
        <v>0</v>
      </c>
      <c r="X35" s="337" t="n">
        <f aca="false">+[4]data1cf!W35</f>
        <v>0</v>
      </c>
      <c r="Y35" s="337" t="n">
        <f aca="false">+[4]data1cf!X35</f>
        <v>0</v>
      </c>
      <c r="Z35" s="337" t="n">
        <f aca="false">+[4]data1cf!Y35</f>
        <v>0</v>
      </c>
      <c r="AA35" s="337" t="n">
        <f aca="false">+[4]data1cf!Z35</f>
        <v>0</v>
      </c>
      <c r="AB35" s="337"/>
      <c r="AC35" s="338" t="n">
        <f aca="false">XNPV(0.1,B35:AA35,$B$1:$AA$1)</f>
        <v>19404.6699964547</v>
      </c>
      <c r="AD35" s="338" t="n">
        <f aca="false">SUMPRODUCT(B35:AA35,$B$1010:$AA$1010)</f>
        <v>52361.7753738843</v>
      </c>
      <c r="AE35" s="339" t="n">
        <f aca="false">SUMPRODUCT(B35:AA35,$B$1012:$AA$1012)</f>
        <v>51804.8716497519</v>
      </c>
      <c r="AF35" s="340" t="n">
        <f aca="false">XIRR(B35:AA35,$B$1:$AA$1)</f>
        <v>0.13311765448646</v>
      </c>
      <c r="AG35" s="341" t="n">
        <f aca="false">1-EXP(-(1/0.25)*(AD35/ABS($AD$1010)))</f>
        <v>0.974434610899115</v>
      </c>
    </row>
    <row r="36" customFormat="false" ht="12.75" hidden="false" customHeight="false" outlineLevel="0" collapsed="false">
      <c r="A36" s="332"/>
      <c r="B36" s="337" t="n">
        <f aca="false">+[4]data1cf!A36</f>
        <v>-101147.475753668</v>
      </c>
      <c r="C36" s="337" t="n">
        <f aca="false">+[4]data1cf!B36</f>
        <v>15367.6818260747</v>
      </c>
      <c r="D36" s="337" t="n">
        <f aca="false">+[4]data1cf!C36</f>
        <v>16605.1544699408</v>
      </c>
      <c r="E36" s="337" t="n">
        <f aca="false">+[4]data1cf!D36</f>
        <v>16416.6543731833</v>
      </c>
      <c r="F36" s="337" t="n">
        <f aca="false">+[4]data1cf!E36</f>
        <v>15890.9171716735</v>
      </c>
      <c r="G36" s="337" t="n">
        <f aca="false">+[4]data1cf!F36</f>
        <v>15593.2092495315</v>
      </c>
      <c r="H36" s="337" t="n">
        <f aca="false">+[4]data1cf!G36</f>
        <v>15427.5390992089</v>
      </c>
      <c r="I36" s="337" t="n">
        <f aca="false">+[4]data1cf!H36</f>
        <v>15241.7000489885</v>
      </c>
      <c r="J36" s="337" t="n">
        <f aca="false">+[4]data1cf!I36</f>
        <v>15244.3281276654</v>
      </c>
      <c r="K36" s="337" t="n">
        <f aca="false">+[4]data1cf!J36</f>
        <v>15226.7101707323</v>
      </c>
      <c r="L36" s="337" t="n">
        <f aca="false">+[4]data1cf!K36</f>
        <v>15205.614094303</v>
      </c>
      <c r="M36" s="337" t="n">
        <f aca="false">+[4]data1cf!L36</f>
        <v>15390.8687964224</v>
      </c>
      <c r="N36" s="337" t="n">
        <f aca="false">+[4]data1cf!M36</f>
        <v>15402.0301686132</v>
      </c>
      <c r="O36" s="337" t="n">
        <f aca="false">+[4]data1cf!N36</f>
        <v>15330.8071716387</v>
      </c>
      <c r="P36" s="337" t="n">
        <f aca="false">+[4]data1cf!O36</f>
        <v>15267.1565236373</v>
      </c>
      <c r="Q36" s="337" t="n">
        <f aca="false">+[4]data1cf!P36</f>
        <v>15194.8202146987</v>
      </c>
      <c r="R36" s="337" t="n">
        <f aca="false">+[4]data1cf!Q36</f>
        <v>1160.12108790426</v>
      </c>
      <c r="S36" s="337" t="n">
        <f aca="false">+[4]data1cf!R36</f>
        <v>0</v>
      </c>
      <c r="T36" s="337" t="n">
        <f aca="false">+[4]data1cf!S36</f>
        <v>0</v>
      </c>
      <c r="U36" s="337" t="n">
        <f aca="false">+[4]data1cf!T36</f>
        <v>0</v>
      </c>
      <c r="V36" s="337" t="n">
        <f aca="false">+[4]data1cf!U36</f>
        <v>0</v>
      </c>
      <c r="W36" s="337" t="n">
        <f aca="false">+[4]data1cf!V36</f>
        <v>0</v>
      </c>
      <c r="X36" s="337" t="n">
        <f aca="false">+[4]data1cf!W36</f>
        <v>0</v>
      </c>
      <c r="Y36" s="337" t="n">
        <f aca="false">+[4]data1cf!X36</f>
        <v>0</v>
      </c>
      <c r="Z36" s="337" t="n">
        <f aca="false">+[4]data1cf!Y36</f>
        <v>0</v>
      </c>
      <c r="AA36" s="337" t="n">
        <f aca="false">+[4]data1cf!Z36</f>
        <v>0</v>
      </c>
      <c r="AB36" s="337"/>
      <c r="AC36" s="338" t="n">
        <f aca="false">XNPV(0.1,B36:AA36,$B$1:$AA$1)</f>
        <v>17978.6227373171</v>
      </c>
      <c r="AD36" s="338" t="n">
        <f aca="false">SUMPRODUCT(B36:AA36,$B$1010:$AA$1010)</f>
        <v>50872.1506557753</v>
      </c>
      <c r="AE36" s="339" t="n">
        <f aca="false">SUMPRODUCT(B36:AA36,$B$1012:$AA$1012)</f>
        <v>50316.5880938882</v>
      </c>
      <c r="AF36" s="340" t="n">
        <f aca="false">XIRR(B36:AA36,$B$1:$AA$1)</f>
        <v>0.130404417604535</v>
      </c>
      <c r="AG36" s="341" t="n">
        <f aca="false">1-EXP(-(1/0.25)*(AD36/ABS($AD$1010)))</f>
        <v>0.971623904672015</v>
      </c>
    </row>
    <row r="37" customFormat="false" ht="12.75" hidden="false" customHeight="false" outlineLevel="0" collapsed="false">
      <c r="A37" s="332"/>
      <c r="B37" s="337" t="n">
        <f aca="false">+[4]data1cf!A37</f>
        <v>-92533.9482104238</v>
      </c>
      <c r="C37" s="337" t="n">
        <f aca="false">+[4]data1cf!B37</f>
        <v>14879.1043817591</v>
      </c>
      <c r="D37" s="337" t="n">
        <f aca="false">+[4]data1cf!C37</f>
        <v>16469.7517171926</v>
      </c>
      <c r="E37" s="337" t="n">
        <f aca="false">+[4]data1cf!D37</f>
        <v>16178.4597821314</v>
      </c>
      <c r="F37" s="337" t="n">
        <f aca="false">+[4]data1cf!E37</f>
        <v>15704.7677992678</v>
      </c>
      <c r="G37" s="337" t="n">
        <f aca="false">+[4]data1cf!F37</f>
        <v>15570.7403414964</v>
      </c>
      <c r="H37" s="337" t="n">
        <f aca="false">+[4]data1cf!G37</f>
        <v>15172.1688422803</v>
      </c>
      <c r="I37" s="337" t="n">
        <f aca="false">+[4]data1cf!H37</f>
        <v>15019.422889333</v>
      </c>
      <c r="J37" s="337" t="n">
        <f aca="false">+[4]data1cf!I37</f>
        <v>15087.5278247487</v>
      </c>
      <c r="K37" s="337" t="n">
        <f aca="false">+[4]data1cf!J37</f>
        <v>15225.1116281494</v>
      </c>
      <c r="L37" s="337" t="n">
        <f aca="false">+[4]data1cf!K37</f>
        <v>15143.5273796558</v>
      </c>
      <c r="M37" s="337" t="n">
        <f aca="false">+[4]data1cf!L37</f>
        <v>14954.2923642064</v>
      </c>
      <c r="N37" s="337" t="n">
        <f aca="false">+[4]data1cf!M37</f>
        <v>15133.6012018013</v>
      </c>
      <c r="O37" s="337" t="n">
        <f aca="false">+[4]data1cf!N37</f>
        <v>15188.3064457235</v>
      </c>
      <c r="P37" s="337" t="n">
        <f aca="false">+[4]data1cf!O37</f>
        <v>15287.5669533098</v>
      </c>
      <c r="Q37" s="337" t="n">
        <f aca="false">+[4]data1cf!P37</f>
        <v>15191.156370376</v>
      </c>
      <c r="R37" s="337" t="n">
        <f aca="false">+[4]data1cf!Q37</f>
        <v>1061.32737239428</v>
      </c>
      <c r="S37" s="337" t="n">
        <f aca="false">+[4]data1cf!R37</f>
        <v>0</v>
      </c>
      <c r="T37" s="337" t="n">
        <f aca="false">+[4]data1cf!S37</f>
        <v>0</v>
      </c>
      <c r="U37" s="337" t="n">
        <f aca="false">+[4]data1cf!T37</f>
        <v>0</v>
      </c>
      <c r="V37" s="337" t="n">
        <f aca="false">+[4]data1cf!U37</f>
        <v>0</v>
      </c>
      <c r="W37" s="337" t="n">
        <f aca="false">+[4]data1cf!V37</f>
        <v>0</v>
      </c>
      <c r="X37" s="337" t="n">
        <f aca="false">+[4]data1cf!W37</f>
        <v>0</v>
      </c>
      <c r="Y37" s="337" t="n">
        <f aca="false">+[4]data1cf!X37</f>
        <v>0</v>
      </c>
      <c r="Z37" s="337" t="n">
        <f aca="false">+[4]data1cf!Y37</f>
        <v>0</v>
      </c>
      <c r="AA37" s="337" t="n">
        <f aca="false">+[4]data1cf!Z37</f>
        <v>0</v>
      </c>
      <c r="AB37" s="337"/>
      <c r="AC37" s="338" t="n">
        <f aca="false">XNPV(0.1,B37:AA37,$B$1:$AA$1)</f>
        <v>25063.7705319556</v>
      </c>
      <c r="AD37" s="338" t="n">
        <f aca="false">SUMPRODUCT(B37:AA37,$B$1010:$AA$1010)</f>
        <v>57608.3144530522</v>
      </c>
      <c r="AE37" s="339" t="n">
        <f aca="false">SUMPRODUCT(B37:AA37,$B$1012:$AA$1012)</f>
        <v>57058.5113885549</v>
      </c>
      <c r="AF37" s="340" t="n">
        <f aca="false">XIRR(B37:AA37,$B$1:$AA$1)</f>
        <v>0.14554435502879</v>
      </c>
      <c r="AG37" s="341" t="n">
        <f aca="false">1-EXP(-(1/0.25)*(AD37/ABS($AD$1010)))</f>
        <v>0.982294730241907</v>
      </c>
    </row>
    <row r="38" customFormat="false" ht="12.75" hidden="false" customHeight="false" outlineLevel="0" collapsed="false">
      <c r="A38" s="332"/>
      <c r="B38" s="337" t="n">
        <f aca="false">+[4]data1cf!A38</f>
        <v>-84636.5375037708</v>
      </c>
      <c r="C38" s="337" t="n">
        <f aca="false">+[4]data1cf!B38</f>
        <v>15140.4257727106</v>
      </c>
      <c r="D38" s="337" t="n">
        <f aca="false">+[4]data1cf!C38</f>
        <v>16110.631552242</v>
      </c>
      <c r="E38" s="337" t="n">
        <f aca="false">+[4]data1cf!D38</f>
        <v>15683.3468447749</v>
      </c>
      <c r="F38" s="337" t="n">
        <f aca="false">+[4]data1cf!E38</f>
        <v>15578.1587365872</v>
      </c>
      <c r="G38" s="337" t="n">
        <f aca="false">+[4]data1cf!F38</f>
        <v>15206.3073066662</v>
      </c>
      <c r="H38" s="337" t="n">
        <f aca="false">+[4]data1cf!G38</f>
        <v>14852.4604317744</v>
      </c>
      <c r="I38" s="337" t="n">
        <f aca="false">+[4]data1cf!H38</f>
        <v>15020.3989101945</v>
      </c>
      <c r="J38" s="337" t="n">
        <f aca="false">+[4]data1cf!I38</f>
        <v>14713.7941005728</v>
      </c>
      <c r="K38" s="337" t="n">
        <f aca="false">+[4]data1cf!J38</f>
        <v>14835.3197395557</v>
      </c>
      <c r="L38" s="337" t="n">
        <f aca="false">+[4]data1cf!K38</f>
        <v>15030.440556654</v>
      </c>
      <c r="M38" s="337" t="n">
        <f aca="false">+[4]data1cf!L38</f>
        <v>14789.2684856471</v>
      </c>
      <c r="N38" s="337" t="n">
        <f aca="false">+[4]data1cf!M38</f>
        <v>15000.8891641299</v>
      </c>
      <c r="O38" s="337" t="n">
        <f aca="false">+[4]data1cf!N38</f>
        <v>14866.2815745417</v>
      </c>
      <c r="P38" s="337" t="n">
        <f aca="false">+[4]data1cf!O38</f>
        <v>15031.6386140573</v>
      </c>
      <c r="Q38" s="337" t="n">
        <f aca="false">+[4]data1cf!P38</f>
        <v>14932.1645451935</v>
      </c>
      <c r="R38" s="337" t="n">
        <f aca="false">+[4]data1cf!Q38</f>
        <v>970.747230553249</v>
      </c>
      <c r="S38" s="337" t="n">
        <f aca="false">+[4]data1cf!R38</f>
        <v>0</v>
      </c>
      <c r="T38" s="337" t="n">
        <f aca="false">+[4]data1cf!S38</f>
        <v>0</v>
      </c>
      <c r="U38" s="337" t="n">
        <f aca="false">+[4]data1cf!T38</f>
        <v>0</v>
      </c>
      <c r="V38" s="337" t="n">
        <f aca="false">+[4]data1cf!U38</f>
        <v>0</v>
      </c>
      <c r="W38" s="337" t="n">
        <f aca="false">+[4]data1cf!V38</f>
        <v>0</v>
      </c>
      <c r="X38" s="337" t="n">
        <f aca="false">+[4]data1cf!W38</f>
        <v>0</v>
      </c>
      <c r="Y38" s="337" t="n">
        <f aca="false">+[4]data1cf!X38</f>
        <v>0</v>
      </c>
      <c r="Z38" s="337" t="n">
        <f aca="false">+[4]data1cf!Y38</f>
        <v>0</v>
      </c>
      <c r="AA38" s="337" t="n">
        <f aca="false">+[4]data1cf!Z38</f>
        <v>0</v>
      </c>
      <c r="AB38" s="337"/>
      <c r="AC38" s="338" t="n">
        <f aca="false">XNPV(0.1,B38:AA38,$B$1:$AA$1)</f>
        <v>31312.3378616176</v>
      </c>
      <c r="AD38" s="338" t="n">
        <f aca="false">SUMPRODUCT(B38:AA38,$B$1010:$AA$1010)</f>
        <v>63330.2239087374</v>
      </c>
      <c r="AE38" s="339" t="n">
        <f aca="false">SUMPRODUCT(B38:AA38,$B$1012:$AA$1012)</f>
        <v>62789.3557386324</v>
      </c>
      <c r="AF38" s="340" t="n">
        <f aca="false">XIRR(B38:AA38,$B$1:$AA$1)</f>
        <v>0.161515773857382</v>
      </c>
      <c r="AG38" s="341" t="n">
        <f aca="false">1-EXP(-(1/0.25)*(AD38/ABS($AD$1010)))</f>
        <v>0.988139679094811</v>
      </c>
    </row>
    <row r="39" customFormat="false" ht="12.75" hidden="false" customHeight="false" outlineLevel="0" collapsed="false">
      <c r="A39" s="332"/>
      <c r="B39" s="337" t="n">
        <f aca="false">+[4]data1cf!A39</f>
        <v>-95767.3651114746</v>
      </c>
      <c r="C39" s="337" t="n">
        <f aca="false">+[4]data1cf!B39</f>
        <v>15067.9756722141</v>
      </c>
      <c r="D39" s="337" t="n">
        <f aca="false">+[4]data1cf!C39</f>
        <v>16745.3552346729</v>
      </c>
      <c r="E39" s="337" t="n">
        <f aca="false">+[4]data1cf!D39</f>
        <v>16225.8953152913</v>
      </c>
      <c r="F39" s="337" t="n">
        <f aca="false">+[4]data1cf!E39</f>
        <v>15953.1121211122</v>
      </c>
      <c r="G39" s="337" t="n">
        <f aca="false">+[4]data1cf!F39</f>
        <v>15522.7198528462</v>
      </c>
      <c r="H39" s="337" t="n">
        <f aca="false">+[4]data1cf!G39</f>
        <v>15247.9110094209</v>
      </c>
      <c r="I39" s="337" t="n">
        <f aca="false">+[4]data1cf!H39</f>
        <v>15067.7525019334</v>
      </c>
      <c r="J39" s="337" t="n">
        <f aca="false">+[4]data1cf!I39</f>
        <v>15115.359004667</v>
      </c>
      <c r="K39" s="337" t="n">
        <f aca="false">+[4]data1cf!J39</f>
        <v>15388.7194811087</v>
      </c>
      <c r="L39" s="337" t="n">
        <f aca="false">+[4]data1cf!K39</f>
        <v>15315.8408045827</v>
      </c>
      <c r="M39" s="337" t="n">
        <f aca="false">+[4]data1cf!L39</f>
        <v>15103.9044120088</v>
      </c>
      <c r="N39" s="337" t="n">
        <f aca="false">+[4]data1cf!M39</f>
        <v>15233.8197409828</v>
      </c>
      <c r="O39" s="337" t="n">
        <f aca="false">+[4]data1cf!N39</f>
        <v>15334.1194432449</v>
      </c>
      <c r="P39" s="337" t="n">
        <f aca="false">+[4]data1cf!O39</f>
        <v>15317.8400488397</v>
      </c>
      <c r="Q39" s="337" t="n">
        <f aca="false">+[4]data1cf!P39</f>
        <v>15468.5536151055</v>
      </c>
      <c r="R39" s="337" t="n">
        <f aca="false">+[4]data1cf!Q39</f>
        <v>1098.41337088257</v>
      </c>
      <c r="S39" s="337" t="n">
        <f aca="false">+[4]data1cf!R39</f>
        <v>0</v>
      </c>
      <c r="T39" s="337" t="n">
        <f aca="false">+[4]data1cf!S39</f>
        <v>0</v>
      </c>
      <c r="U39" s="337" t="n">
        <f aca="false">+[4]data1cf!T39</f>
        <v>0</v>
      </c>
      <c r="V39" s="337" t="n">
        <f aca="false">+[4]data1cf!U39</f>
        <v>0</v>
      </c>
      <c r="W39" s="337" t="n">
        <f aca="false">+[4]data1cf!V39</f>
        <v>0</v>
      </c>
      <c r="X39" s="337" t="n">
        <f aca="false">+[4]data1cf!W39</f>
        <v>0</v>
      </c>
      <c r="Y39" s="337" t="n">
        <f aca="false">+[4]data1cf!X39</f>
        <v>0</v>
      </c>
      <c r="Z39" s="337" t="n">
        <f aca="false">+[4]data1cf!Y39</f>
        <v>0</v>
      </c>
      <c r="AA39" s="337" t="n">
        <f aca="false">+[4]data1cf!Z39</f>
        <v>0</v>
      </c>
      <c r="AB39" s="337"/>
      <c r="AC39" s="338" t="n">
        <f aca="false">XNPV(0.1,B39:AA39,$B$1:$AA$1)</f>
        <v>22830.2659476698</v>
      </c>
      <c r="AD39" s="338" t="n">
        <f aca="false">SUMPRODUCT(B39:AA39,$B$1010:$AA$1010)</f>
        <v>55629.1045344373</v>
      </c>
      <c r="AE39" s="339" t="n">
        <f aca="false">SUMPRODUCT(B39:AA39,$B$1012:$AA$1012)</f>
        <v>55074.8719800625</v>
      </c>
      <c r="AF39" s="340" t="n">
        <f aca="false">XIRR(B39:AA39,$B$1:$AA$1)</f>
        <v>0.140312872191291</v>
      </c>
      <c r="AG39" s="341" t="n">
        <f aca="false">1-EXP(-(1/0.25)*(AD39/ABS($AD$1010)))</f>
        <v>0.979662793208868</v>
      </c>
    </row>
    <row r="40" customFormat="false" ht="12.75" hidden="false" customHeight="false" outlineLevel="0" collapsed="false">
      <c r="A40" s="332"/>
      <c r="B40" s="337" t="n">
        <f aca="false">+[4]data1cf!A40</f>
        <v>-94078.361392202</v>
      </c>
      <c r="C40" s="337" t="n">
        <f aca="false">+[4]data1cf!B40</f>
        <v>15091.7433547223</v>
      </c>
      <c r="D40" s="337" t="n">
        <f aca="false">+[4]data1cf!C40</f>
        <v>16636.0316486</v>
      </c>
      <c r="E40" s="337" t="n">
        <f aca="false">+[4]data1cf!D40</f>
        <v>15918.8948843897</v>
      </c>
      <c r="F40" s="337" t="n">
        <f aca="false">+[4]data1cf!E40</f>
        <v>15878.2592600268</v>
      </c>
      <c r="G40" s="337" t="n">
        <f aca="false">+[4]data1cf!F40</f>
        <v>15343.604380697</v>
      </c>
      <c r="H40" s="337" t="n">
        <f aca="false">+[4]data1cf!G40</f>
        <v>15218.107041079</v>
      </c>
      <c r="I40" s="337" t="n">
        <f aca="false">+[4]data1cf!H40</f>
        <v>15244.9377923531</v>
      </c>
      <c r="J40" s="337" t="n">
        <f aca="false">+[4]data1cf!I40</f>
        <v>15477.0720143495</v>
      </c>
      <c r="K40" s="337" t="n">
        <f aca="false">+[4]data1cf!J40</f>
        <v>15210.0211545162</v>
      </c>
      <c r="L40" s="337" t="n">
        <f aca="false">+[4]data1cf!K40</f>
        <v>15087.9844111027</v>
      </c>
      <c r="M40" s="337" t="n">
        <f aca="false">+[4]data1cf!L40</f>
        <v>15142.3118995241</v>
      </c>
      <c r="N40" s="337" t="n">
        <f aca="false">+[4]data1cf!M40</f>
        <v>15162.176521916</v>
      </c>
      <c r="O40" s="337" t="n">
        <f aca="false">+[4]data1cf!N40</f>
        <v>15330.3674723043</v>
      </c>
      <c r="P40" s="337" t="n">
        <f aca="false">+[4]data1cf!O40</f>
        <v>15257.1424094531</v>
      </c>
      <c r="Q40" s="337" t="n">
        <f aca="false">+[4]data1cf!P40</f>
        <v>15206.6864115925</v>
      </c>
      <c r="R40" s="337" t="n">
        <f aca="false">+[4]data1cf!Q40</f>
        <v>1079.041173824</v>
      </c>
      <c r="S40" s="337" t="n">
        <f aca="false">+[4]data1cf!R40</f>
        <v>0</v>
      </c>
      <c r="T40" s="337" t="n">
        <f aca="false">+[4]data1cf!S40</f>
        <v>0</v>
      </c>
      <c r="U40" s="337" t="n">
        <f aca="false">+[4]data1cf!T40</f>
        <v>0</v>
      </c>
      <c r="V40" s="337" t="n">
        <f aca="false">+[4]data1cf!U40</f>
        <v>0</v>
      </c>
      <c r="W40" s="337" t="n">
        <f aca="false">+[4]data1cf!V40</f>
        <v>0</v>
      </c>
      <c r="X40" s="337" t="n">
        <f aca="false">+[4]data1cf!W40</f>
        <v>0</v>
      </c>
      <c r="Y40" s="337" t="n">
        <f aca="false">+[4]data1cf!X40</f>
        <v>0</v>
      </c>
      <c r="Z40" s="337" t="n">
        <f aca="false">+[4]data1cf!Y40</f>
        <v>0</v>
      </c>
      <c r="AA40" s="337" t="n">
        <f aca="false">+[4]data1cf!Z40</f>
        <v>0</v>
      </c>
      <c r="AB40" s="337"/>
      <c r="AC40" s="338" t="n">
        <f aca="false">XNPV(0.1,B40:AA40,$B$1:$AA$1)</f>
        <v>24043.5997984915</v>
      </c>
      <c r="AD40" s="338" t="n">
        <f aca="false">SUMPRODUCT(B40:AA40,$B$1010:$AA$1010)</f>
        <v>56737.9102825048</v>
      </c>
      <c r="AE40" s="339" t="n">
        <f aca="false">SUMPRODUCT(B40:AA40,$B$1012:$AA$1012)</f>
        <v>56185.6591480494</v>
      </c>
      <c r="AF40" s="340" t="n">
        <f aca="false">XIRR(B40:AA40,$B$1:$AA$1)</f>
        <v>0.143080591424247</v>
      </c>
      <c r="AG40" s="341" t="n">
        <f aca="false">1-EXP(-(1/0.25)*(AD40/ABS($AD$1010)))</f>
        <v>0.981182064693397</v>
      </c>
    </row>
    <row r="41" customFormat="false" ht="12.75" hidden="false" customHeight="false" outlineLevel="0" collapsed="false">
      <c r="A41" s="332"/>
      <c r="B41" s="337" t="n">
        <f aca="false">+[4]data1cf!A41</f>
        <v>-85133.278271902</v>
      </c>
      <c r="C41" s="337" t="n">
        <f aca="false">+[4]data1cf!B41</f>
        <v>15069.9677716913</v>
      </c>
      <c r="D41" s="337" t="n">
        <f aca="false">+[4]data1cf!C41</f>
        <v>16285.113493611</v>
      </c>
      <c r="E41" s="337" t="n">
        <f aca="false">+[4]data1cf!D41</f>
        <v>15750.4429189264</v>
      </c>
      <c r="F41" s="337" t="n">
        <f aca="false">+[4]data1cf!E41</f>
        <v>15713.7374375005</v>
      </c>
      <c r="G41" s="337" t="n">
        <f aca="false">+[4]data1cf!F41</f>
        <v>15250.9026028503</v>
      </c>
      <c r="H41" s="337" t="n">
        <f aca="false">+[4]data1cf!G41</f>
        <v>15214.9550276017</v>
      </c>
      <c r="I41" s="337" t="n">
        <f aca="false">+[4]data1cf!H41</f>
        <v>14877.0229040257</v>
      </c>
      <c r="J41" s="337" t="n">
        <f aca="false">+[4]data1cf!I41</f>
        <v>14972.3120556803</v>
      </c>
      <c r="K41" s="337" t="n">
        <f aca="false">+[4]data1cf!J41</f>
        <v>14993.6623708144</v>
      </c>
      <c r="L41" s="337" t="n">
        <f aca="false">+[4]data1cf!K41</f>
        <v>15013.7073391672</v>
      </c>
      <c r="M41" s="337" t="n">
        <f aca="false">+[4]data1cf!L41</f>
        <v>14793.4814957656</v>
      </c>
      <c r="N41" s="337" t="n">
        <f aca="false">+[4]data1cf!M41</f>
        <v>14780.6057287859</v>
      </c>
      <c r="O41" s="337" t="n">
        <f aca="false">+[4]data1cf!N41</f>
        <v>14820.5841249767</v>
      </c>
      <c r="P41" s="337" t="n">
        <f aca="false">+[4]data1cf!O41</f>
        <v>15083.5963059141</v>
      </c>
      <c r="Q41" s="337" t="n">
        <f aca="false">+[4]data1cf!P41</f>
        <v>14995.4331982457</v>
      </c>
      <c r="R41" s="337" t="n">
        <f aca="false">+[4]data1cf!Q41</f>
        <v>976.444648467407</v>
      </c>
      <c r="S41" s="337" t="n">
        <f aca="false">+[4]data1cf!R41</f>
        <v>0</v>
      </c>
      <c r="T41" s="337" t="n">
        <f aca="false">+[4]data1cf!S41</f>
        <v>0</v>
      </c>
      <c r="U41" s="337" t="n">
        <f aca="false">+[4]data1cf!T41</f>
        <v>0</v>
      </c>
      <c r="V41" s="337" t="n">
        <f aca="false">+[4]data1cf!U41</f>
        <v>0</v>
      </c>
      <c r="W41" s="337" t="n">
        <f aca="false">+[4]data1cf!V41</f>
        <v>0</v>
      </c>
      <c r="X41" s="337" t="n">
        <f aca="false">+[4]data1cf!W41</f>
        <v>0</v>
      </c>
      <c r="Y41" s="337" t="n">
        <f aca="false">+[4]data1cf!X41</f>
        <v>0</v>
      </c>
      <c r="Z41" s="337" t="n">
        <f aca="false">+[4]data1cf!Y41</f>
        <v>0</v>
      </c>
      <c r="AA41" s="337" t="n">
        <f aca="false">+[4]data1cf!Z41</f>
        <v>0</v>
      </c>
      <c r="AB41" s="337"/>
      <c r="AC41" s="338" t="n">
        <f aca="false">XNPV(0.1,B41:AA41,$B$1:$AA$1)</f>
        <v>31326.7007215215</v>
      </c>
      <c r="AD41" s="338" t="n">
        <f aca="false">SUMPRODUCT(B41:AA41,$B$1010:$AA$1010)</f>
        <v>63464.0522611943</v>
      </c>
      <c r="AE41" s="339" t="n">
        <f aca="false">SUMPRODUCT(B41:AA41,$B$1012:$AA$1012)</f>
        <v>62921.4523968529</v>
      </c>
      <c r="AF41" s="340" t="n">
        <f aca="false">XIRR(B41:AA41,$B$1:$AA$1)</f>
        <v>0.161246500613441</v>
      </c>
      <c r="AG41" s="341" t="n">
        <f aca="false">1-EXP(-(1/0.25)*(AD41/ABS($AD$1010)))</f>
        <v>0.988250303377658</v>
      </c>
    </row>
    <row r="42" customFormat="false" ht="12.75" hidden="false" customHeight="false" outlineLevel="0" collapsed="false">
      <c r="A42" s="332"/>
      <c r="B42" s="337" t="n">
        <f aca="false">+[4]data1cf!A42</f>
        <v>-96780.2898988641</v>
      </c>
      <c r="C42" s="337" t="n">
        <f aca="false">+[4]data1cf!B42</f>
        <v>15194.5548313992</v>
      </c>
      <c r="D42" s="337" t="n">
        <f aca="false">+[4]data1cf!C42</f>
        <v>16721.7512317179</v>
      </c>
      <c r="E42" s="337" t="n">
        <f aca="false">+[4]data1cf!D42</f>
        <v>16172.4480998189</v>
      </c>
      <c r="F42" s="337" t="n">
        <f aca="false">+[4]data1cf!E42</f>
        <v>15893.868632979</v>
      </c>
      <c r="G42" s="337" t="n">
        <f aca="false">+[4]data1cf!F42</f>
        <v>15594.79874264</v>
      </c>
      <c r="H42" s="337" t="n">
        <f aca="false">+[4]data1cf!G42</f>
        <v>15141.5050229556</v>
      </c>
      <c r="I42" s="337" t="n">
        <f aca="false">+[4]data1cf!H42</f>
        <v>15218.1935564748</v>
      </c>
      <c r="J42" s="337" t="n">
        <f aca="false">+[4]data1cf!I42</f>
        <v>15256.6912058015</v>
      </c>
      <c r="K42" s="337" t="n">
        <f aca="false">+[4]data1cf!J42</f>
        <v>15269.4582506854</v>
      </c>
      <c r="L42" s="337" t="n">
        <f aca="false">+[4]data1cf!K42</f>
        <v>15341.6932127984</v>
      </c>
      <c r="M42" s="337" t="n">
        <f aca="false">+[4]data1cf!L42</f>
        <v>15063.3027866011</v>
      </c>
      <c r="N42" s="337" t="n">
        <f aca="false">+[4]data1cf!M42</f>
        <v>15322.3224756913</v>
      </c>
      <c r="O42" s="337" t="n">
        <f aca="false">+[4]data1cf!N42</f>
        <v>15325.900203877</v>
      </c>
      <c r="P42" s="337" t="n">
        <f aca="false">+[4]data1cf!O42</f>
        <v>15261.2288102431</v>
      </c>
      <c r="Q42" s="337" t="n">
        <f aca="false">+[4]data1cf!P42</f>
        <v>15230.6084567737</v>
      </c>
      <c r="R42" s="337" t="n">
        <f aca="false">+[4]data1cf!Q42</f>
        <v>1110.03121302401</v>
      </c>
      <c r="S42" s="337" t="n">
        <f aca="false">+[4]data1cf!R42</f>
        <v>0</v>
      </c>
      <c r="T42" s="337" t="n">
        <f aca="false">+[4]data1cf!S42</f>
        <v>0</v>
      </c>
      <c r="U42" s="337" t="n">
        <f aca="false">+[4]data1cf!T42</f>
        <v>0</v>
      </c>
      <c r="V42" s="337" t="n">
        <f aca="false">+[4]data1cf!U42</f>
        <v>0</v>
      </c>
      <c r="W42" s="337" t="n">
        <f aca="false">+[4]data1cf!V42</f>
        <v>0</v>
      </c>
      <c r="X42" s="337" t="n">
        <f aca="false">+[4]data1cf!W42</f>
        <v>0</v>
      </c>
      <c r="Y42" s="337" t="n">
        <f aca="false">+[4]data1cf!X42</f>
        <v>0</v>
      </c>
      <c r="Z42" s="337" t="n">
        <f aca="false">+[4]data1cf!Y42</f>
        <v>0</v>
      </c>
      <c r="AA42" s="337" t="n">
        <f aca="false">+[4]data1cf!Z42</f>
        <v>0</v>
      </c>
      <c r="AB42" s="337"/>
      <c r="AC42" s="338" t="n">
        <f aca="false">XNPV(0.1,B42:AA42,$B$1:$AA$1)</f>
        <v>21861.7991474308</v>
      </c>
      <c r="AD42" s="338" t="n">
        <f aca="false">SUMPRODUCT(B42:AA42,$B$1010:$AA$1010)</f>
        <v>54645.3597815651</v>
      </c>
      <c r="AE42" s="339" t="n">
        <f aca="false">SUMPRODUCT(B42:AA42,$B$1012:$AA$1012)</f>
        <v>54091.5956606609</v>
      </c>
      <c r="AF42" s="340" t="n">
        <f aca="false">XIRR(B42:AA42,$B$1:$AA$1)</f>
        <v>0.138314759548215</v>
      </c>
      <c r="AG42" s="341" t="n">
        <f aca="false">1-EXP(-(1/0.25)*(AD42/ABS($AD$1010)))</f>
        <v>0.978212496439456</v>
      </c>
    </row>
    <row r="43" customFormat="false" ht="12.75" hidden="false" customHeight="false" outlineLevel="0" collapsed="false">
      <c r="A43" s="332"/>
      <c r="B43" s="337" t="n">
        <f aca="false">+[4]data1cf!A43</f>
        <v>-90871.6883632083</v>
      </c>
      <c r="C43" s="337" t="n">
        <f aca="false">+[4]data1cf!B43</f>
        <v>15073.9048335952</v>
      </c>
      <c r="D43" s="337" t="n">
        <f aca="false">+[4]data1cf!C43</f>
        <v>16379.2250425683</v>
      </c>
      <c r="E43" s="337" t="n">
        <f aca="false">+[4]data1cf!D43</f>
        <v>16083.9667877673</v>
      </c>
      <c r="F43" s="337" t="n">
        <f aca="false">+[4]data1cf!E43</f>
        <v>15697.8378385817</v>
      </c>
      <c r="G43" s="337" t="n">
        <f aca="false">+[4]data1cf!F43</f>
        <v>15490.4157521244</v>
      </c>
      <c r="H43" s="337" t="n">
        <f aca="false">+[4]data1cf!G43</f>
        <v>15076.7595136113</v>
      </c>
      <c r="I43" s="337" t="n">
        <f aca="false">+[4]data1cf!H43</f>
        <v>15161.9141966699</v>
      </c>
      <c r="J43" s="337" t="n">
        <f aca="false">+[4]data1cf!I43</f>
        <v>15159.8236948538</v>
      </c>
      <c r="K43" s="337" t="n">
        <f aca="false">+[4]data1cf!J43</f>
        <v>15146.7873691755</v>
      </c>
      <c r="L43" s="337" t="n">
        <f aca="false">+[4]data1cf!K43</f>
        <v>15134.777856292</v>
      </c>
      <c r="M43" s="337" t="n">
        <f aca="false">+[4]data1cf!L43</f>
        <v>15093.8856834083</v>
      </c>
      <c r="N43" s="337" t="n">
        <f aca="false">+[4]data1cf!M43</f>
        <v>15152.1097699826</v>
      </c>
      <c r="O43" s="337" t="n">
        <f aca="false">+[4]data1cf!N43</f>
        <v>15221.7542001739</v>
      </c>
      <c r="P43" s="337" t="n">
        <f aca="false">+[4]data1cf!O43</f>
        <v>15139.8483279747</v>
      </c>
      <c r="Q43" s="337" t="n">
        <f aca="false">+[4]data1cf!P43</f>
        <v>15260.7888861893</v>
      </c>
      <c r="R43" s="337" t="n">
        <f aca="false">+[4]data1cf!Q43</f>
        <v>1042.26191685065</v>
      </c>
      <c r="S43" s="337" t="n">
        <f aca="false">+[4]data1cf!R43</f>
        <v>0</v>
      </c>
      <c r="T43" s="337" t="n">
        <f aca="false">+[4]data1cf!S43</f>
        <v>0</v>
      </c>
      <c r="U43" s="337" t="n">
        <f aca="false">+[4]data1cf!T43</f>
        <v>0</v>
      </c>
      <c r="V43" s="337" t="n">
        <f aca="false">+[4]data1cf!U43</f>
        <v>0</v>
      </c>
      <c r="W43" s="337" t="n">
        <f aca="false">+[4]data1cf!V43</f>
        <v>0</v>
      </c>
      <c r="X43" s="337" t="n">
        <f aca="false">+[4]data1cf!W43</f>
        <v>0</v>
      </c>
      <c r="Y43" s="337" t="n">
        <f aca="false">+[4]data1cf!X43</f>
        <v>0</v>
      </c>
      <c r="Z43" s="337" t="n">
        <f aca="false">+[4]data1cf!Y43</f>
        <v>0</v>
      </c>
      <c r="AA43" s="337" t="n">
        <f aca="false">+[4]data1cf!Z43</f>
        <v>0</v>
      </c>
      <c r="AB43" s="337"/>
      <c r="AC43" s="338" t="n">
        <f aca="false">XNPV(0.1,B43:AA43,$B$1:$AA$1)</f>
        <v>26757.2600072154</v>
      </c>
      <c r="AD43" s="338" t="n">
        <f aca="false">SUMPRODUCT(B43:AA43,$B$1010:$AA$1010)</f>
        <v>59306.7164250276</v>
      </c>
      <c r="AE43" s="339" t="n">
        <f aca="false">SUMPRODUCT(B43:AA43,$B$1012:$AA$1012)</f>
        <v>58756.8223035002</v>
      </c>
      <c r="AF43" s="340" t="n">
        <f aca="false">XIRR(B43:AA43,$B$1:$AA$1)</f>
        <v>0.149355324753279</v>
      </c>
      <c r="AG43" s="341" t="n">
        <f aca="false">1-EXP(-(1/0.25)*(AD43/ABS($AD$1010)))</f>
        <v>0.984279972528923</v>
      </c>
    </row>
    <row r="44" customFormat="false" ht="12.75" hidden="false" customHeight="false" outlineLevel="0" collapsed="false">
      <c r="A44" s="332"/>
      <c r="B44" s="337" t="n">
        <f aca="false">+[4]data1cf!A44</f>
        <v>-87838.9703402338</v>
      </c>
      <c r="C44" s="337" t="n">
        <f aca="false">+[4]data1cf!B44</f>
        <v>15093.1661434284</v>
      </c>
      <c r="D44" s="337" t="n">
        <f aca="false">+[4]data1cf!C44</f>
        <v>16384.5998893309</v>
      </c>
      <c r="E44" s="337" t="n">
        <f aca="false">+[4]data1cf!D44</f>
        <v>15857.4966439575</v>
      </c>
      <c r="F44" s="337" t="n">
        <f aca="false">+[4]data1cf!E44</f>
        <v>15502.6268534077</v>
      </c>
      <c r="G44" s="337" t="n">
        <f aca="false">+[4]data1cf!F44</f>
        <v>15288.764991578</v>
      </c>
      <c r="H44" s="337" t="n">
        <f aca="false">+[4]data1cf!G44</f>
        <v>15129.2572070491</v>
      </c>
      <c r="I44" s="337" t="n">
        <f aca="false">+[4]data1cf!H44</f>
        <v>14951.6108643639</v>
      </c>
      <c r="J44" s="337" t="n">
        <f aca="false">+[4]data1cf!I44</f>
        <v>14899.965441023</v>
      </c>
      <c r="K44" s="337" t="n">
        <f aca="false">+[4]data1cf!J44</f>
        <v>14966.9762144363</v>
      </c>
      <c r="L44" s="337" t="n">
        <f aca="false">+[4]data1cf!K44</f>
        <v>15156.1983790648</v>
      </c>
      <c r="M44" s="337" t="n">
        <f aca="false">+[4]data1cf!L44</f>
        <v>14995.9736664361</v>
      </c>
      <c r="N44" s="337" t="n">
        <f aca="false">+[4]data1cf!M44</f>
        <v>15120.7540596893</v>
      </c>
      <c r="O44" s="337" t="n">
        <f aca="false">+[4]data1cf!N44</f>
        <v>14821.9043904064</v>
      </c>
      <c r="P44" s="337" t="n">
        <f aca="false">+[4]data1cf!O44</f>
        <v>15199.2275977734</v>
      </c>
      <c r="Q44" s="337" t="n">
        <f aca="false">+[4]data1cf!P44</f>
        <v>15248.4393122454</v>
      </c>
      <c r="R44" s="337" t="n">
        <f aca="false">+[4]data1cf!Q44</f>
        <v>1007.47785421434</v>
      </c>
      <c r="S44" s="337" t="n">
        <f aca="false">+[4]data1cf!R44</f>
        <v>0</v>
      </c>
      <c r="T44" s="337" t="n">
        <f aca="false">+[4]data1cf!S44</f>
        <v>0</v>
      </c>
      <c r="U44" s="337" t="n">
        <f aca="false">+[4]data1cf!T44</f>
        <v>0</v>
      </c>
      <c r="V44" s="337" t="n">
        <f aca="false">+[4]data1cf!U44</f>
        <v>0</v>
      </c>
      <c r="W44" s="337" t="n">
        <f aca="false">+[4]data1cf!V44</f>
        <v>0</v>
      </c>
      <c r="X44" s="337" t="n">
        <f aca="false">+[4]data1cf!W44</f>
        <v>0</v>
      </c>
      <c r="Y44" s="337" t="n">
        <f aca="false">+[4]data1cf!X44</f>
        <v>0</v>
      </c>
      <c r="Z44" s="337" t="n">
        <f aca="false">+[4]data1cf!Y44</f>
        <v>0</v>
      </c>
      <c r="AA44" s="337" t="n">
        <f aca="false">+[4]data1cf!Z44</f>
        <v>0</v>
      </c>
      <c r="AB44" s="337"/>
      <c r="AC44" s="338" t="n">
        <f aca="false">XNPV(0.1,B44:AA44,$B$1:$AA$1)</f>
        <v>28961.0765916288</v>
      </c>
      <c r="AD44" s="338" t="n">
        <f aca="false">SUMPRODUCT(B44:AA44,$B$1010:$AA$1010)</f>
        <v>61250.9402763742</v>
      </c>
      <c r="AE44" s="339" t="n">
        <f aca="false">SUMPRODUCT(B44:AA44,$B$1012:$AA$1012)</f>
        <v>60705.3164247623</v>
      </c>
      <c r="AF44" s="340" t="n">
        <f aca="false">XIRR(B44:AA44,$B$1:$AA$1)</f>
        <v>0.15504834391886</v>
      </c>
      <c r="AG44" s="341" t="n">
        <f aca="false">1-EXP(-(1/0.25)*(AD44/ABS($AD$1010)))</f>
        <v>0.986280809462834</v>
      </c>
    </row>
    <row r="45" customFormat="false" ht="12.75" hidden="false" customHeight="false" outlineLevel="0" collapsed="false">
      <c r="A45" s="332"/>
      <c r="B45" s="337" t="n">
        <f aca="false">+[4]data1cf!A45</f>
        <v>-89598.7964977924</v>
      </c>
      <c r="C45" s="337" t="n">
        <f aca="false">+[4]data1cf!B45</f>
        <v>14939.9640272851</v>
      </c>
      <c r="D45" s="337" t="n">
        <f aca="false">+[4]data1cf!C45</f>
        <v>16349.6584468207</v>
      </c>
      <c r="E45" s="337" t="n">
        <f aca="false">+[4]data1cf!D45</f>
        <v>16011.7054218688</v>
      </c>
      <c r="F45" s="337" t="n">
        <f aca="false">+[4]data1cf!E45</f>
        <v>15661.9094678015</v>
      </c>
      <c r="G45" s="337" t="n">
        <f aca="false">+[4]data1cf!F45</f>
        <v>15378.71413815</v>
      </c>
      <c r="H45" s="337" t="n">
        <f aca="false">+[4]data1cf!G45</f>
        <v>15255.5194523887</v>
      </c>
      <c r="I45" s="337" t="n">
        <f aca="false">+[4]data1cf!H45</f>
        <v>14964.0760162856</v>
      </c>
      <c r="J45" s="337" t="n">
        <f aca="false">+[4]data1cf!I45</f>
        <v>15064.7034061979</v>
      </c>
      <c r="K45" s="337" t="n">
        <f aca="false">+[4]data1cf!J45</f>
        <v>15159.866230387</v>
      </c>
      <c r="L45" s="337" t="n">
        <f aca="false">+[4]data1cf!K45</f>
        <v>15100.1724532101</v>
      </c>
      <c r="M45" s="337" t="n">
        <f aca="false">+[4]data1cf!L45</f>
        <v>15166.7506629951</v>
      </c>
      <c r="N45" s="337" t="n">
        <f aca="false">+[4]data1cf!M45</f>
        <v>15037.9494143935</v>
      </c>
      <c r="O45" s="337" t="n">
        <f aca="false">+[4]data1cf!N45</f>
        <v>15053.762093367</v>
      </c>
      <c r="P45" s="337" t="n">
        <f aca="false">+[4]data1cf!O45</f>
        <v>15034.0947447392</v>
      </c>
      <c r="Q45" s="337" t="n">
        <f aca="false">+[4]data1cf!P45</f>
        <v>14995.5724353835</v>
      </c>
      <c r="R45" s="337" t="n">
        <f aca="false">+[4]data1cf!Q45</f>
        <v>1027.66235631108</v>
      </c>
      <c r="S45" s="337" t="n">
        <f aca="false">+[4]data1cf!R45</f>
        <v>0</v>
      </c>
      <c r="T45" s="337" t="n">
        <f aca="false">+[4]data1cf!S45</f>
        <v>0</v>
      </c>
      <c r="U45" s="337" t="n">
        <f aca="false">+[4]data1cf!T45</f>
        <v>0</v>
      </c>
      <c r="V45" s="337" t="n">
        <f aca="false">+[4]data1cf!U45</f>
        <v>0</v>
      </c>
      <c r="W45" s="337" t="n">
        <f aca="false">+[4]data1cf!V45</f>
        <v>0</v>
      </c>
      <c r="X45" s="337" t="n">
        <f aca="false">+[4]data1cf!W45</f>
        <v>0</v>
      </c>
      <c r="Y45" s="337" t="n">
        <f aca="false">+[4]data1cf!X45</f>
        <v>0</v>
      </c>
      <c r="Z45" s="337" t="n">
        <f aca="false">+[4]data1cf!Y45</f>
        <v>0</v>
      </c>
      <c r="AA45" s="337" t="n">
        <f aca="false">+[4]data1cf!Z45</f>
        <v>0</v>
      </c>
      <c r="AB45" s="337"/>
      <c r="AC45" s="338" t="n">
        <f aca="false">XNPV(0.1,B45:AA45,$B$1:$AA$1)</f>
        <v>27529.1849086665</v>
      </c>
      <c r="AD45" s="338" t="n">
        <f aca="false">SUMPRODUCT(B45:AA45,$B$1010:$AA$1010)</f>
        <v>59925.2342624218</v>
      </c>
      <c r="AE45" s="339" t="n">
        <f aca="false">SUMPRODUCT(B45:AA45,$B$1012:$AA$1012)</f>
        <v>59378.118597481</v>
      </c>
      <c r="AF45" s="340" t="n">
        <f aca="false">XIRR(B45:AA45,$B$1:$AA$1)</f>
        <v>0.151425798479615</v>
      </c>
      <c r="AG45" s="341" t="n">
        <f aca="false">1-EXP(-(1/0.25)*(AD45/ABS($AD$1010)))</f>
        <v>0.984946278885017</v>
      </c>
    </row>
    <row r="46" customFormat="false" ht="12.75" hidden="false" customHeight="false" outlineLevel="0" collapsed="false">
      <c r="A46" s="332"/>
      <c r="B46" s="337" t="n">
        <f aca="false">+[4]data1cf!A46</f>
        <v>-91316.6925731332</v>
      </c>
      <c r="C46" s="337" t="n">
        <f aca="false">+[4]data1cf!B46</f>
        <v>14967.9807851204</v>
      </c>
      <c r="D46" s="337" t="n">
        <f aca="false">+[4]data1cf!C46</f>
        <v>16414.8841871854</v>
      </c>
      <c r="E46" s="337" t="n">
        <f aca="false">+[4]data1cf!D46</f>
        <v>15998.2548748464</v>
      </c>
      <c r="F46" s="337" t="n">
        <f aca="false">+[4]data1cf!E46</f>
        <v>15658.2281634115</v>
      </c>
      <c r="G46" s="337" t="n">
        <f aca="false">+[4]data1cf!F46</f>
        <v>15308.4647006354</v>
      </c>
      <c r="H46" s="337" t="n">
        <f aca="false">+[4]data1cf!G46</f>
        <v>15177.4327775758</v>
      </c>
      <c r="I46" s="337" t="n">
        <f aca="false">+[4]data1cf!H46</f>
        <v>14833.6478986829</v>
      </c>
      <c r="J46" s="337" t="n">
        <f aca="false">+[4]data1cf!I46</f>
        <v>15104.0316115719</v>
      </c>
      <c r="K46" s="337" t="n">
        <f aca="false">+[4]data1cf!J46</f>
        <v>15157.2155003574</v>
      </c>
      <c r="L46" s="337" t="n">
        <f aca="false">+[4]data1cf!K46</f>
        <v>15120.7790088981</v>
      </c>
      <c r="M46" s="337" t="n">
        <f aca="false">+[4]data1cf!L46</f>
        <v>15250.1194185294</v>
      </c>
      <c r="N46" s="337" t="n">
        <f aca="false">+[4]data1cf!M46</f>
        <v>15254.939895041</v>
      </c>
      <c r="O46" s="337" t="n">
        <f aca="false">+[4]data1cf!N46</f>
        <v>14975.1963068873</v>
      </c>
      <c r="P46" s="337" t="n">
        <f aca="false">+[4]data1cf!O46</f>
        <v>15142.8129810467</v>
      </c>
      <c r="Q46" s="337" t="n">
        <f aca="false">+[4]data1cf!P46</f>
        <v>15140.22154923</v>
      </c>
      <c r="R46" s="337" t="n">
        <f aca="false">+[4]data1cf!Q46</f>
        <v>1047.36593713681</v>
      </c>
      <c r="S46" s="337" t="n">
        <f aca="false">+[4]data1cf!R46</f>
        <v>0</v>
      </c>
      <c r="T46" s="337" t="n">
        <f aca="false">+[4]data1cf!S46</f>
        <v>0</v>
      </c>
      <c r="U46" s="337" t="n">
        <f aca="false">+[4]data1cf!T46</f>
        <v>0</v>
      </c>
      <c r="V46" s="337" t="n">
        <f aca="false">+[4]data1cf!U46</f>
        <v>0</v>
      </c>
      <c r="W46" s="337" t="n">
        <f aca="false">+[4]data1cf!V46</f>
        <v>0</v>
      </c>
      <c r="X46" s="337" t="n">
        <f aca="false">+[4]data1cf!W46</f>
        <v>0</v>
      </c>
      <c r="Y46" s="337" t="n">
        <f aca="false">+[4]data1cf!X46</f>
        <v>0</v>
      </c>
      <c r="Z46" s="337" t="n">
        <f aca="false">+[4]data1cf!Y46</f>
        <v>0</v>
      </c>
      <c r="AA46" s="337" t="n">
        <f aca="false">+[4]data1cf!Z46</f>
        <v>0</v>
      </c>
      <c r="AB46" s="337"/>
      <c r="AC46" s="338" t="n">
        <f aca="false">XNPV(0.1,B46:AA46,$B$1:$AA$1)</f>
        <v>25891.6449988156</v>
      </c>
      <c r="AD46" s="338" t="n">
        <f aca="false">SUMPRODUCT(B46:AA46,$B$1010:$AA$1010)</f>
        <v>58334.8491952878</v>
      </c>
      <c r="AE46" s="339" t="n">
        <f aca="false">SUMPRODUCT(B46:AA46,$B$1012:$AA$1012)</f>
        <v>57786.6509843534</v>
      </c>
      <c r="AF46" s="340" t="n">
        <f aca="false">XIRR(B46:AA46,$B$1:$AA$1)</f>
        <v>0.14757900933111</v>
      </c>
      <c r="AG46" s="341" t="n">
        <f aca="false">1-EXP(-(1/0.25)*(AD46/ABS($AD$1010)))</f>
        <v>0.983172939129849</v>
      </c>
    </row>
    <row r="47" customFormat="false" ht="12.75" hidden="false" customHeight="false" outlineLevel="0" collapsed="false">
      <c r="A47" s="332"/>
      <c r="B47" s="337" t="n">
        <f aca="false">+[4]data1cf!A47</f>
        <v>-97899.3400018985</v>
      </c>
      <c r="C47" s="337" t="n">
        <f aca="false">+[4]data1cf!B47</f>
        <v>15144.9215286234</v>
      </c>
      <c r="D47" s="337" t="n">
        <f aca="false">+[4]data1cf!C47</f>
        <v>16580.5970215358</v>
      </c>
      <c r="E47" s="337" t="n">
        <f aca="false">+[4]data1cf!D47</f>
        <v>16089.0978248421</v>
      </c>
      <c r="F47" s="337" t="n">
        <f aca="false">+[4]data1cf!E47</f>
        <v>15955.861712754</v>
      </c>
      <c r="G47" s="337" t="n">
        <f aca="false">+[4]data1cf!F47</f>
        <v>15736.8414383387</v>
      </c>
      <c r="H47" s="337" t="n">
        <f aca="false">+[4]data1cf!G47</f>
        <v>15459.6140429905</v>
      </c>
      <c r="I47" s="337" t="n">
        <f aca="false">+[4]data1cf!H47</f>
        <v>15339.0265289896</v>
      </c>
      <c r="J47" s="337" t="n">
        <f aca="false">+[4]data1cf!I47</f>
        <v>15471.1639846925</v>
      </c>
      <c r="K47" s="337" t="n">
        <f aca="false">+[4]data1cf!J47</f>
        <v>15373.1654693687</v>
      </c>
      <c r="L47" s="337" t="n">
        <f aca="false">+[4]data1cf!K47</f>
        <v>15109.5097116058</v>
      </c>
      <c r="M47" s="337" t="n">
        <f aca="false">+[4]data1cf!L47</f>
        <v>15086.7103827143</v>
      </c>
      <c r="N47" s="337" t="n">
        <f aca="false">+[4]data1cf!M47</f>
        <v>15246.2665664208</v>
      </c>
      <c r="O47" s="337" t="n">
        <f aca="false">+[4]data1cf!N47</f>
        <v>15205.8969790485</v>
      </c>
      <c r="P47" s="337" t="n">
        <f aca="false">+[4]data1cf!O47</f>
        <v>15448.6754557033</v>
      </c>
      <c r="Q47" s="337" t="n">
        <f aca="false">+[4]data1cf!P47</f>
        <v>15222.5168814158</v>
      </c>
      <c r="R47" s="337" t="n">
        <f aca="false">+[4]data1cf!Q47</f>
        <v>1122.86627008578</v>
      </c>
      <c r="S47" s="337" t="n">
        <f aca="false">+[4]data1cf!R47</f>
        <v>0</v>
      </c>
      <c r="T47" s="337" t="n">
        <f aca="false">+[4]data1cf!S47</f>
        <v>0</v>
      </c>
      <c r="U47" s="337" t="n">
        <f aca="false">+[4]data1cf!T47</f>
        <v>0</v>
      </c>
      <c r="V47" s="337" t="n">
        <f aca="false">+[4]data1cf!U47</f>
        <v>0</v>
      </c>
      <c r="W47" s="337" t="n">
        <f aca="false">+[4]data1cf!V47</f>
        <v>0</v>
      </c>
      <c r="X47" s="337" t="n">
        <f aca="false">+[4]data1cf!W47</f>
        <v>0</v>
      </c>
      <c r="Y47" s="337" t="n">
        <f aca="false">+[4]data1cf!X47</f>
        <v>0</v>
      </c>
      <c r="Z47" s="337" t="n">
        <f aca="false">+[4]data1cf!Y47</f>
        <v>0</v>
      </c>
      <c r="AA47" s="337" t="n">
        <f aca="false">+[4]data1cf!Z47</f>
        <v>0</v>
      </c>
      <c r="AB47" s="337"/>
      <c r="AC47" s="338" t="n">
        <f aca="false">XNPV(0.1,B47:AA47,$B$1:$AA$1)</f>
        <v>20944.2730653578</v>
      </c>
      <c r="AD47" s="338" t="n">
        <f aca="false">SUMPRODUCT(B47:AA47,$B$1010:$AA$1010)</f>
        <v>53825.6594222658</v>
      </c>
      <c r="AE47" s="339" t="n">
        <f aca="false">SUMPRODUCT(B47:AA47,$B$1012:$AA$1012)</f>
        <v>53270.4415854834</v>
      </c>
      <c r="AF47" s="340" t="n">
        <f aca="false">XIRR(B47:AA47,$B$1:$AA$1)</f>
        <v>0.136308031789771</v>
      </c>
      <c r="AG47" s="341" t="n">
        <f aca="false">1-EXP(-(1/0.25)*(AD47/ABS($AD$1010)))</f>
        <v>0.976925358299267</v>
      </c>
    </row>
    <row r="48" customFormat="false" ht="12.75" hidden="false" customHeight="false" outlineLevel="0" collapsed="false">
      <c r="A48" s="332"/>
      <c r="B48" s="337" t="n">
        <f aca="false">+[4]data1cf!A48</f>
        <v>-87796.6173874804</v>
      </c>
      <c r="C48" s="337" t="n">
        <f aca="false">+[4]data1cf!B48</f>
        <v>15012.6342073142</v>
      </c>
      <c r="D48" s="337" t="n">
        <f aca="false">+[4]data1cf!C48</f>
        <v>16256.6854821248</v>
      </c>
      <c r="E48" s="337" t="n">
        <f aca="false">+[4]data1cf!D48</f>
        <v>16010.0178807888</v>
      </c>
      <c r="F48" s="337" t="n">
        <f aca="false">+[4]data1cf!E48</f>
        <v>15686.9572319982</v>
      </c>
      <c r="G48" s="337" t="n">
        <f aca="false">+[4]data1cf!F48</f>
        <v>15509.3363885276</v>
      </c>
      <c r="H48" s="337" t="n">
        <f aca="false">+[4]data1cf!G48</f>
        <v>14948.2950652902</v>
      </c>
      <c r="I48" s="337" t="n">
        <f aca="false">+[4]data1cf!H48</f>
        <v>14834.9303846319</v>
      </c>
      <c r="J48" s="337" t="n">
        <f aca="false">+[4]data1cf!I48</f>
        <v>15044.8867530418</v>
      </c>
      <c r="K48" s="337" t="n">
        <f aca="false">+[4]data1cf!J48</f>
        <v>15106.1942584112</v>
      </c>
      <c r="L48" s="337" t="n">
        <f aca="false">+[4]data1cf!K48</f>
        <v>15028.7583776458</v>
      </c>
      <c r="M48" s="337" t="n">
        <f aca="false">+[4]data1cf!L48</f>
        <v>14940.1972605875</v>
      </c>
      <c r="N48" s="337" t="n">
        <f aca="false">+[4]data1cf!M48</f>
        <v>15121.1449613322</v>
      </c>
      <c r="O48" s="337" t="n">
        <f aca="false">+[4]data1cf!N48</f>
        <v>15141.4518089228</v>
      </c>
      <c r="P48" s="337" t="n">
        <f aca="false">+[4]data1cf!O48</f>
        <v>15106.9418567631</v>
      </c>
      <c r="Q48" s="337" t="n">
        <f aca="false">+[4]data1cf!P48</f>
        <v>15053.0021762879</v>
      </c>
      <c r="R48" s="337" t="n">
        <f aca="false">+[4]data1cf!Q48</f>
        <v>1006.99208278744</v>
      </c>
      <c r="S48" s="337" t="n">
        <f aca="false">+[4]data1cf!R48</f>
        <v>0</v>
      </c>
      <c r="T48" s="337" t="n">
        <f aca="false">+[4]data1cf!S48</f>
        <v>0</v>
      </c>
      <c r="U48" s="337" t="n">
        <f aca="false">+[4]data1cf!T48</f>
        <v>0</v>
      </c>
      <c r="V48" s="337" t="n">
        <f aca="false">+[4]data1cf!U48</f>
        <v>0</v>
      </c>
      <c r="W48" s="337" t="n">
        <f aca="false">+[4]data1cf!V48</f>
        <v>0</v>
      </c>
      <c r="X48" s="337" t="n">
        <f aca="false">+[4]data1cf!W48</f>
        <v>0</v>
      </c>
      <c r="Y48" s="337" t="n">
        <f aca="false">+[4]data1cf!X48</f>
        <v>0</v>
      </c>
      <c r="Z48" s="337" t="n">
        <f aca="false">+[4]data1cf!Y48</f>
        <v>0</v>
      </c>
      <c r="AA48" s="337" t="n">
        <f aca="false">+[4]data1cf!Z48</f>
        <v>0</v>
      </c>
      <c r="AB48" s="337"/>
      <c r="AC48" s="338" t="n">
        <f aca="false">XNPV(0.1,B48:AA48,$B$1:$AA$1)</f>
        <v>29119.3909834535</v>
      </c>
      <c r="AD48" s="338" t="n">
        <f aca="false">SUMPRODUCT(B48:AA48,$B$1010:$AA$1010)</f>
        <v>61443.6589686933</v>
      </c>
      <c r="AE48" s="339" t="n">
        <f aca="false">SUMPRODUCT(B48:AA48,$B$1012:$AA$1012)</f>
        <v>60897.5845255334</v>
      </c>
      <c r="AF48" s="340" t="n">
        <f aca="false">XIRR(B48:AA48,$B$1:$AA$1)</f>
        <v>0.155348232379773</v>
      </c>
      <c r="AG48" s="341" t="n">
        <f aca="false">1-EXP(-(1/0.25)*(AD48/ABS($AD$1010)))</f>
        <v>0.986464702162604</v>
      </c>
    </row>
    <row r="49" customFormat="false" ht="12.75" hidden="false" customHeight="false" outlineLevel="0" collapsed="false">
      <c r="A49" s="332"/>
      <c r="B49" s="337" t="n">
        <f aca="false">+[4]data1cf!A49</f>
        <v>-95494.9276538216</v>
      </c>
      <c r="C49" s="337" t="n">
        <f aca="false">+[4]data1cf!B49</f>
        <v>15070.7566934689</v>
      </c>
      <c r="D49" s="337" t="n">
        <f aca="false">+[4]data1cf!C49</f>
        <v>16534.5869983597</v>
      </c>
      <c r="E49" s="337" t="n">
        <f aca="false">+[4]data1cf!D49</f>
        <v>16020.4120619857</v>
      </c>
      <c r="F49" s="337" t="n">
        <f aca="false">+[4]data1cf!E49</f>
        <v>15833.4297369216</v>
      </c>
      <c r="G49" s="337" t="n">
        <f aca="false">+[4]data1cf!F49</f>
        <v>15740.0915616568</v>
      </c>
      <c r="H49" s="337" t="n">
        <f aca="false">+[4]data1cf!G49</f>
        <v>15145.9261726741</v>
      </c>
      <c r="I49" s="337" t="n">
        <f aca="false">+[4]data1cf!H49</f>
        <v>15219.8240996391</v>
      </c>
      <c r="J49" s="337" t="n">
        <f aca="false">+[4]data1cf!I49</f>
        <v>15101.1024631868</v>
      </c>
      <c r="K49" s="337" t="n">
        <f aca="false">+[4]data1cf!J49</f>
        <v>15229.2746281746</v>
      </c>
      <c r="L49" s="337" t="n">
        <f aca="false">+[4]data1cf!K49</f>
        <v>15203.0615490248</v>
      </c>
      <c r="M49" s="337" t="n">
        <f aca="false">+[4]data1cf!L49</f>
        <v>15284.556163104</v>
      </c>
      <c r="N49" s="337" t="n">
        <f aca="false">+[4]data1cf!M49</f>
        <v>15054.6606595003</v>
      </c>
      <c r="O49" s="337" t="n">
        <f aca="false">+[4]data1cf!N49</f>
        <v>15012.4881452832</v>
      </c>
      <c r="P49" s="337" t="n">
        <f aca="false">+[4]data1cf!O49</f>
        <v>15216.8778529997</v>
      </c>
      <c r="Q49" s="337" t="n">
        <f aca="false">+[4]data1cf!P49</f>
        <v>15289.4668142589</v>
      </c>
      <c r="R49" s="337" t="n">
        <f aca="false">+[4]data1cf!Q49</f>
        <v>1095.28862221827</v>
      </c>
      <c r="S49" s="337" t="n">
        <f aca="false">+[4]data1cf!R49</f>
        <v>0</v>
      </c>
      <c r="T49" s="337" t="n">
        <f aca="false">+[4]data1cf!S49</f>
        <v>0</v>
      </c>
      <c r="U49" s="337" t="n">
        <f aca="false">+[4]data1cf!T49</f>
        <v>0</v>
      </c>
      <c r="V49" s="337" t="n">
        <f aca="false">+[4]data1cf!U49</f>
        <v>0</v>
      </c>
      <c r="W49" s="337" t="n">
        <f aca="false">+[4]data1cf!V49</f>
        <v>0</v>
      </c>
      <c r="X49" s="337" t="n">
        <f aca="false">+[4]data1cf!W49</f>
        <v>0</v>
      </c>
      <c r="Y49" s="337" t="n">
        <f aca="false">+[4]data1cf!X49</f>
        <v>0</v>
      </c>
      <c r="Z49" s="337" t="n">
        <f aca="false">+[4]data1cf!Y49</f>
        <v>0</v>
      </c>
      <c r="AA49" s="337" t="n">
        <f aca="false">+[4]data1cf!Z49</f>
        <v>0</v>
      </c>
      <c r="AB49" s="337"/>
      <c r="AC49" s="338" t="n">
        <f aca="false">XNPV(0.1,B49:AA49,$B$1:$AA$1)</f>
        <v>22575.8065979887</v>
      </c>
      <c r="AD49" s="338" t="n">
        <f aca="false">SUMPRODUCT(B49:AA49,$B$1010:$AA$1010)</f>
        <v>55224.3445486774</v>
      </c>
      <c r="AE49" s="339" t="n">
        <f aca="false">SUMPRODUCT(B49:AA49,$B$1012:$AA$1012)</f>
        <v>54672.9255552929</v>
      </c>
      <c r="AF49" s="340" t="n">
        <f aca="false">XIRR(B49:AA49,$B$1:$AA$1)</f>
        <v>0.14000056048738</v>
      </c>
      <c r="AG49" s="341" t="n">
        <f aca="false">1-EXP(-(1/0.25)*(AD49/ABS($AD$1010)))</f>
        <v>0.9790781416799</v>
      </c>
    </row>
    <row r="50" customFormat="false" ht="12.75" hidden="false" customHeight="false" outlineLevel="0" collapsed="false">
      <c r="A50" s="332"/>
      <c r="B50" s="337" t="n">
        <f aca="false">+[4]data1cf!A50</f>
        <v>-86450.0338447187</v>
      </c>
      <c r="C50" s="337" t="n">
        <f aca="false">+[4]data1cf!B50</f>
        <v>14929.9489452042</v>
      </c>
      <c r="D50" s="337" t="n">
        <f aca="false">+[4]data1cf!C50</f>
        <v>16258.7855657115</v>
      </c>
      <c r="E50" s="337" t="n">
        <f aca="false">+[4]data1cf!D50</f>
        <v>16076.3038833586</v>
      </c>
      <c r="F50" s="337" t="n">
        <f aca="false">+[4]data1cf!E50</f>
        <v>15626.3146225187</v>
      </c>
      <c r="G50" s="337" t="n">
        <f aca="false">+[4]data1cf!F50</f>
        <v>15231.8596827794</v>
      </c>
      <c r="H50" s="337" t="n">
        <f aca="false">+[4]data1cf!G50</f>
        <v>15009.7870163209</v>
      </c>
      <c r="I50" s="337" t="n">
        <f aca="false">+[4]data1cf!H50</f>
        <v>14924.2060671222</v>
      </c>
      <c r="J50" s="337" t="n">
        <f aca="false">+[4]data1cf!I50</f>
        <v>15096.8450238257</v>
      </c>
      <c r="K50" s="337" t="n">
        <f aca="false">+[4]data1cf!J50</f>
        <v>15054.5021976698</v>
      </c>
      <c r="L50" s="337" t="n">
        <f aca="false">+[4]data1cf!K50</f>
        <v>14912.4211552257</v>
      </c>
      <c r="M50" s="337" t="n">
        <f aca="false">+[4]data1cf!L50</f>
        <v>15174.7069339564</v>
      </c>
      <c r="N50" s="337" t="n">
        <f aca="false">+[4]data1cf!M50</f>
        <v>14938.269517415</v>
      </c>
      <c r="O50" s="337" t="n">
        <f aca="false">+[4]data1cf!N50</f>
        <v>15208.2795530206</v>
      </c>
      <c r="P50" s="337" t="n">
        <f aca="false">+[4]data1cf!O50</f>
        <v>14951.2235601189</v>
      </c>
      <c r="Q50" s="337" t="n">
        <f aca="false">+[4]data1cf!P50</f>
        <v>15023.617436805</v>
      </c>
      <c r="R50" s="337" t="n">
        <f aca="false">+[4]data1cf!Q50</f>
        <v>991.547308185386</v>
      </c>
      <c r="S50" s="337" t="n">
        <f aca="false">+[4]data1cf!R50</f>
        <v>0</v>
      </c>
      <c r="T50" s="337" t="n">
        <f aca="false">+[4]data1cf!S50</f>
        <v>0</v>
      </c>
      <c r="U50" s="337" t="n">
        <f aca="false">+[4]data1cf!T50</f>
        <v>0</v>
      </c>
      <c r="V50" s="337" t="n">
        <f aca="false">+[4]data1cf!U50</f>
        <v>0</v>
      </c>
      <c r="W50" s="337" t="n">
        <f aca="false">+[4]data1cf!V50</f>
        <v>0</v>
      </c>
      <c r="X50" s="337" t="n">
        <f aca="false">+[4]data1cf!W50</f>
        <v>0</v>
      </c>
      <c r="Y50" s="337" t="n">
        <f aca="false">+[4]data1cf!X50</f>
        <v>0</v>
      </c>
      <c r="Z50" s="337" t="n">
        <f aca="false">+[4]data1cf!Y50</f>
        <v>0</v>
      </c>
      <c r="AA50" s="337" t="n">
        <f aca="false">+[4]data1cf!Z50</f>
        <v>0</v>
      </c>
      <c r="AB50" s="337"/>
      <c r="AC50" s="338" t="n">
        <f aca="false">XNPV(0.1,B50:AA50,$B$1:$AA$1)</f>
        <v>30258.5538469296</v>
      </c>
      <c r="AD50" s="338" t="n">
        <f aca="false">SUMPRODUCT(B50:AA50,$B$1010:$AA$1010)</f>
        <v>62535.8618081867</v>
      </c>
      <c r="AE50" s="339" t="n">
        <f aca="false">SUMPRODUCT(B50:AA50,$B$1012:$AA$1012)</f>
        <v>61990.6518289692</v>
      </c>
      <c r="AF50" s="340" t="n">
        <f aca="false">XIRR(B50:AA50,$B$1:$AA$1)</f>
        <v>0.158244808159178</v>
      </c>
      <c r="AG50" s="341" t="n">
        <f aca="false">1-EXP(-(1/0.25)*(AD50/ABS($AD$1010)))</f>
        <v>0.987461274758341</v>
      </c>
    </row>
    <row r="51" customFormat="false" ht="12.75" hidden="false" customHeight="false" outlineLevel="0" collapsed="false">
      <c r="A51" s="332"/>
      <c r="B51" s="337" t="n">
        <f aca="false">+[4]data1cf!A51</f>
        <v>-99578.6977615062</v>
      </c>
      <c r="C51" s="337" t="n">
        <f aca="false">+[4]data1cf!B51</f>
        <v>15176.8779093522</v>
      </c>
      <c r="D51" s="337" t="n">
        <f aca="false">+[4]data1cf!C51</f>
        <v>16601.8424489684</v>
      </c>
      <c r="E51" s="337" t="n">
        <f aca="false">+[4]data1cf!D51</f>
        <v>16411.5590764483</v>
      </c>
      <c r="F51" s="337" t="n">
        <f aca="false">+[4]data1cf!E51</f>
        <v>16008.0883431185</v>
      </c>
      <c r="G51" s="337" t="n">
        <f aca="false">+[4]data1cf!F51</f>
        <v>15585.4397878167</v>
      </c>
      <c r="H51" s="337" t="n">
        <f aca="false">+[4]data1cf!G51</f>
        <v>15335.0628778938</v>
      </c>
      <c r="I51" s="337" t="n">
        <f aca="false">+[4]data1cf!H51</f>
        <v>15564.6473720211</v>
      </c>
      <c r="J51" s="337" t="n">
        <f aca="false">+[4]data1cf!I51</f>
        <v>15219.5530251735</v>
      </c>
      <c r="K51" s="337" t="n">
        <f aca="false">+[4]data1cf!J51</f>
        <v>15207.1565504423</v>
      </c>
      <c r="L51" s="337" t="n">
        <f aca="false">+[4]data1cf!K51</f>
        <v>15312.1726233752</v>
      </c>
      <c r="M51" s="337" t="n">
        <f aca="false">+[4]data1cf!L51</f>
        <v>15378.8498275085</v>
      </c>
      <c r="N51" s="337" t="n">
        <f aca="false">+[4]data1cf!M51</f>
        <v>15403.8594809978</v>
      </c>
      <c r="O51" s="337" t="n">
        <f aca="false">+[4]data1cf!N51</f>
        <v>15182.9570342254</v>
      </c>
      <c r="P51" s="337" t="n">
        <f aca="false">+[4]data1cf!O51</f>
        <v>15533.0867477678</v>
      </c>
      <c r="Q51" s="337" t="n">
        <f aca="false">+[4]data1cf!P51</f>
        <v>15324.0695337651</v>
      </c>
      <c r="R51" s="337" t="n">
        <f aca="false">+[4]data1cf!Q51</f>
        <v>1142.12783184537</v>
      </c>
      <c r="S51" s="337" t="n">
        <f aca="false">+[4]data1cf!R51</f>
        <v>0</v>
      </c>
      <c r="T51" s="337" t="n">
        <f aca="false">+[4]data1cf!S51</f>
        <v>0</v>
      </c>
      <c r="U51" s="337" t="n">
        <f aca="false">+[4]data1cf!T51</f>
        <v>0</v>
      </c>
      <c r="V51" s="337" t="n">
        <f aca="false">+[4]data1cf!U51</f>
        <v>0</v>
      </c>
      <c r="W51" s="337" t="n">
        <f aca="false">+[4]data1cf!V51</f>
        <v>0</v>
      </c>
      <c r="X51" s="337" t="n">
        <f aca="false">+[4]data1cf!W51</f>
        <v>0</v>
      </c>
      <c r="Y51" s="337" t="n">
        <f aca="false">+[4]data1cf!X51</f>
        <v>0</v>
      </c>
      <c r="Z51" s="337" t="n">
        <f aca="false">+[4]data1cf!Y51</f>
        <v>0</v>
      </c>
      <c r="AA51" s="337" t="n">
        <f aca="false">+[4]data1cf!Z51</f>
        <v>0</v>
      </c>
      <c r="AB51" s="337"/>
      <c r="AC51" s="338" t="n">
        <f aca="false">XNPV(0.1,B51:AA51,$B$1:$AA$1)</f>
        <v>19627.7702292979</v>
      </c>
      <c r="AD51" s="338" t="n">
        <f aca="false">SUMPRODUCT(B51:AA51,$B$1010:$AA$1010)</f>
        <v>52610.0982438387</v>
      </c>
      <c r="AE51" s="339" t="n">
        <f aca="false">SUMPRODUCT(B51:AA51,$B$1012:$AA$1012)</f>
        <v>52052.957067619</v>
      </c>
      <c r="AF51" s="340" t="n">
        <f aca="false">XIRR(B51:AA51,$B$1:$AA$1)</f>
        <v>0.133536650545036</v>
      </c>
      <c r="AG51" s="341" t="n">
        <f aca="false">1-EXP(-(1/0.25)*(AD51/ABS($AD$1010)))</f>
        <v>0.974875305761336</v>
      </c>
    </row>
    <row r="52" customFormat="false" ht="12.75" hidden="false" customHeight="false" outlineLevel="0" collapsed="false">
      <c r="A52" s="332"/>
      <c r="B52" s="337" t="n">
        <f aca="false">+[4]data1cf!A52</f>
        <v>-84293.5592173988</v>
      </c>
      <c r="C52" s="337" t="n">
        <f aca="false">+[4]data1cf!B52</f>
        <v>14868.0438622362</v>
      </c>
      <c r="D52" s="337" t="n">
        <f aca="false">+[4]data1cf!C52</f>
        <v>16017.0578805017</v>
      </c>
      <c r="E52" s="337" t="n">
        <f aca="false">+[4]data1cf!D52</f>
        <v>15838.0428071637</v>
      </c>
      <c r="F52" s="337" t="n">
        <f aca="false">+[4]data1cf!E52</f>
        <v>15635.2483880691</v>
      </c>
      <c r="G52" s="337" t="n">
        <f aca="false">+[4]data1cf!F52</f>
        <v>15276.7190041325</v>
      </c>
      <c r="H52" s="337" t="n">
        <f aca="false">+[4]data1cf!G52</f>
        <v>15067.5965536807</v>
      </c>
      <c r="I52" s="337" t="n">
        <f aca="false">+[4]data1cf!H52</f>
        <v>14882.6305444964</v>
      </c>
      <c r="J52" s="337" t="n">
        <f aca="false">+[4]data1cf!I52</f>
        <v>14994.6884988455</v>
      </c>
      <c r="K52" s="337" t="n">
        <f aca="false">+[4]data1cf!J52</f>
        <v>14937.0169342074</v>
      </c>
      <c r="L52" s="337" t="n">
        <f aca="false">+[4]data1cf!K52</f>
        <v>15001.9065095443</v>
      </c>
      <c r="M52" s="337" t="n">
        <f aca="false">+[4]data1cf!L52</f>
        <v>14951.302432714</v>
      </c>
      <c r="N52" s="337" t="n">
        <f aca="false">+[4]data1cf!M52</f>
        <v>14992.3797151462</v>
      </c>
      <c r="O52" s="337" t="n">
        <f aca="false">+[4]data1cf!N52</f>
        <v>15017.2764889439</v>
      </c>
      <c r="P52" s="337" t="n">
        <f aca="false">+[4]data1cf!O52</f>
        <v>15080.4017289338</v>
      </c>
      <c r="Q52" s="337" t="n">
        <f aca="false">+[4]data1cf!P52</f>
        <v>15062.3950804147</v>
      </c>
      <c r="R52" s="337" t="n">
        <f aca="false">+[4]data1cf!Q52</f>
        <v>966.813406799877</v>
      </c>
      <c r="S52" s="337" t="n">
        <f aca="false">+[4]data1cf!R52</f>
        <v>0</v>
      </c>
      <c r="T52" s="337" t="n">
        <f aca="false">+[4]data1cf!S52</f>
        <v>0</v>
      </c>
      <c r="U52" s="337" t="n">
        <f aca="false">+[4]data1cf!T52</f>
        <v>0</v>
      </c>
      <c r="V52" s="337" t="n">
        <f aca="false">+[4]data1cf!U52</f>
        <v>0</v>
      </c>
      <c r="W52" s="337" t="n">
        <f aca="false">+[4]data1cf!V52</f>
        <v>0</v>
      </c>
      <c r="X52" s="337" t="n">
        <f aca="false">+[4]data1cf!W52</f>
        <v>0</v>
      </c>
      <c r="Y52" s="337" t="n">
        <f aca="false">+[4]data1cf!X52</f>
        <v>0</v>
      </c>
      <c r="Z52" s="337" t="n">
        <f aca="false">+[4]data1cf!Y52</f>
        <v>0</v>
      </c>
      <c r="AA52" s="337" t="n">
        <f aca="false">+[4]data1cf!Z52</f>
        <v>0</v>
      </c>
      <c r="AB52" s="337"/>
      <c r="AC52" s="338" t="n">
        <f aca="false">XNPV(0.1,B52:AA52,$B$1:$AA$1)</f>
        <v>31883.9276797478</v>
      </c>
      <c r="AD52" s="338" t="n">
        <f aca="false">SUMPRODUCT(B52:AA52,$B$1010:$AA$1010)</f>
        <v>64065.9568519071</v>
      </c>
      <c r="AE52" s="339" t="n">
        <f aca="false">SUMPRODUCT(B52:AA52,$B$1012:$AA$1012)</f>
        <v>63522.2328751604</v>
      </c>
      <c r="AF52" s="340" t="n">
        <f aca="false">XIRR(B52:AA52,$B$1:$AA$1)</f>
        <v>0.162582823818096</v>
      </c>
      <c r="AG52" s="341" t="n">
        <f aca="false">1-EXP(-(1/0.25)*(AD52/ABS($AD$1010)))</f>
        <v>0.988735227228592</v>
      </c>
    </row>
    <row r="53" customFormat="false" ht="12.75" hidden="false" customHeight="false" outlineLevel="0" collapsed="false">
      <c r="A53" s="332"/>
      <c r="B53" s="337" t="n">
        <f aca="false">+[4]data1cf!A53</f>
        <v>-93828.6677499016</v>
      </c>
      <c r="C53" s="337" t="n">
        <f aca="false">+[4]data1cf!B53</f>
        <v>15023.4891572686</v>
      </c>
      <c r="D53" s="337" t="n">
        <f aca="false">+[4]data1cf!C53</f>
        <v>16571.0308459045</v>
      </c>
      <c r="E53" s="337" t="n">
        <f aca="false">+[4]data1cf!D53</f>
        <v>16182.6590985054</v>
      </c>
      <c r="F53" s="337" t="n">
        <f aca="false">+[4]data1cf!E53</f>
        <v>15741.2090341402</v>
      </c>
      <c r="G53" s="337" t="n">
        <f aca="false">+[4]data1cf!F53</f>
        <v>15593.8447970361</v>
      </c>
      <c r="H53" s="337" t="n">
        <f aca="false">+[4]data1cf!G53</f>
        <v>15085.7559933264</v>
      </c>
      <c r="I53" s="337" t="n">
        <f aca="false">+[4]data1cf!H53</f>
        <v>15059.8583099431</v>
      </c>
      <c r="J53" s="337" t="n">
        <f aca="false">+[4]data1cf!I53</f>
        <v>15168.9066417556</v>
      </c>
      <c r="K53" s="337" t="n">
        <f aca="false">+[4]data1cf!J53</f>
        <v>15072.3255329583</v>
      </c>
      <c r="L53" s="337" t="n">
        <f aca="false">+[4]data1cf!K53</f>
        <v>15216.313906484</v>
      </c>
      <c r="M53" s="337" t="n">
        <f aca="false">+[4]data1cf!L53</f>
        <v>15173.1859148366</v>
      </c>
      <c r="N53" s="337" t="n">
        <f aca="false">+[4]data1cf!M53</f>
        <v>15081.6897628581</v>
      </c>
      <c r="O53" s="337" t="n">
        <f aca="false">+[4]data1cf!N53</f>
        <v>15095.6219575329</v>
      </c>
      <c r="P53" s="337" t="n">
        <f aca="false">+[4]data1cf!O53</f>
        <v>15144.5640648611</v>
      </c>
      <c r="Q53" s="337" t="n">
        <f aca="false">+[4]data1cf!P53</f>
        <v>15207.023309017</v>
      </c>
      <c r="R53" s="337" t="n">
        <f aca="false">+[4]data1cf!Q53</f>
        <v>1076.17728762427</v>
      </c>
      <c r="S53" s="337" t="n">
        <f aca="false">+[4]data1cf!R53</f>
        <v>0</v>
      </c>
      <c r="T53" s="337" t="n">
        <f aca="false">+[4]data1cf!S53</f>
        <v>0</v>
      </c>
      <c r="U53" s="337" t="n">
        <f aca="false">+[4]data1cf!T53</f>
        <v>0</v>
      </c>
      <c r="V53" s="337" t="n">
        <f aca="false">+[4]data1cf!U53</f>
        <v>0</v>
      </c>
      <c r="W53" s="337" t="n">
        <f aca="false">+[4]data1cf!V53</f>
        <v>0</v>
      </c>
      <c r="X53" s="337" t="n">
        <f aca="false">+[4]data1cf!W53</f>
        <v>0</v>
      </c>
      <c r="Y53" s="337" t="n">
        <f aca="false">+[4]data1cf!X53</f>
        <v>0</v>
      </c>
      <c r="Z53" s="337" t="n">
        <f aca="false">+[4]data1cf!Y53</f>
        <v>0</v>
      </c>
      <c r="AA53" s="337" t="n">
        <f aca="false">+[4]data1cf!Z53</f>
        <v>0</v>
      </c>
      <c r="AB53" s="337"/>
      <c r="AC53" s="338" t="n">
        <f aca="false">XNPV(0.1,B53:AA53,$B$1:$AA$1)</f>
        <v>24002.2900270831</v>
      </c>
      <c r="AD53" s="338" t="n">
        <f aca="false">SUMPRODUCT(B53:AA53,$B$1010:$AA$1010)</f>
        <v>56559.7869954812</v>
      </c>
      <c r="AE53" s="339" t="n">
        <f aca="false">SUMPRODUCT(B53:AA53,$B$1012:$AA$1012)</f>
        <v>56009.9116726359</v>
      </c>
      <c r="AF53" s="340" t="n">
        <f aca="false">XIRR(B53:AA53,$B$1:$AA$1)</f>
        <v>0.143192992353277</v>
      </c>
      <c r="AG53" s="341" t="n">
        <f aca="false">1-EXP(-(1/0.25)*(AD53/ABS($AD$1010)))</f>
        <v>0.980945884704928</v>
      </c>
    </row>
    <row r="54" customFormat="false" ht="12.75" hidden="false" customHeight="false" outlineLevel="0" collapsed="false">
      <c r="A54" s="332"/>
      <c r="B54" s="337" t="n">
        <f aca="false">+[4]data1cf!A54</f>
        <v>-97224.3662283357</v>
      </c>
      <c r="C54" s="337" t="n">
        <f aca="false">+[4]data1cf!B54</f>
        <v>15182.784139739</v>
      </c>
      <c r="D54" s="337" t="n">
        <f aca="false">+[4]data1cf!C54</f>
        <v>16876.0350619794</v>
      </c>
      <c r="E54" s="337" t="n">
        <f aca="false">+[4]data1cf!D54</f>
        <v>16397.0211922383</v>
      </c>
      <c r="F54" s="337" t="n">
        <f aca="false">+[4]data1cf!E54</f>
        <v>15755.5820804136</v>
      </c>
      <c r="G54" s="337" t="n">
        <f aca="false">+[4]data1cf!F54</f>
        <v>15427.9742774865</v>
      </c>
      <c r="H54" s="337" t="n">
        <f aca="false">+[4]data1cf!G54</f>
        <v>15336.2219899012</v>
      </c>
      <c r="I54" s="337" t="n">
        <f aca="false">+[4]data1cf!H54</f>
        <v>15206.2049668137</v>
      </c>
      <c r="J54" s="337" t="n">
        <f aca="false">+[4]data1cf!I54</f>
        <v>15282.0091165885</v>
      </c>
      <c r="K54" s="337" t="n">
        <f aca="false">+[4]data1cf!J54</f>
        <v>15086.0473762325</v>
      </c>
      <c r="L54" s="337" t="n">
        <f aca="false">+[4]data1cf!K54</f>
        <v>15264.2963349436</v>
      </c>
      <c r="M54" s="337" t="n">
        <f aca="false">+[4]data1cf!L54</f>
        <v>15286.7780709524</v>
      </c>
      <c r="N54" s="337" t="n">
        <f aca="false">+[4]data1cf!M54</f>
        <v>15401.8326547927</v>
      </c>
      <c r="O54" s="337" t="n">
        <f aca="false">+[4]data1cf!N54</f>
        <v>15204.4115866558</v>
      </c>
      <c r="P54" s="337" t="n">
        <f aca="false">+[4]data1cf!O54</f>
        <v>15269.8350073944</v>
      </c>
      <c r="Q54" s="337" t="n">
        <f aca="false">+[4]data1cf!P54</f>
        <v>15276.0459554834</v>
      </c>
      <c r="R54" s="337" t="n">
        <f aca="false">+[4]data1cf!Q54</f>
        <v>1115.12459089252</v>
      </c>
      <c r="S54" s="337" t="n">
        <f aca="false">+[4]data1cf!R54</f>
        <v>0</v>
      </c>
      <c r="T54" s="337" t="n">
        <f aca="false">+[4]data1cf!S54</f>
        <v>0</v>
      </c>
      <c r="U54" s="337" t="n">
        <f aca="false">+[4]data1cf!T54</f>
        <v>0</v>
      </c>
      <c r="V54" s="337" t="n">
        <f aca="false">+[4]data1cf!U54</f>
        <v>0</v>
      </c>
      <c r="W54" s="337" t="n">
        <f aca="false">+[4]data1cf!V54</f>
        <v>0</v>
      </c>
      <c r="X54" s="337" t="n">
        <f aca="false">+[4]data1cf!W54</f>
        <v>0</v>
      </c>
      <c r="Y54" s="337" t="n">
        <f aca="false">+[4]data1cf!X54</f>
        <v>0</v>
      </c>
      <c r="Z54" s="337" t="n">
        <f aca="false">+[4]data1cf!Y54</f>
        <v>0</v>
      </c>
      <c r="AA54" s="337" t="n">
        <f aca="false">+[4]data1cf!Z54</f>
        <v>0</v>
      </c>
      <c r="AB54" s="337"/>
      <c r="AC54" s="338" t="n">
        <f aca="false">XNPV(0.1,B54:AA54,$B$1:$AA$1)</f>
        <v>21595.7975917501</v>
      </c>
      <c r="AD54" s="338" t="n">
        <f aca="false">SUMPRODUCT(B54:AA54,$B$1010:$AA$1010)</f>
        <v>54401.1994379862</v>
      </c>
      <c r="AE54" s="339" t="n">
        <f aca="false">SUMPRODUCT(B54:AA54,$B$1012:$AA$1012)</f>
        <v>53847.0917553118</v>
      </c>
      <c r="AF54" s="340" t="n">
        <f aca="false">XIRR(B54:AA54,$B$1:$AA$1)</f>
        <v>0.137733998027087</v>
      </c>
      <c r="AG54" s="341" t="n">
        <f aca="false">1-EXP(-(1/0.25)*(AD54/ABS($AD$1010)))</f>
        <v>0.977836797812703</v>
      </c>
    </row>
    <row r="55" customFormat="false" ht="12.75" hidden="false" customHeight="false" outlineLevel="0" collapsed="false">
      <c r="A55" s="332"/>
      <c r="B55" s="337" t="n">
        <f aca="false">+[4]data1cf!A55</f>
        <v>-101918.468379578</v>
      </c>
      <c r="C55" s="337" t="n">
        <f aca="false">+[4]data1cf!B55</f>
        <v>15174.7197331034</v>
      </c>
      <c r="D55" s="337" t="n">
        <f aca="false">+[4]data1cf!C55</f>
        <v>16630.8719349536</v>
      </c>
      <c r="E55" s="337" t="n">
        <f aca="false">+[4]data1cf!D55</f>
        <v>16401.5747338432</v>
      </c>
      <c r="F55" s="337" t="n">
        <f aca="false">+[4]data1cf!E55</f>
        <v>16035.8086667012</v>
      </c>
      <c r="G55" s="337" t="n">
        <f aca="false">+[4]data1cf!F55</f>
        <v>15518.3964577449</v>
      </c>
      <c r="H55" s="337" t="n">
        <f aca="false">+[4]data1cf!G55</f>
        <v>15227.9109393931</v>
      </c>
      <c r="I55" s="337" t="n">
        <f aca="false">+[4]data1cf!H55</f>
        <v>15352.670337634</v>
      </c>
      <c r="J55" s="337" t="n">
        <f aca="false">+[4]data1cf!I55</f>
        <v>15422.4892080664</v>
      </c>
      <c r="K55" s="337" t="n">
        <f aca="false">+[4]data1cf!J55</f>
        <v>15494.4808160894</v>
      </c>
      <c r="L55" s="337" t="n">
        <f aca="false">+[4]data1cf!K55</f>
        <v>15322.183616718</v>
      </c>
      <c r="M55" s="337" t="n">
        <f aca="false">+[4]data1cf!L55</f>
        <v>15483.7086147034</v>
      </c>
      <c r="N55" s="337" t="n">
        <f aca="false">+[4]data1cf!M55</f>
        <v>15377.4524365876</v>
      </c>
      <c r="O55" s="337" t="n">
        <f aca="false">+[4]data1cf!N55</f>
        <v>15548.528265084</v>
      </c>
      <c r="P55" s="337" t="n">
        <f aca="false">+[4]data1cf!O55</f>
        <v>15308.0766350593</v>
      </c>
      <c r="Q55" s="337" t="n">
        <f aca="false">+[4]data1cf!P55</f>
        <v>15535.785332219</v>
      </c>
      <c r="R55" s="337" t="n">
        <f aca="false">+[4]data1cf!Q55</f>
        <v>1168.96406492641</v>
      </c>
      <c r="S55" s="337" t="n">
        <f aca="false">+[4]data1cf!R55</f>
        <v>0</v>
      </c>
      <c r="T55" s="337" t="n">
        <f aca="false">+[4]data1cf!S55</f>
        <v>0</v>
      </c>
      <c r="U55" s="337" t="n">
        <f aca="false">+[4]data1cf!T55</f>
        <v>0</v>
      </c>
      <c r="V55" s="337" t="n">
        <f aca="false">+[4]data1cf!U55</f>
        <v>0</v>
      </c>
      <c r="W55" s="337" t="n">
        <f aca="false">+[4]data1cf!V55</f>
        <v>0</v>
      </c>
      <c r="X55" s="337" t="n">
        <f aca="false">+[4]data1cf!W55</f>
        <v>0</v>
      </c>
      <c r="Y55" s="337" t="n">
        <f aca="false">+[4]data1cf!X55</f>
        <v>0</v>
      </c>
      <c r="Z55" s="337" t="n">
        <f aca="false">+[4]data1cf!Y55</f>
        <v>0</v>
      </c>
      <c r="AA55" s="337" t="n">
        <f aca="false">+[4]data1cf!Z55</f>
        <v>0</v>
      </c>
      <c r="AB55" s="337"/>
      <c r="AC55" s="338" t="n">
        <f aca="false">XNPV(0.1,B55:AA55,$B$1:$AA$1)</f>
        <v>17462.3286223693</v>
      </c>
      <c r="AD55" s="338" t="n">
        <f aca="false">SUMPRODUCT(B55:AA55,$B$1010:$AA$1010)</f>
        <v>50545.633221811</v>
      </c>
      <c r="AE55" s="339" t="n">
        <f aca="false">SUMPRODUCT(B55:AA55,$B$1012:$AA$1012)</f>
        <v>49986.5220764025</v>
      </c>
      <c r="AF55" s="340" t="n">
        <f aca="false">XIRR(B55:AA55,$B$1:$AA$1)</f>
        <v>0.129222891089493</v>
      </c>
      <c r="AG55" s="341" t="n">
        <f aca="false">1-EXP(-(1/0.25)*(AD55/ABS($AD$1010)))</f>
        <v>0.970967649939259</v>
      </c>
    </row>
    <row r="56" customFormat="false" ht="12.75" hidden="false" customHeight="false" outlineLevel="0" collapsed="false">
      <c r="A56" s="332"/>
      <c r="B56" s="337" t="n">
        <f aca="false">+[4]data1cf!A56</f>
        <v>-98219.4838702164</v>
      </c>
      <c r="C56" s="337" t="n">
        <f aca="false">+[4]data1cf!B56</f>
        <v>15147.6478247704</v>
      </c>
      <c r="D56" s="337" t="n">
        <f aca="false">+[4]data1cf!C56</f>
        <v>16780.4967207636</v>
      </c>
      <c r="E56" s="337" t="n">
        <f aca="false">+[4]data1cf!D56</f>
        <v>16386.2725392118</v>
      </c>
      <c r="F56" s="337" t="n">
        <f aca="false">+[4]data1cf!E56</f>
        <v>16028.8185496474</v>
      </c>
      <c r="G56" s="337" t="n">
        <f aca="false">+[4]data1cf!F56</f>
        <v>15550.9813991689</v>
      </c>
      <c r="H56" s="337" t="n">
        <f aca="false">+[4]data1cf!G56</f>
        <v>15373.7013142942</v>
      </c>
      <c r="I56" s="337" t="n">
        <f aca="false">+[4]data1cf!H56</f>
        <v>15068.0999116081</v>
      </c>
      <c r="J56" s="337" t="n">
        <f aca="false">+[4]data1cf!I56</f>
        <v>15280.5118291203</v>
      </c>
      <c r="K56" s="337" t="n">
        <f aca="false">+[4]data1cf!J56</f>
        <v>15257.4557190368</v>
      </c>
      <c r="L56" s="337" t="n">
        <f aca="false">+[4]data1cf!K56</f>
        <v>15230.1263297372</v>
      </c>
      <c r="M56" s="337" t="n">
        <f aca="false">+[4]data1cf!L56</f>
        <v>15390.3139372489</v>
      </c>
      <c r="N56" s="337" t="n">
        <f aca="false">+[4]data1cf!M56</f>
        <v>15336.2479784656</v>
      </c>
      <c r="O56" s="337" t="n">
        <f aca="false">+[4]data1cf!N56</f>
        <v>15520.3910990656</v>
      </c>
      <c r="P56" s="337" t="n">
        <f aca="false">+[4]data1cf!O56</f>
        <v>15413.4506080898</v>
      </c>
      <c r="Q56" s="337" t="n">
        <f aca="false">+[4]data1cf!P56</f>
        <v>15281.8471827451</v>
      </c>
      <c r="R56" s="337" t="n">
        <f aca="false">+[4]data1cf!Q56</f>
        <v>1126.53819219783</v>
      </c>
      <c r="S56" s="337" t="n">
        <f aca="false">+[4]data1cf!R56</f>
        <v>0</v>
      </c>
      <c r="T56" s="337" t="n">
        <f aca="false">+[4]data1cf!S56</f>
        <v>0</v>
      </c>
      <c r="U56" s="337" t="n">
        <f aca="false">+[4]data1cf!T56</f>
        <v>0</v>
      </c>
      <c r="V56" s="337" t="n">
        <f aca="false">+[4]data1cf!U56</f>
        <v>0</v>
      </c>
      <c r="W56" s="337" t="n">
        <f aca="false">+[4]data1cf!V56</f>
        <v>0</v>
      </c>
      <c r="X56" s="337" t="n">
        <f aca="false">+[4]data1cf!W56</f>
        <v>0</v>
      </c>
      <c r="Y56" s="337" t="n">
        <f aca="false">+[4]data1cf!X56</f>
        <v>0</v>
      </c>
      <c r="Z56" s="337" t="n">
        <f aca="false">+[4]data1cf!Y56</f>
        <v>0</v>
      </c>
      <c r="AA56" s="337" t="n">
        <f aca="false">+[4]data1cf!Z56</f>
        <v>0</v>
      </c>
      <c r="AB56" s="337"/>
      <c r="AC56" s="338" t="n">
        <f aca="false">XNPV(0.1,B56:AA56,$B$1:$AA$1)</f>
        <v>20902.2506422093</v>
      </c>
      <c r="AD56" s="338" t="n">
        <f aca="false">SUMPRODUCT(B56:AA56,$B$1010:$AA$1010)</f>
        <v>53834.3526877445</v>
      </c>
      <c r="AE56" s="339" t="n">
        <f aca="false">SUMPRODUCT(B56:AA56,$B$1012:$AA$1012)</f>
        <v>53277.9296241879</v>
      </c>
      <c r="AF56" s="340" t="n">
        <f aca="false">XIRR(B56:AA56,$B$1:$AA$1)</f>
        <v>0.136145275716712</v>
      </c>
      <c r="AG56" s="341" t="n">
        <f aca="false">1-EXP(-(1/0.25)*(AD56/ABS($AD$1010)))</f>
        <v>0.976939400168788</v>
      </c>
    </row>
    <row r="57" customFormat="false" ht="12.75" hidden="false" customHeight="false" outlineLevel="0" collapsed="false">
      <c r="A57" s="332"/>
      <c r="B57" s="337" t="n">
        <f aca="false">+[4]data1cf!A57</f>
        <v>-100408.174574654</v>
      </c>
      <c r="C57" s="337" t="n">
        <f aca="false">+[4]data1cf!B57</f>
        <v>15330.6901469069</v>
      </c>
      <c r="D57" s="337" t="n">
        <f aca="false">+[4]data1cf!C57</f>
        <v>16648.4343158228</v>
      </c>
      <c r="E57" s="337" t="n">
        <f aca="false">+[4]data1cf!D57</f>
        <v>16381.1190382469</v>
      </c>
      <c r="F57" s="337" t="n">
        <f aca="false">+[4]data1cf!E57</f>
        <v>16085.33280338</v>
      </c>
      <c r="G57" s="337" t="n">
        <f aca="false">+[4]data1cf!F57</f>
        <v>15626.9875972717</v>
      </c>
      <c r="H57" s="337" t="n">
        <f aca="false">+[4]data1cf!G57</f>
        <v>15232.0594912343</v>
      </c>
      <c r="I57" s="337" t="n">
        <f aca="false">+[4]data1cf!H57</f>
        <v>15331.6109695002</v>
      </c>
      <c r="J57" s="337" t="n">
        <f aca="false">+[4]data1cf!I57</f>
        <v>15143.6108788619</v>
      </c>
      <c r="K57" s="337" t="n">
        <f aca="false">+[4]data1cf!J57</f>
        <v>15190.1843307019</v>
      </c>
      <c r="L57" s="337" t="n">
        <f aca="false">+[4]data1cf!K57</f>
        <v>15247.698355881</v>
      </c>
      <c r="M57" s="337" t="n">
        <f aca="false">+[4]data1cf!L57</f>
        <v>15127.3870308885</v>
      </c>
      <c r="N57" s="337" t="n">
        <f aca="false">+[4]data1cf!M57</f>
        <v>15217.6505133722</v>
      </c>
      <c r="O57" s="337" t="n">
        <f aca="false">+[4]data1cf!N57</f>
        <v>15315.5839750247</v>
      </c>
      <c r="P57" s="337" t="n">
        <f aca="false">+[4]data1cf!O57</f>
        <v>15492.7054354335</v>
      </c>
      <c r="Q57" s="337" t="n">
        <f aca="false">+[4]data1cf!P57</f>
        <v>15572.0451882357</v>
      </c>
      <c r="R57" s="337" t="n">
        <f aca="false">+[4]data1cf!Q57</f>
        <v>1151.64159910145</v>
      </c>
      <c r="S57" s="337" t="n">
        <f aca="false">+[4]data1cf!R57</f>
        <v>0</v>
      </c>
      <c r="T57" s="337" t="n">
        <f aca="false">+[4]data1cf!S57</f>
        <v>0</v>
      </c>
      <c r="U57" s="337" t="n">
        <f aca="false">+[4]data1cf!T57</f>
        <v>0</v>
      </c>
      <c r="V57" s="337" t="n">
        <f aca="false">+[4]data1cf!U57</f>
        <v>0</v>
      </c>
      <c r="W57" s="337" t="n">
        <f aca="false">+[4]data1cf!V57</f>
        <v>0</v>
      </c>
      <c r="X57" s="337" t="n">
        <f aca="false">+[4]data1cf!W57</f>
        <v>0</v>
      </c>
      <c r="Y57" s="337" t="n">
        <f aca="false">+[4]data1cf!X57</f>
        <v>0</v>
      </c>
      <c r="Z57" s="337" t="n">
        <f aca="false">+[4]data1cf!Y57</f>
        <v>0</v>
      </c>
      <c r="AA57" s="337" t="n">
        <f aca="false">+[4]data1cf!Z57</f>
        <v>0</v>
      </c>
      <c r="AB57" s="337"/>
      <c r="AC57" s="338" t="n">
        <f aca="false">XNPV(0.1,B57:AA57,$B$1:$AA$1)</f>
        <v>18728.9966564231</v>
      </c>
      <c r="AD57" s="338" t="n">
        <f aca="false">SUMPRODUCT(B57:AA57,$B$1010:$AA$1010)</f>
        <v>51630.1993926397</v>
      </c>
      <c r="AE57" s="339" t="n">
        <f aca="false">SUMPRODUCT(B57:AA57,$B$1012:$AA$1012)</f>
        <v>51074.3102836774</v>
      </c>
      <c r="AF57" s="340" t="n">
        <f aca="false">XIRR(B57:AA57,$B$1:$AA$1)</f>
        <v>0.131854935225112</v>
      </c>
      <c r="AG57" s="341" t="n">
        <f aca="false">1-EXP(-(1/0.25)*(AD57/ABS($AD$1010)))</f>
        <v>0.973090848988873</v>
      </c>
    </row>
    <row r="58" customFormat="false" ht="12.75" hidden="false" customHeight="false" outlineLevel="0" collapsed="false">
      <c r="A58" s="332"/>
      <c r="B58" s="337" t="n">
        <f aca="false">+[4]data1cf!A58</f>
        <v>-85739.4716653831</v>
      </c>
      <c r="C58" s="337" t="n">
        <f aca="false">+[4]data1cf!B58</f>
        <v>14919.7617316636</v>
      </c>
      <c r="D58" s="337" t="n">
        <f aca="false">+[4]data1cf!C58</f>
        <v>16340.9429935029</v>
      </c>
      <c r="E58" s="337" t="n">
        <f aca="false">+[4]data1cf!D58</f>
        <v>15659.8822253422</v>
      </c>
      <c r="F58" s="337" t="n">
        <f aca="false">+[4]data1cf!E58</f>
        <v>15494.69143148</v>
      </c>
      <c r="G58" s="337" t="n">
        <f aca="false">+[4]data1cf!F58</f>
        <v>15246.4198636338</v>
      </c>
      <c r="H58" s="337" t="n">
        <f aca="false">+[4]data1cf!G58</f>
        <v>15086.3982697982</v>
      </c>
      <c r="I58" s="337" t="n">
        <f aca="false">+[4]data1cf!H58</f>
        <v>15121.7987072789</v>
      </c>
      <c r="J58" s="337" t="n">
        <f aca="false">+[4]data1cf!I58</f>
        <v>15002.4034864845</v>
      </c>
      <c r="K58" s="337" t="n">
        <f aca="false">+[4]data1cf!J58</f>
        <v>15202.1241057642</v>
      </c>
      <c r="L58" s="337" t="n">
        <f aca="false">+[4]data1cf!K58</f>
        <v>15121.8081982257</v>
      </c>
      <c r="M58" s="337" t="n">
        <f aca="false">+[4]data1cf!L58</f>
        <v>15167.7628514412</v>
      </c>
      <c r="N58" s="337" t="n">
        <f aca="false">+[4]data1cf!M58</f>
        <v>15047.9775874562</v>
      </c>
      <c r="O58" s="337" t="n">
        <f aca="false">+[4]data1cf!N58</f>
        <v>15141.6163543293</v>
      </c>
      <c r="P58" s="337" t="n">
        <f aca="false">+[4]data1cf!O58</f>
        <v>15043.750415429</v>
      </c>
      <c r="Q58" s="337" t="n">
        <f aca="false">+[4]data1cf!P58</f>
        <v>15228.606024118</v>
      </c>
      <c r="R58" s="337" t="n">
        <f aca="false">+[4]data1cf!Q58</f>
        <v>983.397444213278</v>
      </c>
      <c r="S58" s="337" t="n">
        <f aca="false">+[4]data1cf!R58</f>
        <v>0</v>
      </c>
      <c r="T58" s="337" t="n">
        <f aca="false">+[4]data1cf!S58</f>
        <v>0</v>
      </c>
      <c r="U58" s="337" t="n">
        <f aca="false">+[4]data1cf!T58</f>
        <v>0</v>
      </c>
      <c r="V58" s="337" t="n">
        <f aca="false">+[4]data1cf!U58</f>
        <v>0</v>
      </c>
      <c r="W58" s="337" t="n">
        <f aca="false">+[4]data1cf!V58</f>
        <v>0</v>
      </c>
      <c r="X58" s="337" t="n">
        <f aca="false">+[4]data1cf!W58</f>
        <v>0</v>
      </c>
      <c r="Y58" s="337" t="n">
        <f aca="false">+[4]data1cf!X58</f>
        <v>0</v>
      </c>
      <c r="Z58" s="337" t="n">
        <f aca="false">+[4]data1cf!Y58</f>
        <v>0</v>
      </c>
      <c r="AA58" s="337" t="n">
        <f aca="false">+[4]data1cf!Z58</f>
        <v>0</v>
      </c>
      <c r="AB58" s="337"/>
      <c r="AC58" s="338" t="n">
        <f aca="false">XNPV(0.1,B58:AA58,$B$1:$AA$1)</f>
        <v>30962.6759559318</v>
      </c>
      <c r="AD58" s="338" t="n">
        <f aca="false">SUMPRODUCT(B58:AA58,$B$1010:$AA$1010)</f>
        <v>63328.045775041</v>
      </c>
      <c r="AE58" s="339" t="n">
        <f aca="false">SUMPRODUCT(B58:AA58,$B$1012:$AA$1012)</f>
        <v>62781.0502081747</v>
      </c>
      <c r="AF58" s="340" t="n">
        <f aca="false">XIRR(B58:AA58,$B$1:$AA$1)</f>
        <v>0.159812149020131</v>
      </c>
      <c r="AG58" s="341" t="n">
        <f aca="false">1-EXP(-(1/0.25)*(AD58/ABS($AD$1010)))</f>
        <v>0.988137870033464</v>
      </c>
    </row>
    <row r="59" customFormat="false" ht="12.75" hidden="false" customHeight="false" outlineLevel="0" collapsed="false">
      <c r="A59" s="332"/>
      <c r="B59" s="337" t="n">
        <f aca="false">+[4]data1cf!A59</f>
        <v>-87863.086290794</v>
      </c>
      <c r="C59" s="337" t="n">
        <f aca="false">+[4]data1cf!B59</f>
        <v>15080.457065067</v>
      </c>
      <c r="D59" s="337" t="n">
        <f aca="false">+[4]data1cf!C59</f>
        <v>16244.8505870165</v>
      </c>
      <c r="E59" s="337" t="n">
        <f aca="false">+[4]data1cf!D59</f>
        <v>15954.582384591</v>
      </c>
      <c r="F59" s="337" t="n">
        <f aca="false">+[4]data1cf!E59</f>
        <v>15642.3654899345</v>
      </c>
      <c r="G59" s="337" t="n">
        <f aca="false">+[4]data1cf!F59</f>
        <v>15311.1515479389</v>
      </c>
      <c r="H59" s="337" t="n">
        <f aca="false">+[4]data1cf!G59</f>
        <v>15100.7884287264</v>
      </c>
      <c r="I59" s="337" t="n">
        <f aca="false">+[4]data1cf!H59</f>
        <v>14993.8672151115</v>
      </c>
      <c r="J59" s="337" t="n">
        <f aca="false">+[4]data1cf!I59</f>
        <v>15119.0019659354</v>
      </c>
      <c r="K59" s="337" t="n">
        <f aca="false">+[4]data1cf!J59</f>
        <v>14893.826162901</v>
      </c>
      <c r="L59" s="337" t="n">
        <f aca="false">+[4]data1cf!K59</f>
        <v>14872.7025923108</v>
      </c>
      <c r="M59" s="337" t="n">
        <f aca="false">+[4]data1cf!L59</f>
        <v>14878.3357911087</v>
      </c>
      <c r="N59" s="337" t="n">
        <f aca="false">+[4]data1cf!M59</f>
        <v>14908.0086854079</v>
      </c>
      <c r="O59" s="337" t="n">
        <f aca="false">+[4]data1cf!N59</f>
        <v>15077.706923026</v>
      </c>
      <c r="P59" s="337" t="n">
        <f aca="false">+[4]data1cf!O59</f>
        <v>14945.7690628298</v>
      </c>
      <c r="Q59" s="337" t="n">
        <f aca="false">+[4]data1cf!P59</f>
        <v>14985.7791916403</v>
      </c>
      <c r="R59" s="337" t="n">
        <f aca="false">+[4]data1cf!Q59</f>
        <v>1007.75445452089</v>
      </c>
      <c r="S59" s="337" t="n">
        <f aca="false">+[4]data1cf!R59</f>
        <v>0</v>
      </c>
      <c r="T59" s="337" t="n">
        <f aca="false">+[4]data1cf!S59</f>
        <v>0</v>
      </c>
      <c r="U59" s="337" t="n">
        <f aca="false">+[4]data1cf!T59</f>
        <v>0</v>
      </c>
      <c r="V59" s="337" t="n">
        <f aca="false">+[4]data1cf!U59</f>
        <v>0</v>
      </c>
      <c r="W59" s="337" t="n">
        <f aca="false">+[4]data1cf!V59</f>
        <v>0</v>
      </c>
      <c r="X59" s="337" t="n">
        <f aca="false">+[4]data1cf!W59</f>
        <v>0</v>
      </c>
      <c r="Y59" s="337" t="n">
        <f aca="false">+[4]data1cf!X59</f>
        <v>0</v>
      </c>
      <c r="Z59" s="337" t="n">
        <f aca="false">+[4]data1cf!Y59</f>
        <v>0</v>
      </c>
      <c r="AA59" s="337" t="n">
        <f aca="false">+[4]data1cf!Z59</f>
        <v>0</v>
      </c>
      <c r="AB59" s="337"/>
      <c r="AC59" s="338" t="n">
        <f aca="false">XNPV(0.1,B59:AA59,$B$1:$AA$1)</f>
        <v>28795.377914244</v>
      </c>
      <c r="AD59" s="338" t="n">
        <f aca="false">SUMPRODUCT(B59:AA59,$B$1010:$AA$1010)</f>
        <v>60996.9505240303</v>
      </c>
      <c r="AE59" s="339" t="n">
        <f aca="false">SUMPRODUCT(B59:AA59,$B$1012:$AA$1012)</f>
        <v>60453.2643720512</v>
      </c>
      <c r="AF59" s="340" t="n">
        <f aca="false">XIRR(B59:AA59,$B$1:$AA$1)</f>
        <v>0.154835163859126</v>
      </c>
      <c r="AG59" s="341" t="n">
        <f aca="false">1-EXP(-(1/0.25)*(AD59/ABS($AD$1010)))</f>
        <v>0.986034630133284</v>
      </c>
    </row>
    <row r="60" customFormat="false" ht="12.75" hidden="false" customHeight="false" outlineLevel="0" collapsed="false">
      <c r="A60" s="332"/>
      <c r="B60" s="337" t="n">
        <f aca="false">+[4]data1cf!A60</f>
        <v>-94291.3508434693</v>
      </c>
      <c r="C60" s="337" t="n">
        <f aca="false">+[4]data1cf!B60</f>
        <v>14899.9795640658</v>
      </c>
      <c r="D60" s="337" t="n">
        <f aca="false">+[4]data1cf!C60</f>
        <v>16340.0622685059</v>
      </c>
      <c r="E60" s="337" t="n">
        <f aca="false">+[4]data1cf!D60</f>
        <v>16239.7862651655</v>
      </c>
      <c r="F60" s="337" t="n">
        <f aca="false">+[4]data1cf!E60</f>
        <v>15930.0609154838</v>
      </c>
      <c r="G60" s="337" t="n">
        <f aca="false">+[4]data1cf!F60</f>
        <v>15597.8183851066</v>
      </c>
      <c r="H60" s="337" t="n">
        <f aca="false">+[4]data1cf!G60</f>
        <v>15032.1215605604</v>
      </c>
      <c r="I60" s="337" t="n">
        <f aca="false">+[4]data1cf!H60</f>
        <v>15185.7949323228</v>
      </c>
      <c r="J60" s="337" t="n">
        <f aca="false">+[4]data1cf!I60</f>
        <v>15045.050446346</v>
      </c>
      <c r="K60" s="337" t="n">
        <f aca="false">+[4]data1cf!J60</f>
        <v>15330.0846493372</v>
      </c>
      <c r="L60" s="337" t="n">
        <f aca="false">+[4]data1cf!K60</f>
        <v>15246.9163063201</v>
      </c>
      <c r="M60" s="337" t="n">
        <f aca="false">+[4]data1cf!L60</f>
        <v>15271.3202736612</v>
      </c>
      <c r="N60" s="337" t="n">
        <f aca="false">+[4]data1cf!M60</f>
        <v>15234.3463976227</v>
      </c>
      <c r="O60" s="337" t="n">
        <f aca="false">+[4]data1cf!N60</f>
        <v>14835.9096468968</v>
      </c>
      <c r="P60" s="337" t="n">
        <f aca="false">+[4]data1cf!O60</f>
        <v>15206.520817364</v>
      </c>
      <c r="Q60" s="337" t="n">
        <f aca="false">+[4]data1cf!P60</f>
        <v>15344.0333997857</v>
      </c>
      <c r="R60" s="337" t="n">
        <f aca="false">+[4]data1cf!Q60</f>
        <v>1081.48407763426</v>
      </c>
      <c r="S60" s="337" t="n">
        <f aca="false">+[4]data1cf!R60</f>
        <v>0</v>
      </c>
      <c r="T60" s="337" t="n">
        <f aca="false">+[4]data1cf!S60</f>
        <v>0</v>
      </c>
      <c r="U60" s="337" t="n">
        <f aca="false">+[4]data1cf!T60</f>
        <v>0</v>
      </c>
      <c r="V60" s="337" t="n">
        <f aca="false">+[4]data1cf!U60</f>
        <v>0</v>
      </c>
      <c r="W60" s="337" t="n">
        <f aca="false">+[4]data1cf!V60</f>
        <v>0</v>
      </c>
      <c r="X60" s="337" t="n">
        <f aca="false">+[4]data1cf!W60</f>
        <v>0</v>
      </c>
      <c r="Y60" s="337" t="n">
        <f aca="false">+[4]data1cf!X60</f>
        <v>0</v>
      </c>
      <c r="Z60" s="337" t="n">
        <f aca="false">+[4]data1cf!Y60</f>
        <v>0</v>
      </c>
      <c r="AA60" s="337" t="n">
        <f aca="false">+[4]data1cf!Z60</f>
        <v>0</v>
      </c>
      <c r="AB60" s="337"/>
      <c r="AC60" s="338" t="n">
        <f aca="false">XNPV(0.1,B60:AA60,$B$1:$AA$1)</f>
        <v>23566.4704418924</v>
      </c>
      <c r="AD60" s="338" t="n">
        <f aca="false">SUMPRODUCT(B60:AA60,$B$1010:$AA$1010)</f>
        <v>56201.6420891146</v>
      </c>
      <c r="AE60" s="339" t="n">
        <f aca="false">SUMPRODUCT(B60:AA60,$B$1012:$AA$1012)</f>
        <v>55650.3538475793</v>
      </c>
      <c r="AF60" s="340" t="n">
        <f aca="false">XIRR(B60:AA60,$B$1:$AA$1)</f>
        <v>0.142130068155419</v>
      </c>
      <c r="AG60" s="341" t="n">
        <f aca="false">1-EXP(-(1/0.25)*(AD60/ABS($AD$1010)))</f>
        <v>0.980461997841877</v>
      </c>
    </row>
    <row r="61" customFormat="false" ht="12.75" hidden="false" customHeight="false" outlineLevel="0" collapsed="false">
      <c r="A61" s="332"/>
      <c r="B61" s="337" t="n">
        <f aca="false">+[4]data1cf!A61</f>
        <v>-91473.6849755997</v>
      </c>
      <c r="C61" s="337" t="n">
        <f aca="false">+[4]data1cf!B61</f>
        <v>14884.5108215594</v>
      </c>
      <c r="D61" s="337" t="n">
        <f aca="false">+[4]data1cf!C61</f>
        <v>16251.4187466777</v>
      </c>
      <c r="E61" s="337" t="n">
        <f aca="false">+[4]data1cf!D61</f>
        <v>16175.0067320375</v>
      </c>
      <c r="F61" s="337" t="n">
        <f aca="false">+[4]data1cf!E61</f>
        <v>15645.9660123235</v>
      </c>
      <c r="G61" s="337" t="n">
        <f aca="false">+[4]data1cf!F61</f>
        <v>15384.6229332623</v>
      </c>
      <c r="H61" s="337" t="n">
        <f aca="false">+[4]data1cf!G61</f>
        <v>15173.1172404506</v>
      </c>
      <c r="I61" s="337" t="n">
        <f aca="false">+[4]data1cf!H61</f>
        <v>15017.3687540385</v>
      </c>
      <c r="J61" s="337" t="n">
        <f aca="false">+[4]data1cf!I61</f>
        <v>15057.6436027659</v>
      </c>
      <c r="K61" s="337" t="n">
        <f aca="false">+[4]data1cf!J61</f>
        <v>15183.1698927332</v>
      </c>
      <c r="L61" s="337" t="n">
        <f aca="false">+[4]data1cf!K61</f>
        <v>15037.1735202996</v>
      </c>
      <c r="M61" s="337" t="n">
        <f aca="false">+[4]data1cf!L61</f>
        <v>15270.1219530888</v>
      </c>
      <c r="N61" s="337" t="n">
        <f aca="false">+[4]data1cf!M61</f>
        <v>15302.46560189</v>
      </c>
      <c r="O61" s="337" t="n">
        <f aca="false">+[4]data1cf!N61</f>
        <v>15061.4534010335</v>
      </c>
      <c r="P61" s="337" t="n">
        <f aca="false">+[4]data1cf!O61</f>
        <v>15302.4362594803</v>
      </c>
      <c r="Q61" s="337" t="n">
        <f aca="false">+[4]data1cf!P61</f>
        <v>15173.6547713793</v>
      </c>
      <c r="R61" s="337" t="n">
        <f aca="false">+[4]data1cf!Q61</f>
        <v>1049.16657719614</v>
      </c>
      <c r="S61" s="337" t="n">
        <f aca="false">+[4]data1cf!R61</f>
        <v>0</v>
      </c>
      <c r="T61" s="337" t="n">
        <f aca="false">+[4]data1cf!S61</f>
        <v>0</v>
      </c>
      <c r="U61" s="337" t="n">
        <f aca="false">+[4]data1cf!T61</f>
        <v>0</v>
      </c>
      <c r="V61" s="337" t="n">
        <f aca="false">+[4]data1cf!U61</f>
        <v>0</v>
      </c>
      <c r="W61" s="337" t="n">
        <f aca="false">+[4]data1cf!V61</f>
        <v>0</v>
      </c>
      <c r="X61" s="337" t="n">
        <f aca="false">+[4]data1cf!W61</f>
        <v>0</v>
      </c>
      <c r="Y61" s="337" t="n">
        <f aca="false">+[4]data1cf!X61</f>
        <v>0</v>
      </c>
      <c r="Z61" s="337" t="n">
        <f aca="false">+[4]data1cf!Y61</f>
        <v>0</v>
      </c>
      <c r="AA61" s="337" t="n">
        <f aca="false">+[4]data1cf!Z61</f>
        <v>0</v>
      </c>
      <c r="AB61" s="337"/>
      <c r="AC61" s="338" t="n">
        <f aca="false">XNPV(0.1,B61:AA61,$B$1:$AA$1)</f>
        <v>25841.8124701046</v>
      </c>
      <c r="AD61" s="338" t="n">
        <f aca="false">SUMPRODUCT(B61:AA61,$B$1010:$AA$1010)</f>
        <v>58363.5843864439</v>
      </c>
      <c r="AE61" s="339" t="n">
        <f aca="false">SUMPRODUCT(B61:AA61,$B$1012:$AA$1012)</f>
        <v>57813.9628896603</v>
      </c>
      <c r="AF61" s="340" t="n">
        <f aca="false">XIRR(B61:AA61,$B$1:$AA$1)</f>
        <v>0.14732885346177</v>
      </c>
      <c r="AG61" s="341" t="n">
        <f aca="false">1-EXP(-(1/0.25)*(AD61/ABS($AD$1010)))</f>
        <v>0.983206763109551</v>
      </c>
    </row>
    <row r="62" customFormat="false" ht="12.75" hidden="false" customHeight="false" outlineLevel="0" collapsed="false">
      <c r="A62" s="332"/>
      <c r="B62" s="337" t="n">
        <f aca="false">+[4]data1cf!A62</f>
        <v>-88875.4032658718</v>
      </c>
      <c r="C62" s="337" t="n">
        <f aca="false">+[4]data1cf!B62</f>
        <v>15070.8823742734</v>
      </c>
      <c r="D62" s="337" t="n">
        <f aca="false">+[4]data1cf!C62</f>
        <v>16373.1876560856</v>
      </c>
      <c r="E62" s="337" t="n">
        <f aca="false">+[4]data1cf!D62</f>
        <v>15958.7115522769</v>
      </c>
      <c r="F62" s="337" t="n">
        <f aca="false">+[4]data1cf!E62</f>
        <v>15657.2563984465</v>
      </c>
      <c r="G62" s="337" t="n">
        <f aca="false">+[4]data1cf!F62</f>
        <v>15236.5525880333</v>
      </c>
      <c r="H62" s="337" t="n">
        <f aca="false">+[4]data1cf!G62</f>
        <v>15073.367428021</v>
      </c>
      <c r="I62" s="337" t="n">
        <f aca="false">+[4]data1cf!H62</f>
        <v>15382.302555298</v>
      </c>
      <c r="J62" s="337" t="n">
        <f aca="false">+[4]data1cf!I62</f>
        <v>14955.6365875897</v>
      </c>
      <c r="K62" s="337" t="n">
        <f aca="false">+[4]data1cf!J62</f>
        <v>15046.5188012832</v>
      </c>
      <c r="L62" s="337" t="n">
        <f aca="false">+[4]data1cf!K62</f>
        <v>14939.3635876303</v>
      </c>
      <c r="M62" s="337" t="n">
        <f aca="false">+[4]data1cf!L62</f>
        <v>15241.7469798327</v>
      </c>
      <c r="N62" s="337" t="n">
        <f aca="false">+[4]data1cf!M62</f>
        <v>15261.8194507085</v>
      </c>
      <c r="O62" s="337" t="n">
        <f aca="false">+[4]data1cf!N62</f>
        <v>15094.9310563274</v>
      </c>
      <c r="P62" s="337" t="n">
        <f aca="false">+[4]data1cf!O62</f>
        <v>14998.0349411184</v>
      </c>
      <c r="Q62" s="337" t="n">
        <f aca="false">+[4]data1cf!P62</f>
        <v>14928.1041850784</v>
      </c>
      <c r="R62" s="337" t="n">
        <f aca="false">+[4]data1cf!Q62</f>
        <v>1019.36532529824</v>
      </c>
      <c r="S62" s="337" t="n">
        <f aca="false">+[4]data1cf!R62</f>
        <v>0</v>
      </c>
      <c r="T62" s="337" t="n">
        <f aca="false">+[4]data1cf!S62</f>
        <v>0</v>
      </c>
      <c r="U62" s="337" t="n">
        <f aca="false">+[4]data1cf!T62</f>
        <v>0</v>
      </c>
      <c r="V62" s="337" t="n">
        <f aca="false">+[4]data1cf!U62</f>
        <v>0</v>
      </c>
      <c r="W62" s="337" t="n">
        <f aca="false">+[4]data1cf!V62</f>
        <v>0</v>
      </c>
      <c r="X62" s="337" t="n">
        <f aca="false">+[4]data1cf!W62</f>
        <v>0</v>
      </c>
      <c r="Y62" s="337" t="n">
        <f aca="false">+[4]data1cf!X62</f>
        <v>0</v>
      </c>
      <c r="Z62" s="337" t="n">
        <f aca="false">+[4]data1cf!Y62</f>
        <v>0</v>
      </c>
      <c r="AA62" s="337" t="n">
        <f aca="false">+[4]data1cf!Z62</f>
        <v>0</v>
      </c>
      <c r="AB62" s="337"/>
      <c r="AC62" s="338" t="n">
        <f aca="false">XNPV(0.1,B62:AA62,$B$1:$AA$1)</f>
        <v>28292.7267987872</v>
      </c>
      <c r="AD62" s="338" t="n">
        <f aca="false">SUMPRODUCT(B62:AA62,$B$1010:$AA$1010)</f>
        <v>60686.4527546284</v>
      </c>
      <c r="AE62" s="339" t="n">
        <f aca="false">SUMPRODUCT(B62:AA62,$B$1012:$AA$1012)</f>
        <v>60139.3684144725</v>
      </c>
      <c r="AF62" s="340" t="n">
        <f aca="false">XIRR(B62:AA62,$B$1:$AA$1)</f>
        <v>0.153232601409173</v>
      </c>
      <c r="AG62" s="341" t="n">
        <f aca="false">1-EXP(-(1/0.25)*(AD62/ABS($AD$1010)))</f>
        <v>0.985727671482233</v>
      </c>
    </row>
    <row r="63" customFormat="false" ht="12.75" hidden="false" customHeight="false" outlineLevel="0" collapsed="false">
      <c r="A63" s="332"/>
      <c r="B63" s="337" t="n">
        <f aca="false">+[4]data1cf!A63</f>
        <v>-87426.941994539</v>
      </c>
      <c r="C63" s="337" t="n">
        <f aca="false">+[4]data1cf!B63</f>
        <v>15031.9527879337</v>
      </c>
      <c r="D63" s="337" t="n">
        <f aca="false">+[4]data1cf!C63</f>
        <v>16171.4655584414</v>
      </c>
      <c r="E63" s="337" t="n">
        <f aca="false">+[4]data1cf!D63</f>
        <v>15806.1068346835</v>
      </c>
      <c r="F63" s="337" t="n">
        <f aca="false">+[4]data1cf!E63</f>
        <v>15687.7996609825</v>
      </c>
      <c r="G63" s="337" t="n">
        <f aca="false">+[4]data1cf!F63</f>
        <v>15470.7465069332</v>
      </c>
      <c r="H63" s="337" t="n">
        <f aca="false">+[4]data1cf!G63</f>
        <v>15210.2790534233</v>
      </c>
      <c r="I63" s="337" t="n">
        <f aca="false">+[4]data1cf!H63</f>
        <v>15033.0742765949</v>
      </c>
      <c r="J63" s="337" t="n">
        <f aca="false">+[4]data1cf!I63</f>
        <v>14908.3229417419</v>
      </c>
      <c r="K63" s="337" t="n">
        <f aca="false">+[4]data1cf!J63</f>
        <v>15121.4006082489</v>
      </c>
      <c r="L63" s="337" t="n">
        <f aca="false">+[4]data1cf!K63</f>
        <v>15177.3182054521</v>
      </c>
      <c r="M63" s="337" t="n">
        <f aca="false">+[4]data1cf!L63</f>
        <v>15083.5802505213</v>
      </c>
      <c r="N63" s="337" t="n">
        <f aca="false">+[4]data1cf!M63</f>
        <v>15060.0297297672</v>
      </c>
      <c r="O63" s="337" t="n">
        <f aca="false">+[4]data1cf!N63</f>
        <v>14911.3580862162</v>
      </c>
      <c r="P63" s="337" t="n">
        <f aca="false">+[4]data1cf!O63</f>
        <v>14859.5265397161</v>
      </c>
      <c r="Q63" s="337" t="n">
        <f aca="false">+[4]data1cf!P63</f>
        <v>15265.5656480777</v>
      </c>
      <c r="R63" s="337" t="n">
        <f aca="false">+[4]data1cf!Q63</f>
        <v>1002.75205390056</v>
      </c>
      <c r="S63" s="337" t="n">
        <f aca="false">+[4]data1cf!R63</f>
        <v>0</v>
      </c>
      <c r="T63" s="337" t="n">
        <f aca="false">+[4]data1cf!S63</f>
        <v>0</v>
      </c>
      <c r="U63" s="337" t="n">
        <f aca="false">+[4]data1cf!T63</f>
        <v>0</v>
      </c>
      <c r="V63" s="337" t="n">
        <f aca="false">+[4]data1cf!U63</f>
        <v>0</v>
      </c>
      <c r="W63" s="337" t="n">
        <f aca="false">+[4]data1cf!V63</f>
        <v>0</v>
      </c>
      <c r="X63" s="337" t="n">
        <f aca="false">+[4]data1cf!W63</f>
        <v>0</v>
      </c>
      <c r="Y63" s="337" t="n">
        <f aca="false">+[4]data1cf!X63</f>
        <v>0</v>
      </c>
      <c r="Z63" s="337" t="n">
        <f aca="false">+[4]data1cf!Y63</f>
        <v>0</v>
      </c>
      <c r="AA63" s="337" t="n">
        <f aca="false">+[4]data1cf!Z63</f>
        <v>0</v>
      </c>
      <c r="AB63" s="337"/>
      <c r="AC63" s="338" t="n">
        <f aca="false">XNPV(0.1,B63:AA63,$B$1:$AA$1)</f>
        <v>29458.0971898432</v>
      </c>
      <c r="AD63" s="338" t="n">
        <f aca="false">SUMPRODUCT(B63:AA63,$B$1010:$AA$1010)</f>
        <v>61800.5011264537</v>
      </c>
      <c r="AE63" s="339" t="n">
        <f aca="false">SUMPRODUCT(B63:AA63,$B$1012:$AA$1012)</f>
        <v>61254.2155356123</v>
      </c>
      <c r="AF63" s="340" t="n">
        <f aca="false">XIRR(B63:AA63,$B$1:$AA$1)</f>
        <v>0.156134773918217</v>
      </c>
      <c r="AG63" s="341" t="n">
        <f aca="false">1-EXP(-(1/0.25)*(AD63/ABS($AD$1010)))</f>
        <v>0.986798719184087</v>
      </c>
    </row>
    <row r="64" customFormat="false" ht="12.75" hidden="false" customHeight="false" outlineLevel="0" collapsed="false">
      <c r="A64" s="332"/>
      <c r="B64" s="337" t="n">
        <f aca="false">+[4]data1cf!A64</f>
        <v>-93685.3171582126</v>
      </c>
      <c r="C64" s="337" t="n">
        <f aca="false">+[4]data1cf!B64</f>
        <v>15040.6365104324</v>
      </c>
      <c r="D64" s="337" t="n">
        <f aca="false">+[4]data1cf!C64</f>
        <v>16555.6330228039</v>
      </c>
      <c r="E64" s="337" t="n">
        <f aca="false">+[4]data1cf!D64</f>
        <v>16349.4881060503</v>
      </c>
      <c r="F64" s="337" t="n">
        <f aca="false">+[4]data1cf!E64</f>
        <v>15937.4717179429</v>
      </c>
      <c r="G64" s="337" t="n">
        <f aca="false">+[4]data1cf!F64</f>
        <v>15589.280529575</v>
      </c>
      <c r="H64" s="337" t="n">
        <f aca="false">+[4]data1cf!G64</f>
        <v>15403.3248076941</v>
      </c>
      <c r="I64" s="337" t="n">
        <f aca="false">+[4]data1cf!H64</f>
        <v>15172.7739477221</v>
      </c>
      <c r="J64" s="337" t="n">
        <f aca="false">+[4]data1cf!I64</f>
        <v>15375.2591896194</v>
      </c>
      <c r="K64" s="337" t="n">
        <f aca="false">+[4]data1cf!J64</f>
        <v>14938.4826062844</v>
      </c>
      <c r="L64" s="337" t="n">
        <f aca="false">+[4]data1cf!K64</f>
        <v>15212.7765735546</v>
      </c>
      <c r="M64" s="337" t="n">
        <f aca="false">+[4]data1cf!L64</f>
        <v>15206.8866385249</v>
      </c>
      <c r="N64" s="337" t="n">
        <f aca="false">+[4]data1cf!M64</f>
        <v>15333.6382090617</v>
      </c>
      <c r="O64" s="337" t="n">
        <f aca="false">+[4]data1cf!N64</f>
        <v>15288.305199334</v>
      </c>
      <c r="P64" s="337" t="n">
        <f aca="false">+[4]data1cf!O64</f>
        <v>15238.6225192077</v>
      </c>
      <c r="Q64" s="337" t="n">
        <f aca="false">+[4]data1cf!P64</f>
        <v>15083.8967947583</v>
      </c>
      <c r="R64" s="337" t="n">
        <f aca="false">+[4]data1cf!Q64</f>
        <v>1074.53311367783</v>
      </c>
      <c r="S64" s="337" t="n">
        <f aca="false">+[4]data1cf!R64</f>
        <v>0</v>
      </c>
      <c r="T64" s="337" t="n">
        <f aca="false">+[4]data1cf!S64</f>
        <v>0</v>
      </c>
      <c r="U64" s="337" t="n">
        <f aca="false">+[4]data1cf!T64</f>
        <v>0</v>
      </c>
      <c r="V64" s="337" t="n">
        <f aca="false">+[4]data1cf!U64</f>
        <v>0</v>
      </c>
      <c r="W64" s="337" t="n">
        <f aca="false">+[4]data1cf!V64</f>
        <v>0</v>
      </c>
      <c r="X64" s="337" t="n">
        <f aca="false">+[4]data1cf!W64</f>
        <v>0</v>
      </c>
      <c r="Y64" s="337" t="n">
        <f aca="false">+[4]data1cf!X64</f>
        <v>0</v>
      </c>
      <c r="Z64" s="337" t="n">
        <f aca="false">+[4]data1cf!Y64</f>
        <v>0</v>
      </c>
      <c r="AA64" s="337" t="n">
        <f aca="false">+[4]data1cf!Z64</f>
        <v>0</v>
      </c>
      <c r="AB64" s="337"/>
      <c r="AC64" s="338" t="n">
        <f aca="false">XNPV(0.1,B64:AA64,$B$1:$AA$1)</f>
        <v>24822.9238867747</v>
      </c>
      <c r="AD64" s="338" t="n">
        <f aca="false">SUMPRODUCT(B64:AA64,$B$1010:$AA$1010)</f>
        <v>57577.4213058047</v>
      </c>
      <c r="AE64" s="339" t="n">
        <f aca="false">SUMPRODUCT(B64:AA64,$B$1012:$AA$1012)</f>
        <v>57024.3763297433</v>
      </c>
      <c r="AF64" s="340" t="n">
        <f aca="false">XIRR(B64:AA64,$B$1:$AA$1)</f>
        <v>0.144662841996109</v>
      </c>
      <c r="AG64" s="341" t="n">
        <f aca="false">1-EXP(-(1/0.25)*(AD64/ABS($AD$1010)))</f>
        <v>0.982256388333419</v>
      </c>
    </row>
    <row r="65" customFormat="false" ht="12.75" hidden="false" customHeight="false" outlineLevel="0" collapsed="false">
      <c r="A65" s="332"/>
      <c r="B65" s="337" t="n">
        <f aca="false">+[4]data1cf!A65</f>
        <v>-88319.545820751</v>
      </c>
      <c r="C65" s="337" t="n">
        <f aca="false">+[4]data1cf!B65</f>
        <v>14991.5393910822</v>
      </c>
      <c r="D65" s="337" t="n">
        <f aca="false">+[4]data1cf!C65</f>
        <v>16250.9261279066</v>
      </c>
      <c r="E65" s="337" t="n">
        <f aca="false">+[4]data1cf!D65</f>
        <v>15897.6489046578</v>
      </c>
      <c r="F65" s="337" t="n">
        <f aca="false">+[4]data1cf!E65</f>
        <v>15718.6904830078</v>
      </c>
      <c r="G65" s="337" t="n">
        <f aca="false">+[4]data1cf!F65</f>
        <v>15247.1080654834</v>
      </c>
      <c r="H65" s="337" t="n">
        <f aca="false">+[4]data1cf!G65</f>
        <v>15003.0022555788</v>
      </c>
      <c r="I65" s="337" t="n">
        <f aca="false">+[4]data1cf!H65</f>
        <v>14957.8303683019</v>
      </c>
      <c r="J65" s="337" t="n">
        <f aca="false">+[4]data1cf!I65</f>
        <v>15033.2487016058</v>
      </c>
      <c r="K65" s="337" t="n">
        <f aca="false">+[4]data1cf!J65</f>
        <v>14958.9998863141</v>
      </c>
      <c r="L65" s="337" t="n">
        <f aca="false">+[4]data1cf!K65</f>
        <v>14916.1775651957</v>
      </c>
      <c r="M65" s="337" t="n">
        <f aca="false">+[4]data1cf!L65</f>
        <v>15134.2840917531</v>
      </c>
      <c r="N65" s="337" t="n">
        <f aca="false">+[4]data1cf!M65</f>
        <v>15115.3973127396</v>
      </c>
      <c r="O65" s="337" t="n">
        <f aca="false">+[4]data1cf!N65</f>
        <v>15041.7007604292</v>
      </c>
      <c r="P65" s="337" t="n">
        <f aca="false">+[4]data1cf!O65</f>
        <v>15001.2373030523</v>
      </c>
      <c r="Q65" s="337" t="n">
        <f aca="false">+[4]data1cf!P65</f>
        <v>14956.9220058977</v>
      </c>
      <c r="R65" s="337" t="n">
        <f aca="false">+[4]data1cf!Q65</f>
        <v>1012.98986274569</v>
      </c>
      <c r="S65" s="337" t="n">
        <f aca="false">+[4]data1cf!R65</f>
        <v>0</v>
      </c>
      <c r="T65" s="337" t="n">
        <f aca="false">+[4]data1cf!S65</f>
        <v>0</v>
      </c>
      <c r="U65" s="337" t="n">
        <f aca="false">+[4]data1cf!T65</f>
        <v>0</v>
      </c>
      <c r="V65" s="337" t="n">
        <f aca="false">+[4]data1cf!U65</f>
        <v>0</v>
      </c>
      <c r="W65" s="337" t="n">
        <f aca="false">+[4]data1cf!V65</f>
        <v>0</v>
      </c>
      <c r="X65" s="337" t="n">
        <f aca="false">+[4]data1cf!W65</f>
        <v>0</v>
      </c>
      <c r="Y65" s="337" t="n">
        <f aca="false">+[4]data1cf!X65</f>
        <v>0</v>
      </c>
      <c r="Z65" s="337" t="n">
        <f aca="false">+[4]data1cf!Y65</f>
        <v>0</v>
      </c>
      <c r="AA65" s="337" t="n">
        <f aca="false">+[4]data1cf!Z65</f>
        <v>0</v>
      </c>
      <c r="AB65" s="337"/>
      <c r="AC65" s="338" t="n">
        <f aca="false">XNPV(0.1,B65:AA65,$B$1:$AA$1)</f>
        <v>28317.5140618457</v>
      </c>
      <c r="AD65" s="338" t="n">
        <f aca="false">SUMPRODUCT(B65:AA65,$B$1010:$AA$1010)</f>
        <v>60566.6080324827</v>
      </c>
      <c r="AE65" s="339" t="n">
        <f aca="false">SUMPRODUCT(B65:AA65,$B$1012:$AA$1012)</f>
        <v>60021.8785075318</v>
      </c>
      <c r="AF65" s="340" t="n">
        <f aca="false">XIRR(B65:AA65,$B$1:$AA$1)</f>
        <v>0.153590175695558</v>
      </c>
      <c r="AG65" s="341" t="n">
        <f aca="false">1-EXP(-(1/0.25)*(AD65/ABS($AD$1010)))</f>
        <v>0.985607396170615</v>
      </c>
    </row>
    <row r="66" customFormat="false" ht="12.75" hidden="false" customHeight="false" outlineLevel="0" collapsed="false">
      <c r="A66" s="332"/>
      <c r="B66" s="337" t="n">
        <f aca="false">+[4]data1cf!A66</f>
        <v>-102415.866940527</v>
      </c>
      <c r="C66" s="337" t="n">
        <f aca="false">+[4]data1cf!B66</f>
        <v>15419.9928551226</v>
      </c>
      <c r="D66" s="337" t="n">
        <f aca="false">+[4]data1cf!C66</f>
        <v>16884.3463482511</v>
      </c>
      <c r="E66" s="337" t="n">
        <f aca="false">+[4]data1cf!D66</f>
        <v>16479.4946675694</v>
      </c>
      <c r="F66" s="337" t="n">
        <f aca="false">+[4]data1cf!E66</f>
        <v>16213.6654678881</v>
      </c>
      <c r="G66" s="337" t="n">
        <f aca="false">+[4]data1cf!F66</f>
        <v>15881.7671949317</v>
      </c>
      <c r="H66" s="337" t="n">
        <f aca="false">+[4]data1cf!G66</f>
        <v>15668.2844084605</v>
      </c>
      <c r="I66" s="337" t="n">
        <f aca="false">+[4]data1cf!H66</f>
        <v>15369.2585439392</v>
      </c>
      <c r="J66" s="337" t="n">
        <f aca="false">+[4]data1cf!I66</f>
        <v>15244.806046769</v>
      </c>
      <c r="K66" s="337" t="n">
        <f aca="false">+[4]data1cf!J66</f>
        <v>15459.8711790093</v>
      </c>
      <c r="L66" s="337" t="n">
        <f aca="false">+[4]data1cf!K66</f>
        <v>15384.4935742866</v>
      </c>
      <c r="M66" s="337" t="n">
        <f aca="false">+[4]data1cf!L66</f>
        <v>15507.6701360073</v>
      </c>
      <c r="N66" s="337" t="n">
        <f aca="false">+[4]data1cf!M66</f>
        <v>15401.2551208852</v>
      </c>
      <c r="O66" s="337" t="n">
        <f aca="false">+[4]data1cf!N66</f>
        <v>15372.6806721142</v>
      </c>
      <c r="P66" s="337" t="n">
        <f aca="false">+[4]data1cf!O66</f>
        <v>15384.8735150537</v>
      </c>
      <c r="Q66" s="337" t="n">
        <f aca="false">+[4]data1cf!P66</f>
        <v>15246.9806361774</v>
      </c>
      <c r="R66" s="337" t="n">
        <f aca="false">+[4]data1cf!Q66</f>
        <v>1174.66902746107</v>
      </c>
      <c r="S66" s="337" t="n">
        <f aca="false">+[4]data1cf!R66</f>
        <v>0</v>
      </c>
      <c r="T66" s="337" t="n">
        <f aca="false">+[4]data1cf!S66</f>
        <v>0</v>
      </c>
      <c r="U66" s="337" t="n">
        <f aca="false">+[4]data1cf!T66</f>
        <v>0</v>
      </c>
      <c r="V66" s="337" t="n">
        <f aca="false">+[4]data1cf!U66</f>
        <v>0</v>
      </c>
      <c r="W66" s="337" t="n">
        <f aca="false">+[4]data1cf!V66</f>
        <v>0</v>
      </c>
      <c r="X66" s="337" t="n">
        <f aca="false">+[4]data1cf!W66</f>
        <v>0</v>
      </c>
      <c r="Y66" s="337" t="n">
        <f aca="false">+[4]data1cf!X66</f>
        <v>0</v>
      </c>
      <c r="Z66" s="337" t="n">
        <f aca="false">+[4]data1cf!Y66</f>
        <v>0</v>
      </c>
      <c r="AA66" s="337" t="n">
        <f aca="false">+[4]data1cf!Z66</f>
        <v>0</v>
      </c>
      <c r="AB66" s="337"/>
      <c r="AC66" s="338" t="n">
        <f aca="false">XNPV(0.1,B66:AA66,$B$1:$AA$1)</f>
        <v>17903.7680943556</v>
      </c>
      <c r="AD66" s="338" t="n">
        <f aca="false">SUMPRODUCT(B66:AA66,$B$1010:$AA$1010)</f>
        <v>51089.9852552153</v>
      </c>
      <c r="AE66" s="339" t="n">
        <f aca="false">SUMPRODUCT(B66:AA66,$B$1012:$AA$1012)</f>
        <v>50529.7182649493</v>
      </c>
      <c r="AF66" s="340" t="n">
        <f aca="false">XIRR(B66:AA66,$B$1:$AA$1)</f>
        <v>0.129951236186278</v>
      </c>
      <c r="AG66" s="341" t="n">
        <f aca="false">1-EXP(-(1/0.25)*(AD66/ABS($AD$1010)))</f>
        <v>0.972053451660007</v>
      </c>
    </row>
    <row r="67" customFormat="false" ht="12.75" hidden="false" customHeight="false" outlineLevel="0" collapsed="false">
      <c r="A67" s="332"/>
      <c r="B67" s="337" t="n">
        <f aca="false">+[4]data1cf!A67</f>
        <v>-91793.933618769</v>
      </c>
      <c r="C67" s="337" t="n">
        <f aca="false">+[4]data1cf!B67</f>
        <v>14969.2143310787</v>
      </c>
      <c r="D67" s="337" t="n">
        <f aca="false">+[4]data1cf!C67</f>
        <v>16360.9246740722</v>
      </c>
      <c r="E67" s="337" t="n">
        <f aca="false">+[4]data1cf!D67</f>
        <v>16137.0145676584</v>
      </c>
      <c r="F67" s="337" t="n">
        <f aca="false">+[4]data1cf!E67</f>
        <v>15854.1002139624</v>
      </c>
      <c r="G67" s="337" t="n">
        <f aca="false">+[4]data1cf!F67</f>
        <v>15512.0297202222</v>
      </c>
      <c r="H67" s="337" t="n">
        <f aca="false">+[4]data1cf!G67</f>
        <v>15087.1514113781</v>
      </c>
      <c r="I67" s="337" t="n">
        <f aca="false">+[4]data1cf!H67</f>
        <v>15264.9163443248</v>
      </c>
      <c r="J67" s="337" t="n">
        <f aca="false">+[4]data1cf!I67</f>
        <v>14952.1386883187</v>
      </c>
      <c r="K67" s="337" t="n">
        <f aca="false">+[4]data1cf!J67</f>
        <v>15092.8695868768</v>
      </c>
      <c r="L67" s="337" t="n">
        <f aca="false">+[4]data1cf!K67</f>
        <v>15112.9536487711</v>
      </c>
      <c r="M67" s="337" t="n">
        <f aca="false">+[4]data1cf!L67</f>
        <v>15059.1025526146</v>
      </c>
      <c r="N67" s="337" t="n">
        <f aca="false">+[4]data1cf!M67</f>
        <v>15144.2735981289</v>
      </c>
      <c r="O67" s="337" t="n">
        <f aca="false">+[4]data1cf!N67</f>
        <v>15195.8775728604</v>
      </c>
      <c r="P67" s="337" t="n">
        <f aca="false">+[4]data1cf!O67</f>
        <v>15369.9561773168</v>
      </c>
      <c r="Q67" s="337" t="n">
        <f aca="false">+[4]data1cf!P67</f>
        <v>15164.9919839188</v>
      </c>
      <c r="R67" s="337" t="n">
        <f aca="false">+[4]data1cf!Q67</f>
        <v>1052.83970103383</v>
      </c>
      <c r="S67" s="337" t="n">
        <f aca="false">+[4]data1cf!R67</f>
        <v>0</v>
      </c>
      <c r="T67" s="337" t="n">
        <f aca="false">+[4]data1cf!S67</f>
        <v>0</v>
      </c>
      <c r="U67" s="337" t="n">
        <f aca="false">+[4]data1cf!T67</f>
        <v>0</v>
      </c>
      <c r="V67" s="337" t="n">
        <f aca="false">+[4]data1cf!U67</f>
        <v>0</v>
      </c>
      <c r="W67" s="337" t="n">
        <f aca="false">+[4]data1cf!V67</f>
        <v>0</v>
      </c>
      <c r="X67" s="337" t="n">
        <f aca="false">+[4]data1cf!W67</f>
        <v>0</v>
      </c>
      <c r="Y67" s="337" t="n">
        <f aca="false">+[4]data1cf!X67</f>
        <v>0</v>
      </c>
      <c r="Z67" s="337" t="n">
        <f aca="false">+[4]data1cf!Y67</f>
        <v>0</v>
      </c>
      <c r="AA67" s="337" t="n">
        <f aca="false">+[4]data1cf!Z67</f>
        <v>0</v>
      </c>
      <c r="AB67" s="337"/>
      <c r="AC67" s="338" t="n">
        <f aca="false">XNPV(0.1,B67:AA67,$B$1:$AA$1)</f>
        <v>25833.0341579378</v>
      </c>
      <c r="AD67" s="338" t="n">
        <f aca="false">SUMPRODUCT(B67:AA67,$B$1010:$AA$1010)</f>
        <v>58383.9784738887</v>
      </c>
      <c r="AE67" s="339" t="n">
        <f aca="false">SUMPRODUCT(B67:AA67,$B$1012:$AA$1012)</f>
        <v>57834.0403864213</v>
      </c>
      <c r="AF67" s="340" t="n">
        <f aca="false">XIRR(B67:AA67,$B$1:$AA$1)</f>
        <v>0.147250678561089</v>
      </c>
      <c r="AG67" s="341" t="n">
        <f aca="false">1-EXP(-(1/0.25)*(AD67/ABS($AD$1010)))</f>
        <v>0.98323072757976</v>
      </c>
    </row>
    <row r="68" customFormat="false" ht="12.75" hidden="false" customHeight="false" outlineLevel="0" collapsed="false">
      <c r="A68" s="332"/>
      <c r="B68" s="337" t="n">
        <f aca="false">+[4]data1cf!A68</f>
        <v>-96809.9162436928</v>
      </c>
      <c r="C68" s="337" t="n">
        <f aca="false">+[4]data1cf!B68</f>
        <v>15119.5539824464</v>
      </c>
      <c r="D68" s="337" t="n">
        <f aca="false">+[4]data1cf!C68</f>
        <v>16637.2333332079</v>
      </c>
      <c r="E68" s="337" t="n">
        <f aca="false">+[4]data1cf!D68</f>
        <v>16271.0559306772</v>
      </c>
      <c r="F68" s="337" t="n">
        <f aca="false">+[4]data1cf!E68</f>
        <v>15813.3263756021</v>
      </c>
      <c r="G68" s="337" t="n">
        <f aca="false">+[4]data1cf!F68</f>
        <v>15562.9452769301</v>
      </c>
      <c r="H68" s="337" t="n">
        <f aca="false">+[4]data1cf!G68</f>
        <v>15279.2725490717</v>
      </c>
      <c r="I68" s="337" t="n">
        <f aca="false">+[4]data1cf!H68</f>
        <v>15198.0198036811</v>
      </c>
      <c r="J68" s="337" t="n">
        <f aca="false">+[4]data1cf!I68</f>
        <v>15285.5113664702</v>
      </c>
      <c r="K68" s="337" t="n">
        <f aca="false">+[4]data1cf!J68</f>
        <v>15137.9407463694</v>
      </c>
      <c r="L68" s="337" t="n">
        <f aca="false">+[4]data1cf!K68</f>
        <v>15336.2104226177</v>
      </c>
      <c r="M68" s="337" t="n">
        <f aca="false">+[4]data1cf!L68</f>
        <v>15394.8153983566</v>
      </c>
      <c r="N68" s="337" t="n">
        <f aca="false">+[4]data1cf!M68</f>
        <v>15429.3922691915</v>
      </c>
      <c r="O68" s="337" t="n">
        <f aca="false">+[4]data1cf!N68</f>
        <v>15186.8835694319</v>
      </c>
      <c r="P68" s="337" t="n">
        <f aca="false">+[4]data1cf!O68</f>
        <v>15210.7159443008</v>
      </c>
      <c r="Q68" s="337" t="n">
        <f aca="false">+[4]data1cf!P68</f>
        <v>15313.0906823045</v>
      </c>
      <c r="R68" s="337" t="n">
        <f aca="false">+[4]data1cf!Q68</f>
        <v>1110.37101534866</v>
      </c>
      <c r="S68" s="337" t="n">
        <f aca="false">+[4]data1cf!R68</f>
        <v>0</v>
      </c>
      <c r="T68" s="337" t="n">
        <f aca="false">+[4]data1cf!S68</f>
        <v>0</v>
      </c>
      <c r="U68" s="337" t="n">
        <f aca="false">+[4]data1cf!T68</f>
        <v>0</v>
      </c>
      <c r="V68" s="337" t="n">
        <f aca="false">+[4]data1cf!U68</f>
        <v>0</v>
      </c>
      <c r="W68" s="337" t="n">
        <f aca="false">+[4]data1cf!V68</f>
        <v>0</v>
      </c>
      <c r="X68" s="337" t="n">
        <f aca="false">+[4]data1cf!W68</f>
        <v>0</v>
      </c>
      <c r="Y68" s="337" t="n">
        <f aca="false">+[4]data1cf!X68</f>
        <v>0</v>
      </c>
      <c r="Z68" s="337" t="n">
        <f aca="false">+[4]data1cf!Y68</f>
        <v>0</v>
      </c>
      <c r="AA68" s="337" t="n">
        <f aca="false">+[4]data1cf!Z68</f>
        <v>0</v>
      </c>
      <c r="AB68" s="337"/>
      <c r="AC68" s="338" t="n">
        <f aca="false">XNPV(0.1,B68:AA68,$B$1:$AA$1)</f>
        <v>21832.8774944168</v>
      </c>
      <c r="AD68" s="338" t="n">
        <f aca="false">SUMPRODUCT(B68:AA68,$B$1010:$AA$1010)</f>
        <v>54658.2332885403</v>
      </c>
      <c r="AE68" s="339" t="n">
        <f aca="false">SUMPRODUCT(B68:AA68,$B$1012:$AA$1012)</f>
        <v>54103.690936566</v>
      </c>
      <c r="AF68" s="340" t="n">
        <f aca="false">XIRR(B68:AA68,$B$1:$AA$1)</f>
        <v>0.13819984252302</v>
      </c>
      <c r="AG68" s="341" t="n">
        <f aca="false">1-EXP(-(1/0.25)*(AD68/ABS($AD$1010)))</f>
        <v>0.978232127683173</v>
      </c>
    </row>
    <row r="69" customFormat="false" ht="12.75" hidden="false" customHeight="false" outlineLevel="0" collapsed="false">
      <c r="A69" s="332"/>
      <c r="B69" s="337" t="n">
        <f aca="false">+[4]data1cf!A69</f>
        <v>-89653.9138219058</v>
      </c>
      <c r="C69" s="337" t="n">
        <f aca="false">+[4]data1cf!B69</f>
        <v>14984.316551594</v>
      </c>
      <c r="D69" s="337" t="n">
        <f aca="false">+[4]data1cf!C69</f>
        <v>16418.9297313885</v>
      </c>
      <c r="E69" s="337" t="n">
        <f aca="false">+[4]data1cf!D69</f>
        <v>15961.1997441153</v>
      </c>
      <c r="F69" s="337" t="n">
        <f aca="false">+[4]data1cf!E69</f>
        <v>15503.6187166318</v>
      </c>
      <c r="G69" s="337" t="n">
        <f aca="false">+[4]data1cf!F69</f>
        <v>15458.1198007664</v>
      </c>
      <c r="H69" s="337" t="n">
        <f aca="false">+[4]data1cf!G69</f>
        <v>15348.6755415923</v>
      </c>
      <c r="I69" s="337" t="n">
        <f aca="false">+[4]data1cf!H69</f>
        <v>15190.8221406082</v>
      </c>
      <c r="J69" s="337" t="n">
        <f aca="false">+[4]data1cf!I69</f>
        <v>15026.894877586</v>
      </c>
      <c r="K69" s="337" t="n">
        <f aca="false">+[4]data1cf!J69</f>
        <v>14854.4098161304</v>
      </c>
      <c r="L69" s="337" t="n">
        <f aca="false">+[4]data1cf!K69</f>
        <v>14860.1953378674</v>
      </c>
      <c r="M69" s="337" t="n">
        <f aca="false">+[4]data1cf!L69</f>
        <v>15164.4687800318</v>
      </c>
      <c r="N69" s="337" t="n">
        <f aca="false">+[4]data1cf!M69</f>
        <v>15193.6270139748</v>
      </c>
      <c r="O69" s="337" t="n">
        <f aca="false">+[4]data1cf!N69</f>
        <v>15004.7677774026</v>
      </c>
      <c r="P69" s="337" t="n">
        <f aca="false">+[4]data1cf!O69</f>
        <v>15170.2276049205</v>
      </c>
      <c r="Q69" s="337" t="n">
        <f aca="false">+[4]data1cf!P69</f>
        <v>15115.8533611505</v>
      </c>
      <c r="R69" s="337" t="n">
        <f aca="false">+[4]data1cf!Q69</f>
        <v>1028.29452997173</v>
      </c>
      <c r="S69" s="337" t="n">
        <f aca="false">+[4]data1cf!R69</f>
        <v>0</v>
      </c>
      <c r="T69" s="337" t="n">
        <f aca="false">+[4]data1cf!S69</f>
        <v>0</v>
      </c>
      <c r="U69" s="337" t="n">
        <f aca="false">+[4]data1cf!T69</f>
        <v>0</v>
      </c>
      <c r="V69" s="337" t="n">
        <f aca="false">+[4]data1cf!U69</f>
        <v>0</v>
      </c>
      <c r="W69" s="337" t="n">
        <f aca="false">+[4]data1cf!V69</f>
        <v>0</v>
      </c>
      <c r="X69" s="337" t="n">
        <f aca="false">+[4]data1cf!W69</f>
        <v>0</v>
      </c>
      <c r="Y69" s="337" t="n">
        <f aca="false">+[4]data1cf!X69</f>
        <v>0</v>
      </c>
      <c r="Z69" s="337" t="n">
        <f aca="false">+[4]data1cf!Y69</f>
        <v>0</v>
      </c>
      <c r="AA69" s="337" t="n">
        <f aca="false">+[4]data1cf!Z69</f>
        <v>0</v>
      </c>
      <c r="AB69" s="337"/>
      <c r="AC69" s="338" t="n">
        <f aca="false">XNPV(0.1,B69:AA69,$B$1:$AA$1)</f>
        <v>27503.4878601244</v>
      </c>
      <c r="AD69" s="338" t="n">
        <f aca="false">SUMPRODUCT(B69:AA69,$B$1010:$AA$1010)</f>
        <v>59904.2440066766</v>
      </c>
      <c r="AE69" s="339" t="n">
        <f aca="false">SUMPRODUCT(B69:AA69,$B$1012:$AA$1012)</f>
        <v>59356.987111823</v>
      </c>
      <c r="AF69" s="340" t="n">
        <f aca="false">XIRR(B69:AA69,$B$1:$AA$1)</f>
        <v>0.151363601913633</v>
      </c>
      <c r="AG69" s="341" t="n">
        <f aca="false">1-EXP(-(1/0.25)*(AD69/ABS($AD$1010)))</f>
        <v>0.984924136724317</v>
      </c>
    </row>
    <row r="70" customFormat="false" ht="12.75" hidden="false" customHeight="false" outlineLevel="0" collapsed="false">
      <c r="A70" s="332"/>
      <c r="B70" s="337" t="n">
        <f aca="false">+[4]data1cf!A70</f>
        <v>-90659.8380973236</v>
      </c>
      <c r="C70" s="337" t="n">
        <f aca="false">+[4]data1cf!B70</f>
        <v>14987.3180060304</v>
      </c>
      <c r="D70" s="337" t="n">
        <f aca="false">+[4]data1cf!C70</f>
        <v>16470.6236499973</v>
      </c>
      <c r="E70" s="337" t="n">
        <f aca="false">+[4]data1cf!D70</f>
        <v>16082.8971956692</v>
      </c>
      <c r="F70" s="337" t="n">
        <f aca="false">+[4]data1cf!E70</f>
        <v>15707.6414272513</v>
      </c>
      <c r="G70" s="337" t="n">
        <f aca="false">+[4]data1cf!F70</f>
        <v>15164.345408199</v>
      </c>
      <c r="H70" s="337" t="n">
        <f aca="false">+[4]data1cf!G70</f>
        <v>15090.5322056471</v>
      </c>
      <c r="I70" s="337" t="n">
        <f aca="false">+[4]data1cf!H70</f>
        <v>14996.9891928517</v>
      </c>
      <c r="J70" s="337" t="n">
        <f aca="false">+[4]data1cf!I70</f>
        <v>14898.4045529832</v>
      </c>
      <c r="K70" s="337" t="n">
        <f aca="false">+[4]data1cf!J70</f>
        <v>15062.6092715211</v>
      </c>
      <c r="L70" s="337" t="n">
        <f aca="false">+[4]data1cf!K70</f>
        <v>15035.3650427236</v>
      </c>
      <c r="M70" s="337" t="n">
        <f aca="false">+[4]data1cf!L70</f>
        <v>15129.8004950332</v>
      </c>
      <c r="N70" s="337" t="n">
        <f aca="false">+[4]data1cf!M70</f>
        <v>15158.2682021186</v>
      </c>
      <c r="O70" s="337" t="n">
        <f aca="false">+[4]data1cf!N70</f>
        <v>15042.9388948715</v>
      </c>
      <c r="P70" s="337" t="n">
        <f aca="false">+[4]data1cf!O70</f>
        <v>15276.8717914596</v>
      </c>
      <c r="Q70" s="337" t="n">
        <f aca="false">+[4]data1cf!P70</f>
        <v>15071.7539818331</v>
      </c>
      <c r="R70" s="337" t="n">
        <f aca="false">+[4]data1cf!Q70</f>
        <v>1039.83207904106</v>
      </c>
      <c r="S70" s="337" t="n">
        <f aca="false">+[4]data1cf!R70</f>
        <v>0</v>
      </c>
      <c r="T70" s="337" t="n">
        <f aca="false">+[4]data1cf!S70</f>
        <v>0</v>
      </c>
      <c r="U70" s="337" t="n">
        <f aca="false">+[4]data1cf!T70</f>
        <v>0</v>
      </c>
      <c r="V70" s="337" t="n">
        <f aca="false">+[4]data1cf!U70</f>
        <v>0</v>
      </c>
      <c r="W70" s="337" t="n">
        <f aca="false">+[4]data1cf!V70</f>
        <v>0</v>
      </c>
      <c r="X70" s="337" t="n">
        <f aca="false">+[4]data1cf!W70</f>
        <v>0</v>
      </c>
      <c r="Y70" s="337" t="n">
        <f aca="false">+[4]data1cf!X70</f>
        <v>0</v>
      </c>
      <c r="Z70" s="337" t="n">
        <f aca="false">+[4]data1cf!Y70</f>
        <v>0</v>
      </c>
      <c r="AA70" s="337" t="n">
        <f aca="false">+[4]data1cf!Z70</f>
        <v>0</v>
      </c>
      <c r="AB70" s="337"/>
      <c r="AC70" s="338" t="n">
        <f aca="false">XNPV(0.1,B70:AA70,$B$1:$AA$1)</f>
        <v>26449.7968717738</v>
      </c>
      <c r="AD70" s="338" t="n">
        <f aca="false">SUMPRODUCT(B70:AA70,$B$1010:$AA$1010)</f>
        <v>58822.7030103945</v>
      </c>
      <c r="AE70" s="339" t="n">
        <f aca="false">SUMPRODUCT(B70:AA70,$B$1012:$AA$1012)</f>
        <v>58275.6943722188</v>
      </c>
      <c r="AF70" s="340" t="n">
        <f aca="false">XIRR(B70:AA70,$B$1:$AA$1)</f>
        <v>0.148971863101701</v>
      </c>
      <c r="AG70" s="341" t="n">
        <f aca="false">1-EXP(-(1/0.25)*(AD70/ABS($AD$1010)))</f>
        <v>0.98373805870471</v>
      </c>
    </row>
    <row r="71" customFormat="false" ht="12.75" hidden="false" customHeight="false" outlineLevel="0" collapsed="false">
      <c r="A71" s="332"/>
      <c r="B71" s="337" t="n">
        <f aca="false">+[4]data1cf!A71</f>
        <v>-93281.629213929</v>
      </c>
      <c r="C71" s="337" t="n">
        <f aca="false">+[4]data1cf!B71</f>
        <v>15061.758899069</v>
      </c>
      <c r="D71" s="337" t="n">
        <f aca="false">+[4]data1cf!C71</f>
        <v>16656.5539984596</v>
      </c>
      <c r="E71" s="337" t="n">
        <f aca="false">+[4]data1cf!D71</f>
        <v>15985.4982914067</v>
      </c>
      <c r="F71" s="337" t="n">
        <f aca="false">+[4]data1cf!E71</f>
        <v>15673.1852801155</v>
      </c>
      <c r="G71" s="337" t="n">
        <f aca="false">+[4]data1cf!F71</f>
        <v>15467.2120601863</v>
      </c>
      <c r="H71" s="337" t="n">
        <f aca="false">+[4]data1cf!G71</f>
        <v>15380.2200042375</v>
      </c>
      <c r="I71" s="337" t="n">
        <f aca="false">+[4]data1cf!H71</f>
        <v>15041.0277523537</v>
      </c>
      <c r="J71" s="337" t="n">
        <f aca="false">+[4]data1cf!I71</f>
        <v>15031.2175135241</v>
      </c>
      <c r="K71" s="337" t="n">
        <f aca="false">+[4]data1cf!J71</f>
        <v>15132.0934941813</v>
      </c>
      <c r="L71" s="337" t="n">
        <f aca="false">+[4]data1cf!K71</f>
        <v>15110.0027530114</v>
      </c>
      <c r="M71" s="337" t="n">
        <f aca="false">+[4]data1cf!L71</f>
        <v>15061.7294378728</v>
      </c>
      <c r="N71" s="337" t="n">
        <f aca="false">+[4]data1cf!M71</f>
        <v>15240.7924026961</v>
      </c>
      <c r="O71" s="337" t="n">
        <f aca="false">+[4]data1cf!N71</f>
        <v>15211.4840335258</v>
      </c>
      <c r="P71" s="337" t="n">
        <f aca="false">+[4]data1cf!O71</f>
        <v>15110.7935820697</v>
      </c>
      <c r="Q71" s="337" t="n">
        <f aca="false">+[4]data1cf!P71</f>
        <v>15388.1567241646</v>
      </c>
      <c r="R71" s="337" t="n">
        <f aca="false">+[4]data1cf!Q71</f>
        <v>1069.90297443208</v>
      </c>
      <c r="S71" s="337" t="n">
        <f aca="false">+[4]data1cf!R71</f>
        <v>0</v>
      </c>
      <c r="T71" s="337" t="n">
        <f aca="false">+[4]data1cf!S71</f>
        <v>0</v>
      </c>
      <c r="U71" s="337" t="n">
        <f aca="false">+[4]data1cf!T71</f>
        <v>0</v>
      </c>
      <c r="V71" s="337" t="n">
        <f aca="false">+[4]data1cf!U71</f>
        <v>0</v>
      </c>
      <c r="W71" s="337" t="n">
        <f aca="false">+[4]data1cf!V71</f>
        <v>0</v>
      </c>
      <c r="X71" s="337" t="n">
        <f aca="false">+[4]data1cf!W71</f>
        <v>0</v>
      </c>
      <c r="Y71" s="337" t="n">
        <f aca="false">+[4]data1cf!X71</f>
        <v>0</v>
      </c>
      <c r="Z71" s="337" t="n">
        <f aca="false">+[4]data1cf!Y71</f>
        <v>0</v>
      </c>
      <c r="AA71" s="337" t="n">
        <f aca="false">+[4]data1cf!Z71</f>
        <v>0</v>
      </c>
      <c r="AB71" s="337"/>
      <c r="AC71" s="338" t="n">
        <f aca="false">XNPV(0.1,B71:AA71,$B$1:$AA$1)</f>
        <v>24536.5092006323</v>
      </c>
      <c r="AD71" s="338" t="n">
        <f aca="false">SUMPRODUCT(B71:AA71,$B$1010:$AA$1010)</f>
        <v>57111.9492764117</v>
      </c>
      <c r="AE71" s="339" t="n">
        <f aca="false">SUMPRODUCT(B71:AA71,$B$1012:$AA$1012)</f>
        <v>56561.5627701273</v>
      </c>
      <c r="AF71" s="340" t="n">
        <f aca="false">XIRR(B71:AA71,$B$1:$AA$1)</f>
        <v>0.144331641126507</v>
      </c>
      <c r="AG71" s="341" t="n">
        <f aca="false">1-EXP(-(1/0.25)*(AD71/ABS($AD$1010)))</f>
        <v>0.981668531385455</v>
      </c>
    </row>
    <row r="72" customFormat="false" ht="12.75" hidden="false" customHeight="false" outlineLevel="0" collapsed="false">
      <c r="A72" s="332"/>
      <c r="B72" s="337" t="n">
        <f aca="false">+[4]data1cf!A72</f>
        <v>-99521.8352644387</v>
      </c>
      <c r="C72" s="337" t="n">
        <f aca="false">+[4]data1cf!B72</f>
        <v>15061.6350284133</v>
      </c>
      <c r="D72" s="337" t="n">
        <f aca="false">+[4]data1cf!C72</f>
        <v>16732.5682726301</v>
      </c>
      <c r="E72" s="337" t="n">
        <f aca="false">+[4]data1cf!D72</f>
        <v>16233.3794295816</v>
      </c>
      <c r="F72" s="337" t="n">
        <f aca="false">+[4]data1cf!E72</f>
        <v>15908.3647362029</v>
      </c>
      <c r="G72" s="337" t="n">
        <f aca="false">+[4]data1cf!F72</f>
        <v>15730.6395971946</v>
      </c>
      <c r="H72" s="337" t="n">
        <f aca="false">+[4]data1cf!G72</f>
        <v>15376.9369386817</v>
      </c>
      <c r="I72" s="337" t="n">
        <f aca="false">+[4]data1cf!H72</f>
        <v>15381.5477597294</v>
      </c>
      <c r="J72" s="337" t="n">
        <f aca="false">+[4]data1cf!I72</f>
        <v>15335.9336276812</v>
      </c>
      <c r="K72" s="337" t="n">
        <f aca="false">+[4]data1cf!J72</f>
        <v>15387.8289685331</v>
      </c>
      <c r="L72" s="337" t="n">
        <f aca="false">+[4]data1cf!K72</f>
        <v>15491.7119258087</v>
      </c>
      <c r="M72" s="337" t="n">
        <f aca="false">+[4]data1cf!L72</f>
        <v>15175.8082340433</v>
      </c>
      <c r="N72" s="337" t="n">
        <f aca="false">+[4]data1cf!M72</f>
        <v>15250.5855835381</v>
      </c>
      <c r="O72" s="337" t="n">
        <f aca="false">+[4]data1cf!N72</f>
        <v>15527.9605445938</v>
      </c>
      <c r="P72" s="337" t="n">
        <f aca="false">+[4]data1cf!O72</f>
        <v>15307.6021512887</v>
      </c>
      <c r="Q72" s="337" t="n">
        <f aca="false">+[4]data1cf!P72</f>
        <v>15286.7164082948</v>
      </c>
      <c r="R72" s="337" t="n">
        <f aca="false">+[4]data1cf!Q72</f>
        <v>1141.47564174901</v>
      </c>
      <c r="S72" s="337" t="n">
        <f aca="false">+[4]data1cf!R72</f>
        <v>0</v>
      </c>
      <c r="T72" s="337" t="n">
        <f aca="false">+[4]data1cf!S72</f>
        <v>0</v>
      </c>
      <c r="U72" s="337" t="n">
        <f aca="false">+[4]data1cf!T72</f>
        <v>0</v>
      </c>
      <c r="V72" s="337" t="n">
        <f aca="false">+[4]data1cf!U72</f>
        <v>0</v>
      </c>
      <c r="W72" s="337" t="n">
        <f aca="false">+[4]data1cf!V72</f>
        <v>0</v>
      </c>
      <c r="X72" s="337" t="n">
        <f aca="false">+[4]data1cf!W72</f>
        <v>0</v>
      </c>
      <c r="Y72" s="337" t="n">
        <f aca="false">+[4]data1cf!X72</f>
        <v>0</v>
      </c>
      <c r="Z72" s="337" t="n">
        <f aca="false">+[4]data1cf!Y72</f>
        <v>0</v>
      </c>
      <c r="AA72" s="337" t="n">
        <f aca="false">+[4]data1cf!Z72</f>
        <v>0</v>
      </c>
      <c r="AB72" s="337"/>
      <c r="AC72" s="338" t="n">
        <f aca="false">XNPV(0.1,B72:AA72,$B$1:$AA$1)</f>
        <v>19617.3673315648</v>
      </c>
      <c r="AD72" s="338" t="n">
        <f aca="false">SUMPRODUCT(B72:AA72,$B$1010:$AA$1010)</f>
        <v>52607.4063966965</v>
      </c>
      <c r="AE72" s="339" t="n">
        <f aca="false">SUMPRODUCT(B72:AA72,$B$1012:$AA$1012)</f>
        <v>52050.1555729722</v>
      </c>
      <c r="AF72" s="340" t="n">
        <f aca="false">XIRR(B72:AA72,$B$1:$AA$1)</f>
        <v>0.133507860163245</v>
      </c>
      <c r="AG72" s="341" t="n">
        <f aca="false">1-EXP(-(1/0.25)*(AD72/ABS($AD$1010)))</f>
        <v>0.974870569547395</v>
      </c>
    </row>
    <row r="73" customFormat="false" ht="12.75" hidden="false" customHeight="false" outlineLevel="0" collapsed="false">
      <c r="A73" s="332"/>
      <c r="B73" s="337" t="n">
        <f aca="false">+[4]data1cf!A73</f>
        <v>-96093.6595364118</v>
      </c>
      <c r="C73" s="337" t="n">
        <f aca="false">+[4]data1cf!B73</f>
        <v>15047.7084232551</v>
      </c>
      <c r="D73" s="337" t="n">
        <f aca="false">+[4]data1cf!C73</f>
        <v>16752.2074543533</v>
      </c>
      <c r="E73" s="337" t="n">
        <f aca="false">+[4]data1cf!D73</f>
        <v>16187.1310754731</v>
      </c>
      <c r="F73" s="337" t="n">
        <f aca="false">+[4]data1cf!E73</f>
        <v>15721.9668206686</v>
      </c>
      <c r="G73" s="337" t="n">
        <f aca="false">+[4]data1cf!F73</f>
        <v>15698.7742027575</v>
      </c>
      <c r="H73" s="337" t="n">
        <f aca="false">+[4]data1cf!G73</f>
        <v>15272.3808032855</v>
      </c>
      <c r="I73" s="337" t="n">
        <f aca="false">+[4]data1cf!H73</f>
        <v>15151.1078255818</v>
      </c>
      <c r="J73" s="337" t="n">
        <f aca="false">+[4]data1cf!I73</f>
        <v>15038.4215332031</v>
      </c>
      <c r="K73" s="337" t="n">
        <f aca="false">+[4]data1cf!J73</f>
        <v>15230.6483808205</v>
      </c>
      <c r="L73" s="337" t="n">
        <f aca="false">+[4]data1cf!K73</f>
        <v>15207.5016420201</v>
      </c>
      <c r="M73" s="337" t="n">
        <f aca="false">+[4]data1cf!L73</f>
        <v>15196.3625887</v>
      </c>
      <c r="N73" s="337" t="n">
        <f aca="false">+[4]data1cf!M73</f>
        <v>15117.2206448534</v>
      </c>
      <c r="O73" s="337" t="n">
        <f aca="false">+[4]data1cf!N73</f>
        <v>15213.8808382955</v>
      </c>
      <c r="P73" s="337" t="n">
        <f aca="false">+[4]data1cf!O73</f>
        <v>15310.06836253</v>
      </c>
      <c r="Q73" s="337" t="n">
        <f aca="false">+[4]data1cf!P73</f>
        <v>15169.1506164789</v>
      </c>
      <c r="R73" s="337" t="n">
        <f aca="false">+[4]data1cf!Q73</f>
        <v>1102.15583741883</v>
      </c>
      <c r="S73" s="337" t="n">
        <f aca="false">+[4]data1cf!R73</f>
        <v>0</v>
      </c>
      <c r="T73" s="337" t="n">
        <f aca="false">+[4]data1cf!S73</f>
        <v>0</v>
      </c>
      <c r="U73" s="337" t="n">
        <f aca="false">+[4]data1cf!T73</f>
        <v>0</v>
      </c>
      <c r="V73" s="337" t="n">
        <f aca="false">+[4]data1cf!U73</f>
        <v>0</v>
      </c>
      <c r="W73" s="337" t="n">
        <f aca="false">+[4]data1cf!V73</f>
        <v>0</v>
      </c>
      <c r="X73" s="337" t="n">
        <f aca="false">+[4]data1cf!W73</f>
        <v>0</v>
      </c>
      <c r="Y73" s="337" t="n">
        <f aca="false">+[4]data1cf!X73</f>
        <v>0</v>
      </c>
      <c r="Z73" s="337" t="n">
        <f aca="false">+[4]data1cf!Y73</f>
        <v>0</v>
      </c>
      <c r="AA73" s="337" t="n">
        <f aca="false">+[4]data1cf!Z73</f>
        <v>0</v>
      </c>
      <c r="AB73" s="337"/>
      <c r="AC73" s="338" t="n">
        <f aca="false">XNPV(0.1,B73:AA73,$B$1:$AA$1)</f>
        <v>22213.11542769</v>
      </c>
      <c r="AD73" s="338" t="n">
        <f aca="false">SUMPRODUCT(B73:AA73,$B$1010:$AA$1010)</f>
        <v>54895.2726997335</v>
      </c>
      <c r="AE73" s="339" t="n">
        <f aca="false">SUMPRODUCT(B73:AA73,$B$1012:$AA$1012)</f>
        <v>54343.258574394</v>
      </c>
      <c r="AF73" s="340" t="n">
        <f aca="false">XIRR(B73:AA73,$B$1:$AA$1)</f>
        <v>0.139183000727078</v>
      </c>
      <c r="AG73" s="341" t="n">
        <f aca="false">1-EXP(-(1/0.25)*(AD73/ABS($AD$1010)))</f>
        <v>0.978590452167378</v>
      </c>
    </row>
    <row r="74" customFormat="false" ht="12.75" hidden="false" customHeight="false" outlineLevel="0" collapsed="false">
      <c r="A74" s="332"/>
      <c r="B74" s="337" t="n">
        <f aca="false">+[4]data1cf!A74</f>
        <v>-100970.383367343</v>
      </c>
      <c r="C74" s="337" t="n">
        <f aca="false">+[4]data1cf!B74</f>
        <v>15168.9367127163</v>
      </c>
      <c r="D74" s="337" t="n">
        <f aca="false">+[4]data1cf!C74</f>
        <v>16811.3754553768</v>
      </c>
      <c r="E74" s="337" t="n">
        <f aca="false">+[4]data1cf!D74</f>
        <v>16313.8243042474</v>
      </c>
      <c r="F74" s="337" t="n">
        <f aca="false">+[4]data1cf!E74</f>
        <v>15941.6852887526</v>
      </c>
      <c r="G74" s="337" t="n">
        <f aca="false">+[4]data1cf!F74</f>
        <v>15727.9466045955</v>
      </c>
      <c r="H74" s="337" t="n">
        <f aca="false">+[4]data1cf!G74</f>
        <v>15283.9321325175</v>
      </c>
      <c r="I74" s="337" t="n">
        <f aca="false">+[4]data1cf!H74</f>
        <v>15269.542017028</v>
      </c>
      <c r="J74" s="337" t="n">
        <f aca="false">+[4]data1cf!I74</f>
        <v>15293.9137202419</v>
      </c>
      <c r="K74" s="337" t="n">
        <f aca="false">+[4]data1cf!J74</f>
        <v>15224.5885278925</v>
      </c>
      <c r="L74" s="337" t="n">
        <f aca="false">+[4]data1cf!K74</f>
        <v>15387.1447286066</v>
      </c>
      <c r="M74" s="337" t="n">
        <f aca="false">+[4]data1cf!L74</f>
        <v>15480.3206459253</v>
      </c>
      <c r="N74" s="337" t="n">
        <f aca="false">+[4]data1cf!M74</f>
        <v>15337.8554652392</v>
      </c>
      <c r="O74" s="337" t="n">
        <f aca="false">+[4]data1cf!N74</f>
        <v>15383.3114797277</v>
      </c>
      <c r="P74" s="337" t="n">
        <f aca="false">+[4]data1cf!O74</f>
        <v>15377.1114678195</v>
      </c>
      <c r="Q74" s="337" t="n">
        <f aca="false">+[4]data1cf!P74</f>
        <v>15368.2694685896</v>
      </c>
      <c r="R74" s="337" t="n">
        <f aca="false">+[4]data1cf!Q74</f>
        <v>1158.08990907008</v>
      </c>
      <c r="S74" s="337" t="n">
        <f aca="false">+[4]data1cf!R74</f>
        <v>0</v>
      </c>
      <c r="T74" s="337" t="n">
        <f aca="false">+[4]data1cf!S74</f>
        <v>0</v>
      </c>
      <c r="U74" s="337" t="n">
        <f aca="false">+[4]data1cf!T74</f>
        <v>0</v>
      </c>
      <c r="V74" s="337" t="n">
        <f aca="false">+[4]data1cf!U74</f>
        <v>0</v>
      </c>
      <c r="W74" s="337" t="n">
        <f aca="false">+[4]data1cf!V74</f>
        <v>0</v>
      </c>
      <c r="X74" s="337" t="n">
        <f aca="false">+[4]data1cf!W74</f>
        <v>0</v>
      </c>
      <c r="Y74" s="337" t="n">
        <f aca="false">+[4]data1cf!X74</f>
        <v>0</v>
      </c>
      <c r="Z74" s="337" t="n">
        <f aca="false">+[4]data1cf!Y74</f>
        <v>0</v>
      </c>
      <c r="AA74" s="337" t="n">
        <f aca="false">+[4]data1cf!Z74</f>
        <v>0</v>
      </c>
      <c r="AB74" s="337"/>
      <c r="AC74" s="338" t="n">
        <f aca="false">XNPV(0.1,B74:AA74,$B$1:$AA$1)</f>
        <v>18307.9597740363</v>
      </c>
      <c r="AD74" s="338" t="n">
        <f aca="false">SUMPRODUCT(B74:AA74,$B$1010:$AA$1010)</f>
        <v>51300.1579913552</v>
      </c>
      <c r="AE74" s="339" t="n">
        <f aca="false">SUMPRODUCT(B74:AA74,$B$1012:$AA$1012)</f>
        <v>50742.7473690965</v>
      </c>
      <c r="AF74" s="340" t="n">
        <f aca="false">XIRR(B74:AA74,$B$1:$AA$1)</f>
        <v>0.130937418276762</v>
      </c>
      <c r="AG74" s="341" t="n">
        <f aca="false">1-EXP(-(1/0.25)*(AD74/ABS($AD$1010)))</f>
        <v>0.972461725868964</v>
      </c>
    </row>
    <row r="75" customFormat="false" ht="12.75" hidden="false" customHeight="false" outlineLevel="0" collapsed="false">
      <c r="A75" s="332"/>
      <c r="B75" s="337" t="n">
        <f aca="false">+[4]data1cf!A75</f>
        <v>-94808.3492443331</v>
      </c>
      <c r="C75" s="337" t="n">
        <f aca="false">+[4]data1cf!B75</f>
        <v>15096.6358552792</v>
      </c>
      <c r="D75" s="337" t="n">
        <f aca="false">+[4]data1cf!C75</f>
        <v>16354.3643398573</v>
      </c>
      <c r="E75" s="337" t="n">
        <f aca="false">+[4]data1cf!D75</f>
        <v>16205.1807414772</v>
      </c>
      <c r="F75" s="337" t="n">
        <f aca="false">+[4]data1cf!E75</f>
        <v>15775.764647744</v>
      </c>
      <c r="G75" s="337" t="n">
        <f aca="false">+[4]data1cf!F75</f>
        <v>15396.1066422831</v>
      </c>
      <c r="H75" s="337" t="n">
        <f aca="false">+[4]data1cf!G75</f>
        <v>14989.7797503875</v>
      </c>
      <c r="I75" s="337" t="n">
        <f aca="false">+[4]data1cf!H75</f>
        <v>14984.3141871357</v>
      </c>
      <c r="J75" s="337" t="n">
        <f aca="false">+[4]data1cf!I75</f>
        <v>15136.6024627553</v>
      </c>
      <c r="K75" s="337" t="n">
        <f aca="false">+[4]data1cf!J75</f>
        <v>15278.4280634705</v>
      </c>
      <c r="L75" s="337" t="n">
        <f aca="false">+[4]data1cf!K75</f>
        <v>15077.4182034331</v>
      </c>
      <c r="M75" s="337" t="n">
        <f aca="false">+[4]data1cf!L75</f>
        <v>15148.3903176856</v>
      </c>
      <c r="N75" s="337" t="n">
        <f aca="false">+[4]data1cf!M75</f>
        <v>15165.0415166416</v>
      </c>
      <c r="O75" s="337" t="n">
        <f aca="false">+[4]data1cf!N75</f>
        <v>15388.7681801236</v>
      </c>
      <c r="P75" s="337" t="n">
        <f aca="false">+[4]data1cf!O75</f>
        <v>15261.3869242651</v>
      </c>
      <c r="Q75" s="337" t="n">
        <f aca="false">+[4]data1cf!P75</f>
        <v>15258.0023795533</v>
      </c>
      <c r="R75" s="337" t="n">
        <f aca="false">+[4]data1cf!Q75</f>
        <v>1087.4138424928</v>
      </c>
      <c r="S75" s="337" t="n">
        <f aca="false">+[4]data1cf!R75</f>
        <v>0</v>
      </c>
      <c r="T75" s="337" t="n">
        <f aca="false">+[4]data1cf!S75</f>
        <v>0</v>
      </c>
      <c r="U75" s="337" t="n">
        <f aca="false">+[4]data1cf!T75</f>
        <v>0</v>
      </c>
      <c r="V75" s="337" t="n">
        <f aca="false">+[4]data1cf!U75</f>
        <v>0</v>
      </c>
      <c r="W75" s="337" t="n">
        <f aca="false">+[4]data1cf!V75</f>
        <v>0</v>
      </c>
      <c r="X75" s="337" t="n">
        <f aca="false">+[4]data1cf!W75</f>
        <v>0</v>
      </c>
      <c r="Y75" s="337" t="n">
        <f aca="false">+[4]data1cf!X75</f>
        <v>0</v>
      </c>
      <c r="Z75" s="337" t="n">
        <f aca="false">+[4]data1cf!Y75</f>
        <v>0</v>
      </c>
      <c r="AA75" s="337" t="n">
        <f aca="false">+[4]data1cf!Z75</f>
        <v>0</v>
      </c>
      <c r="AB75" s="337"/>
      <c r="AC75" s="338" t="n">
        <f aca="false">XNPV(0.1,B75:AA75,$B$1:$AA$1)</f>
        <v>22901.8175128944</v>
      </c>
      <c r="AD75" s="338" t="n">
        <f aca="false">SUMPRODUCT(B75:AA75,$B$1010:$AA$1010)</f>
        <v>55484.4536048937</v>
      </c>
      <c r="AE75" s="339" t="n">
        <f aca="false">SUMPRODUCT(B75:AA75,$B$1012:$AA$1012)</f>
        <v>54933.7512705066</v>
      </c>
      <c r="AF75" s="340" t="n">
        <f aca="false">XIRR(B75:AA75,$B$1:$AA$1)</f>
        <v>0.140790274350574</v>
      </c>
      <c r="AG75" s="341" t="n">
        <f aca="false">1-EXP(-(1/0.25)*(AD75/ABS($AD$1010)))</f>
        <v>0.979455753787902</v>
      </c>
    </row>
    <row r="76" customFormat="false" ht="12.75" hidden="false" customHeight="false" outlineLevel="0" collapsed="false">
      <c r="A76" s="332"/>
      <c r="B76" s="337" t="n">
        <f aca="false">+[4]data1cf!A76</f>
        <v>-98862.227394512</v>
      </c>
      <c r="C76" s="337" t="n">
        <f aca="false">+[4]data1cf!B76</f>
        <v>15235.986088774</v>
      </c>
      <c r="D76" s="337" t="n">
        <f aca="false">+[4]data1cf!C76</f>
        <v>16850.8618719701</v>
      </c>
      <c r="E76" s="337" t="n">
        <f aca="false">+[4]data1cf!D76</f>
        <v>16245.8808691158</v>
      </c>
      <c r="F76" s="337" t="n">
        <f aca="false">+[4]data1cf!E76</f>
        <v>15936.6902692426</v>
      </c>
      <c r="G76" s="337" t="n">
        <f aca="false">+[4]data1cf!F76</f>
        <v>15697.7740423262</v>
      </c>
      <c r="H76" s="337" t="n">
        <f aca="false">+[4]data1cf!G76</f>
        <v>15411.3733615925</v>
      </c>
      <c r="I76" s="337" t="n">
        <f aca="false">+[4]data1cf!H76</f>
        <v>15252.9650326361</v>
      </c>
      <c r="J76" s="337" t="n">
        <f aca="false">+[4]data1cf!I76</f>
        <v>15242.0203856257</v>
      </c>
      <c r="K76" s="337" t="n">
        <f aca="false">+[4]data1cf!J76</f>
        <v>15124.4421671263</v>
      </c>
      <c r="L76" s="337" t="n">
        <f aca="false">+[4]data1cf!K76</f>
        <v>15252.891603816</v>
      </c>
      <c r="M76" s="337" t="n">
        <f aca="false">+[4]data1cf!L76</f>
        <v>15387.8738923441</v>
      </c>
      <c r="N76" s="337" t="n">
        <f aca="false">+[4]data1cf!M76</f>
        <v>15294.4454132796</v>
      </c>
      <c r="O76" s="337" t="n">
        <f aca="false">+[4]data1cf!N76</f>
        <v>15313.1624599388</v>
      </c>
      <c r="P76" s="337" t="n">
        <f aca="false">+[4]data1cf!O76</f>
        <v>15212.9069357253</v>
      </c>
      <c r="Q76" s="337" t="n">
        <f aca="false">+[4]data1cf!P76</f>
        <v>15291.9533970431</v>
      </c>
      <c r="R76" s="337" t="n">
        <f aca="false">+[4]data1cf!Q76</f>
        <v>1133.9102033241</v>
      </c>
      <c r="S76" s="337" t="n">
        <f aca="false">+[4]data1cf!R76</f>
        <v>0</v>
      </c>
      <c r="T76" s="337" t="n">
        <f aca="false">+[4]data1cf!S76</f>
        <v>0</v>
      </c>
      <c r="U76" s="337" t="n">
        <f aca="false">+[4]data1cf!T76</f>
        <v>0</v>
      </c>
      <c r="V76" s="337" t="n">
        <f aca="false">+[4]data1cf!U76</f>
        <v>0</v>
      </c>
      <c r="W76" s="337" t="n">
        <f aca="false">+[4]data1cf!V76</f>
        <v>0</v>
      </c>
      <c r="X76" s="337" t="n">
        <f aca="false">+[4]data1cf!W76</f>
        <v>0</v>
      </c>
      <c r="Y76" s="337" t="n">
        <f aca="false">+[4]data1cf!X76</f>
        <v>0</v>
      </c>
      <c r="Z76" s="337" t="n">
        <f aca="false">+[4]data1cf!Y76</f>
        <v>0</v>
      </c>
      <c r="AA76" s="337" t="n">
        <f aca="false">+[4]data1cf!Z76</f>
        <v>0</v>
      </c>
      <c r="AB76" s="337"/>
      <c r="AC76" s="338" t="n">
        <f aca="false">XNPV(0.1,B76:AA76,$B$1:$AA$1)</f>
        <v>20248.3488652495</v>
      </c>
      <c r="AD76" s="338" t="n">
        <f aca="false">SUMPRODUCT(B76:AA76,$B$1010:$AA$1010)</f>
        <v>53129.4389238469</v>
      </c>
      <c r="AE76" s="339" t="n">
        <f aca="false">SUMPRODUCT(B76:AA76,$B$1012:$AA$1012)</f>
        <v>52574.1570607734</v>
      </c>
      <c r="AF76" s="340" t="n">
        <f aca="false">XIRR(B76:AA76,$B$1:$AA$1)</f>
        <v>0.134892101199293</v>
      </c>
      <c r="AG76" s="341" t="n">
        <f aca="false">1-EXP(-(1/0.25)*(AD76/ABS($AD$1010)))</f>
        <v>0.975772568339402</v>
      </c>
    </row>
    <row r="77" customFormat="false" ht="12.75" hidden="false" customHeight="false" outlineLevel="0" collapsed="false">
      <c r="A77" s="332"/>
      <c r="B77" s="337" t="n">
        <f aca="false">+[4]data1cf!A77</f>
        <v>-87660.3184178706</v>
      </c>
      <c r="C77" s="337" t="n">
        <f aca="false">+[4]data1cf!B77</f>
        <v>14788.8214257445</v>
      </c>
      <c r="D77" s="337" t="n">
        <f aca="false">+[4]data1cf!C77</f>
        <v>16215.476386497</v>
      </c>
      <c r="E77" s="337" t="n">
        <f aca="false">+[4]data1cf!D77</f>
        <v>15847.5417745827</v>
      </c>
      <c r="F77" s="337" t="n">
        <f aca="false">+[4]data1cf!E77</f>
        <v>15750.8574204748</v>
      </c>
      <c r="G77" s="337" t="n">
        <f aca="false">+[4]data1cf!F77</f>
        <v>15480.9234326835</v>
      </c>
      <c r="H77" s="337" t="n">
        <f aca="false">+[4]data1cf!G77</f>
        <v>14985.1015647088</v>
      </c>
      <c r="I77" s="337" t="n">
        <f aca="false">+[4]data1cf!H77</f>
        <v>15206.0260236437</v>
      </c>
      <c r="J77" s="337" t="n">
        <f aca="false">+[4]data1cf!I77</f>
        <v>15010.9364006826</v>
      </c>
      <c r="K77" s="337" t="n">
        <f aca="false">+[4]data1cf!J77</f>
        <v>15065.5878171007</v>
      </c>
      <c r="L77" s="337" t="n">
        <f aca="false">+[4]data1cf!K77</f>
        <v>14927.3598798102</v>
      </c>
      <c r="M77" s="337" t="n">
        <f aca="false">+[4]data1cf!L77</f>
        <v>15035.5111323934</v>
      </c>
      <c r="N77" s="337" t="n">
        <f aca="false">+[4]data1cf!M77</f>
        <v>15055.2112232007</v>
      </c>
      <c r="O77" s="337" t="n">
        <f aca="false">+[4]data1cf!N77</f>
        <v>14952.0140267724</v>
      </c>
      <c r="P77" s="337" t="n">
        <f aca="false">+[4]data1cf!O77</f>
        <v>14927.6314874022</v>
      </c>
      <c r="Q77" s="337" t="n">
        <f aca="false">+[4]data1cf!P77</f>
        <v>15150.9187167523</v>
      </c>
      <c r="R77" s="337" t="n">
        <f aca="false">+[4]data1cf!Q77</f>
        <v>1005.42878812561</v>
      </c>
      <c r="S77" s="337" t="n">
        <f aca="false">+[4]data1cf!R77</f>
        <v>0</v>
      </c>
      <c r="T77" s="337" t="n">
        <f aca="false">+[4]data1cf!S77</f>
        <v>0</v>
      </c>
      <c r="U77" s="337" t="n">
        <f aca="false">+[4]data1cf!T77</f>
        <v>0</v>
      </c>
      <c r="V77" s="337" t="n">
        <f aca="false">+[4]data1cf!U77</f>
        <v>0</v>
      </c>
      <c r="W77" s="337" t="n">
        <f aca="false">+[4]data1cf!V77</f>
        <v>0</v>
      </c>
      <c r="X77" s="337" t="n">
        <f aca="false">+[4]data1cf!W77</f>
        <v>0</v>
      </c>
      <c r="Y77" s="337" t="n">
        <f aca="false">+[4]data1cf!X77</f>
        <v>0</v>
      </c>
      <c r="Z77" s="337" t="n">
        <f aca="false">+[4]data1cf!Y77</f>
        <v>0</v>
      </c>
      <c r="AA77" s="337" t="n">
        <f aca="false">+[4]data1cf!Z77</f>
        <v>0</v>
      </c>
      <c r="AB77" s="337"/>
      <c r="AC77" s="338" t="n">
        <f aca="false">XNPV(0.1,B77:AA77,$B$1:$AA$1)</f>
        <v>28994.5900559145</v>
      </c>
      <c r="AD77" s="338" t="n">
        <f aca="false">SUMPRODUCT(B77:AA77,$B$1010:$AA$1010)</f>
        <v>61297.4842262816</v>
      </c>
      <c r="AE77" s="339" t="n">
        <f aca="false">SUMPRODUCT(B77:AA77,$B$1012:$AA$1012)</f>
        <v>60751.9568726952</v>
      </c>
      <c r="AF77" s="340" t="n">
        <f aca="false">XIRR(B77:AA77,$B$1:$AA$1)</f>
        <v>0.155105428601977</v>
      </c>
      <c r="AG77" s="341" t="n">
        <f aca="false">1-EXP(-(1/0.25)*(AD77/ABS($AD$1010)))</f>
        <v>0.986325449382599</v>
      </c>
    </row>
    <row r="78" customFormat="false" ht="12.75" hidden="false" customHeight="false" outlineLevel="0" collapsed="false">
      <c r="A78" s="332"/>
      <c r="B78" s="337" t="n">
        <f aca="false">+[4]data1cf!A78</f>
        <v>-94645.820153959</v>
      </c>
      <c r="C78" s="337" t="n">
        <f aca="false">+[4]data1cf!B78</f>
        <v>15033.6543083667</v>
      </c>
      <c r="D78" s="337" t="n">
        <f aca="false">+[4]data1cf!C78</f>
        <v>16473.864714641</v>
      </c>
      <c r="E78" s="337" t="n">
        <f aca="false">+[4]data1cf!D78</f>
        <v>16261.4428912377</v>
      </c>
      <c r="F78" s="337" t="n">
        <f aca="false">+[4]data1cf!E78</f>
        <v>15822.0282617608</v>
      </c>
      <c r="G78" s="337" t="n">
        <f aca="false">+[4]data1cf!F78</f>
        <v>15571.8420343222</v>
      </c>
      <c r="H78" s="337" t="n">
        <f aca="false">+[4]data1cf!G78</f>
        <v>15292.8148475076</v>
      </c>
      <c r="I78" s="337" t="n">
        <f aca="false">+[4]data1cf!H78</f>
        <v>15059.9659835573</v>
      </c>
      <c r="J78" s="337" t="n">
        <f aca="false">+[4]data1cf!I78</f>
        <v>15053.6731221451</v>
      </c>
      <c r="K78" s="337" t="n">
        <f aca="false">+[4]data1cf!J78</f>
        <v>15089.0559014673</v>
      </c>
      <c r="L78" s="337" t="n">
        <f aca="false">+[4]data1cf!K78</f>
        <v>15216.797800362</v>
      </c>
      <c r="M78" s="337" t="n">
        <f aca="false">+[4]data1cf!L78</f>
        <v>15330.2521276</v>
      </c>
      <c r="N78" s="337" t="n">
        <f aca="false">+[4]data1cf!M78</f>
        <v>15179.5025815746</v>
      </c>
      <c r="O78" s="337" t="n">
        <f aca="false">+[4]data1cf!N78</f>
        <v>15318.9736601532</v>
      </c>
      <c r="P78" s="337" t="n">
        <f aca="false">+[4]data1cf!O78</f>
        <v>15127.3568612018</v>
      </c>
      <c r="Q78" s="337" t="n">
        <f aca="false">+[4]data1cf!P78</f>
        <v>15120.1553368257</v>
      </c>
      <c r="R78" s="337" t="n">
        <f aca="false">+[4]data1cf!Q78</f>
        <v>1085.54969883785</v>
      </c>
      <c r="S78" s="337" t="n">
        <f aca="false">+[4]data1cf!R78</f>
        <v>0</v>
      </c>
      <c r="T78" s="337" t="n">
        <f aca="false">+[4]data1cf!S78</f>
        <v>0</v>
      </c>
      <c r="U78" s="337" t="n">
        <f aca="false">+[4]data1cf!T78</f>
        <v>0</v>
      </c>
      <c r="V78" s="337" t="n">
        <f aca="false">+[4]data1cf!U78</f>
        <v>0</v>
      </c>
      <c r="W78" s="337" t="n">
        <f aca="false">+[4]data1cf!V78</f>
        <v>0</v>
      </c>
      <c r="X78" s="337" t="n">
        <f aca="false">+[4]data1cf!W78</f>
        <v>0</v>
      </c>
      <c r="Y78" s="337" t="n">
        <f aca="false">+[4]data1cf!X78</f>
        <v>0</v>
      </c>
      <c r="Z78" s="337" t="n">
        <f aca="false">+[4]data1cf!Y78</f>
        <v>0</v>
      </c>
      <c r="AA78" s="337" t="n">
        <f aca="false">+[4]data1cf!Z78</f>
        <v>0</v>
      </c>
      <c r="AB78" s="337"/>
      <c r="AC78" s="338" t="n">
        <f aca="false">XNPV(0.1,B78:AA78,$B$1:$AA$1)</f>
        <v>23412.7562484871</v>
      </c>
      <c r="AD78" s="338" t="n">
        <f aca="false">SUMPRODUCT(B78:AA78,$B$1010:$AA$1010)</f>
        <v>56055.1554868326</v>
      </c>
      <c r="AE78" s="339" t="n">
        <f aca="false">SUMPRODUCT(B78:AA78,$B$1012:$AA$1012)</f>
        <v>55503.7735584546</v>
      </c>
      <c r="AF78" s="340" t="n">
        <f aca="false">XIRR(B78:AA78,$B$1:$AA$1)</f>
        <v>0.141784151233148</v>
      </c>
      <c r="AG78" s="341" t="n">
        <f aca="false">1-EXP(-(1/0.25)*(AD78/ABS($AD$1010)))</f>
        <v>0.980260557463165</v>
      </c>
    </row>
    <row r="79" customFormat="false" ht="12.75" hidden="false" customHeight="false" outlineLevel="0" collapsed="false">
      <c r="A79" s="332"/>
      <c r="B79" s="337" t="n">
        <f aca="false">+[4]data1cf!A79</f>
        <v>-86207.1586226845</v>
      </c>
      <c r="C79" s="337" t="n">
        <f aca="false">+[4]data1cf!B79</f>
        <v>14920.0232851043</v>
      </c>
      <c r="D79" s="337" t="n">
        <f aca="false">+[4]data1cf!C79</f>
        <v>16167.5894072148</v>
      </c>
      <c r="E79" s="337" t="n">
        <f aca="false">+[4]data1cf!D79</f>
        <v>15863.6071083866</v>
      </c>
      <c r="F79" s="337" t="n">
        <f aca="false">+[4]data1cf!E79</f>
        <v>15556.4496942559</v>
      </c>
      <c r="G79" s="337" t="n">
        <f aca="false">+[4]data1cf!F79</f>
        <v>15286.9242445495</v>
      </c>
      <c r="H79" s="337" t="n">
        <f aca="false">+[4]data1cf!G79</f>
        <v>15418.2799537496</v>
      </c>
      <c r="I79" s="337" t="n">
        <f aca="false">+[4]data1cf!H79</f>
        <v>15026.2731007364</v>
      </c>
      <c r="J79" s="337" t="n">
        <f aca="false">+[4]data1cf!I79</f>
        <v>15081.1480558925</v>
      </c>
      <c r="K79" s="337" t="n">
        <f aca="false">+[4]data1cf!J79</f>
        <v>14838.8555844324</v>
      </c>
      <c r="L79" s="337" t="n">
        <f aca="false">+[4]data1cf!K79</f>
        <v>15027.8345870641</v>
      </c>
      <c r="M79" s="337" t="n">
        <f aca="false">+[4]data1cf!L79</f>
        <v>15024.7138053205</v>
      </c>
      <c r="N79" s="337" t="n">
        <f aca="false">+[4]data1cf!M79</f>
        <v>15070.5204529899</v>
      </c>
      <c r="O79" s="337" t="n">
        <f aca="false">+[4]data1cf!N79</f>
        <v>15188.5365045096</v>
      </c>
      <c r="P79" s="337" t="n">
        <f aca="false">+[4]data1cf!O79</f>
        <v>15064.4797497621</v>
      </c>
      <c r="Q79" s="337" t="n">
        <f aca="false">+[4]data1cf!P79</f>
        <v>15018.7782808724</v>
      </c>
      <c r="R79" s="337" t="n">
        <f aca="false">+[4]data1cf!Q79</f>
        <v>988.761626538742</v>
      </c>
      <c r="S79" s="337" t="n">
        <f aca="false">+[4]data1cf!R79</f>
        <v>0</v>
      </c>
      <c r="T79" s="337" t="n">
        <f aca="false">+[4]data1cf!S79</f>
        <v>0</v>
      </c>
      <c r="U79" s="337" t="n">
        <f aca="false">+[4]data1cf!T79</f>
        <v>0</v>
      </c>
      <c r="V79" s="337" t="n">
        <f aca="false">+[4]data1cf!U79</f>
        <v>0</v>
      </c>
      <c r="W79" s="337" t="n">
        <f aca="false">+[4]data1cf!V79</f>
        <v>0</v>
      </c>
      <c r="X79" s="337" t="n">
        <f aca="false">+[4]data1cf!W79</f>
        <v>0</v>
      </c>
      <c r="Y79" s="337" t="n">
        <f aca="false">+[4]data1cf!X79</f>
        <v>0</v>
      </c>
      <c r="Z79" s="337" t="n">
        <f aca="false">+[4]data1cf!Y79</f>
        <v>0</v>
      </c>
      <c r="AA79" s="337" t="n">
        <f aca="false">+[4]data1cf!Z79</f>
        <v>0</v>
      </c>
      <c r="AB79" s="337"/>
      <c r="AC79" s="338" t="n">
        <f aca="false">XNPV(0.1,B79:AA79,$B$1:$AA$1)</f>
        <v>30484.2110664561</v>
      </c>
      <c r="AD79" s="338" t="n">
        <f aca="false">SUMPRODUCT(B79:AA79,$B$1010:$AA$1010)</f>
        <v>62803.6789684845</v>
      </c>
      <c r="AE79" s="339" t="n">
        <f aca="false">SUMPRODUCT(B79:AA79,$B$1012:$AA$1012)</f>
        <v>62257.7454830747</v>
      </c>
      <c r="AF79" s="340" t="n">
        <f aca="false">XIRR(B79:AA79,$B$1:$AA$1)</f>
        <v>0.15871661276463</v>
      </c>
      <c r="AG79" s="341" t="n">
        <f aca="false">1-EXP(-(1/0.25)*(AD79/ABS($AD$1010)))</f>
        <v>0.987694226051379</v>
      </c>
    </row>
    <row r="80" customFormat="false" ht="12.75" hidden="false" customHeight="false" outlineLevel="0" collapsed="false">
      <c r="A80" s="332"/>
      <c r="B80" s="337" t="n">
        <f aca="false">+[4]data1cf!A80</f>
        <v>-89349.5033946817</v>
      </c>
      <c r="C80" s="337" t="n">
        <f aca="false">+[4]data1cf!B80</f>
        <v>14957.119965298</v>
      </c>
      <c r="D80" s="337" t="n">
        <f aca="false">+[4]data1cf!C80</f>
        <v>16244.0344643316</v>
      </c>
      <c r="E80" s="337" t="n">
        <f aca="false">+[4]data1cf!D80</f>
        <v>15841.0833539445</v>
      </c>
      <c r="F80" s="337" t="n">
        <f aca="false">+[4]data1cf!E80</f>
        <v>15812.8232678945</v>
      </c>
      <c r="G80" s="337" t="n">
        <f aca="false">+[4]data1cf!F80</f>
        <v>15502.2005206935</v>
      </c>
      <c r="H80" s="337" t="n">
        <f aca="false">+[4]data1cf!G80</f>
        <v>15038.5056903956</v>
      </c>
      <c r="I80" s="337" t="n">
        <f aca="false">+[4]data1cf!H80</f>
        <v>14912.1359604922</v>
      </c>
      <c r="J80" s="337" t="n">
        <f aca="false">+[4]data1cf!I80</f>
        <v>14981.8909865983</v>
      </c>
      <c r="K80" s="337" t="n">
        <f aca="false">+[4]data1cf!J80</f>
        <v>15007.0061047776</v>
      </c>
      <c r="L80" s="337" t="n">
        <f aca="false">+[4]data1cf!K80</f>
        <v>14990.8464429727</v>
      </c>
      <c r="M80" s="337" t="n">
        <f aca="false">+[4]data1cf!L80</f>
        <v>14878.8944018205</v>
      </c>
      <c r="N80" s="337" t="n">
        <f aca="false">+[4]data1cf!M80</f>
        <v>15119.1111418532</v>
      </c>
      <c r="O80" s="337" t="n">
        <f aca="false">+[4]data1cf!N80</f>
        <v>15309.2726321709</v>
      </c>
      <c r="P80" s="337" t="n">
        <f aca="false">+[4]data1cf!O80</f>
        <v>15239.1276924632</v>
      </c>
      <c r="Q80" s="337" t="n">
        <f aca="false">+[4]data1cf!P80</f>
        <v>15163.9146092536</v>
      </c>
      <c r="R80" s="337" t="n">
        <f aca="false">+[4]data1cf!Q80</f>
        <v>1024.80306413564</v>
      </c>
      <c r="S80" s="337" t="n">
        <f aca="false">+[4]data1cf!R80</f>
        <v>0</v>
      </c>
      <c r="T80" s="337" t="n">
        <f aca="false">+[4]data1cf!S80</f>
        <v>0</v>
      </c>
      <c r="U80" s="337" t="n">
        <f aca="false">+[4]data1cf!T80</f>
        <v>0</v>
      </c>
      <c r="V80" s="337" t="n">
        <f aca="false">+[4]data1cf!U80</f>
        <v>0</v>
      </c>
      <c r="W80" s="337" t="n">
        <f aca="false">+[4]data1cf!V80</f>
        <v>0</v>
      </c>
      <c r="X80" s="337" t="n">
        <f aca="false">+[4]data1cf!W80</f>
        <v>0</v>
      </c>
      <c r="Y80" s="337" t="n">
        <f aca="false">+[4]data1cf!X80</f>
        <v>0</v>
      </c>
      <c r="Z80" s="337" t="n">
        <f aca="false">+[4]data1cf!Y80</f>
        <v>0</v>
      </c>
      <c r="AA80" s="337" t="n">
        <f aca="false">+[4]data1cf!Z80</f>
        <v>0</v>
      </c>
      <c r="AB80" s="337"/>
      <c r="AC80" s="338" t="n">
        <f aca="false">XNPV(0.1,B80:AA80,$B$1:$AA$1)</f>
        <v>27556.3075694904</v>
      </c>
      <c r="AD80" s="338" t="n">
        <f aca="false">SUMPRODUCT(B80:AA80,$B$1010:$AA$1010)</f>
        <v>59923.0466829262</v>
      </c>
      <c r="AE80" s="339" t="n">
        <f aca="false">SUMPRODUCT(B80:AA80,$B$1012:$AA$1012)</f>
        <v>59376.0630916228</v>
      </c>
      <c r="AF80" s="340" t="n">
        <f aca="false">XIRR(B80:AA80,$B$1:$AA$1)</f>
        <v>0.15155222881433</v>
      </c>
      <c r="AG80" s="341" t="n">
        <f aca="false">1-EXP(-(1/0.25)*(AD80/ABS($AD$1010)))</f>
        <v>0.984943972774193</v>
      </c>
    </row>
    <row r="81" customFormat="false" ht="12.75" hidden="false" customHeight="false" outlineLevel="0" collapsed="false">
      <c r="A81" s="332"/>
      <c r="B81" s="337" t="n">
        <f aca="false">+[4]data1cf!A81</f>
        <v>-85182.3489018773</v>
      </c>
      <c r="C81" s="337" t="n">
        <f aca="false">+[4]data1cf!B81</f>
        <v>14768.7965250079</v>
      </c>
      <c r="D81" s="337" t="n">
        <f aca="false">+[4]data1cf!C81</f>
        <v>16238.5531121297</v>
      </c>
      <c r="E81" s="337" t="n">
        <f aca="false">+[4]data1cf!D81</f>
        <v>15624.4131103602</v>
      </c>
      <c r="F81" s="337" t="n">
        <f aca="false">+[4]data1cf!E81</f>
        <v>15472.9004687877</v>
      </c>
      <c r="G81" s="337" t="n">
        <f aca="false">+[4]data1cf!F81</f>
        <v>15249.133540037</v>
      </c>
      <c r="H81" s="337" t="n">
        <f aca="false">+[4]data1cf!G81</f>
        <v>15089.4042229219</v>
      </c>
      <c r="I81" s="337" t="n">
        <f aca="false">+[4]data1cf!H81</f>
        <v>14783.7459262162</v>
      </c>
      <c r="J81" s="337" t="n">
        <f aca="false">+[4]data1cf!I81</f>
        <v>14912.7355750864</v>
      </c>
      <c r="K81" s="337" t="n">
        <f aca="false">+[4]data1cf!J81</f>
        <v>15219.2335441999</v>
      </c>
      <c r="L81" s="337" t="n">
        <f aca="false">+[4]data1cf!K81</f>
        <v>14978.3256647596</v>
      </c>
      <c r="M81" s="337" t="n">
        <f aca="false">+[4]data1cf!L81</f>
        <v>14948.2652411867</v>
      </c>
      <c r="N81" s="337" t="n">
        <f aca="false">+[4]data1cf!M81</f>
        <v>14965.6985521312</v>
      </c>
      <c r="O81" s="337" t="n">
        <f aca="false">+[4]data1cf!N81</f>
        <v>14932.7517205134</v>
      </c>
      <c r="P81" s="337" t="n">
        <f aca="false">+[4]data1cf!O81</f>
        <v>15155.1638432981</v>
      </c>
      <c r="Q81" s="337" t="n">
        <f aca="false">+[4]data1cf!P81</f>
        <v>15278.7546072781</v>
      </c>
      <c r="R81" s="337" t="n">
        <f aca="false">+[4]data1cf!Q81</f>
        <v>977.007468964972</v>
      </c>
      <c r="S81" s="337" t="n">
        <f aca="false">+[4]data1cf!R81</f>
        <v>0</v>
      </c>
      <c r="T81" s="337" t="n">
        <f aca="false">+[4]data1cf!S81</f>
        <v>0</v>
      </c>
      <c r="U81" s="337" t="n">
        <f aca="false">+[4]data1cf!T81</f>
        <v>0</v>
      </c>
      <c r="V81" s="337" t="n">
        <f aca="false">+[4]data1cf!U81</f>
        <v>0</v>
      </c>
      <c r="W81" s="337" t="n">
        <f aca="false">+[4]data1cf!V81</f>
        <v>0</v>
      </c>
      <c r="X81" s="337" t="n">
        <f aca="false">+[4]data1cf!W81</f>
        <v>0</v>
      </c>
      <c r="Y81" s="337" t="n">
        <f aca="false">+[4]data1cf!X81</f>
        <v>0</v>
      </c>
      <c r="Z81" s="337" t="n">
        <f aca="false">+[4]data1cf!Y81</f>
        <v>0</v>
      </c>
      <c r="AA81" s="337" t="n">
        <f aca="false">+[4]data1cf!Z81</f>
        <v>0</v>
      </c>
      <c r="AB81" s="337"/>
      <c r="AC81" s="338" t="n">
        <f aca="false">XNPV(0.1,B81:AA81,$B$1:$AA$1)</f>
        <v>30872.9930325687</v>
      </c>
      <c r="AD81" s="338" t="n">
        <f aca="false">SUMPRODUCT(B81:AA81,$B$1010:$AA$1010)</f>
        <v>63063.3075412541</v>
      </c>
      <c r="AE81" s="339" t="n">
        <f aca="false">SUMPRODUCT(B81:AA81,$B$1012:$AA$1012)</f>
        <v>62519.16870741</v>
      </c>
      <c r="AF81" s="340" t="n">
        <f aca="false">XIRR(B81:AA81,$B$1:$AA$1)</f>
        <v>0.160001359424804</v>
      </c>
      <c r="AG81" s="341" t="n">
        <f aca="false">1-EXP(-(1/0.25)*(AD81/ABS($AD$1010)))</f>
        <v>0.987915922575453</v>
      </c>
    </row>
    <row r="82" customFormat="false" ht="12.75" hidden="false" customHeight="false" outlineLevel="0" collapsed="false">
      <c r="A82" s="332"/>
      <c r="B82" s="337" t="n">
        <f aca="false">+[4]data1cf!A82</f>
        <v>-97726.3841889223</v>
      </c>
      <c r="C82" s="337" t="n">
        <f aca="false">+[4]data1cf!B82</f>
        <v>15147.887675675</v>
      </c>
      <c r="D82" s="337" t="n">
        <f aca="false">+[4]data1cf!C82</f>
        <v>16658.1109586018</v>
      </c>
      <c r="E82" s="337" t="n">
        <f aca="false">+[4]data1cf!D82</f>
        <v>16383.169249751</v>
      </c>
      <c r="F82" s="337" t="n">
        <f aca="false">+[4]data1cf!E82</f>
        <v>16184.1332735567</v>
      </c>
      <c r="G82" s="337" t="n">
        <f aca="false">+[4]data1cf!F82</f>
        <v>15762.3097681831</v>
      </c>
      <c r="H82" s="337" t="n">
        <f aca="false">+[4]data1cf!G82</f>
        <v>15441.6619443242</v>
      </c>
      <c r="I82" s="337" t="n">
        <f aca="false">+[4]data1cf!H82</f>
        <v>15345.2015034517</v>
      </c>
      <c r="J82" s="337" t="n">
        <f aca="false">+[4]data1cf!I82</f>
        <v>15437.7782702846</v>
      </c>
      <c r="K82" s="337" t="n">
        <f aca="false">+[4]data1cf!J82</f>
        <v>15424.0870100008</v>
      </c>
      <c r="L82" s="337" t="n">
        <f aca="false">+[4]data1cf!K82</f>
        <v>15225.3442942031</v>
      </c>
      <c r="M82" s="337" t="n">
        <f aca="false">+[4]data1cf!L82</f>
        <v>15101.564462544</v>
      </c>
      <c r="N82" s="337" t="n">
        <f aca="false">+[4]data1cf!M82</f>
        <v>15250.9685386175</v>
      </c>
      <c r="O82" s="337" t="n">
        <f aca="false">+[4]data1cf!N82</f>
        <v>15277.0823498163</v>
      </c>
      <c r="P82" s="337" t="n">
        <f aca="false">+[4]data1cf!O82</f>
        <v>15354.5043863906</v>
      </c>
      <c r="Q82" s="337" t="n">
        <f aca="false">+[4]data1cf!P82</f>
        <v>15291.7629733961</v>
      </c>
      <c r="R82" s="337" t="n">
        <f aca="false">+[4]data1cf!Q82</f>
        <v>1120.88253609326</v>
      </c>
      <c r="S82" s="337" t="n">
        <f aca="false">+[4]data1cf!R82</f>
        <v>0</v>
      </c>
      <c r="T82" s="337" t="n">
        <f aca="false">+[4]data1cf!S82</f>
        <v>0</v>
      </c>
      <c r="U82" s="337" t="n">
        <f aca="false">+[4]data1cf!T82</f>
        <v>0</v>
      </c>
      <c r="V82" s="337" t="n">
        <f aca="false">+[4]data1cf!U82</f>
        <v>0</v>
      </c>
      <c r="W82" s="337" t="n">
        <f aca="false">+[4]data1cf!V82</f>
        <v>0</v>
      </c>
      <c r="X82" s="337" t="n">
        <f aca="false">+[4]data1cf!W82</f>
        <v>0</v>
      </c>
      <c r="Y82" s="337" t="n">
        <f aca="false">+[4]data1cf!X82</f>
        <v>0</v>
      </c>
      <c r="Z82" s="337" t="n">
        <f aca="false">+[4]data1cf!Y82</f>
        <v>0</v>
      </c>
      <c r="AA82" s="337" t="n">
        <f aca="false">+[4]data1cf!Z82</f>
        <v>0</v>
      </c>
      <c r="AB82" s="337"/>
      <c r="AC82" s="338" t="n">
        <f aca="false">XNPV(0.1,B82:AA82,$B$1:$AA$1)</f>
        <v>21638.8738807491</v>
      </c>
      <c r="AD82" s="338" t="n">
        <f aca="false">SUMPRODUCT(B82:AA82,$B$1010:$AA$1010)</f>
        <v>54617.9548711434</v>
      </c>
      <c r="AE82" s="339" t="n">
        <f aca="false">SUMPRODUCT(B82:AA82,$B$1012:$AA$1012)</f>
        <v>54061.2304005384</v>
      </c>
      <c r="AF82" s="340" t="n">
        <f aca="false">XIRR(B82:AA82,$B$1:$AA$1)</f>
        <v>0.137589767565804</v>
      </c>
      <c r="AG82" s="341" t="n">
        <f aca="false">1-EXP(-(1/0.25)*(AD82/ABS($AD$1010)))</f>
        <v>0.978170646790037</v>
      </c>
    </row>
    <row r="83" customFormat="false" ht="12.75" hidden="false" customHeight="false" outlineLevel="0" collapsed="false">
      <c r="A83" s="332"/>
      <c r="B83" s="337" t="n">
        <f aca="false">+[4]data1cf!A83</f>
        <v>-90543.3538177672</v>
      </c>
      <c r="C83" s="337" t="n">
        <f aca="false">+[4]data1cf!B83</f>
        <v>14765.9804055805</v>
      </c>
      <c r="D83" s="337" t="n">
        <f aca="false">+[4]data1cf!C83</f>
        <v>16359.0019180277</v>
      </c>
      <c r="E83" s="337" t="n">
        <f aca="false">+[4]data1cf!D83</f>
        <v>15945.9183752849</v>
      </c>
      <c r="F83" s="337" t="n">
        <f aca="false">+[4]data1cf!E83</f>
        <v>15495.1336035853</v>
      </c>
      <c r="G83" s="337" t="n">
        <f aca="false">+[4]data1cf!F83</f>
        <v>15566.3361394902</v>
      </c>
      <c r="H83" s="337" t="n">
        <f aca="false">+[4]data1cf!G83</f>
        <v>15046.9853239082</v>
      </c>
      <c r="I83" s="337" t="n">
        <f aca="false">+[4]data1cf!H83</f>
        <v>15126.1248109505</v>
      </c>
      <c r="J83" s="337" t="n">
        <f aca="false">+[4]data1cf!I83</f>
        <v>15139.1487751997</v>
      </c>
      <c r="K83" s="337" t="n">
        <f aca="false">+[4]data1cf!J83</f>
        <v>15016.3330448325</v>
      </c>
      <c r="L83" s="337" t="n">
        <f aca="false">+[4]data1cf!K83</f>
        <v>15141.3360237919</v>
      </c>
      <c r="M83" s="337" t="n">
        <f aca="false">+[4]data1cf!L83</f>
        <v>15058.8222927939</v>
      </c>
      <c r="N83" s="337" t="n">
        <f aca="false">+[4]data1cf!M83</f>
        <v>15008.107631116</v>
      </c>
      <c r="O83" s="337" t="n">
        <f aca="false">+[4]data1cf!N83</f>
        <v>14969.2616053453</v>
      </c>
      <c r="P83" s="337" t="n">
        <f aca="false">+[4]data1cf!O83</f>
        <v>15146.1247470907</v>
      </c>
      <c r="Q83" s="337" t="n">
        <f aca="false">+[4]data1cf!P83</f>
        <v>15287.4075751637</v>
      </c>
      <c r="R83" s="337" t="n">
        <f aca="false">+[4]data1cf!Q83</f>
        <v>1038.49605094826</v>
      </c>
      <c r="S83" s="337" t="n">
        <f aca="false">+[4]data1cf!R83</f>
        <v>0</v>
      </c>
      <c r="T83" s="337" t="n">
        <f aca="false">+[4]data1cf!S83</f>
        <v>0</v>
      </c>
      <c r="U83" s="337" t="n">
        <f aca="false">+[4]data1cf!T83</f>
        <v>0</v>
      </c>
      <c r="V83" s="337" t="n">
        <f aca="false">+[4]data1cf!U83</f>
        <v>0</v>
      </c>
      <c r="W83" s="337" t="n">
        <f aca="false">+[4]data1cf!V83</f>
        <v>0</v>
      </c>
      <c r="X83" s="337" t="n">
        <f aca="false">+[4]data1cf!W83</f>
        <v>0</v>
      </c>
      <c r="Y83" s="337" t="n">
        <f aca="false">+[4]data1cf!X83</f>
        <v>0</v>
      </c>
      <c r="Z83" s="337" t="n">
        <f aca="false">+[4]data1cf!Y83</f>
        <v>0</v>
      </c>
      <c r="AA83" s="337" t="n">
        <f aca="false">+[4]data1cf!Z83</f>
        <v>0</v>
      </c>
      <c r="AB83" s="337"/>
      <c r="AC83" s="338" t="n">
        <f aca="false">XNPV(0.1,B83:AA83,$B$1:$AA$1)</f>
        <v>26372.4039740183</v>
      </c>
      <c r="AD83" s="338" t="n">
        <f aca="false">SUMPRODUCT(B83:AA83,$B$1010:$AA$1010)</f>
        <v>58779.4975739208</v>
      </c>
      <c r="AE83" s="339" t="n">
        <f aca="false">SUMPRODUCT(B83:AA83,$B$1012:$AA$1012)</f>
        <v>58231.9956782814</v>
      </c>
      <c r="AF83" s="340" t="n">
        <f aca="false">XIRR(B83:AA83,$B$1:$AA$1)</f>
        <v>0.148748317231112</v>
      </c>
      <c r="AG83" s="341" t="n">
        <f aca="false">1-EXP(-(1/0.25)*(AD83/ABS($AD$1010)))</f>
        <v>0.983688785920641</v>
      </c>
    </row>
    <row r="84" customFormat="false" ht="12.75" hidden="false" customHeight="false" outlineLevel="0" collapsed="false">
      <c r="A84" s="332"/>
      <c r="B84" s="337" t="n">
        <f aca="false">+[4]data1cf!A84</f>
        <v>-97631.8707038937</v>
      </c>
      <c r="C84" s="337" t="n">
        <f aca="false">+[4]data1cf!B84</f>
        <v>14970.8705110604</v>
      </c>
      <c r="D84" s="337" t="n">
        <f aca="false">+[4]data1cf!C84</f>
        <v>16609.1231911872</v>
      </c>
      <c r="E84" s="337" t="n">
        <f aca="false">+[4]data1cf!D84</f>
        <v>16509.4808239182</v>
      </c>
      <c r="F84" s="337" t="n">
        <f aca="false">+[4]data1cf!E84</f>
        <v>15819.5532461794</v>
      </c>
      <c r="G84" s="337" t="n">
        <f aca="false">+[4]data1cf!F84</f>
        <v>15616.4300553682</v>
      </c>
      <c r="H84" s="337" t="n">
        <f aca="false">+[4]data1cf!G84</f>
        <v>15388.877968154</v>
      </c>
      <c r="I84" s="337" t="n">
        <f aca="false">+[4]data1cf!H84</f>
        <v>15304.9718535746</v>
      </c>
      <c r="J84" s="337" t="n">
        <f aca="false">+[4]data1cf!I84</f>
        <v>15238.4337374024</v>
      </c>
      <c r="K84" s="337" t="n">
        <f aca="false">+[4]data1cf!J84</f>
        <v>15172.4900502184</v>
      </c>
      <c r="L84" s="337" t="n">
        <f aca="false">+[4]data1cf!K84</f>
        <v>15361.919025812</v>
      </c>
      <c r="M84" s="337" t="n">
        <f aca="false">+[4]data1cf!L84</f>
        <v>15553.0696904008</v>
      </c>
      <c r="N84" s="337" t="n">
        <f aca="false">+[4]data1cf!M84</f>
        <v>15262.9756441203</v>
      </c>
      <c r="O84" s="337" t="n">
        <f aca="false">+[4]data1cf!N84</f>
        <v>15459.6946241584</v>
      </c>
      <c r="P84" s="337" t="n">
        <f aca="false">+[4]data1cf!O84</f>
        <v>15413.180002499</v>
      </c>
      <c r="Q84" s="337" t="n">
        <f aca="false">+[4]data1cf!P84</f>
        <v>15327.350136287</v>
      </c>
      <c r="R84" s="337" t="n">
        <f aca="false">+[4]data1cf!Q84</f>
        <v>1119.79850422538</v>
      </c>
      <c r="S84" s="337" t="n">
        <f aca="false">+[4]data1cf!R84</f>
        <v>0</v>
      </c>
      <c r="T84" s="337" t="n">
        <f aca="false">+[4]data1cf!S84</f>
        <v>0</v>
      </c>
      <c r="U84" s="337" t="n">
        <f aca="false">+[4]data1cf!T84</f>
        <v>0</v>
      </c>
      <c r="V84" s="337" t="n">
        <f aca="false">+[4]data1cf!U84</f>
        <v>0</v>
      </c>
      <c r="W84" s="337" t="n">
        <f aca="false">+[4]data1cf!V84</f>
        <v>0</v>
      </c>
      <c r="X84" s="337" t="n">
        <f aca="false">+[4]data1cf!W84</f>
        <v>0</v>
      </c>
      <c r="Y84" s="337" t="n">
        <f aca="false">+[4]data1cf!X84</f>
        <v>0</v>
      </c>
      <c r="Z84" s="337" t="n">
        <f aca="false">+[4]data1cf!Y84</f>
        <v>0</v>
      </c>
      <c r="AA84" s="337" t="n">
        <f aca="false">+[4]data1cf!Z84</f>
        <v>0</v>
      </c>
      <c r="AB84" s="337"/>
      <c r="AC84" s="338" t="n">
        <f aca="false">XNPV(0.1,B84:AA84,$B$1:$AA$1)</f>
        <v>21328.4796660711</v>
      </c>
      <c r="AD84" s="338" t="n">
        <f aca="false">SUMPRODUCT(B84:AA84,$B$1010:$AA$1010)</f>
        <v>54291.4687871465</v>
      </c>
      <c r="AE84" s="339" t="n">
        <f aca="false">SUMPRODUCT(B84:AA84,$B$1012:$AA$1012)</f>
        <v>53734.4814021611</v>
      </c>
      <c r="AF84" s="340" t="n">
        <f aca="false">XIRR(B84:AA84,$B$1:$AA$1)</f>
        <v>0.136977069372198</v>
      </c>
      <c r="AG84" s="341" t="n">
        <f aca="false">1-EXP(-(1/0.25)*(AD84/ABS($AD$1010)))</f>
        <v>0.977665847769536</v>
      </c>
    </row>
    <row r="85" customFormat="false" ht="12.75" hidden="false" customHeight="false" outlineLevel="0" collapsed="false">
      <c r="A85" s="332"/>
      <c r="B85" s="337" t="n">
        <f aca="false">+[4]data1cf!A85</f>
        <v>-94269.1553538941</v>
      </c>
      <c r="C85" s="337" t="n">
        <f aca="false">+[4]data1cf!B85</f>
        <v>15198.6238563114</v>
      </c>
      <c r="D85" s="337" t="n">
        <f aca="false">+[4]data1cf!C85</f>
        <v>16656.7192450775</v>
      </c>
      <c r="E85" s="337" t="n">
        <f aca="false">+[4]data1cf!D85</f>
        <v>16153.3892186848</v>
      </c>
      <c r="F85" s="337" t="n">
        <f aca="false">+[4]data1cf!E85</f>
        <v>15798.2190886665</v>
      </c>
      <c r="G85" s="337" t="n">
        <f aca="false">+[4]data1cf!F85</f>
        <v>15604.3438399993</v>
      </c>
      <c r="H85" s="337" t="n">
        <f aca="false">+[4]data1cf!G85</f>
        <v>15347.0324010268</v>
      </c>
      <c r="I85" s="337" t="n">
        <f aca="false">+[4]data1cf!H85</f>
        <v>15187.4679030606</v>
      </c>
      <c r="J85" s="337" t="n">
        <f aca="false">+[4]data1cf!I85</f>
        <v>15122.5941175029</v>
      </c>
      <c r="K85" s="337" t="n">
        <f aca="false">+[4]data1cf!J85</f>
        <v>15091.4338233861</v>
      </c>
      <c r="L85" s="337" t="n">
        <f aca="false">+[4]data1cf!K85</f>
        <v>15167.8351946414</v>
      </c>
      <c r="M85" s="337" t="n">
        <f aca="false">+[4]data1cf!L85</f>
        <v>15074.095718494</v>
      </c>
      <c r="N85" s="337" t="n">
        <f aca="false">+[4]data1cf!M85</f>
        <v>15179.2194538472</v>
      </c>
      <c r="O85" s="337" t="n">
        <f aca="false">+[4]data1cf!N85</f>
        <v>15265.3787537371</v>
      </c>
      <c r="P85" s="337" t="n">
        <f aca="false">+[4]data1cf!O85</f>
        <v>15202.1679310237</v>
      </c>
      <c r="Q85" s="337" t="n">
        <f aca="false">+[4]data1cf!P85</f>
        <v>15223.1951769555</v>
      </c>
      <c r="R85" s="337" t="n">
        <f aca="false">+[4]data1cf!Q85</f>
        <v>1081.22950424702</v>
      </c>
      <c r="S85" s="337" t="n">
        <f aca="false">+[4]data1cf!R85</f>
        <v>0</v>
      </c>
      <c r="T85" s="337" t="n">
        <f aca="false">+[4]data1cf!S85</f>
        <v>0</v>
      </c>
      <c r="U85" s="337" t="n">
        <f aca="false">+[4]data1cf!T85</f>
        <v>0</v>
      </c>
      <c r="V85" s="337" t="n">
        <f aca="false">+[4]data1cf!U85</f>
        <v>0</v>
      </c>
      <c r="W85" s="337" t="n">
        <f aca="false">+[4]data1cf!V85</f>
        <v>0</v>
      </c>
      <c r="X85" s="337" t="n">
        <f aca="false">+[4]data1cf!W85</f>
        <v>0</v>
      </c>
      <c r="Y85" s="337" t="n">
        <f aca="false">+[4]data1cf!X85</f>
        <v>0</v>
      </c>
      <c r="Z85" s="337" t="n">
        <f aca="false">+[4]data1cf!Y85</f>
        <v>0</v>
      </c>
      <c r="AA85" s="337" t="n">
        <f aca="false">+[4]data1cf!Z85</f>
        <v>0</v>
      </c>
      <c r="AB85" s="337"/>
      <c r="AC85" s="338" t="n">
        <f aca="false">XNPV(0.1,B85:AA85,$B$1:$AA$1)</f>
        <v>24061.5620730297</v>
      </c>
      <c r="AD85" s="338" t="n">
        <f aca="false">SUMPRODUCT(B85:AA85,$B$1010:$AA$1010)</f>
        <v>56725.7781231954</v>
      </c>
      <c r="AE85" s="339" t="n">
        <f aca="false">SUMPRODUCT(B85:AA85,$B$1012:$AA$1012)</f>
        <v>56174.1503794346</v>
      </c>
      <c r="AF85" s="340" t="n">
        <f aca="false">XIRR(B85:AA85,$B$1:$AA$1)</f>
        <v>0.143149078826883</v>
      </c>
      <c r="AG85" s="341" t="n">
        <f aca="false">1-EXP(-(1/0.25)*(AD85/ABS($AD$1010)))</f>
        <v>0.981166071552537</v>
      </c>
    </row>
    <row r="86" customFormat="false" ht="12.75" hidden="false" customHeight="false" outlineLevel="0" collapsed="false">
      <c r="A86" s="332"/>
      <c r="B86" s="337" t="n">
        <f aca="false">+[4]data1cf!A86</f>
        <v>-95681.9001835081</v>
      </c>
      <c r="C86" s="337" t="n">
        <f aca="false">+[4]data1cf!B86</f>
        <v>15152.9490273533</v>
      </c>
      <c r="D86" s="337" t="n">
        <f aca="false">+[4]data1cf!C86</f>
        <v>16517.0643543698</v>
      </c>
      <c r="E86" s="337" t="n">
        <f aca="false">+[4]data1cf!D86</f>
        <v>16221.1091043466</v>
      </c>
      <c r="F86" s="337" t="n">
        <f aca="false">+[4]data1cf!E86</f>
        <v>15823.7007309008</v>
      </c>
      <c r="G86" s="337" t="n">
        <f aca="false">+[4]data1cf!F86</f>
        <v>15474.5238053427</v>
      </c>
      <c r="H86" s="337" t="n">
        <f aca="false">+[4]data1cf!G86</f>
        <v>15417.681022312</v>
      </c>
      <c r="I86" s="337" t="n">
        <f aca="false">+[4]data1cf!H86</f>
        <v>15490.0846614266</v>
      </c>
      <c r="J86" s="337" t="n">
        <f aca="false">+[4]data1cf!I86</f>
        <v>15260.1197226602</v>
      </c>
      <c r="K86" s="337" t="n">
        <f aca="false">+[4]data1cf!J86</f>
        <v>15283.2137277363</v>
      </c>
      <c r="L86" s="337" t="n">
        <f aca="false">+[4]data1cf!K86</f>
        <v>15314.269555775</v>
      </c>
      <c r="M86" s="337" t="n">
        <f aca="false">+[4]data1cf!L86</f>
        <v>15149.7346436351</v>
      </c>
      <c r="N86" s="337" t="n">
        <f aca="false">+[4]data1cf!M86</f>
        <v>15082.9842771443</v>
      </c>
      <c r="O86" s="337" t="n">
        <f aca="false">+[4]data1cf!N86</f>
        <v>15405.126558864</v>
      </c>
      <c r="P86" s="337" t="n">
        <f aca="false">+[4]data1cf!O86</f>
        <v>15444.2527035061</v>
      </c>
      <c r="Q86" s="337" t="n">
        <f aca="false">+[4]data1cf!P86</f>
        <v>15427.1886820996</v>
      </c>
      <c r="R86" s="337" t="n">
        <f aca="false">+[4]data1cf!Q86</f>
        <v>1097.43312234476</v>
      </c>
      <c r="S86" s="337" t="n">
        <f aca="false">+[4]data1cf!R86</f>
        <v>0</v>
      </c>
      <c r="T86" s="337" t="n">
        <f aca="false">+[4]data1cf!S86</f>
        <v>0</v>
      </c>
      <c r="U86" s="337" t="n">
        <f aca="false">+[4]data1cf!T86</f>
        <v>0</v>
      </c>
      <c r="V86" s="337" t="n">
        <f aca="false">+[4]data1cf!U86</f>
        <v>0</v>
      </c>
      <c r="W86" s="337" t="n">
        <f aca="false">+[4]data1cf!V86</f>
        <v>0</v>
      </c>
      <c r="X86" s="337" t="n">
        <f aca="false">+[4]data1cf!W86</f>
        <v>0</v>
      </c>
      <c r="Y86" s="337" t="n">
        <f aca="false">+[4]data1cf!X86</f>
        <v>0</v>
      </c>
      <c r="Z86" s="337" t="n">
        <f aca="false">+[4]data1cf!Y86</f>
        <v>0</v>
      </c>
      <c r="AA86" s="337" t="n">
        <f aca="false">+[4]data1cf!Z86</f>
        <v>0</v>
      </c>
      <c r="AB86" s="337"/>
      <c r="AC86" s="338" t="n">
        <f aca="false">XNPV(0.1,B86:AA86,$B$1:$AA$1)</f>
        <v>23028.7674438419</v>
      </c>
      <c r="AD86" s="338" t="n">
        <f aca="false">SUMPRODUCT(B86:AA86,$B$1010:$AA$1010)</f>
        <v>55907.1199259249</v>
      </c>
      <c r="AE86" s="339" t="n">
        <f aca="false">SUMPRODUCT(B86:AA86,$B$1012:$AA$1012)</f>
        <v>55351.6452658202</v>
      </c>
      <c r="AF86" s="340" t="n">
        <f aca="false">XIRR(B86:AA86,$B$1:$AA$1)</f>
        <v>0.140628192323886</v>
      </c>
      <c r="AG86" s="341" t="n">
        <f aca="false">1-EXP(-(1/0.25)*(AD86/ABS($AD$1010)))</f>
        <v>0.980054877019635</v>
      </c>
    </row>
    <row r="87" customFormat="false" ht="12.75" hidden="false" customHeight="false" outlineLevel="0" collapsed="false">
      <c r="A87" s="332"/>
      <c r="B87" s="337" t="n">
        <f aca="false">+[4]data1cf!A87</f>
        <v>-100235.549978114</v>
      </c>
      <c r="C87" s="337" t="n">
        <f aca="false">+[4]data1cf!B87</f>
        <v>15372.3649815935</v>
      </c>
      <c r="D87" s="337" t="n">
        <f aca="false">+[4]data1cf!C87</f>
        <v>16743.7261096614</v>
      </c>
      <c r="E87" s="337" t="n">
        <f aca="false">+[4]data1cf!D87</f>
        <v>16224.1948314895</v>
      </c>
      <c r="F87" s="337" t="n">
        <f aca="false">+[4]data1cf!E87</f>
        <v>15890.6622876164</v>
      </c>
      <c r="G87" s="337" t="n">
        <f aca="false">+[4]data1cf!F87</f>
        <v>15618.5528945874</v>
      </c>
      <c r="H87" s="337" t="n">
        <f aca="false">+[4]data1cf!G87</f>
        <v>15507.6212866501</v>
      </c>
      <c r="I87" s="337" t="n">
        <f aca="false">+[4]data1cf!H87</f>
        <v>15423.0629895355</v>
      </c>
      <c r="J87" s="337" t="n">
        <f aca="false">+[4]data1cf!I87</f>
        <v>15389.8917960061</v>
      </c>
      <c r="K87" s="337" t="n">
        <f aca="false">+[4]data1cf!J87</f>
        <v>15338.3990548952</v>
      </c>
      <c r="L87" s="337" t="n">
        <f aca="false">+[4]data1cf!K87</f>
        <v>15216.4628223417</v>
      </c>
      <c r="M87" s="337" t="n">
        <f aca="false">+[4]data1cf!L87</f>
        <v>15372.195399264</v>
      </c>
      <c r="N87" s="337" t="n">
        <f aca="false">+[4]data1cf!M87</f>
        <v>15333.135987955</v>
      </c>
      <c r="O87" s="337" t="n">
        <f aca="false">+[4]data1cf!N87</f>
        <v>15412.6725711815</v>
      </c>
      <c r="P87" s="337" t="n">
        <f aca="false">+[4]data1cf!O87</f>
        <v>15383.266074106</v>
      </c>
      <c r="Q87" s="337" t="n">
        <f aca="false">+[4]data1cf!P87</f>
        <v>15480.3805652586</v>
      </c>
      <c r="R87" s="337" t="n">
        <f aca="false">+[4]data1cf!Q87</f>
        <v>1149.66166402897</v>
      </c>
      <c r="S87" s="337" t="n">
        <f aca="false">+[4]data1cf!R87</f>
        <v>0</v>
      </c>
      <c r="T87" s="337" t="n">
        <f aca="false">+[4]data1cf!S87</f>
        <v>0</v>
      </c>
      <c r="U87" s="337" t="n">
        <f aca="false">+[4]data1cf!T87</f>
        <v>0</v>
      </c>
      <c r="V87" s="337" t="n">
        <f aca="false">+[4]data1cf!U87</f>
        <v>0</v>
      </c>
      <c r="W87" s="337" t="n">
        <f aca="false">+[4]data1cf!V87</f>
        <v>0</v>
      </c>
      <c r="X87" s="337" t="n">
        <f aca="false">+[4]data1cf!W87</f>
        <v>0</v>
      </c>
      <c r="Y87" s="337" t="n">
        <f aca="false">+[4]data1cf!X87</f>
        <v>0</v>
      </c>
      <c r="Z87" s="337" t="n">
        <f aca="false">+[4]data1cf!Y87</f>
        <v>0</v>
      </c>
      <c r="AA87" s="337" t="n">
        <f aca="false">+[4]data1cf!Z87</f>
        <v>0</v>
      </c>
      <c r="AB87" s="337"/>
      <c r="AC87" s="338" t="n">
        <f aca="false">XNPV(0.1,B87:AA87,$B$1:$AA$1)</f>
        <v>19229.6685208749</v>
      </c>
      <c r="AD87" s="338" t="n">
        <f aca="false">SUMPRODUCT(B87:AA87,$B$1010:$AA$1010)</f>
        <v>52266.9252882193</v>
      </c>
      <c r="AE87" s="339" t="n">
        <f aca="false">SUMPRODUCT(B87:AA87,$B$1012:$AA$1012)</f>
        <v>51708.8114250012</v>
      </c>
      <c r="AF87" s="340" t="n">
        <f aca="false">XIRR(B87:AA87,$B$1:$AA$1)</f>
        <v>0.132690498398619</v>
      </c>
      <c r="AG87" s="341" t="n">
        <f aca="false">1-EXP(-(1/0.25)*(AD87/ABS($AD$1010)))</f>
        <v>0.974264249046988</v>
      </c>
    </row>
    <row r="88" customFormat="false" ht="12.75" hidden="false" customHeight="false" outlineLevel="0" collapsed="false">
      <c r="A88" s="332"/>
      <c r="B88" s="337" t="n">
        <f aca="false">+[4]data1cf!A88</f>
        <v>-85501.5931645276</v>
      </c>
      <c r="C88" s="337" t="n">
        <f aca="false">+[4]data1cf!B88</f>
        <v>14748.6046449666</v>
      </c>
      <c r="D88" s="337" t="n">
        <f aca="false">+[4]data1cf!C88</f>
        <v>16075.052166657</v>
      </c>
      <c r="E88" s="337" t="n">
        <f aca="false">+[4]data1cf!D88</f>
        <v>15621.3726492014</v>
      </c>
      <c r="F88" s="337" t="n">
        <f aca="false">+[4]data1cf!E88</f>
        <v>15498.2723993446</v>
      </c>
      <c r="G88" s="337" t="n">
        <f aca="false">+[4]data1cf!F88</f>
        <v>15346.419570061</v>
      </c>
      <c r="H88" s="337" t="n">
        <f aca="false">+[4]data1cf!G88</f>
        <v>15199.3249749291</v>
      </c>
      <c r="I88" s="337" t="n">
        <f aca="false">+[4]data1cf!H88</f>
        <v>14937.3985444852</v>
      </c>
      <c r="J88" s="337" t="n">
        <f aca="false">+[4]data1cf!I88</f>
        <v>14598.1085871429</v>
      </c>
      <c r="K88" s="337" t="n">
        <f aca="false">+[4]data1cf!J88</f>
        <v>14811.3047964427</v>
      </c>
      <c r="L88" s="337" t="n">
        <f aca="false">+[4]data1cf!K88</f>
        <v>15038.1864916911</v>
      </c>
      <c r="M88" s="337" t="n">
        <f aca="false">+[4]data1cf!L88</f>
        <v>14843.5689209096</v>
      </c>
      <c r="N88" s="337" t="n">
        <f aca="false">+[4]data1cf!M88</f>
        <v>15259.7814904941</v>
      </c>
      <c r="O88" s="337" t="n">
        <f aca="false">+[4]data1cf!N88</f>
        <v>14925.2142019937</v>
      </c>
      <c r="P88" s="337" t="n">
        <f aca="false">+[4]data1cf!O88</f>
        <v>15219.2748586713</v>
      </c>
      <c r="Q88" s="337" t="n">
        <f aca="false">+[4]data1cf!P88</f>
        <v>15031.2804649702</v>
      </c>
      <c r="R88" s="337" t="n">
        <f aca="false">+[4]data1cf!Q88</f>
        <v>980.669072959866</v>
      </c>
      <c r="S88" s="337" t="n">
        <f aca="false">+[4]data1cf!R88</f>
        <v>0</v>
      </c>
      <c r="T88" s="337" t="n">
        <f aca="false">+[4]data1cf!S88</f>
        <v>0</v>
      </c>
      <c r="U88" s="337" t="n">
        <f aca="false">+[4]data1cf!T88</f>
        <v>0</v>
      </c>
      <c r="V88" s="337" t="n">
        <f aca="false">+[4]data1cf!U88</f>
        <v>0</v>
      </c>
      <c r="W88" s="337" t="n">
        <f aca="false">+[4]data1cf!V88</f>
        <v>0</v>
      </c>
      <c r="X88" s="337" t="n">
        <f aca="false">+[4]data1cf!W88</f>
        <v>0</v>
      </c>
      <c r="Y88" s="337" t="n">
        <f aca="false">+[4]data1cf!X88</f>
        <v>0</v>
      </c>
      <c r="Z88" s="337" t="n">
        <f aca="false">+[4]data1cf!Y88</f>
        <v>0</v>
      </c>
      <c r="AA88" s="337" t="n">
        <f aca="false">+[4]data1cf!Z88</f>
        <v>0</v>
      </c>
      <c r="AB88" s="337"/>
      <c r="AC88" s="338" t="n">
        <f aca="false">XNPV(0.1,B88:AA88,$B$1:$AA$1)</f>
        <v>30333.2692108767</v>
      </c>
      <c r="AD88" s="338" t="n">
        <f aca="false">SUMPRODUCT(B88:AA88,$B$1010:$AA$1010)</f>
        <v>62456.8103521554</v>
      </c>
      <c r="AE88" s="339" t="n">
        <f aca="false">SUMPRODUCT(B88:AA88,$B$1012:$AA$1012)</f>
        <v>61913.8188826169</v>
      </c>
      <c r="AF88" s="340" t="n">
        <f aca="false">XIRR(B88:AA88,$B$1:$AA$1)</f>
        <v>0.158795927679561</v>
      </c>
      <c r="AG88" s="341" t="n">
        <f aca="false">1-EXP(-(1/0.25)*(AD88/ABS($AD$1010)))</f>
        <v>0.987391675435848</v>
      </c>
    </row>
    <row r="89" customFormat="false" ht="12.75" hidden="false" customHeight="false" outlineLevel="0" collapsed="false">
      <c r="A89" s="332"/>
      <c r="B89" s="337" t="n">
        <f aca="false">+[4]data1cf!A89</f>
        <v>-92475.9958394086</v>
      </c>
      <c r="C89" s="337" t="n">
        <f aca="false">+[4]data1cf!B89</f>
        <v>15180.7057506825</v>
      </c>
      <c r="D89" s="337" t="n">
        <f aca="false">+[4]data1cf!C89</f>
        <v>16565.3936861738</v>
      </c>
      <c r="E89" s="337" t="n">
        <f aca="false">+[4]data1cf!D89</f>
        <v>16071.5064580653</v>
      </c>
      <c r="F89" s="337" t="n">
        <f aca="false">+[4]data1cf!E89</f>
        <v>15673.0292443074</v>
      </c>
      <c r="G89" s="337" t="n">
        <f aca="false">+[4]data1cf!F89</f>
        <v>15320.9170225717</v>
      </c>
      <c r="H89" s="337" t="n">
        <f aca="false">+[4]data1cf!G89</f>
        <v>15157.2725730202</v>
      </c>
      <c r="I89" s="337" t="n">
        <f aca="false">+[4]data1cf!H89</f>
        <v>15029.979819744</v>
      </c>
      <c r="J89" s="337" t="n">
        <f aca="false">+[4]data1cf!I89</f>
        <v>15091.5668282243</v>
      </c>
      <c r="K89" s="337" t="n">
        <f aca="false">+[4]data1cf!J89</f>
        <v>15094.1634927219</v>
      </c>
      <c r="L89" s="337" t="n">
        <f aca="false">+[4]data1cf!K89</f>
        <v>15057.657664684</v>
      </c>
      <c r="M89" s="337" t="n">
        <f aca="false">+[4]data1cf!L89</f>
        <v>15274.6963389485</v>
      </c>
      <c r="N89" s="337" t="n">
        <f aca="false">+[4]data1cf!M89</f>
        <v>15052.4110010756</v>
      </c>
      <c r="O89" s="337" t="n">
        <f aca="false">+[4]data1cf!N89</f>
        <v>14975.4760706343</v>
      </c>
      <c r="P89" s="337" t="n">
        <f aca="false">+[4]data1cf!O89</f>
        <v>15224.2944912525</v>
      </c>
      <c r="Q89" s="337" t="n">
        <f aca="false">+[4]data1cf!P89</f>
        <v>15271.2261868804</v>
      </c>
      <c r="R89" s="337" t="n">
        <f aca="false">+[4]data1cf!Q89</f>
        <v>1060.66268187968</v>
      </c>
      <c r="S89" s="337" t="n">
        <f aca="false">+[4]data1cf!R89</f>
        <v>0</v>
      </c>
      <c r="T89" s="337" t="n">
        <f aca="false">+[4]data1cf!S89</f>
        <v>0</v>
      </c>
      <c r="U89" s="337" t="n">
        <f aca="false">+[4]data1cf!T89</f>
        <v>0</v>
      </c>
      <c r="V89" s="337" t="n">
        <f aca="false">+[4]data1cf!U89</f>
        <v>0</v>
      </c>
      <c r="W89" s="337" t="n">
        <f aca="false">+[4]data1cf!V89</f>
        <v>0</v>
      </c>
      <c r="X89" s="337" t="n">
        <f aca="false">+[4]data1cf!W89</f>
        <v>0</v>
      </c>
      <c r="Y89" s="337" t="n">
        <f aca="false">+[4]data1cf!X89</f>
        <v>0</v>
      </c>
      <c r="Z89" s="337" t="n">
        <f aca="false">+[4]data1cf!Y89</f>
        <v>0</v>
      </c>
      <c r="AA89" s="337" t="n">
        <f aca="false">+[4]data1cf!Z89</f>
        <v>0</v>
      </c>
      <c r="AB89" s="337"/>
      <c r="AC89" s="338" t="n">
        <f aca="false">XNPV(0.1,B89:AA89,$B$1:$AA$1)</f>
        <v>25155.2690680391</v>
      </c>
      <c r="AD89" s="338" t="n">
        <f aca="false">SUMPRODUCT(B89:AA89,$B$1010:$AA$1010)</f>
        <v>57641.9480809973</v>
      </c>
      <c r="AE89" s="339" t="n">
        <f aca="false">SUMPRODUCT(B89:AA89,$B$1012:$AA$1012)</f>
        <v>57093.1267384945</v>
      </c>
      <c r="AF89" s="340" t="n">
        <f aca="false">XIRR(B89:AA89,$B$1:$AA$1)</f>
        <v>0.145848286320323</v>
      </c>
      <c r="AG89" s="341" t="n">
        <f aca="false">1-EXP(-(1/0.25)*(AD89/ABS($AD$1010)))</f>
        <v>0.982336379201558</v>
      </c>
    </row>
    <row r="90" customFormat="false" ht="12.75" hidden="false" customHeight="false" outlineLevel="0" collapsed="false">
      <c r="A90" s="332"/>
      <c r="B90" s="337" t="n">
        <f aca="false">+[4]data1cf!A90</f>
        <v>-87182.6762943122</v>
      </c>
      <c r="C90" s="337" t="n">
        <f aca="false">+[4]data1cf!B90</f>
        <v>14892.5013637312</v>
      </c>
      <c r="D90" s="337" t="n">
        <f aca="false">+[4]data1cf!C90</f>
        <v>16359.2349634855</v>
      </c>
      <c r="E90" s="337" t="n">
        <f aca="false">+[4]data1cf!D90</f>
        <v>15664.8537394499</v>
      </c>
      <c r="F90" s="337" t="n">
        <f aca="false">+[4]data1cf!E90</f>
        <v>15664.3679883934</v>
      </c>
      <c r="G90" s="337" t="n">
        <f aca="false">+[4]data1cf!F90</f>
        <v>15335.0649090428</v>
      </c>
      <c r="H90" s="337" t="n">
        <f aca="false">+[4]data1cf!G90</f>
        <v>14991.6596963519</v>
      </c>
      <c r="I90" s="337" t="n">
        <f aca="false">+[4]data1cf!H90</f>
        <v>14937.5511646836</v>
      </c>
      <c r="J90" s="337" t="n">
        <f aca="false">+[4]data1cf!I90</f>
        <v>15020.0347980177</v>
      </c>
      <c r="K90" s="337" t="n">
        <f aca="false">+[4]data1cf!J90</f>
        <v>15006.6101480603</v>
      </c>
      <c r="L90" s="337" t="n">
        <f aca="false">+[4]data1cf!K90</f>
        <v>15171.8805395218</v>
      </c>
      <c r="M90" s="337" t="n">
        <f aca="false">+[4]data1cf!L90</f>
        <v>15134.1340506434</v>
      </c>
      <c r="N90" s="337" t="n">
        <f aca="false">+[4]data1cf!M90</f>
        <v>15084.8057105708</v>
      </c>
      <c r="O90" s="337" t="n">
        <f aca="false">+[4]data1cf!N90</f>
        <v>14939.9695393245</v>
      </c>
      <c r="P90" s="337" t="n">
        <f aca="false">+[4]data1cf!O90</f>
        <v>14999.1378974929</v>
      </c>
      <c r="Q90" s="337" t="n">
        <f aca="false">+[4]data1cf!P90</f>
        <v>15154.6864597019</v>
      </c>
      <c r="R90" s="337" t="n">
        <f aca="false">+[4]data1cf!Q90</f>
        <v>999.950424025243</v>
      </c>
      <c r="S90" s="337" t="n">
        <f aca="false">+[4]data1cf!R90</f>
        <v>0</v>
      </c>
      <c r="T90" s="337" t="n">
        <f aca="false">+[4]data1cf!S90</f>
        <v>0</v>
      </c>
      <c r="U90" s="337" t="n">
        <f aca="false">+[4]data1cf!T90</f>
        <v>0</v>
      </c>
      <c r="V90" s="337" t="n">
        <f aca="false">+[4]data1cf!U90</f>
        <v>0</v>
      </c>
      <c r="W90" s="337" t="n">
        <f aca="false">+[4]data1cf!V90</f>
        <v>0</v>
      </c>
      <c r="X90" s="337" t="n">
        <f aca="false">+[4]data1cf!W90</f>
        <v>0</v>
      </c>
      <c r="Y90" s="337" t="n">
        <f aca="false">+[4]data1cf!X90</f>
        <v>0</v>
      </c>
      <c r="Z90" s="337" t="n">
        <f aca="false">+[4]data1cf!Y90</f>
        <v>0</v>
      </c>
      <c r="AA90" s="337" t="n">
        <f aca="false">+[4]data1cf!Z90</f>
        <v>0</v>
      </c>
      <c r="AB90" s="337"/>
      <c r="AC90" s="338" t="n">
        <f aca="false">XNPV(0.1,B90:AA90,$B$1:$AA$1)</f>
        <v>29396.8834003582</v>
      </c>
      <c r="AD90" s="338" t="n">
        <f aca="false">SUMPRODUCT(B90:AA90,$B$1010:$AA$1010)</f>
        <v>61681.7494307923</v>
      </c>
      <c r="AE90" s="339" t="n">
        <f aca="false">SUMPRODUCT(B90:AA90,$B$1012:$AA$1012)</f>
        <v>61136.2617233118</v>
      </c>
      <c r="AF90" s="340" t="n">
        <f aca="false">XIRR(B90:AA90,$B$1:$AA$1)</f>
        <v>0.156122270672964</v>
      </c>
      <c r="AG90" s="341" t="n">
        <f aca="false">1-EXP(-(1/0.25)*(AD90/ABS($AD$1010)))</f>
        <v>0.986688488629999</v>
      </c>
    </row>
    <row r="91" customFormat="false" ht="12.75" hidden="false" customHeight="false" outlineLevel="0" collapsed="false">
      <c r="A91" s="332"/>
      <c r="B91" s="337" t="n">
        <f aca="false">+[4]data1cf!A91</f>
        <v>-92438.5728831629</v>
      </c>
      <c r="C91" s="337" t="n">
        <f aca="false">+[4]data1cf!B91</f>
        <v>15034.7407521324</v>
      </c>
      <c r="D91" s="337" t="n">
        <f aca="false">+[4]data1cf!C91</f>
        <v>16471.4249700865</v>
      </c>
      <c r="E91" s="337" t="n">
        <f aca="false">+[4]data1cf!D91</f>
        <v>16034.7528310789</v>
      </c>
      <c r="F91" s="337" t="n">
        <f aca="false">+[4]data1cf!E91</f>
        <v>15916.6211465043</v>
      </c>
      <c r="G91" s="337" t="n">
        <f aca="false">+[4]data1cf!F91</f>
        <v>15607.3921596898</v>
      </c>
      <c r="H91" s="337" t="n">
        <f aca="false">+[4]data1cf!G91</f>
        <v>15208.7966633872</v>
      </c>
      <c r="I91" s="337" t="n">
        <f aca="false">+[4]data1cf!H91</f>
        <v>15218.9299331829</v>
      </c>
      <c r="J91" s="337" t="n">
        <f aca="false">+[4]data1cf!I91</f>
        <v>15292.9834115607</v>
      </c>
      <c r="K91" s="337" t="n">
        <f aca="false">+[4]data1cf!J91</f>
        <v>15075.9211334</v>
      </c>
      <c r="L91" s="337" t="n">
        <f aca="false">+[4]data1cf!K91</f>
        <v>14987.1000536005</v>
      </c>
      <c r="M91" s="337" t="n">
        <f aca="false">+[4]data1cf!L91</f>
        <v>15005.7304468825</v>
      </c>
      <c r="N91" s="337" t="n">
        <f aca="false">+[4]data1cf!M91</f>
        <v>15164.7144952865</v>
      </c>
      <c r="O91" s="337" t="n">
        <f aca="false">+[4]data1cf!N91</f>
        <v>15336.386213003</v>
      </c>
      <c r="P91" s="337" t="n">
        <f aca="false">+[4]data1cf!O91</f>
        <v>15385.3417748121</v>
      </c>
      <c r="Q91" s="337" t="n">
        <f aca="false">+[4]data1cf!P91</f>
        <v>15154.0185355301</v>
      </c>
      <c r="R91" s="337" t="n">
        <f aca="false">+[4]data1cf!Q91</f>
        <v>1060.23345554073</v>
      </c>
      <c r="S91" s="337" t="n">
        <f aca="false">+[4]data1cf!R91</f>
        <v>0</v>
      </c>
      <c r="T91" s="337" t="n">
        <f aca="false">+[4]data1cf!S91</f>
        <v>0</v>
      </c>
      <c r="U91" s="337" t="n">
        <f aca="false">+[4]data1cf!T91</f>
        <v>0</v>
      </c>
      <c r="V91" s="337" t="n">
        <f aca="false">+[4]data1cf!U91</f>
        <v>0</v>
      </c>
      <c r="W91" s="337" t="n">
        <f aca="false">+[4]data1cf!V91</f>
        <v>0</v>
      </c>
      <c r="X91" s="337" t="n">
        <f aca="false">+[4]data1cf!W91</f>
        <v>0</v>
      </c>
      <c r="Y91" s="337" t="n">
        <f aca="false">+[4]data1cf!X91</f>
        <v>0</v>
      </c>
      <c r="Z91" s="337" t="n">
        <f aca="false">+[4]data1cf!Y91</f>
        <v>0</v>
      </c>
      <c r="AA91" s="337" t="n">
        <f aca="false">+[4]data1cf!Z91</f>
        <v>0</v>
      </c>
      <c r="AB91" s="337"/>
      <c r="AC91" s="338" t="n">
        <f aca="false">XNPV(0.1,B91:AA91,$B$1:$AA$1)</f>
        <v>25544.1552405545</v>
      </c>
      <c r="AD91" s="338" t="n">
        <f aca="false">SUMPRODUCT(B91:AA91,$B$1010:$AA$1010)</f>
        <v>58185.3856923662</v>
      </c>
      <c r="AE91" s="339" t="n">
        <f aca="false">SUMPRODUCT(B91:AA91,$B$1012:$AA$1012)</f>
        <v>57634.0631904596</v>
      </c>
      <c r="AF91" s="340" t="n">
        <f aca="false">XIRR(B91:AA91,$B$1:$AA$1)</f>
        <v>0.146452440365823</v>
      </c>
      <c r="AG91" s="341" t="n">
        <f aca="false">1-EXP(-(1/0.25)*(AD91/ABS($AD$1010)))</f>
        <v>0.982995904904445</v>
      </c>
    </row>
    <row r="92" customFormat="false" ht="12.75" hidden="false" customHeight="false" outlineLevel="0" collapsed="false">
      <c r="A92" s="332"/>
      <c r="B92" s="337" t="n">
        <f aca="false">+[4]data1cf!A92</f>
        <v>-91144.7888793586</v>
      </c>
      <c r="C92" s="337" t="n">
        <f aca="false">+[4]data1cf!B92</f>
        <v>15036.9686812716</v>
      </c>
      <c r="D92" s="337" t="n">
        <f aca="false">+[4]data1cf!C92</f>
        <v>16438.3927088806</v>
      </c>
      <c r="E92" s="337" t="n">
        <f aca="false">+[4]data1cf!D92</f>
        <v>16036.176436147</v>
      </c>
      <c r="F92" s="337" t="n">
        <f aca="false">+[4]data1cf!E92</f>
        <v>15899.5912874617</v>
      </c>
      <c r="G92" s="337" t="n">
        <f aca="false">+[4]data1cf!F92</f>
        <v>15508.1947605469</v>
      </c>
      <c r="H92" s="337" t="n">
        <f aca="false">+[4]data1cf!G92</f>
        <v>15437.4240810082</v>
      </c>
      <c r="I92" s="337" t="n">
        <f aca="false">+[4]data1cf!H92</f>
        <v>15080.2305984138</v>
      </c>
      <c r="J92" s="337" t="n">
        <f aca="false">+[4]data1cf!I92</f>
        <v>14893.9135408665</v>
      </c>
      <c r="K92" s="337" t="n">
        <f aca="false">+[4]data1cf!J92</f>
        <v>15113.3854836096</v>
      </c>
      <c r="L92" s="337" t="n">
        <f aca="false">+[4]data1cf!K92</f>
        <v>15035.0052098097</v>
      </c>
      <c r="M92" s="337" t="n">
        <f aca="false">+[4]data1cf!L92</f>
        <v>15178.1231326295</v>
      </c>
      <c r="N92" s="337" t="n">
        <f aca="false">+[4]data1cf!M92</f>
        <v>14934.9912545429</v>
      </c>
      <c r="O92" s="337" t="n">
        <f aca="false">+[4]data1cf!N92</f>
        <v>15046.9534442777</v>
      </c>
      <c r="P92" s="337" t="n">
        <f aca="false">+[4]data1cf!O92</f>
        <v>15194.1539140816</v>
      </c>
      <c r="Q92" s="337" t="n">
        <f aca="false">+[4]data1cf!P92</f>
        <v>15143.5626488598</v>
      </c>
      <c r="R92" s="337" t="n">
        <f aca="false">+[4]data1cf!Q92</f>
        <v>1045.39427053069</v>
      </c>
      <c r="S92" s="337" t="n">
        <f aca="false">+[4]data1cf!R92</f>
        <v>0</v>
      </c>
      <c r="T92" s="337" t="n">
        <f aca="false">+[4]data1cf!S92</f>
        <v>0</v>
      </c>
      <c r="U92" s="337" t="n">
        <f aca="false">+[4]data1cf!T92</f>
        <v>0</v>
      </c>
      <c r="V92" s="337" t="n">
        <f aca="false">+[4]data1cf!U92</f>
        <v>0</v>
      </c>
      <c r="W92" s="337" t="n">
        <f aca="false">+[4]data1cf!V92</f>
        <v>0</v>
      </c>
      <c r="X92" s="337" t="n">
        <f aca="false">+[4]data1cf!W92</f>
        <v>0</v>
      </c>
      <c r="Y92" s="337" t="n">
        <f aca="false">+[4]data1cf!X92</f>
        <v>0</v>
      </c>
      <c r="Z92" s="337" t="n">
        <f aca="false">+[4]data1cf!Y92</f>
        <v>0</v>
      </c>
      <c r="AA92" s="337" t="n">
        <f aca="false">+[4]data1cf!Z92</f>
        <v>0</v>
      </c>
      <c r="AB92" s="337"/>
      <c r="AC92" s="338" t="n">
        <f aca="false">XNPV(0.1,B92:AA92,$B$1:$AA$1)</f>
        <v>26494.0914274725</v>
      </c>
      <c r="AD92" s="338" t="n">
        <f aca="false">SUMPRODUCT(B92:AA92,$B$1010:$AA$1010)</f>
        <v>58982.3714056193</v>
      </c>
      <c r="AE92" s="339" t="n">
        <f aca="false">SUMPRODUCT(B92:AA92,$B$1012:$AA$1012)</f>
        <v>58433.7733284952</v>
      </c>
      <c r="AF92" s="340" t="n">
        <f aca="false">XIRR(B92:AA92,$B$1:$AA$1)</f>
        <v>0.148850172896571</v>
      </c>
      <c r="AG92" s="341" t="n">
        <f aca="false">1-EXP(-(1/0.25)*(AD92/ABS($AD$1010)))</f>
        <v>0.983918861447662</v>
      </c>
    </row>
    <row r="93" customFormat="false" ht="12.75" hidden="false" customHeight="false" outlineLevel="0" collapsed="false">
      <c r="A93" s="332"/>
      <c r="B93" s="337" t="n">
        <f aca="false">+[4]data1cf!A93</f>
        <v>-86790.457859589</v>
      </c>
      <c r="C93" s="337" t="n">
        <f aca="false">+[4]data1cf!B93</f>
        <v>14995.3466843527</v>
      </c>
      <c r="D93" s="337" t="n">
        <f aca="false">+[4]data1cf!C93</f>
        <v>16188.8185551765</v>
      </c>
      <c r="E93" s="337" t="n">
        <f aca="false">+[4]data1cf!D93</f>
        <v>15846.1509413091</v>
      </c>
      <c r="F93" s="337" t="n">
        <f aca="false">+[4]data1cf!E93</f>
        <v>15636.8435504983</v>
      </c>
      <c r="G93" s="337" t="n">
        <f aca="false">+[4]data1cf!F93</f>
        <v>15298.9989228405</v>
      </c>
      <c r="H93" s="337" t="n">
        <f aca="false">+[4]data1cf!G93</f>
        <v>15202.5787222382</v>
      </c>
      <c r="I93" s="337" t="n">
        <f aca="false">+[4]data1cf!H93</f>
        <v>15036.2324652428</v>
      </c>
      <c r="J93" s="337" t="n">
        <f aca="false">+[4]data1cf!I93</f>
        <v>14838.7655579752</v>
      </c>
      <c r="K93" s="337" t="n">
        <f aca="false">+[4]data1cf!J93</f>
        <v>15002.0100160483</v>
      </c>
      <c r="L93" s="337" t="n">
        <f aca="false">+[4]data1cf!K93</f>
        <v>14962.4696413097</v>
      </c>
      <c r="M93" s="337" t="n">
        <f aca="false">+[4]data1cf!L93</f>
        <v>15036.6131812153</v>
      </c>
      <c r="N93" s="337" t="n">
        <f aca="false">+[4]data1cf!M93</f>
        <v>15005.2109116004</v>
      </c>
      <c r="O93" s="337" t="n">
        <f aca="false">+[4]data1cf!N93</f>
        <v>14839.196139252</v>
      </c>
      <c r="P93" s="337" t="n">
        <f aca="false">+[4]data1cf!O93</f>
        <v>14873.0353034108</v>
      </c>
      <c r="Q93" s="337" t="n">
        <f aca="false">+[4]data1cf!P93</f>
        <v>15024.9213372071</v>
      </c>
      <c r="R93" s="337" t="n">
        <f aca="false">+[4]data1cf!Q93</f>
        <v>995.451835466342</v>
      </c>
      <c r="S93" s="337" t="n">
        <f aca="false">+[4]data1cf!R93</f>
        <v>0</v>
      </c>
      <c r="T93" s="337" t="n">
        <f aca="false">+[4]data1cf!S93</f>
        <v>0</v>
      </c>
      <c r="U93" s="337" t="n">
        <f aca="false">+[4]data1cf!T93</f>
        <v>0</v>
      </c>
      <c r="V93" s="337" t="n">
        <f aca="false">+[4]data1cf!U93</f>
        <v>0</v>
      </c>
      <c r="W93" s="337" t="n">
        <f aca="false">+[4]data1cf!V93</f>
        <v>0</v>
      </c>
      <c r="X93" s="337" t="n">
        <f aca="false">+[4]data1cf!W93</f>
        <v>0</v>
      </c>
      <c r="Y93" s="337" t="n">
        <f aca="false">+[4]data1cf!X93</f>
        <v>0</v>
      </c>
      <c r="Z93" s="337" t="n">
        <f aca="false">+[4]data1cf!Y93</f>
        <v>0</v>
      </c>
      <c r="AA93" s="337" t="n">
        <f aca="false">+[4]data1cf!Z93</f>
        <v>0</v>
      </c>
      <c r="AB93" s="337"/>
      <c r="AC93" s="338" t="n">
        <f aca="false">XNPV(0.1,B93:AA93,$B$1:$AA$1)</f>
        <v>29685.4077858206</v>
      </c>
      <c r="AD93" s="338" t="n">
        <f aca="false">SUMPRODUCT(B93:AA93,$B$1010:$AA$1010)</f>
        <v>61868.378125648</v>
      </c>
      <c r="AE93" s="339" t="n">
        <f aca="false">SUMPRODUCT(B93:AA93,$B$1012:$AA$1012)</f>
        <v>61324.9406945269</v>
      </c>
      <c r="AF93" s="340" t="n">
        <f aca="false">XIRR(B93:AA93,$B$1:$AA$1)</f>
        <v>0.157039057877799</v>
      </c>
      <c r="AG93" s="341" t="n">
        <f aca="false">1-EXP(-(1/0.25)*(AD93/ABS($AD$1010)))</f>
        <v>0.98686131513292</v>
      </c>
    </row>
    <row r="94" customFormat="false" ht="12.75" hidden="false" customHeight="false" outlineLevel="0" collapsed="false">
      <c r="A94" s="332"/>
      <c r="B94" s="337" t="n">
        <f aca="false">+[4]data1cf!A94</f>
        <v>-101830.774044711</v>
      </c>
      <c r="C94" s="337" t="n">
        <f aca="false">+[4]data1cf!B94</f>
        <v>15367.2639416401</v>
      </c>
      <c r="D94" s="337" t="n">
        <f aca="false">+[4]data1cf!C94</f>
        <v>16888.0540518713</v>
      </c>
      <c r="E94" s="337" t="n">
        <f aca="false">+[4]data1cf!D94</f>
        <v>16350.6629204525</v>
      </c>
      <c r="F94" s="337" t="n">
        <f aca="false">+[4]data1cf!E94</f>
        <v>16023.1608631121</v>
      </c>
      <c r="G94" s="337" t="n">
        <f aca="false">+[4]data1cf!F94</f>
        <v>15710.686883505</v>
      </c>
      <c r="H94" s="337" t="n">
        <f aca="false">+[4]data1cf!G94</f>
        <v>15642.0112616821</v>
      </c>
      <c r="I94" s="337" t="n">
        <f aca="false">+[4]data1cf!H94</f>
        <v>15280.4278973369</v>
      </c>
      <c r="J94" s="337" t="n">
        <f aca="false">+[4]data1cf!I94</f>
        <v>15232.060628369</v>
      </c>
      <c r="K94" s="337" t="n">
        <f aca="false">+[4]data1cf!J94</f>
        <v>15304.5901759748</v>
      </c>
      <c r="L94" s="337" t="n">
        <f aca="false">+[4]data1cf!K94</f>
        <v>15323.1537705772</v>
      </c>
      <c r="M94" s="337" t="n">
        <f aca="false">+[4]data1cf!L94</f>
        <v>15327.1620598574</v>
      </c>
      <c r="N94" s="337" t="n">
        <f aca="false">+[4]data1cf!M94</f>
        <v>15347.5457178579</v>
      </c>
      <c r="O94" s="337" t="n">
        <f aca="false">+[4]data1cf!N94</f>
        <v>15355.7666063199</v>
      </c>
      <c r="P94" s="337" t="n">
        <f aca="false">+[4]data1cf!O94</f>
        <v>15455.1332465175</v>
      </c>
      <c r="Q94" s="337" t="n">
        <f aca="false">+[4]data1cf!P94</f>
        <v>15371.0987420073</v>
      </c>
      <c r="R94" s="337" t="n">
        <f aca="false">+[4]data1cf!Q94</f>
        <v>1167.95824598322</v>
      </c>
      <c r="S94" s="337" t="n">
        <f aca="false">+[4]data1cf!R94</f>
        <v>0</v>
      </c>
      <c r="T94" s="337" t="n">
        <f aca="false">+[4]data1cf!S94</f>
        <v>0</v>
      </c>
      <c r="U94" s="337" t="n">
        <f aca="false">+[4]data1cf!T94</f>
        <v>0</v>
      </c>
      <c r="V94" s="337" t="n">
        <f aca="false">+[4]data1cf!U94</f>
        <v>0</v>
      </c>
      <c r="W94" s="337" t="n">
        <f aca="false">+[4]data1cf!V94</f>
        <v>0</v>
      </c>
      <c r="X94" s="337" t="n">
        <f aca="false">+[4]data1cf!W94</f>
        <v>0</v>
      </c>
      <c r="Y94" s="337" t="n">
        <f aca="false">+[4]data1cf!X94</f>
        <v>0</v>
      </c>
      <c r="Z94" s="337" t="n">
        <f aca="false">+[4]data1cf!Y94</f>
        <v>0</v>
      </c>
      <c r="AA94" s="337" t="n">
        <f aca="false">+[4]data1cf!Z94</f>
        <v>0</v>
      </c>
      <c r="AB94" s="337"/>
      <c r="AC94" s="338" t="n">
        <f aca="false">XNPV(0.1,B94:AA94,$B$1:$AA$1)</f>
        <v>17916.6539088748</v>
      </c>
      <c r="AD94" s="338" t="n">
        <f aca="false">SUMPRODUCT(B94:AA94,$B$1010:$AA$1010)</f>
        <v>50968.8221035888</v>
      </c>
      <c r="AE94" s="339" t="n">
        <f aca="false">SUMPRODUCT(B94:AA94,$B$1012:$AA$1012)</f>
        <v>50410.5855618126</v>
      </c>
      <c r="AF94" s="340" t="n">
        <f aca="false">XIRR(B94:AA94,$B$1:$AA$1)</f>
        <v>0.130116628575435</v>
      </c>
      <c r="AG94" s="341" t="n">
        <f aca="false">1-EXP(-(1/0.25)*(AD94/ABS($AD$1010)))</f>
        <v>0.971815339509678</v>
      </c>
    </row>
    <row r="95" customFormat="false" ht="12.75" hidden="false" customHeight="false" outlineLevel="0" collapsed="false">
      <c r="A95" s="332"/>
      <c r="B95" s="337" t="n">
        <f aca="false">+[4]data1cf!A95</f>
        <v>-86795.8091625691</v>
      </c>
      <c r="C95" s="337" t="n">
        <f aca="false">+[4]data1cf!B95</f>
        <v>14868.9731646872</v>
      </c>
      <c r="D95" s="337" t="n">
        <f aca="false">+[4]data1cf!C95</f>
        <v>16233.2685914441</v>
      </c>
      <c r="E95" s="337" t="n">
        <f aca="false">+[4]data1cf!D95</f>
        <v>15832.3467208132</v>
      </c>
      <c r="F95" s="337" t="n">
        <f aca="false">+[4]data1cf!E95</f>
        <v>15620.9301188454</v>
      </c>
      <c r="G95" s="337" t="n">
        <f aca="false">+[4]data1cf!F95</f>
        <v>15397.9122578959</v>
      </c>
      <c r="H95" s="337" t="n">
        <f aca="false">+[4]data1cf!G95</f>
        <v>14953.5493407205</v>
      </c>
      <c r="I95" s="337" t="n">
        <f aca="false">+[4]data1cf!H95</f>
        <v>15058.6253325518</v>
      </c>
      <c r="J95" s="337" t="n">
        <f aca="false">+[4]data1cf!I95</f>
        <v>14909.4370517453</v>
      </c>
      <c r="K95" s="337" t="n">
        <f aca="false">+[4]data1cf!J95</f>
        <v>14958.6262344751</v>
      </c>
      <c r="L95" s="337" t="n">
        <f aca="false">+[4]data1cf!K95</f>
        <v>14745.9166964179</v>
      </c>
      <c r="M95" s="337" t="n">
        <f aca="false">+[4]data1cf!L95</f>
        <v>14994.2943722136</v>
      </c>
      <c r="N95" s="337" t="n">
        <f aca="false">+[4]data1cf!M95</f>
        <v>15003.6924641231</v>
      </c>
      <c r="O95" s="337" t="n">
        <f aca="false">+[4]data1cf!N95</f>
        <v>15101.9050480535</v>
      </c>
      <c r="P95" s="337" t="n">
        <f aca="false">+[4]data1cf!O95</f>
        <v>15180.953080466</v>
      </c>
      <c r="Q95" s="337" t="n">
        <f aca="false">+[4]data1cf!P95</f>
        <v>14834.1929652052</v>
      </c>
      <c r="R95" s="337" t="n">
        <f aca="false">+[4]data1cf!Q95</f>
        <v>995.513212771003</v>
      </c>
      <c r="S95" s="337" t="n">
        <f aca="false">+[4]data1cf!R95</f>
        <v>0</v>
      </c>
      <c r="T95" s="337" t="n">
        <f aca="false">+[4]data1cf!S95</f>
        <v>0</v>
      </c>
      <c r="U95" s="337" t="n">
        <f aca="false">+[4]data1cf!T95</f>
        <v>0</v>
      </c>
      <c r="V95" s="337" t="n">
        <f aca="false">+[4]data1cf!U95</f>
        <v>0</v>
      </c>
      <c r="W95" s="337" t="n">
        <f aca="false">+[4]data1cf!V95</f>
        <v>0</v>
      </c>
      <c r="X95" s="337" t="n">
        <f aca="false">+[4]data1cf!W95</f>
        <v>0</v>
      </c>
      <c r="Y95" s="337" t="n">
        <f aca="false">+[4]data1cf!X95</f>
        <v>0</v>
      </c>
      <c r="Z95" s="337" t="n">
        <f aca="false">+[4]data1cf!Y95</f>
        <v>0</v>
      </c>
      <c r="AA95" s="337" t="n">
        <f aca="false">+[4]data1cf!Z95</f>
        <v>0</v>
      </c>
      <c r="AB95" s="337"/>
      <c r="AC95" s="338" t="n">
        <f aca="false">XNPV(0.1,B95:AA95,$B$1:$AA$1)</f>
        <v>29540.3242690425</v>
      </c>
      <c r="AD95" s="338" t="n">
        <f aca="false">SUMPRODUCT(B95:AA95,$B$1010:$AA$1010)</f>
        <v>61718.2233652777</v>
      </c>
      <c r="AE95" s="339" t="n">
        <f aca="false">SUMPRODUCT(B95:AA95,$B$1012:$AA$1012)</f>
        <v>61174.7009601585</v>
      </c>
      <c r="AF95" s="340" t="n">
        <f aca="false">XIRR(B95:AA95,$B$1:$AA$1)</f>
        <v>0.156700435363795</v>
      </c>
      <c r="AG95" s="341" t="n">
        <f aca="false">1-EXP(-(1/0.25)*(AD95/ABS($AD$1010)))</f>
        <v>0.986722442924026</v>
      </c>
    </row>
    <row r="96" customFormat="false" ht="12.75" hidden="false" customHeight="false" outlineLevel="0" collapsed="false">
      <c r="A96" s="332"/>
      <c r="B96" s="337" t="n">
        <f aca="false">+[4]data1cf!A96</f>
        <v>-98040.3427089054</v>
      </c>
      <c r="C96" s="337" t="n">
        <f aca="false">+[4]data1cf!B96</f>
        <v>15060.1867653603</v>
      </c>
      <c r="D96" s="337" t="n">
        <f aca="false">+[4]data1cf!C96</f>
        <v>16617.1090855858</v>
      </c>
      <c r="E96" s="337" t="n">
        <f aca="false">+[4]data1cf!D96</f>
        <v>16225.3672902704</v>
      </c>
      <c r="F96" s="337" t="n">
        <f aca="false">+[4]data1cf!E96</f>
        <v>15907.3267555906</v>
      </c>
      <c r="G96" s="337" t="n">
        <f aca="false">+[4]data1cf!F96</f>
        <v>15425.7613283345</v>
      </c>
      <c r="H96" s="337" t="n">
        <f aca="false">+[4]data1cf!G96</f>
        <v>15126.5934942936</v>
      </c>
      <c r="I96" s="337" t="n">
        <f aca="false">+[4]data1cf!H96</f>
        <v>15060.4187369006</v>
      </c>
      <c r="J96" s="337" t="n">
        <f aca="false">+[4]data1cf!I96</f>
        <v>15178.6824253778</v>
      </c>
      <c r="K96" s="337" t="n">
        <f aca="false">+[4]data1cf!J96</f>
        <v>15418.7693038018</v>
      </c>
      <c r="L96" s="337" t="n">
        <f aca="false">+[4]data1cf!K96</f>
        <v>15268.3116424404</v>
      </c>
      <c r="M96" s="337" t="n">
        <f aca="false">+[4]data1cf!L96</f>
        <v>15238.6766816835</v>
      </c>
      <c r="N96" s="337" t="n">
        <f aca="false">+[4]data1cf!M96</f>
        <v>15554.2775300067</v>
      </c>
      <c r="O96" s="337" t="n">
        <f aca="false">+[4]data1cf!N96</f>
        <v>15178.8811733547</v>
      </c>
      <c r="P96" s="337" t="n">
        <f aca="false">+[4]data1cf!O96</f>
        <v>15460.2303407309</v>
      </c>
      <c r="Q96" s="337" t="n">
        <f aca="false">+[4]data1cf!P96</f>
        <v>15407.4174174744</v>
      </c>
      <c r="R96" s="337" t="n">
        <f aca="false">+[4]data1cf!Q96</f>
        <v>1124.48351473406</v>
      </c>
      <c r="S96" s="337" t="n">
        <f aca="false">+[4]data1cf!R96</f>
        <v>0</v>
      </c>
      <c r="T96" s="337" t="n">
        <f aca="false">+[4]data1cf!S96</f>
        <v>0</v>
      </c>
      <c r="U96" s="337" t="n">
        <f aca="false">+[4]data1cf!T96</f>
        <v>0</v>
      </c>
      <c r="V96" s="337" t="n">
        <f aca="false">+[4]data1cf!U96</f>
        <v>0</v>
      </c>
      <c r="W96" s="337" t="n">
        <f aca="false">+[4]data1cf!V96</f>
        <v>0</v>
      </c>
      <c r="X96" s="337" t="n">
        <f aca="false">+[4]data1cf!W96</f>
        <v>0</v>
      </c>
      <c r="Y96" s="337" t="n">
        <f aca="false">+[4]data1cf!X96</f>
        <v>0</v>
      </c>
      <c r="Z96" s="337" t="n">
        <f aca="false">+[4]data1cf!Y96</f>
        <v>0</v>
      </c>
      <c r="AA96" s="337" t="n">
        <f aca="false">+[4]data1cf!Z96</f>
        <v>0</v>
      </c>
      <c r="AB96" s="337"/>
      <c r="AC96" s="338" t="n">
        <f aca="false">XNPV(0.1,B96:AA96,$B$1:$AA$1)</f>
        <v>20436.9446543004</v>
      </c>
      <c r="AD96" s="338" t="n">
        <f aca="false">SUMPRODUCT(B96:AA96,$B$1010:$AA$1010)</f>
        <v>53261.1884570504</v>
      </c>
      <c r="AE96" s="339" t="n">
        <f aca="false">SUMPRODUCT(B96:AA96,$B$1012:$AA$1012)</f>
        <v>52706.2931471229</v>
      </c>
      <c r="AF96" s="340" t="n">
        <f aca="false">XIRR(B96:AA96,$B$1:$AA$1)</f>
        <v>0.135344578049739</v>
      </c>
      <c r="AG96" s="341" t="n">
        <f aca="false">1-EXP(-(1/0.25)*(AD96/ABS($AD$1010)))</f>
        <v>0.975995049847252</v>
      </c>
    </row>
    <row r="97" customFormat="false" ht="12.75" hidden="false" customHeight="false" outlineLevel="0" collapsed="false">
      <c r="A97" s="332"/>
      <c r="B97" s="337" t="n">
        <f aca="false">+[4]data1cf!A97</f>
        <v>-99802.0685949233</v>
      </c>
      <c r="C97" s="337" t="n">
        <f aca="false">+[4]data1cf!B97</f>
        <v>15349.8470239516</v>
      </c>
      <c r="D97" s="337" t="n">
        <f aca="false">+[4]data1cf!C97</f>
        <v>16602.6909606856</v>
      </c>
      <c r="E97" s="337" t="n">
        <f aca="false">+[4]data1cf!D97</f>
        <v>16345.0725433539</v>
      </c>
      <c r="F97" s="337" t="n">
        <f aca="false">+[4]data1cf!E97</f>
        <v>16167.5495577768</v>
      </c>
      <c r="G97" s="337" t="n">
        <f aca="false">+[4]data1cf!F97</f>
        <v>15672.8113750052</v>
      </c>
      <c r="H97" s="337" t="n">
        <f aca="false">+[4]data1cf!G97</f>
        <v>15506.7096237174</v>
      </c>
      <c r="I97" s="337" t="n">
        <f aca="false">+[4]data1cf!H97</f>
        <v>15391.778613724</v>
      </c>
      <c r="J97" s="337" t="n">
        <f aca="false">+[4]data1cf!I97</f>
        <v>15275.701052912</v>
      </c>
      <c r="K97" s="337" t="n">
        <f aca="false">+[4]data1cf!J97</f>
        <v>15255.4178921459</v>
      </c>
      <c r="L97" s="337" t="n">
        <f aca="false">+[4]data1cf!K97</f>
        <v>15231.4757115994</v>
      </c>
      <c r="M97" s="337" t="n">
        <f aca="false">+[4]data1cf!L97</f>
        <v>15262.724744928</v>
      </c>
      <c r="N97" s="337" t="n">
        <f aca="false">+[4]data1cf!M97</f>
        <v>15517.3419788755</v>
      </c>
      <c r="O97" s="337" t="n">
        <f aca="false">+[4]data1cf!N97</f>
        <v>15396.8897871295</v>
      </c>
      <c r="P97" s="337" t="n">
        <f aca="false">+[4]data1cf!O97</f>
        <v>15421.23367959</v>
      </c>
      <c r="Q97" s="337" t="n">
        <f aca="false">+[4]data1cf!P97</f>
        <v>15322.6309981303</v>
      </c>
      <c r="R97" s="337" t="n">
        <f aca="false">+[4]data1cf!Q97</f>
        <v>1144.68980595633</v>
      </c>
      <c r="S97" s="337" t="n">
        <f aca="false">+[4]data1cf!R97</f>
        <v>0</v>
      </c>
      <c r="T97" s="337" t="n">
        <f aca="false">+[4]data1cf!S97</f>
        <v>0</v>
      </c>
      <c r="U97" s="337" t="n">
        <f aca="false">+[4]data1cf!T97</f>
        <v>0</v>
      </c>
      <c r="V97" s="337" t="n">
        <f aca="false">+[4]data1cf!U97</f>
        <v>0</v>
      </c>
      <c r="W97" s="337" t="n">
        <f aca="false">+[4]data1cf!V97</f>
        <v>0</v>
      </c>
      <c r="X97" s="337" t="n">
        <f aca="false">+[4]data1cf!W97</f>
        <v>0</v>
      </c>
      <c r="Y97" s="337" t="n">
        <f aca="false">+[4]data1cf!X97</f>
        <v>0</v>
      </c>
      <c r="Z97" s="337" t="n">
        <f aca="false">+[4]data1cf!Y97</f>
        <v>0</v>
      </c>
      <c r="AA97" s="337" t="n">
        <f aca="false">+[4]data1cf!Z97</f>
        <v>0</v>
      </c>
      <c r="AB97" s="337"/>
      <c r="AC97" s="338" t="n">
        <f aca="false">XNPV(0.1,B97:AA97,$B$1:$AA$1)</f>
        <v>19727.4248670624</v>
      </c>
      <c r="AD97" s="338" t="n">
        <f aca="false">SUMPRODUCT(B97:AA97,$B$1010:$AA$1010)</f>
        <v>52760.0099943018</v>
      </c>
      <c r="AE97" s="339" t="n">
        <f aca="false">SUMPRODUCT(B97:AA97,$B$1012:$AA$1012)</f>
        <v>52202.0843815183</v>
      </c>
      <c r="AF97" s="340" t="n">
        <f aca="false">XIRR(B97:AA97,$B$1:$AA$1)</f>
        <v>0.133671856556459</v>
      </c>
      <c r="AG97" s="341" t="n">
        <f aca="false">1-EXP(-(1/0.25)*(AD97/ABS($AD$1010)))</f>
        <v>0.975137666116561</v>
      </c>
    </row>
    <row r="98" customFormat="false" ht="12.75" hidden="false" customHeight="false" outlineLevel="0" collapsed="false">
      <c r="A98" s="332"/>
      <c r="B98" s="337" t="n">
        <f aca="false">+[4]data1cf!A98</f>
        <v>-101665.973152637</v>
      </c>
      <c r="C98" s="337" t="n">
        <f aca="false">+[4]data1cf!B98</f>
        <v>15020.5707182433</v>
      </c>
      <c r="D98" s="337" t="n">
        <f aca="false">+[4]data1cf!C98</f>
        <v>16998.6388067509</v>
      </c>
      <c r="E98" s="337" t="n">
        <f aca="false">+[4]data1cf!D98</f>
        <v>16344.0008319505</v>
      </c>
      <c r="F98" s="337" t="n">
        <f aca="false">+[4]data1cf!E98</f>
        <v>16091.8271016806</v>
      </c>
      <c r="G98" s="337" t="n">
        <f aca="false">+[4]data1cf!F98</f>
        <v>15883.6434660824</v>
      </c>
      <c r="H98" s="337" t="n">
        <f aca="false">+[4]data1cf!G98</f>
        <v>15469.7956242005</v>
      </c>
      <c r="I98" s="337" t="n">
        <f aca="false">+[4]data1cf!H98</f>
        <v>15493.1038415345</v>
      </c>
      <c r="J98" s="337" t="n">
        <f aca="false">+[4]data1cf!I98</f>
        <v>15291.5674903689</v>
      </c>
      <c r="K98" s="337" t="n">
        <f aca="false">+[4]data1cf!J98</f>
        <v>15572.4208196557</v>
      </c>
      <c r="L98" s="337" t="n">
        <f aca="false">+[4]data1cf!K98</f>
        <v>15523.0161738725</v>
      </c>
      <c r="M98" s="337" t="n">
        <f aca="false">+[4]data1cf!L98</f>
        <v>15263.0487394931</v>
      </c>
      <c r="N98" s="337" t="n">
        <f aca="false">+[4]data1cf!M98</f>
        <v>15398.0576648827</v>
      </c>
      <c r="O98" s="337" t="n">
        <f aca="false">+[4]data1cf!N98</f>
        <v>15626.2330476691</v>
      </c>
      <c r="P98" s="337" t="n">
        <f aca="false">+[4]data1cf!O98</f>
        <v>15234.4898674679</v>
      </c>
      <c r="Q98" s="337" t="n">
        <f aca="false">+[4]data1cf!P98</f>
        <v>15359.7387331519</v>
      </c>
      <c r="R98" s="337" t="n">
        <f aca="false">+[4]data1cf!Q98</f>
        <v>1166.06804567149</v>
      </c>
      <c r="S98" s="337" t="n">
        <f aca="false">+[4]data1cf!R98</f>
        <v>0</v>
      </c>
      <c r="T98" s="337" t="n">
        <f aca="false">+[4]data1cf!S98</f>
        <v>0</v>
      </c>
      <c r="U98" s="337" t="n">
        <f aca="false">+[4]data1cf!T98</f>
        <v>0</v>
      </c>
      <c r="V98" s="337" t="n">
        <f aca="false">+[4]data1cf!U98</f>
        <v>0</v>
      </c>
      <c r="W98" s="337" t="n">
        <f aca="false">+[4]data1cf!V98</f>
        <v>0</v>
      </c>
      <c r="X98" s="337" t="n">
        <f aca="false">+[4]data1cf!W98</f>
        <v>0</v>
      </c>
      <c r="Y98" s="337" t="n">
        <f aca="false">+[4]data1cf!X98</f>
        <v>0</v>
      </c>
      <c r="Z98" s="337" t="n">
        <f aca="false">+[4]data1cf!Y98</f>
        <v>0</v>
      </c>
      <c r="AA98" s="337" t="n">
        <f aca="false">+[4]data1cf!Z98</f>
        <v>0</v>
      </c>
      <c r="AB98" s="337"/>
      <c r="AC98" s="338" t="n">
        <f aca="false">XNPV(0.1,B98:AA98,$B$1:$AA$1)</f>
        <v>18247.8250969569</v>
      </c>
      <c r="AD98" s="338" t="n">
        <f aca="false">SUMPRODUCT(B98:AA98,$B$1010:$AA$1010)</f>
        <v>51430.6926333444</v>
      </c>
      <c r="AE98" s="339" t="n">
        <f aca="false">SUMPRODUCT(B98:AA98,$B$1012:$AA$1012)</f>
        <v>50870.3007242003</v>
      </c>
      <c r="AF98" s="340" t="n">
        <f aca="false">XIRR(B98:AA98,$B$1:$AA$1)</f>
        <v>0.130618443862085</v>
      </c>
      <c r="AG98" s="341" t="n">
        <f aca="false">1-EXP(-(1/0.25)*(AD98/ABS($AD$1010)))</f>
        <v>0.972712289712643</v>
      </c>
    </row>
    <row r="99" customFormat="false" ht="12.75" hidden="false" customHeight="false" outlineLevel="0" collapsed="false">
      <c r="A99" s="332"/>
      <c r="B99" s="337" t="n">
        <f aca="false">+[4]data1cf!A99</f>
        <v>-95888.6498831113</v>
      </c>
      <c r="C99" s="337" t="n">
        <f aca="false">+[4]data1cf!B99</f>
        <v>15091.6954090408</v>
      </c>
      <c r="D99" s="337" t="n">
        <f aca="false">+[4]data1cf!C99</f>
        <v>16669.1330882755</v>
      </c>
      <c r="E99" s="337" t="n">
        <f aca="false">+[4]data1cf!D99</f>
        <v>16267.8638301234</v>
      </c>
      <c r="F99" s="337" t="n">
        <f aca="false">+[4]data1cf!E99</f>
        <v>15934.7611786222</v>
      </c>
      <c r="G99" s="337" t="n">
        <f aca="false">+[4]data1cf!F99</f>
        <v>15450.1602929173</v>
      </c>
      <c r="H99" s="337" t="n">
        <f aca="false">+[4]data1cf!G99</f>
        <v>15073.6414249467</v>
      </c>
      <c r="I99" s="337" t="n">
        <f aca="false">+[4]data1cf!H99</f>
        <v>15277.7776533655</v>
      </c>
      <c r="J99" s="337" t="n">
        <f aca="false">+[4]data1cf!I99</f>
        <v>15024.1824119038</v>
      </c>
      <c r="K99" s="337" t="n">
        <f aca="false">+[4]data1cf!J99</f>
        <v>15146.914097856</v>
      </c>
      <c r="L99" s="337" t="n">
        <f aca="false">+[4]data1cf!K99</f>
        <v>15153.2011254778</v>
      </c>
      <c r="M99" s="337" t="n">
        <f aca="false">+[4]data1cf!L99</f>
        <v>15203.1612341709</v>
      </c>
      <c r="N99" s="337" t="n">
        <f aca="false">+[4]data1cf!M99</f>
        <v>15191.2408083791</v>
      </c>
      <c r="O99" s="337" t="n">
        <f aca="false">+[4]data1cf!N99</f>
        <v>15144.596787622</v>
      </c>
      <c r="P99" s="337" t="n">
        <f aca="false">+[4]data1cf!O99</f>
        <v>15301.7344362018</v>
      </c>
      <c r="Q99" s="337" t="n">
        <f aca="false">+[4]data1cf!P99</f>
        <v>15232.6233369554</v>
      </c>
      <c r="R99" s="337" t="n">
        <f aca="false">+[4]data1cf!Q99</f>
        <v>1099.80445869933</v>
      </c>
      <c r="S99" s="337" t="n">
        <f aca="false">+[4]data1cf!R99</f>
        <v>0</v>
      </c>
      <c r="T99" s="337" t="n">
        <f aca="false">+[4]data1cf!S99</f>
        <v>0</v>
      </c>
      <c r="U99" s="337" t="n">
        <f aca="false">+[4]data1cf!T99</f>
        <v>0</v>
      </c>
      <c r="V99" s="337" t="n">
        <f aca="false">+[4]data1cf!U99</f>
        <v>0</v>
      </c>
      <c r="W99" s="337" t="n">
        <f aca="false">+[4]data1cf!V99</f>
        <v>0</v>
      </c>
      <c r="X99" s="337" t="n">
        <f aca="false">+[4]data1cf!W99</f>
        <v>0</v>
      </c>
      <c r="Y99" s="337" t="n">
        <f aca="false">+[4]data1cf!X99</f>
        <v>0</v>
      </c>
      <c r="Z99" s="337" t="n">
        <f aca="false">+[4]data1cf!Y99</f>
        <v>0</v>
      </c>
      <c r="AA99" s="337" t="n">
        <f aca="false">+[4]data1cf!Z99</f>
        <v>0</v>
      </c>
      <c r="AB99" s="337"/>
      <c r="AC99" s="338" t="n">
        <f aca="false">XNPV(0.1,B99:AA99,$B$1:$AA$1)</f>
        <v>22349.2505285119</v>
      </c>
      <c r="AD99" s="338" t="n">
        <f aca="false">SUMPRODUCT(B99:AA99,$B$1010:$AA$1010)</f>
        <v>55001.8788796405</v>
      </c>
      <c r="AE99" s="339" t="n">
        <f aca="false">SUMPRODUCT(B99:AA99,$B$1012:$AA$1012)</f>
        <v>54450.3297511678</v>
      </c>
      <c r="AF99" s="340" t="n">
        <f aca="false">XIRR(B99:AA99,$B$1:$AA$1)</f>
        <v>0.139512627620244</v>
      </c>
      <c r="AG99" s="341" t="n">
        <f aca="false">1-EXP(-(1/0.25)*(AD99/ABS($AD$1010)))</f>
        <v>0.978749676380931</v>
      </c>
    </row>
    <row r="100" customFormat="false" ht="12.75" hidden="false" customHeight="false" outlineLevel="0" collapsed="false">
      <c r="A100" s="332"/>
      <c r="B100" s="337" t="n">
        <f aca="false">+[4]data1cf!A100</f>
        <v>-98471.5251886572</v>
      </c>
      <c r="C100" s="337" t="n">
        <f aca="false">+[4]data1cf!B100</f>
        <v>15175.1189943535</v>
      </c>
      <c r="D100" s="337" t="n">
        <f aca="false">+[4]data1cf!C100</f>
        <v>16641.663723173</v>
      </c>
      <c r="E100" s="337" t="n">
        <f aca="false">+[4]data1cf!D100</f>
        <v>16309.0017836675</v>
      </c>
      <c r="F100" s="337" t="n">
        <f aca="false">+[4]data1cf!E100</f>
        <v>15880.4030810575</v>
      </c>
      <c r="G100" s="337" t="n">
        <f aca="false">+[4]data1cf!F100</f>
        <v>15606.9663629996</v>
      </c>
      <c r="H100" s="337" t="n">
        <f aca="false">+[4]data1cf!G100</f>
        <v>15188.0780469667</v>
      </c>
      <c r="I100" s="337" t="n">
        <f aca="false">+[4]data1cf!H100</f>
        <v>15252.9964190254</v>
      </c>
      <c r="J100" s="337" t="n">
        <f aca="false">+[4]data1cf!I100</f>
        <v>15178.7402620242</v>
      </c>
      <c r="K100" s="337" t="n">
        <f aca="false">+[4]data1cf!J100</f>
        <v>15339.059409372</v>
      </c>
      <c r="L100" s="337" t="n">
        <f aca="false">+[4]data1cf!K100</f>
        <v>15250.9692700724</v>
      </c>
      <c r="M100" s="337" t="n">
        <f aca="false">+[4]data1cf!L100</f>
        <v>15292.5818946831</v>
      </c>
      <c r="N100" s="337" t="n">
        <f aca="false">+[4]data1cf!M100</f>
        <v>15375.2396386145</v>
      </c>
      <c r="O100" s="337" t="n">
        <f aca="false">+[4]data1cf!N100</f>
        <v>15130.9067249197</v>
      </c>
      <c r="P100" s="337" t="n">
        <f aca="false">+[4]data1cf!O100</f>
        <v>15414.9236346077</v>
      </c>
      <c r="Q100" s="337" t="n">
        <f aca="false">+[4]data1cf!P100</f>
        <v>15285.7186806403</v>
      </c>
      <c r="R100" s="337" t="n">
        <f aca="false">+[4]data1cf!Q100</f>
        <v>1129.42900530382</v>
      </c>
      <c r="S100" s="337" t="n">
        <f aca="false">+[4]data1cf!R100</f>
        <v>0</v>
      </c>
      <c r="T100" s="337" t="n">
        <f aca="false">+[4]data1cf!S100</f>
        <v>0</v>
      </c>
      <c r="U100" s="337" t="n">
        <f aca="false">+[4]data1cf!T100</f>
        <v>0</v>
      </c>
      <c r="V100" s="337" t="n">
        <f aca="false">+[4]data1cf!U100</f>
        <v>0</v>
      </c>
      <c r="W100" s="337" t="n">
        <f aca="false">+[4]data1cf!V100</f>
        <v>0</v>
      </c>
      <c r="X100" s="337" t="n">
        <f aca="false">+[4]data1cf!W100</f>
        <v>0</v>
      </c>
      <c r="Y100" s="337" t="n">
        <f aca="false">+[4]data1cf!X100</f>
        <v>0</v>
      </c>
      <c r="Z100" s="337" t="n">
        <f aca="false">+[4]data1cf!Y100</f>
        <v>0</v>
      </c>
      <c r="AA100" s="337" t="n">
        <f aca="false">+[4]data1cf!Z100</f>
        <v>0</v>
      </c>
      <c r="AB100" s="337"/>
      <c r="AC100" s="338" t="n">
        <f aca="false">XNPV(0.1,B100:AA100,$B$1:$AA$1)</f>
        <v>20288.5162264353</v>
      </c>
      <c r="AD100" s="338" t="n">
        <f aca="false">SUMPRODUCT(B100:AA100,$B$1010:$AA$1010)</f>
        <v>53124.833754226</v>
      </c>
      <c r="AE100" s="339" t="n">
        <f aca="false">SUMPRODUCT(B100:AA100,$B$1012:$AA$1012)</f>
        <v>52570.0913356828</v>
      </c>
      <c r="AF100" s="340" t="n">
        <f aca="false">XIRR(B100:AA100,$B$1:$AA$1)</f>
        <v>0.135029230878693</v>
      </c>
      <c r="AG100" s="341" t="n">
        <f aca="false">1-EXP(-(1/0.25)*(AD100/ABS($AD$1010)))</f>
        <v>0.975764754540425</v>
      </c>
    </row>
    <row r="101" customFormat="false" ht="12.75" hidden="false" customHeight="false" outlineLevel="0" collapsed="false">
      <c r="A101" s="332"/>
      <c r="B101" s="337" t="n">
        <f aca="false">+[4]data1cf!A101</f>
        <v>-102163.847892607</v>
      </c>
      <c r="C101" s="337" t="n">
        <f aca="false">+[4]data1cf!B101</f>
        <v>15213.2059664473</v>
      </c>
      <c r="D101" s="337" t="n">
        <f aca="false">+[4]data1cf!C101</f>
        <v>16868.7952712048</v>
      </c>
      <c r="E101" s="337" t="n">
        <f aca="false">+[4]data1cf!D101</f>
        <v>16588.8643934341</v>
      </c>
      <c r="F101" s="337" t="n">
        <f aca="false">+[4]data1cf!E101</f>
        <v>15967.5528423295</v>
      </c>
      <c r="G101" s="337" t="n">
        <f aca="false">+[4]data1cf!F101</f>
        <v>15661.3982255071</v>
      </c>
      <c r="H101" s="337" t="n">
        <f aca="false">+[4]data1cf!G101</f>
        <v>15313.4190542847</v>
      </c>
      <c r="I101" s="337" t="n">
        <f aca="false">+[4]data1cf!H101</f>
        <v>15272.2905803629</v>
      </c>
      <c r="J101" s="337" t="n">
        <f aca="false">+[4]data1cf!I101</f>
        <v>15384.8574616446</v>
      </c>
      <c r="K101" s="337" t="n">
        <f aca="false">+[4]data1cf!J101</f>
        <v>15219.7187208963</v>
      </c>
      <c r="L101" s="337" t="n">
        <f aca="false">+[4]data1cf!K101</f>
        <v>15317.2219256226</v>
      </c>
      <c r="M101" s="337" t="n">
        <f aca="false">+[4]data1cf!L101</f>
        <v>15299.8030074601</v>
      </c>
      <c r="N101" s="337" t="n">
        <f aca="false">+[4]data1cf!M101</f>
        <v>15471.0094896004</v>
      </c>
      <c r="O101" s="337" t="n">
        <f aca="false">+[4]data1cf!N101</f>
        <v>15513.9081829357</v>
      </c>
      <c r="P101" s="337" t="n">
        <f aca="false">+[4]data1cf!O101</f>
        <v>15494.9459296942</v>
      </c>
      <c r="Q101" s="337" t="n">
        <f aca="false">+[4]data1cf!P101</f>
        <v>15489.2670762632</v>
      </c>
      <c r="R101" s="337" t="n">
        <f aca="false">+[4]data1cf!Q101</f>
        <v>1171.77846978905</v>
      </c>
      <c r="S101" s="337" t="n">
        <f aca="false">+[4]data1cf!R101</f>
        <v>0</v>
      </c>
      <c r="T101" s="337" t="n">
        <f aca="false">+[4]data1cf!S101</f>
        <v>0</v>
      </c>
      <c r="U101" s="337" t="n">
        <f aca="false">+[4]data1cf!T101</f>
        <v>0</v>
      </c>
      <c r="V101" s="337" t="n">
        <f aca="false">+[4]data1cf!U101</f>
        <v>0</v>
      </c>
      <c r="W101" s="337" t="n">
        <f aca="false">+[4]data1cf!V101</f>
        <v>0</v>
      </c>
      <c r="X101" s="337" t="n">
        <f aca="false">+[4]data1cf!W101</f>
        <v>0</v>
      </c>
      <c r="Y101" s="337" t="n">
        <f aca="false">+[4]data1cf!X101</f>
        <v>0</v>
      </c>
      <c r="Z101" s="337" t="n">
        <f aca="false">+[4]data1cf!Y101</f>
        <v>0</v>
      </c>
      <c r="AA101" s="337" t="n">
        <f aca="false">+[4]data1cf!Z101</f>
        <v>0</v>
      </c>
      <c r="AB101" s="337"/>
      <c r="AC101" s="338" t="n">
        <f aca="false">XNPV(0.1,B101:AA101,$B$1:$AA$1)</f>
        <v>17496.4517697375</v>
      </c>
      <c r="AD101" s="338" t="n">
        <f aca="false">SUMPRODUCT(B101:AA101,$B$1010:$AA$1010)</f>
        <v>50575.6612208738</v>
      </c>
      <c r="AE101" s="339" t="n">
        <f aca="false">SUMPRODUCT(B101:AA101,$B$1012:$AA$1012)</f>
        <v>50016.7173297381</v>
      </c>
      <c r="AF101" s="340" t="n">
        <f aca="false">XIRR(B101:AA101,$B$1:$AA$1)</f>
        <v>0.129287051634808</v>
      </c>
      <c r="AG101" s="341" t="n">
        <f aca="false">1-EXP(-(1/0.25)*(AD101/ABS($AD$1010)))</f>
        <v>0.971028630481723</v>
      </c>
    </row>
    <row r="102" customFormat="false" ht="12.75" hidden="false" customHeight="false" outlineLevel="0" collapsed="false">
      <c r="A102" s="332"/>
      <c r="B102" s="337" t="n">
        <f aca="false">+[4]data1cf!A102</f>
        <v>-89598.8233822998</v>
      </c>
      <c r="C102" s="337" t="n">
        <f aca="false">+[4]data1cf!B102</f>
        <v>14807.6439053002</v>
      </c>
      <c r="D102" s="337" t="n">
        <f aca="false">+[4]data1cf!C102</f>
        <v>16341.5718571435</v>
      </c>
      <c r="E102" s="337" t="n">
        <f aca="false">+[4]data1cf!D102</f>
        <v>15870.3477527677</v>
      </c>
      <c r="F102" s="337" t="n">
        <f aca="false">+[4]data1cf!E102</f>
        <v>15664.7953771392</v>
      </c>
      <c r="G102" s="337" t="n">
        <f aca="false">+[4]data1cf!F102</f>
        <v>15366.5016509081</v>
      </c>
      <c r="H102" s="337" t="n">
        <f aca="false">+[4]data1cf!G102</f>
        <v>15134.4149803822</v>
      </c>
      <c r="I102" s="337" t="n">
        <f aca="false">+[4]data1cf!H102</f>
        <v>14956.5411905003</v>
      </c>
      <c r="J102" s="337" t="n">
        <f aca="false">+[4]data1cf!I102</f>
        <v>14996.7053235022</v>
      </c>
      <c r="K102" s="337" t="n">
        <f aca="false">+[4]data1cf!J102</f>
        <v>15077.7355933732</v>
      </c>
      <c r="L102" s="337" t="n">
        <f aca="false">+[4]data1cf!K102</f>
        <v>15015.0522009964</v>
      </c>
      <c r="M102" s="337" t="n">
        <f aca="false">+[4]data1cf!L102</f>
        <v>15206.0912901085</v>
      </c>
      <c r="N102" s="337" t="n">
        <f aca="false">+[4]data1cf!M102</f>
        <v>14878.4026717783</v>
      </c>
      <c r="O102" s="337" t="n">
        <f aca="false">+[4]data1cf!N102</f>
        <v>15066.1619874178</v>
      </c>
      <c r="P102" s="337" t="n">
        <f aca="false">+[4]data1cf!O102</f>
        <v>15339.5398245273</v>
      </c>
      <c r="Q102" s="337" t="n">
        <f aca="false">+[4]data1cf!P102</f>
        <v>15288.9637583396</v>
      </c>
      <c r="R102" s="337" t="n">
        <f aca="false">+[4]data1cf!Q102</f>
        <v>1027.66266466563</v>
      </c>
      <c r="S102" s="337" t="n">
        <f aca="false">+[4]data1cf!R102</f>
        <v>0</v>
      </c>
      <c r="T102" s="337" t="n">
        <f aca="false">+[4]data1cf!S102</f>
        <v>0</v>
      </c>
      <c r="U102" s="337" t="n">
        <f aca="false">+[4]data1cf!T102</f>
        <v>0</v>
      </c>
      <c r="V102" s="337" t="n">
        <f aca="false">+[4]data1cf!U102</f>
        <v>0</v>
      </c>
      <c r="W102" s="337" t="n">
        <f aca="false">+[4]data1cf!V102</f>
        <v>0</v>
      </c>
      <c r="X102" s="337" t="n">
        <f aca="false">+[4]data1cf!W102</f>
        <v>0</v>
      </c>
      <c r="Y102" s="337" t="n">
        <f aca="false">+[4]data1cf!X102</f>
        <v>0</v>
      </c>
      <c r="Z102" s="337" t="n">
        <f aca="false">+[4]data1cf!Y102</f>
        <v>0</v>
      </c>
      <c r="AA102" s="337" t="n">
        <f aca="false">+[4]data1cf!Z102</f>
        <v>0</v>
      </c>
      <c r="AB102" s="337"/>
      <c r="AC102" s="338" t="n">
        <f aca="false">XNPV(0.1,B102:AA102,$B$1:$AA$1)</f>
        <v>27235.9812578124</v>
      </c>
      <c r="AD102" s="338" t="n">
        <f aca="false">SUMPRODUCT(B102:AA102,$B$1010:$AA$1010)</f>
        <v>59622.1514135117</v>
      </c>
      <c r="AE102" s="339" t="n">
        <f aca="false">SUMPRODUCT(B102:AA102,$B$1012:$AA$1012)</f>
        <v>59074.7828212592</v>
      </c>
      <c r="AF102" s="340" t="n">
        <f aca="false">XIRR(B102:AA102,$B$1:$AA$1)</f>
        <v>0.150773515226234</v>
      </c>
      <c r="AG102" s="341" t="n">
        <f aca="false">1-EXP(-(1/0.25)*(AD102/ABS($AD$1010)))</f>
        <v>0.984623384101921</v>
      </c>
    </row>
    <row r="103" customFormat="false" ht="12.75" hidden="false" customHeight="false" outlineLevel="0" collapsed="false">
      <c r="A103" s="332"/>
      <c r="B103" s="337" t="n">
        <f aca="false">+[4]data1cf!A103</f>
        <v>-87442.7281793173</v>
      </c>
      <c r="C103" s="337" t="n">
        <f aca="false">+[4]data1cf!B103</f>
        <v>15009.4439840416</v>
      </c>
      <c r="D103" s="337" t="n">
        <f aca="false">+[4]data1cf!C103</f>
        <v>16209.4120615217</v>
      </c>
      <c r="E103" s="337" t="n">
        <f aca="false">+[4]data1cf!D103</f>
        <v>16014.0778271635</v>
      </c>
      <c r="F103" s="337" t="n">
        <f aca="false">+[4]data1cf!E103</f>
        <v>15459.0153520199</v>
      </c>
      <c r="G103" s="337" t="n">
        <f aca="false">+[4]data1cf!F103</f>
        <v>15281.0466447559</v>
      </c>
      <c r="H103" s="337" t="n">
        <f aca="false">+[4]data1cf!G103</f>
        <v>14949.2532267168</v>
      </c>
      <c r="I103" s="337" t="n">
        <f aca="false">+[4]data1cf!H103</f>
        <v>14713.2634316962</v>
      </c>
      <c r="J103" s="337" t="n">
        <f aca="false">+[4]data1cf!I103</f>
        <v>14826.35516222</v>
      </c>
      <c r="K103" s="337" t="n">
        <f aca="false">+[4]data1cf!J103</f>
        <v>15133.312703611</v>
      </c>
      <c r="L103" s="337" t="n">
        <f aca="false">+[4]data1cf!K103</f>
        <v>15124.8536873732</v>
      </c>
      <c r="M103" s="337" t="n">
        <f aca="false">+[4]data1cf!L103</f>
        <v>15099.9027954898</v>
      </c>
      <c r="N103" s="337" t="n">
        <f aca="false">+[4]data1cf!M103</f>
        <v>14936.4977224916</v>
      </c>
      <c r="O103" s="337" t="n">
        <f aca="false">+[4]data1cf!N103</f>
        <v>14998.8640889701</v>
      </c>
      <c r="P103" s="337" t="n">
        <f aca="false">+[4]data1cf!O103</f>
        <v>15088.13826221</v>
      </c>
      <c r="Q103" s="337" t="n">
        <f aca="false">+[4]data1cf!P103</f>
        <v>15107.2552855327</v>
      </c>
      <c r="R103" s="337" t="n">
        <f aca="false">+[4]data1cf!Q103</f>
        <v>1002.9331151255</v>
      </c>
      <c r="S103" s="337" t="n">
        <f aca="false">+[4]data1cf!R103</f>
        <v>0</v>
      </c>
      <c r="T103" s="337" t="n">
        <f aca="false">+[4]data1cf!S103</f>
        <v>0</v>
      </c>
      <c r="U103" s="337" t="n">
        <f aca="false">+[4]data1cf!T103</f>
        <v>0</v>
      </c>
      <c r="V103" s="337" t="n">
        <f aca="false">+[4]data1cf!U103</f>
        <v>0</v>
      </c>
      <c r="W103" s="337" t="n">
        <f aca="false">+[4]data1cf!V103</f>
        <v>0</v>
      </c>
      <c r="X103" s="337" t="n">
        <f aca="false">+[4]data1cf!W103</f>
        <v>0</v>
      </c>
      <c r="Y103" s="337" t="n">
        <f aca="false">+[4]data1cf!X103</f>
        <v>0</v>
      </c>
      <c r="Z103" s="337" t="n">
        <f aca="false">+[4]data1cf!Y103</f>
        <v>0</v>
      </c>
      <c r="AA103" s="337" t="n">
        <f aca="false">+[4]data1cf!Z103</f>
        <v>0</v>
      </c>
      <c r="AB103" s="337"/>
      <c r="AC103" s="338" t="n">
        <f aca="false">XNPV(0.1,B103:AA103,$B$1:$AA$1)</f>
        <v>28984.7901182383</v>
      </c>
      <c r="AD103" s="338" t="n">
        <f aca="false">SUMPRODUCT(B103:AA103,$B$1010:$AA$1010)</f>
        <v>61183.3203913424</v>
      </c>
      <c r="AE103" s="339" t="n">
        <f aca="false">SUMPRODUCT(B103:AA103,$B$1012:$AA$1012)</f>
        <v>60639.1553314692</v>
      </c>
      <c r="AF103" s="340" t="n">
        <f aca="false">XIRR(B103:AA103,$B$1:$AA$1)</f>
        <v>0.155296234034836</v>
      </c>
      <c r="AG103" s="341" t="n">
        <f aca="false">1-EXP(-(1/0.25)*(AD103/ABS($AD$1010)))</f>
        <v>0.986215696013881</v>
      </c>
    </row>
    <row r="104" customFormat="false" ht="12.75" hidden="false" customHeight="false" outlineLevel="0" collapsed="false">
      <c r="A104" s="332"/>
      <c r="B104" s="337" t="n">
        <f aca="false">+[4]data1cf!A104</f>
        <v>-94117.1102134544</v>
      </c>
      <c r="C104" s="337" t="n">
        <f aca="false">+[4]data1cf!B104</f>
        <v>15009.0560511881</v>
      </c>
      <c r="D104" s="337" t="n">
        <f aca="false">+[4]data1cf!C104</f>
        <v>16619.2385128636</v>
      </c>
      <c r="E104" s="337" t="n">
        <f aca="false">+[4]data1cf!D104</f>
        <v>15966.7644474673</v>
      </c>
      <c r="F104" s="337" t="n">
        <f aca="false">+[4]data1cf!E104</f>
        <v>15752.825436987</v>
      </c>
      <c r="G104" s="337" t="n">
        <f aca="false">+[4]data1cf!F104</f>
        <v>15520.2242920516</v>
      </c>
      <c r="H104" s="337" t="n">
        <f aca="false">+[4]data1cf!G104</f>
        <v>15193.7364503091</v>
      </c>
      <c r="I104" s="337" t="n">
        <f aca="false">+[4]data1cf!H104</f>
        <v>15081.7222210224</v>
      </c>
      <c r="J104" s="337" t="n">
        <f aca="false">+[4]data1cf!I104</f>
        <v>15033.5436741869</v>
      </c>
      <c r="K104" s="337" t="n">
        <f aca="false">+[4]data1cf!J104</f>
        <v>15225.7064181933</v>
      </c>
      <c r="L104" s="337" t="n">
        <f aca="false">+[4]data1cf!K104</f>
        <v>15142.9316229799</v>
      </c>
      <c r="M104" s="337" t="n">
        <f aca="false">+[4]data1cf!L104</f>
        <v>15212.6637587618</v>
      </c>
      <c r="N104" s="337" t="n">
        <f aca="false">+[4]data1cf!M104</f>
        <v>15388.2883944047</v>
      </c>
      <c r="O104" s="337" t="n">
        <f aca="false">+[4]data1cf!N104</f>
        <v>15264.2461739862</v>
      </c>
      <c r="P104" s="337" t="n">
        <f aca="false">+[4]data1cf!O104</f>
        <v>15344.8255527704</v>
      </c>
      <c r="Q104" s="337" t="n">
        <f aca="false">+[4]data1cf!P104</f>
        <v>15378.3842214579</v>
      </c>
      <c r="R104" s="337" t="n">
        <f aca="false">+[4]data1cf!Q104</f>
        <v>1079.48560730424</v>
      </c>
      <c r="S104" s="337" t="n">
        <f aca="false">+[4]data1cf!R104</f>
        <v>0</v>
      </c>
      <c r="T104" s="337" t="n">
        <f aca="false">+[4]data1cf!S104</f>
        <v>0</v>
      </c>
      <c r="U104" s="337" t="n">
        <f aca="false">+[4]data1cf!T104</f>
        <v>0</v>
      </c>
      <c r="V104" s="337" t="n">
        <f aca="false">+[4]data1cf!U104</f>
        <v>0</v>
      </c>
      <c r="W104" s="337" t="n">
        <f aca="false">+[4]data1cf!V104</f>
        <v>0</v>
      </c>
      <c r="X104" s="337" t="n">
        <f aca="false">+[4]data1cf!W104</f>
        <v>0</v>
      </c>
      <c r="Y104" s="337" t="n">
        <f aca="false">+[4]data1cf!X104</f>
        <v>0</v>
      </c>
      <c r="Z104" s="337" t="n">
        <f aca="false">+[4]data1cf!Y104</f>
        <v>0</v>
      </c>
      <c r="AA104" s="337" t="n">
        <f aca="false">+[4]data1cf!Z104</f>
        <v>0</v>
      </c>
      <c r="AB104" s="337"/>
      <c r="AC104" s="338" t="n">
        <f aca="false">XNPV(0.1,B104:AA104,$B$1:$AA$1)</f>
        <v>23841.0163310891</v>
      </c>
      <c r="AD104" s="338" t="n">
        <f aca="false">SUMPRODUCT(B104:AA104,$B$1010:$AA$1010)</f>
        <v>56519.0738969528</v>
      </c>
      <c r="AE104" s="339" t="n">
        <f aca="false">SUMPRODUCT(B104:AA104,$B$1012:$AA$1012)</f>
        <v>55966.6783783777</v>
      </c>
      <c r="AF104" s="340" t="n">
        <f aca="false">XIRR(B104:AA104,$B$1:$AA$1)</f>
        <v>0.142656787708712</v>
      </c>
      <c r="AG104" s="341" t="n">
        <f aca="false">1-EXP(-(1/0.25)*(AD104/ABS($AD$1010)))</f>
        <v>0.98089148690367</v>
      </c>
    </row>
    <row r="105" customFormat="false" ht="12.75" hidden="false" customHeight="false" outlineLevel="0" collapsed="false">
      <c r="A105" s="332"/>
      <c r="B105" s="337" t="n">
        <f aca="false">+[4]data1cf!A105</f>
        <v>-89173.2015988246</v>
      </c>
      <c r="C105" s="337" t="n">
        <f aca="false">+[4]data1cf!B105</f>
        <v>14718.6090713079</v>
      </c>
      <c r="D105" s="337" t="n">
        <f aca="false">+[4]data1cf!C105</f>
        <v>16091.3668781839</v>
      </c>
      <c r="E105" s="337" t="n">
        <f aca="false">+[4]data1cf!D105</f>
        <v>15927.8139327883</v>
      </c>
      <c r="F105" s="337" t="n">
        <f aca="false">+[4]data1cf!E105</f>
        <v>15500.6757749851</v>
      </c>
      <c r="G105" s="337" t="n">
        <f aca="false">+[4]data1cf!F105</f>
        <v>15351.2530667437</v>
      </c>
      <c r="H105" s="337" t="n">
        <f aca="false">+[4]data1cf!G105</f>
        <v>15090.9847350579</v>
      </c>
      <c r="I105" s="337" t="n">
        <f aca="false">+[4]data1cf!H105</f>
        <v>14860.0332373793</v>
      </c>
      <c r="J105" s="337" t="n">
        <f aca="false">+[4]data1cf!I105</f>
        <v>14852.2115301124</v>
      </c>
      <c r="K105" s="337" t="n">
        <f aca="false">+[4]data1cf!J105</f>
        <v>14860.2319203763</v>
      </c>
      <c r="L105" s="337" t="n">
        <f aca="false">+[4]data1cf!K105</f>
        <v>15031.9827924218</v>
      </c>
      <c r="M105" s="337" t="n">
        <f aca="false">+[4]data1cf!L105</f>
        <v>15032.0789709543</v>
      </c>
      <c r="N105" s="337" t="n">
        <f aca="false">+[4]data1cf!M105</f>
        <v>14999.6163762022</v>
      </c>
      <c r="O105" s="337" t="n">
        <f aca="false">+[4]data1cf!N105</f>
        <v>15076.1072597252</v>
      </c>
      <c r="P105" s="337" t="n">
        <f aca="false">+[4]data1cf!O105</f>
        <v>15144.8019543947</v>
      </c>
      <c r="Q105" s="337" t="n">
        <f aca="false">+[4]data1cf!P105</f>
        <v>15112.088501074</v>
      </c>
      <c r="R105" s="337" t="n">
        <f aca="false">+[4]data1cf!Q105</f>
        <v>1022.78095305788</v>
      </c>
      <c r="S105" s="337" t="n">
        <f aca="false">+[4]data1cf!R105</f>
        <v>0</v>
      </c>
      <c r="T105" s="337" t="n">
        <f aca="false">+[4]data1cf!S105</f>
        <v>0</v>
      </c>
      <c r="U105" s="337" t="n">
        <f aca="false">+[4]data1cf!T105</f>
        <v>0</v>
      </c>
      <c r="V105" s="337" t="n">
        <f aca="false">+[4]data1cf!U105</f>
        <v>0</v>
      </c>
      <c r="W105" s="337" t="n">
        <f aca="false">+[4]data1cf!V105</f>
        <v>0</v>
      </c>
      <c r="X105" s="337" t="n">
        <f aca="false">+[4]data1cf!W105</f>
        <v>0</v>
      </c>
      <c r="Y105" s="337" t="n">
        <f aca="false">+[4]data1cf!X105</f>
        <v>0</v>
      </c>
      <c r="Z105" s="337" t="n">
        <f aca="false">+[4]data1cf!Y105</f>
        <v>0</v>
      </c>
      <c r="AA105" s="337" t="n">
        <f aca="false">+[4]data1cf!Z105</f>
        <v>0</v>
      </c>
      <c r="AB105" s="337"/>
      <c r="AC105" s="338" t="n">
        <f aca="false">XNPV(0.1,B105:AA105,$B$1:$AA$1)</f>
        <v>26954.4635348583</v>
      </c>
      <c r="AD105" s="338" t="n">
        <f aca="false">SUMPRODUCT(B105:AA105,$B$1010:$AA$1010)</f>
        <v>59153.3834408333</v>
      </c>
      <c r="AE105" s="339" t="n">
        <f aca="false">SUMPRODUCT(B105:AA105,$B$1012:$AA$1012)</f>
        <v>58609.176609575</v>
      </c>
      <c r="AF105" s="340" t="n">
        <f aca="false">XIRR(B105:AA105,$B$1:$AA$1)</f>
        <v>0.150481054439239</v>
      </c>
      <c r="AG105" s="341" t="n">
        <f aca="false">1-EXP(-(1/0.25)*(AD105/ABS($AD$1010)))</f>
        <v>0.984110280421982</v>
      </c>
    </row>
    <row r="106" customFormat="false" ht="12.75" hidden="false" customHeight="false" outlineLevel="0" collapsed="false">
      <c r="A106" s="332"/>
      <c r="B106" s="337" t="n">
        <f aca="false">+[4]data1cf!A106</f>
        <v>-86965.1417450957</v>
      </c>
      <c r="C106" s="337" t="n">
        <f aca="false">+[4]data1cf!B106</f>
        <v>14820.7508939146</v>
      </c>
      <c r="D106" s="337" t="n">
        <f aca="false">+[4]data1cf!C106</f>
        <v>16199.7842336508</v>
      </c>
      <c r="E106" s="337" t="n">
        <f aca="false">+[4]data1cf!D106</f>
        <v>15883.9466972557</v>
      </c>
      <c r="F106" s="337" t="n">
        <f aca="false">+[4]data1cf!E106</f>
        <v>15637.6248086034</v>
      </c>
      <c r="G106" s="337" t="n">
        <f aca="false">+[4]data1cf!F106</f>
        <v>15131.1056517831</v>
      </c>
      <c r="H106" s="337" t="n">
        <f aca="false">+[4]data1cf!G106</f>
        <v>14874.5801035581</v>
      </c>
      <c r="I106" s="337" t="n">
        <f aca="false">+[4]data1cf!H106</f>
        <v>14875.2784517151</v>
      </c>
      <c r="J106" s="337" t="n">
        <f aca="false">+[4]data1cf!I106</f>
        <v>14984.5085365488</v>
      </c>
      <c r="K106" s="337" t="n">
        <f aca="false">+[4]data1cf!J106</f>
        <v>15012.2968004027</v>
      </c>
      <c r="L106" s="337" t="n">
        <f aca="false">+[4]data1cf!K106</f>
        <v>15072.4789708809</v>
      </c>
      <c r="M106" s="337" t="n">
        <f aca="false">+[4]data1cf!L106</f>
        <v>15103.0841348525</v>
      </c>
      <c r="N106" s="337" t="n">
        <f aca="false">+[4]data1cf!M106</f>
        <v>14984.2084489966</v>
      </c>
      <c r="O106" s="337" t="n">
        <f aca="false">+[4]data1cf!N106</f>
        <v>15003.5655052209</v>
      </c>
      <c r="P106" s="337" t="n">
        <f aca="false">+[4]data1cf!O106</f>
        <v>15235.2810935871</v>
      </c>
      <c r="Q106" s="337" t="n">
        <f aca="false">+[4]data1cf!P106</f>
        <v>15016.0348224735</v>
      </c>
      <c r="R106" s="337" t="n">
        <f aca="false">+[4]data1cf!Q106</f>
        <v>997.455389759549</v>
      </c>
      <c r="S106" s="337" t="n">
        <f aca="false">+[4]data1cf!R106</f>
        <v>0</v>
      </c>
      <c r="T106" s="337" t="n">
        <f aca="false">+[4]data1cf!S106</f>
        <v>0</v>
      </c>
      <c r="U106" s="337" t="n">
        <f aca="false">+[4]data1cf!T106</f>
        <v>0</v>
      </c>
      <c r="V106" s="337" t="n">
        <f aca="false">+[4]data1cf!U106</f>
        <v>0</v>
      </c>
      <c r="W106" s="337" t="n">
        <f aca="false">+[4]data1cf!V106</f>
        <v>0</v>
      </c>
      <c r="X106" s="337" t="n">
        <f aca="false">+[4]data1cf!W106</f>
        <v>0</v>
      </c>
      <c r="Y106" s="337" t="n">
        <f aca="false">+[4]data1cf!X106</f>
        <v>0</v>
      </c>
      <c r="Z106" s="337" t="n">
        <f aca="false">+[4]data1cf!Y106</f>
        <v>0</v>
      </c>
      <c r="AA106" s="337" t="n">
        <f aca="false">+[4]data1cf!Z106</f>
        <v>0</v>
      </c>
      <c r="AB106" s="337"/>
      <c r="AC106" s="338" t="n">
        <f aca="false">XNPV(0.1,B106:AA106,$B$1:$AA$1)</f>
        <v>29290.624102467</v>
      </c>
      <c r="AD106" s="338" t="n">
        <f aca="false">SUMPRODUCT(B106:AA106,$B$1010:$AA$1010)</f>
        <v>61502.3198436148</v>
      </c>
      <c r="AE106" s="339" t="n">
        <f aca="false">SUMPRODUCT(B106:AA106,$B$1012:$AA$1012)</f>
        <v>60957.9209119309</v>
      </c>
      <c r="AF106" s="340" t="n">
        <f aca="false">XIRR(B106:AA106,$B$1:$AA$1)</f>
        <v>0.156026210869971</v>
      </c>
      <c r="AG106" s="341" t="n">
        <f aca="false">1-EXP(-(1/0.25)*(AD106/ABS($AD$1010)))</f>
        <v>0.986520185669854</v>
      </c>
    </row>
    <row r="107" customFormat="false" ht="12.75" hidden="false" customHeight="false" outlineLevel="0" collapsed="false">
      <c r="A107" s="332"/>
      <c r="B107" s="337" t="n">
        <f aca="false">+[4]data1cf!A107</f>
        <v>-99889.3303707518</v>
      </c>
      <c r="C107" s="337" t="n">
        <f aca="false">+[4]data1cf!B107</f>
        <v>15204.8880227791</v>
      </c>
      <c r="D107" s="337" t="n">
        <f aca="false">+[4]data1cf!C107</f>
        <v>16549.0110441005</v>
      </c>
      <c r="E107" s="337" t="n">
        <f aca="false">+[4]data1cf!D107</f>
        <v>16179.9477859823</v>
      </c>
      <c r="F107" s="337" t="n">
        <f aca="false">+[4]data1cf!E107</f>
        <v>15954.9212625328</v>
      </c>
      <c r="G107" s="337" t="n">
        <f aca="false">+[4]data1cf!F107</f>
        <v>15945.6262989268</v>
      </c>
      <c r="H107" s="337" t="n">
        <f aca="false">+[4]data1cf!G107</f>
        <v>15326.1343785613</v>
      </c>
      <c r="I107" s="337" t="n">
        <f aca="false">+[4]data1cf!H107</f>
        <v>15384.9983559844</v>
      </c>
      <c r="J107" s="337" t="n">
        <f aca="false">+[4]data1cf!I107</f>
        <v>15303.5397839079</v>
      </c>
      <c r="K107" s="337" t="n">
        <f aca="false">+[4]data1cf!J107</f>
        <v>15166.1929334369</v>
      </c>
      <c r="L107" s="337" t="n">
        <f aca="false">+[4]data1cf!K107</f>
        <v>15158.4711115979</v>
      </c>
      <c r="M107" s="337" t="n">
        <f aca="false">+[4]data1cf!L107</f>
        <v>15241.9213626301</v>
      </c>
      <c r="N107" s="337" t="n">
        <f aca="false">+[4]data1cf!M107</f>
        <v>15159.1158286538</v>
      </c>
      <c r="O107" s="337" t="n">
        <f aca="false">+[4]data1cf!N107</f>
        <v>15362.9842192832</v>
      </c>
      <c r="P107" s="337" t="n">
        <f aca="false">+[4]data1cf!O107</f>
        <v>15246.6797605862</v>
      </c>
      <c r="Q107" s="337" t="n">
        <f aca="false">+[4]data1cf!P107</f>
        <v>15496.5973985606</v>
      </c>
      <c r="R107" s="337" t="n">
        <f aca="false">+[4]data1cf!Q107</f>
        <v>1145.69066362038</v>
      </c>
      <c r="S107" s="337" t="n">
        <f aca="false">+[4]data1cf!R107</f>
        <v>0</v>
      </c>
      <c r="T107" s="337" t="n">
        <f aca="false">+[4]data1cf!S107</f>
        <v>0</v>
      </c>
      <c r="U107" s="337" t="n">
        <f aca="false">+[4]data1cf!T107</f>
        <v>0</v>
      </c>
      <c r="V107" s="337" t="n">
        <f aca="false">+[4]data1cf!U107</f>
        <v>0</v>
      </c>
      <c r="W107" s="337" t="n">
        <f aca="false">+[4]data1cf!V107</f>
        <v>0</v>
      </c>
      <c r="X107" s="337" t="n">
        <f aca="false">+[4]data1cf!W107</f>
        <v>0</v>
      </c>
      <c r="Y107" s="337" t="n">
        <f aca="false">+[4]data1cf!X107</f>
        <v>0</v>
      </c>
      <c r="Z107" s="337" t="n">
        <f aca="false">+[4]data1cf!Y107</f>
        <v>0</v>
      </c>
      <c r="AA107" s="337" t="n">
        <f aca="false">+[4]data1cf!Z107</f>
        <v>0</v>
      </c>
      <c r="AB107" s="337"/>
      <c r="AC107" s="338" t="n">
        <f aca="false">XNPV(0.1,B107:AA107,$B$1:$AA$1)</f>
        <v>19070.5963207195</v>
      </c>
      <c r="AD107" s="338" t="n">
        <f aca="false">SUMPRODUCT(B107:AA107,$B$1010:$AA$1010)</f>
        <v>51970.0963831415</v>
      </c>
      <c r="AE107" s="339" t="n">
        <f aca="false">SUMPRODUCT(B107:AA107,$B$1012:$AA$1012)</f>
        <v>51414.4453318711</v>
      </c>
      <c r="AF107" s="340" t="n">
        <f aca="false">XIRR(B107:AA107,$B$1:$AA$1)</f>
        <v>0.132533865755903</v>
      </c>
      <c r="AG107" s="341" t="n">
        <f aca="false">1-EXP(-(1/0.25)*(AD107/ABS($AD$1010)))</f>
        <v>0.973723739447991</v>
      </c>
    </row>
    <row r="108" customFormat="false" ht="12.75" hidden="false" customHeight="false" outlineLevel="0" collapsed="false">
      <c r="A108" s="332"/>
      <c r="B108" s="337" t="n">
        <f aca="false">+[4]data1cf!A108</f>
        <v>-99125.102761041</v>
      </c>
      <c r="C108" s="337" t="n">
        <f aca="false">+[4]data1cf!B108</f>
        <v>15162.0878227056</v>
      </c>
      <c r="D108" s="337" t="n">
        <f aca="false">+[4]data1cf!C108</f>
        <v>16545.7406240639</v>
      </c>
      <c r="E108" s="337" t="n">
        <f aca="false">+[4]data1cf!D108</f>
        <v>16224.5126271026</v>
      </c>
      <c r="F108" s="337" t="n">
        <f aca="false">+[4]data1cf!E108</f>
        <v>15994.7970127325</v>
      </c>
      <c r="G108" s="337" t="n">
        <f aca="false">+[4]data1cf!F108</f>
        <v>15547.7692890848</v>
      </c>
      <c r="H108" s="337" t="n">
        <f aca="false">+[4]data1cf!G108</f>
        <v>15425.1878635894</v>
      </c>
      <c r="I108" s="337" t="n">
        <f aca="false">+[4]data1cf!H108</f>
        <v>15273.5789726916</v>
      </c>
      <c r="J108" s="337" t="n">
        <f aca="false">+[4]data1cf!I108</f>
        <v>15169.1394864469</v>
      </c>
      <c r="K108" s="337" t="n">
        <f aca="false">+[4]data1cf!J108</f>
        <v>15235.100928667</v>
      </c>
      <c r="L108" s="337" t="n">
        <f aca="false">+[4]data1cf!K108</f>
        <v>15258.3135706985</v>
      </c>
      <c r="M108" s="337" t="n">
        <f aca="false">+[4]data1cf!L108</f>
        <v>15244.7311224979</v>
      </c>
      <c r="N108" s="337" t="n">
        <f aca="false">+[4]data1cf!M108</f>
        <v>15243.325997965</v>
      </c>
      <c r="O108" s="337" t="n">
        <f aca="false">+[4]data1cf!N108</f>
        <v>15298.4835732502</v>
      </c>
      <c r="P108" s="337" t="n">
        <f aca="false">+[4]data1cf!O108</f>
        <v>15307.213970541</v>
      </c>
      <c r="Q108" s="337" t="n">
        <f aca="false">+[4]data1cf!P108</f>
        <v>15385.6964856448</v>
      </c>
      <c r="R108" s="337" t="n">
        <f aca="false">+[4]data1cf!Q108</f>
        <v>1136.92527862804</v>
      </c>
      <c r="S108" s="337" t="n">
        <f aca="false">+[4]data1cf!R108</f>
        <v>0</v>
      </c>
      <c r="T108" s="337" t="n">
        <f aca="false">+[4]data1cf!S108</f>
        <v>0</v>
      </c>
      <c r="U108" s="337" t="n">
        <f aca="false">+[4]data1cf!T108</f>
        <v>0</v>
      </c>
      <c r="V108" s="337" t="n">
        <f aca="false">+[4]data1cf!U108</f>
        <v>0</v>
      </c>
      <c r="W108" s="337" t="n">
        <f aca="false">+[4]data1cf!V108</f>
        <v>0</v>
      </c>
      <c r="X108" s="337" t="n">
        <f aca="false">+[4]data1cf!W108</f>
        <v>0</v>
      </c>
      <c r="Y108" s="337" t="n">
        <f aca="false">+[4]data1cf!X108</f>
        <v>0</v>
      </c>
      <c r="Z108" s="337" t="n">
        <f aca="false">+[4]data1cf!Y108</f>
        <v>0</v>
      </c>
      <c r="AA108" s="337" t="n">
        <f aca="false">+[4]data1cf!Z108</f>
        <v>0</v>
      </c>
      <c r="AB108" s="337"/>
      <c r="AC108" s="338" t="n">
        <f aca="false">XNPV(0.1,B108:AA108,$B$1:$AA$1)</f>
        <v>19607.3083824176</v>
      </c>
      <c r="AD108" s="338" t="n">
        <f aca="false">SUMPRODUCT(B108:AA108,$B$1010:$AA$1010)</f>
        <v>52453.0310758314</v>
      </c>
      <c r="AE108" s="339" t="n">
        <f aca="false">SUMPRODUCT(B108:AA108,$B$1012:$AA$1012)</f>
        <v>51898.1541356629</v>
      </c>
      <c r="AF108" s="340" t="n">
        <f aca="false">XIRR(B108:AA108,$B$1:$AA$1)</f>
        <v>0.133655953133191</v>
      </c>
      <c r="AG108" s="341" t="n">
        <f aca="false">1-EXP(-(1/0.25)*(AD108/ABS($AD$1010)))</f>
        <v>0.974597452285622</v>
      </c>
    </row>
    <row r="109" customFormat="false" ht="12.75" hidden="false" customHeight="false" outlineLevel="0" collapsed="false">
      <c r="A109" s="332"/>
      <c r="B109" s="337" t="n">
        <f aca="false">+[4]data1cf!A109</f>
        <v>-86070.7154377646</v>
      </c>
      <c r="C109" s="337" t="n">
        <f aca="false">+[4]data1cf!B109</f>
        <v>14973.3421743096</v>
      </c>
      <c r="D109" s="337" t="n">
        <f aca="false">+[4]data1cf!C109</f>
        <v>16299.1013661124</v>
      </c>
      <c r="E109" s="337" t="n">
        <f aca="false">+[4]data1cf!D109</f>
        <v>15843.1885836156</v>
      </c>
      <c r="F109" s="337" t="n">
        <f aca="false">+[4]data1cf!E109</f>
        <v>15697.8849092638</v>
      </c>
      <c r="G109" s="337" t="n">
        <f aca="false">+[4]data1cf!F109</f>
        <v>15131.9358619388</v>
      </c>
      <c r="H109" s="337" t="n">
        <f aca="false">+[4]data1cf!G109</f>
        <v>15099.1954735803</v>
      </c>
      <c r="I109" s="337" t="n">
        <f aca="false">+[4]data1cf!H109</f>
        <v>15064.1465241506</v>
      </c>
      <c r="J109" s="337" t="n">
        <f aca="false">+[4]data1cf!I109</f>
        <v>15192.5388502854</v>
      </c>
      <c r="K109" s="337" t="n">
        <f aca="false">+[4]data1cf!J109</f>
        <v>14824.5457487741</v>
      </c>
      <c r="L109" s="337" t="n">
        <f aca="false">+[4]data1cf!K109</f>
        <v>14848.1654991155</v>
      </c>
      <c r="M109" s="337" t="n">
        <f aca="false">+[4]data1cf!L109</f>
        <v>14972.7042738462</v>
      </c>
      <c r="N109" s="337" t="n">
        <f aca="false">+[4]data1cf!M109</f>
        <v>15116.1401950774</v>
      </c>
      <c r="O109" s="337" t="n">
        <f aca="false">+[4]data1cf!N109</f>
        <v>15155.4599489931</v>
      </c>
      <c r="P109" s="337" t="n">
        <f aca="false">+[4]data1cf!O109</f>
        <v>15084.0403071988</v>
      </c>
      <c r="Q109" s="337" t="n">
        <f aca="false">+[4]data1cf!P109</f>
        <v>15050.2997872871</v>
      </c>
      <c r="R109" s="337" t="n">
        <f aca="false">+[4]data1cf!Q109</f>
        <v>987.196677784985</v>
      </c>
      <c r="S109" s="337" t="n">
        <f aca="false">+[4]data1cf!R109</f>
        <v>0</v>
      </c>
      <c r="T109" s="337" t="n">
        <f aca="false">+[4]data1cf!S109</f>
        <v>0</v>
      </c>
      <c r="U109" s="337" t="n">
        <f aca="false">+[4]data1cf!T109</f>
        <v>0</v>
      </c>
      <c r="V109" s="337" t="n">
        <f aca="false">+[4]data1cf!U109</f>
        <v>0</v>
      </c>
      <c r="W109" s="337" t="n">
        <f aca="false">+[4]data1cf!V109</f>
        <v>0</v>
      </c>
      <c r="X109" s="337" t="n">
        <f aca="false">+[4]data1cf!W109</f>
        <v>0</v>
      </c>
      <c r="Y109" s="337" t="n">
        <f aca="false">+[4]data1cf!X109</f>
        <v>0</v>
      </c>
      <c r="Z109" s="337" t="n">
        <f aca="false">+[4]data1cf!Y109</f>
        <v>0</v>
      </c>
      <c r="AA109" s="337" t="n">
        <f aca="false">+[4]data1cf!Z109</f>
        <v>0</v>
      </c>
      <c r="AB109" s="337"/>
      <c r="AC109" s="338" t="n">
        <f aca="false">XNPV(0.1,B109:AA109,$B$1:$AA$1)</f>
        <v>30577.9544536998</v>
      </c>
      <c r="AD109" s="338" t="n">
        <f aca="false">SUMPRODUCT(B109:AA109,$B$1010:$AA$1010)</f>
        <v>62848.6286445264</v>
      </c>
      <c r="AE109" s="339" t="n">
        <f aca="false">SUMPRODUCT(B109:AA109,$B$1012:$AA$1012)</f>
        <v>62303.5156468024</v>
      </c>
      <c r="AF109" s="340" t="n">
        <f aca="false">XIRR(B109:AA109,$B$1:$AA$1)</f>
        <v>0.159067479370347</v>
      </c>
      <c r="AG109" s="341" t="n">
        <f aca="false">1-EXP(-(1/0.25)*(AD109/ABS($AD$1010)))</f>
        <v>0.987732897586162</v>
      </c>
    </row>
    <row r="110" customFormat="false" ht="12.75" hidden="false" customHeight="false" outlineLevel="0" collapsed="false">
      <c r="A110" s="332"/>
      <c r="B110" s="337" t="n">
        <f aca="false">+[4]data1cf!A110</f>
        <v>-95728.2416188988</v>
      </c>
      <c r="C110" s="337" t="n">
        <f aca="false">+[4]data1cf!B110</f>
        <v>15160.8768864893</v>
      </c>
      <c r="D110" s="337" t="n">
        <f aca="false">+[4]data1cf!C110</f>
        <v>16846.6482859518</v>
      </c>
      <c r="E110" s="337" t="n">
        <f aca="false">+[4]data1cf!D110</f>
        <v>16299.0053420455</v>
      </c>
      <c r="F110" s="337" t="n">
        <f aca="false">+[4]data1cf!E110</f>
        <v>15921.713155065</v>
      </c>
      <c r="G110" s="337" t="n">
        <f aca="false">+[4]data1cf!F110</f>
        <v>15462.4363075443</v>
      </c>
      <c r="H110" s="337" t="n">
        <f aca="false">+[4]data1cf!G110</f>
        <v>15331.5226548899</v>
      </c>
      <c r="I110" s="337" t="n">
        <f aca="false">+[4]data1cf!H110</f>
        <v>15222.4309169279</v>
      </c>
      <c r="J110" s="337" t="n">
        <f aca="false">+[4]data1cf!I110</f>
        <v>15252.4796889871</v>
      </c>
      <c r="K110" s="337" t="n">
        <f aca="false">+[4]data1cf!J110</f>
        <v>15243.7149897706</v>
      </c>
      <c r="L110" s="337" t="n">
        <f aca="false">+[4]data1cf!K110</f>
        <v>15157.6924196969</v>
      </c>
      <c r="M110" s="337" t="n">
        <f aca="false">+[4]data1cf!L110</f>
        <v>15257.6771344919</v>
      </c>
      <c r="N110" s="337" t="n">
        <f aca="false">+[4]data1cf!M110</f>
        <v>15308.2374567098</v>
      </c>
      <c r="O110" s="337" t="n">
        <f aca="false">+[4]data1cf!N110</f>
        <v>15300.8126239638</v>
      </c>
      <c r="P110" s="337" t="n">
        <f aca="false">+[4]data1cf!O110</f>
        <v>15233.3214896971</v>
      </c>
      <c r="Q110" s="337" t="n">
        <f aca="false">+[4]data1cf!P110</f>
        <v>15212.9360063105</v>
      </c>
      <c r="R110" s="337" t="n">
        <f aca="false">+[4]data1cf!Q110</f>
        <v>1097.96464007212</v>
      </c>
      <c r="S110" s="337" t="n">
        <f aca="false">+[4]data1cf!R110</f>
        <v>0</v>
      </c>
      <c r="T110" s="337" t="n">
        <f aca="false">+[4]data1cf!S110</f>
        <v>0</v>
      </c>
      <c r="U110" s="337" t="n">
        <f aca="false">+[4]data1cf!T110</f>
        <v>0</v>
      </c>
      <c r="V110" s="337" t="n">
        <f aca="false">+[4]data1cf!U110</f>
        <v>0</v>
      </c>
      <c r="W110" s="337" t="n">
        <f aca="false">+[4]data1cf!V110</f>
        <v>0</v>
      </c>
      <c r="X110" s="337" t="n">
        <f aca="false">+[4]data1cf!W110</f>
        <v>0</v>
      </c>
      <c r="Y110" s="337" t="n">
        <f aca="false">+[4]data1cf!X110</f>
        <v>0</v>
      </c>
      <c r="Z110" s="337" t="n">
        <f aca="false">+[4]data1cf!Y110</f>
        <v>0</v>
      </c>
      <c r="AA110" s="337" t="n">
        <f aca="false">+[4]data1cf!Z110</f>
        <v>0</v>
      </c>
      <c r="AB110" s="337"/>
      <c r="AC110" s="338" t="n">
        <f aca="false">XNPV(0.1,B110:AA110,$B$1:$AA$1)</f>
        <v>23086.0865950905</v>
      </c>
      <c r="AD110" s="338" t="n">
        <f aca="false">SUMPRODUCT(B110:AA110,$B$1010:$AA$1010)</f>
        <v>55886.9607119322</v>
      </c>
      <c r="AE110" s="339" t="n">
        <f aca="false">SUMPRODUCT(B110:AA110,$B$1012:$AA$1012)</f>
        <v>55333.0264278285</v>
      </c>
      <c r="AF110" s="340" t="n">
        <f aca="false">XIRR(B110:AA110,$B$1:$AA$1)</f>
        <v>0.140851273589078</v>
      </c>
      <c r="AG110" s="341" t="n">
        <f aca="false">1-EXP(-(1/0.25)*(AD110/ABS($AD$1010)))</f>
        <v>0.980026702528784</v>
      </c>
    </row>
    <row r="111" customFormat="false" ht="12.75" hidden="false" customHeight="false" outlineLevel="0" collapsed="false">
      <c r="A111" s="332"/>
      <c r="B111" s="337" t="n">
        <f aca="false">+[4]data1cf!A111</f>
        <v>-84336.1364828731</v>
      </c>
      <c r="C111" s="337" t="n">
        <f aca="false">+[4]data1cf!B111</f>
        <v>14829.4524863431</v>
      </c>
      <c r="D111" s="337" t="n">
        <f aca="false">+[4]data1cf!C111</f>
        <v>16335.7994508672</v>
      </c>
      <c r="E111" s="337" t="n">
        <f aca="false">+[4]data1cf!D111</f>
        <v>15725.0917102558</v>
      </c>
      <c r="F111" s="337" t="n">
        <f aca="false">+[4]data1cf!E111</f>
        <v>15433.7294189774</v>
      </c>
      <c r="G111" s="337" t="n">
        <f aca="false">+[4]data1cf!F111</f>
        <v>15228.8866481541</v>
      </c>
      <c r="H111" s="337" t="n">
        <f aca="false">+[4]data1cf!G111</f>
        <v>15188.9044294283</v>
      </c>
      <c r="I111" s="337" t="n">
        <f aca="false">+[4]data1cf!H111</f>
        <v>14969.5543531693</v>
      </c>
      <c r="J111" s="337" t="n">
        <f aca="false">+[4]data1cf!I111</f>
        <v>14932.4120248762</v>
      </c>
      <c r="K111" s="337" t="n">
        <f aca="false">+[4]data1cf!J111</f>
        <v>15150.9412482852</v>
      </c>
      <c r="L111" s="337" t="n">
        <f aca="false">+[4]data1cf!K111</f>
        <v>14979.2755298698</v>
      </c>
      <c r="M111" s="337" t="n">
        <f aca="false">+[4]data1cf!L111</f>
        <v>14972.7993571179</v>
      </c>
      <c r="N111" s="337" t="n">
        <f aca="false">+[4]data1cf!M111</f>
        <v>14943.4244273734</v>
      </c>
      <c r="O111" s="337" t="n">
        <f aca="false">+[4]data1cf!N111</f>
        <v>14854.2015166329</v>
      </c>
      <c r="P111" s="337" t="n">
        <f aca="false">+[4]data1cf!O111</f>
        <v>14828.6651532618</v>
      </c>
      <c r="Q111" s="337" t="n">
        <f aca="false">+[4]data1cf!P111</f>
        <v>14959.9587576687</v>
      </c>
      <c r="R111" s="337" t="n">
        <f aca="false">+[4]data1cf!Q111</f>
        <v>967.301751003961</v>
      </c>
      <c r="S111" s="337" t="n">
        <f aca="false">+[4]data1cf!R111</f>
        <v>0</v>
      </c>
      <c r="T111" s="337" t="n">
        <f aca="false">+[4]data1cf!S111</f>
        <v>0</v>
      </c>
      <c r="U111" s="337" t="n">
        <f aca="false">+[4]data1cf!T111</f>
        <v>0</v>
      </c>
      <c r="V111" s="337" t="n">
        <f aca="false">+[4]data1cf!U111</f>
        <v>0</v>
      </c>
      <c r="W111" s="337" t="n">
        <f aca="false">+[4]data1cf!V111</f>
        <v>0</v>
      </c>
      <c r="X111" s="337" t="n">
        <f aca="false">+[4]data1cf!W111</f>
        <v>0</v>
      </c>
      <c r="Y111" s="337" t="n">
        <f aca="false">+[4]data1cf!X111</f>
        <v>0</v>
      </c>
      <c r="Z111" s="337" t="n">
        <f aca="false">+[4]data1cf!Y111</f>
        <v>0</v>
      </c>
      <c r="AA111" s="337" t="n">
        <f aca="false">+[4]data1cf!Z111</f>
        <v>0</v>
      </c>
      <c r="AB111" s="337"/>
      <c r="AC111" s="338" t="n">
        <f aca="false">XNPV(0.1,B111:AA111,$B$1:$AA$1)</f>
        <v>31837.5591838061</v>
      </c>
      <c r="AD111" s="338" t="n">
        <f aca="false">SUMPRODUCT(B111:AA111,$B$1010:$AA$1010)</f>
        <v>63969.9418935298</v>
      </c>
      <c r="AE111" s="339" t="n">
        <f aca="false">SUMPRODUCT(B111:AA111,$B$1012:$AA$1012)</f>
        <v>63427.3461250373</v>
      </c>
      <c r="AF111" s="340" t="n">
        <f aca="false">XIRR(B111:AA111,$B$1:$AA$1)</f>
        <v>0.162577862655856</v>
      </c>
      <c r="AG111" s="341" t="n">
        <f aca="false">1-EXP(-(1/0.25)*(AD111/ABS($AD$1010)))</f>
        <v>0.988659236381786</v>
      </c>
    </row>
    <row r="112" customFormat="false" ht="12.75" hidden="false" customHeight="false" outlineLevel="0" collapsed="false">
      <c r="A112" s="332"/>
      <c r="B112" s="337" t="n">
        <f aca="false">+[4]data1cf!A112</f>
        <v>-95097.2218947612</v>
      </c>
      <c r="C112" s="337" t="n">
        <f aca="false">+[4]data1cf!B112</f>
        <v>15279.1525222496</v>
      </c>
      <c r="D112" s="337" t="n">
        <f aca="false">+[4]data1cf!C112</f>
        <v>16552.2449512521</v>
      </c>
      <c r="E112" s="337" t="n">
        <f aca="false">+[4]data1cf!D112</f>
        <v>16127.2255460373</v>
      </c>
      <c r="F112" s="337" t="n">
        <f aca="false">+[4]data1cf!E112</f>
        <v>15743.3974057635</v>
      </c>
      <c r="G112" s="337" t="n">
        <f aca="false">+[4]data1cf!F112</f>
        <v>15614.9047833774</v>
      </c>
      <c r="H112" s="337" t="n">
        <f aca="false">+[4]data1cf!G112</f>
        <v>15171.0153835344</v>
      </c>
      <c r="I112" s="337" t="n">
        <f aca="false">+[4]data1cf!H112</f>
        <v>15170.616118582</v>
      </c>
      <c r="J112" s="337" t="n">
        <f aca="false">+[4]data1cf!I112</f>
        <v>15179.945069784</v>
      </c>
      <c r="K112" s="337" t="n">
        <f aca="false">+[4]data1cf!J112</f>
        <v>15078.6753367473</v>
      </c>
      <c r="L112" s="337" t="n">
        <f aca="false">+[4]data1cf!K112</f>
        <v>15204.4562389963</v>
      </c>
      <c r="M112" s="337" t="n">
        <f aca="false">+[4]data1cf!L112</f>
        <v>15103.7600081792</v>
      </c>
      <c r="N112" s="337" t="n">
        <f aca="false">+[4]data1cf!M112</f>
        <v>15101.407815182</v>
      </c>
      <c r="O112" s="337" t="n">
        <f aca="false">+[4]data1cf!N112</f>
        <v>15302.4844761734</v>
      </c>
      <c r="P112" s="337" t="n">
        <f aca="false">+[4]data1cf!O112</f>
        <v>15446.2828003777</v>
      </c>
      <c r="Q112" s="337" t="n">
        <f aca="false">+[4]data1cf!P112</f>
        <v>15420.9494447115</v>
      </c>
      <c r="R112" s="337" t="n">
        <f aca="false">+[4]data1cf!Q112</f>
        <v>1090.72709624415</v>
      </c>
      <c r="S112" s="337" t="n">
        <f aca="false">+[4]data1cf!R112</f>
        <v>0</v>
      </c>
      <c r="T112" s="337" t="n">
        <f aca="false">+[4]data1cf!S112</f>
        <v>0</v>
      </c>
      <c r="U112" s="337" t="n">
        <f aca="false">+[4]data1cf!T112</f>
        <v>0</v>
      </c>
      <c r="V112" s="337" t="n">
        <f aca="false">+[4]data1cf!U112</f>
        <v>0</v>
      </c>
      <c r="W112" s="337" t="n">
        <f aca="false">+[4]data1cf!V112</f>
        <v>0</v>
      </c>
      <c r="X112" s="337" t="n">
        <f aca="false">+[4]data1cf!W112</f>
        <v>0</v>
      </c>
      <c r="Y112" s="337" t="n">
        <f aca="false">+[4]data1cf!X112</f>
        <v>0</v>
      </c>
      <c r="Z112" s="337" t="n">
        <f aca="false">+[4]data1cf!Y112</f>
        <v>0</v>
      </c>
      <c r="AA112" s="337" t="n">
        <f aca="false">+[4]data1cf!Z112</f>
        <v>0</v>
      </c>
      <c r="AB112" s="337"/>
      <c r="AC112" s="338" t="n">
        <f aca="false">XNPV(0.1,B112:AA112,$B$1:$AA$1)</f>
        <v>23207.2726795245</v>
      </c>
      <c r="AD112" s="338" t="n">
        <f aca="false">SUMPRODUCT(B112:AA112,$B$1010:$AA$1010)</f>
        <v>55909.1667100031</v>
      </c>
      <c r="AE112" s="339" t="n">
        <f aca="false">SUMPRODUCT(B112:AA112,$B$1012:$AA$1012)</f>
        <v>55356.5613843834</v>
      </c>
      <c r="AF112" s="340" t="n">
        <f aca="false">XIRR(B112:AA112,$B$1:$AA$1)</f>
        <v>0.141262410070478</v>
      </c>
      <c r="AG112" s="341" t="n">
        <f aca="false">1-EXP(-(1/0.25)*(AD112/ABS($AD$1010)))</f>
        <v>0.980057735378993</v>
      </c>
    </row>
    <row r="113" customFormat="false" ht="12.75" hidden="false" customHeight="false" outlineLevel="0" collapsed="false">
      <c r="A113" s="332"/>
      <c r="B113" s="337" t="n">
        <f aca="false">+[4]data1cf!A113</f>
        <v>-84511.7712318719</v>
      </c>
      <c r="C113" s="337" t="n">
        <f aca="false">+[4]data1cf!B113</f>
        <v>14825.1333857719</v>
      </c>
      <c r="D113" s="337" t="n">
        <f aca="false">+[4]data1cf!C113</f>
        <v>16118.8588938725</v>
      </c>
      <c r="E113" s="337" t="n">
        <f aca="false">+[4]data1cf!D113</f>
        <v>15686.0602658717</v>
      </c>
      <c r="F113" s="337" t="n">
        <f aca="false">+[4]data1cf!E113</f>
        <v>15642.7849870587</v>
      </c>
      <c r="G113" s="337" t="n">
        <f aca="false">+[4]data1cf!F113</f>
        <v>15313.9584149715</v>
      </c>
      <c r="H113" s="337" t="n">
        <f aca="false">+[4]data1cf!G113</f>
        <v>15077.7387510862</v>
      </c>
      <c r="I113" s="337" t="n">
        <f aca="false">+[4]data1cf!H113</f>
        <v>14829.6592740524</v>
      </c>
      <c r="J113" s="337" t="n">
        <f aca="false">+[4]data1cf!I113</f>
        <v>15000.9683976465</v>
      </c>
      <c r="K113" s="337" t="n">
        <f aca="false">+[4]data1cf!J113</f>
        <v>14707.5451007926</v>
      </c>
      <c r="L113" s="337" t="n">
        <f aca="false">+[4]data1cf!K113</f>
        <v>15006.6320417198</v>
      </c>
      <c r="M113" s="337" t="n">
        <f aca="false">+[4]data1cf!L113</f>
        <v>15086.6927259673</v>
      </c>
      <c r="N113" s="337" t="n">
        <f aca="false">+[4]data1cf!M113</f>
        <v>14942.909826292</v>
      </c>
      <c r="O113" s="337" t="n">
        <f aca="false">+[4]data1cf!N113</f>
        <v>15233.5007731551</v>
      </c>
      <c r="P113" s="337" t="n">
        <f aca="false">+[4]data1cf!O113</f>
        <v>14947.6379635499</v>
      </c>
      <c r="Q113" s="337" t="n">
        <f aca="false">+[4]data1cf!P113</f>
        <v>15088.9816463345</v>
      </c>
      <c r="R113" s="337" t="n">
        <f aca="false">+[4]data1cf!Q113</f>
        <v>969.316211321078</v>
      </c>
      <c r="S113" s="337" t="n">
        <f aca="false">+[4]data1cf!R113</f>
        <v>0</v>
      </c>
      <c r="T113" s="337" t="n">
        <f aca="false">+[4]data1cf!S113</f>
        <v>0</v>
      </c>
      <c r="U113" s="337" t="n">
        <f aca="false">+[4]data1cf!T113</f>
        <v>0</v>
      </c>
      <c r="V113" s="337" t="n">
        <f aca="false">+[4]data1cf!U113</f>
        <v>0</v>
      </c>
      <c r="W113" s="337" t="n">
        <f aca="false">+[4]data1cf!V113</f>
        <v>0</v>
      </c>
      <c r="X113" s="337" t="n">
        <f aca="false">+[4]data1cf!W113</f>
        <v>0</v>
      </c>
      <c r="Y113" s="337" t="n">
        <f aca="false">+[4]data1cf!X113</f>
        <v>0</v>
      </c>
      <c r="Z113" s="337" t="n">
        <f aca="false">+[4]data1cf!Y113</f>
        <v>0</v>
      </c>
      <c r="AA113" s="337" t="n">
        <f aca="false">+[4]data1cf!Z113</f>
        <v>0</v>
      </c>
      <c r="AB113" s="337"/>
      <c r="AC113" s="338" t="n">
        <f aca="false">XNPV(0.1,B113:AA113,$B$1:$AA$1)</f>
        <v>31577.1849545618</v>
      </c>
      <c r="AD113" s="338" t="n">
        <f aca="false">SUMPRODUCT(B113:AA113,$B$1010:$AA$1010)</f>
        <v>63744.3040053549</v>
      </c>
      <c r="AE113" s="339" t="n">
        <f aca="false">SUMPRODUCT(B113:AA113,$B$1012:$AA$1012)</f>
        <v>63200.7530089556</v>
      </c>
      <c r="AF113" s="340" t="n">
        <f aca="false">XIRR(B113:AA113,$B$1:$AA$1)</f>
        <v>0.161838880153054</v>
      </c>
      <c r="AG113" s="341" t="n">
        <f aca="false">1-EXP(-(1/0.25)*(AD113/ABS($AD$1010)))</f>
        <v>0.988478631733719</v>
      </c>
    </row>
    <row r="114" customFormat="false" ht="12.75" hidden="false" customHeight="false" outlineLevel="0" collapsed="false">
      <c r="A114" s="332"/>
      <c r="B114" s="337" t="n">
        <f aca="false">+[4]data1cf!A114</f>
        <v>-94819.4842355463</v>
      </c>
      <c r="C114" s="337" t="n">
        <f aca="false">+[4]data1cf!B114</f>
        <v>15154.3612143907</v>
      </c>
      <c r="D114" s="337" t="n">
        <f aca="false">+[4]data1cf!C114</f>
        <v>16789.2577045386</v>
      </c>
      <c r="E114" s="337" t="n">
        <f aca="false">+[4]data1cf!D114</f>
        <v>16135.4132012431</v>
      </c>
      <c r="F114" s="337" t="n">
        <f aca="false">+[4]data1cf!E114</f>
        <v>15586.9774488365</v>
      </c>
      <c r="G114" s="337" t="n">
        <f aca="false">+[4]data1cf!F114</f>
        <v>15626.8826741295</v>
      </c>
      <c r="H114" s="337" t="n">
        <f aca="false">+[4]data1cf!G114</f>
        <v>15323.8589648978</v>
      </c>
      <c r="I114" s="337" t="n">
        <f aca="false">+[4]data1cf!H114</f>
        <v>15189.52907297</v>
      </c>
      <c r="J114" s="337" t="n">
        <f aca="false">+[4]data1cf!I114</f>
        <v>15180.6027168841</v>
      </c>
      <c r="K114" s="337" t="n">
        <f aca="false">+[4]data1cf!J114</f>
        <v>15469.9608667038</v>
      </c>
      <c r="L114" s="337" t="n">
        <f aca="false">+[4]data1cf!K114</f>
        <v>15490.4348044921</v>
      </c>
      <c r="M114" s="337" t="n">
        <f aca="false">+[4]data1cf!L114</f>
        <v>15457.4421561003</v>
      </c>
      <c r="N114" s="337" t="n">
        <f aca="false">+[4]data1cf!M114</f>
        <v>15265.0091383385</v>
      </c>
      <c r="O114" s="337" t="n">
        <f aca="false">+[4]data1cf!N114</f>
        <v>15125.8762975896</v>
      </c>
      <c r="P114" s="337" t="n">
        <f aca="false">+[4]data1cf!O114</f>
        <v>15021.709417525</v>
      </c>
      <c r="Q114" s="337" t="n">
        <f aca="false">+[4]data1cf!P114</f>
        <v>15076.4613770808</v>
      </c>
      <c r="R114" s="337" t="n">
        <f aca="false">+[4]data1cf!Q114</f>
        <v>1087.54155638802</v>
      </c>
      <c r="S114" s="337" t="n">
        <f aca="false">+[4]data1cf!R114</f>
        <v>0</v>
      </c>
      <c r="T114" s="337" t="n">
        <f aca="false">+[4]data1cf!S114</f>
        <v>0</v>
      </c>
      <c r="U114" s="337" t="n">
        <f aca="false">+[4]data1cf!T114</f>
        <v>0</v>
      </c>
      <c r="V114" s="337" t="n">
        <f aca="false">+[4]data1cf!U114</f>
        <v>0</v>
      </c>
      <c r="W114" s="337" t="n">
        <f aca="false">+[4]data1cf!V114</f>
        <v>0</v>
      </c>
      <c r="X114" s="337" t="n">
        <f aca="false">+[4]data1cf!W114</f>
        <v>0</v>
      </c>
      <c r="Y114" s="337" t="n">
        <f aca="false">+[4]data1cf!X114</f>
        <v>0</v>
      </c>
      <c r="Z114" s="337" t="n">
        <f aca="false">+[4]data1cf!Y114</f>
        <v>0</v>
      </c>
      <c r="AA114" s="337" t="n">
        <f aca="false">+[4]data1cf!Z114</f>
        <v>0</v>
      </c>
      <c r="AB114" s="337"/>
      <c r="AC114" s="338" t="n">
        <f aca="false">XNPV(0.1,B114:AA114,$B$1:$AA$1)</f>
        <v>23776.5086320705</v>
      </c>
      <c r="AD114" s="338" t="n">
        <f aca="false">SUMPRODUCT(B114:AA114,$B$1010:$AA$1010)</f>
        <v>56556.2904879091</v>
      </c>
      <c r="AE114" s="339" t="n">
        <f aca="false">SUMPRODUCT(B114:AA114,$B$1012:$AA$1012)</f>
        <v>56002.7404266022</v>
      </c>
      <c r="AF114" s="340" t="n">
        <f aca="false">XIRR(B114:AA114,$B$1:$AA$1)</f>
        <v>0.14235457371431</v>
      </c>
      <c r="AG114" s="341" t="n">
        <f aca="false">1-EXP(-(1/0.25)*(AD114/ABS($AD$1010)))</f>
        <v>0.980941219017619</v>
      </c>
    </row>
    <row r="115" customFormat="false" ht="12.75" hidden="false" customHeight="false" outlineLevel="0" collapsed="false">
      <c r="A115" s="332"/>
      <c r="B115" s="337" t="n">
        <f aca="false">+[4]data1cf!A115</f>
        <v>-102160.850191829</v>
      </c>
      <c r="C115" s="337" t="n">
        <f aca="false">+[4]data1cf!B115</f>
        <v>15252.6693085224</v>
      </c>
      <c r="D115" s="337" t="n">
        <f aca="false">+[4]data1cf!C115</f>
        <v>16894.759356469</v>
      </c>
      <c r="E115" s="337" t="n">
        <f aca="false">+[4]data1cf!D115</f>
        <v>16553.2848445814</v>
      </c>
      <c r="F115" s="337" t="n">
        <f aca="false">+[4]data1cf!E115</f>
        <v>16075.0693672123</v>
      </c>
      <c r="G115" s="337" t="n">
        <f aca="false">+[4]data1cf!F115</f>
        <v>15684.7183590213</v>
      </c>
      <c r="H115" s="337" t="n">
        <f aca="false">+[4]data1cf!G115</f>
        <v>15668.6036615638</v>
      </c>
      <c r="I115" s="337" t="n">
        <f aca="false">+[4]data1cf!H115</f>
        <v>15445.3596888258</v>
      </c>
      <c r="J115" s="337" t="n">
        <f aca="false">+[4]data1cf!I115</f>
        <v>15339.7012208353</v>
      </c>
      <c r="K115" s="337" t="n">
        <f aca="false">+[4]data1cf!J115</f>
        <v>15280.2078515394</v>
      </c>
      <c r="L115" s="337" t="n">
        <f aca="false">+[4]data1cf!K115</f>
        <v>15422.8122879289</v>
      </c>
      <c r="M115" s="337" t="n">
        <f aca="false">+[4]data1cf!L115</f>
        <v>15099.0248258049</v>
      </c>
      <c r="N115" s="337" t="n">
        <f aca="false">+[4]data1cf!M115</f>
        <v>15230.0692437295</v>
      </c>
      <c r="O115" s="337" t="n">
        <f aca="false">+[4]data1cf!N115</f>
        <v>15497.0216982591</v>
      </c>
      <c r="P115" s="337" t="n">
        <f aca="false">+[4]data1cf!O115</f>
        <v>15506.93107679</v>
      </c>
      <c r="Q115" s="337" t="n">
        <f aca="false">+[4]data1cf!P115</f>
        <v>15434.1979544601</v>
      </c>
      <c r="R115" s="337" t="n">
        <f aca="false">+[4]data1cf!Q115</f>
        <v>1171.7440873602</v>
      </c>
      <c r="S115" s="337" t="n">
        <f aca="false">+[4]data1cf!R115</f>
        <v>0</v>
      </c>
      <c r="T115" s="337" t="n">
        <f aca="false">+[4]data1cf!S115</f>
        <v>0</v>
      </c>
      <c r="U115" s="337" t="n">
        <f aca="false">+[4]data1cf!T115</f>
        <v>0</v>
      </c>
      <c r="V115" s="337" t="n">
        <f aca="false">+[4]data1cf!U115</f>
        <v>0</v>
      </c>
      <c r="W115" s="337" t="n">
        <f aca="false">+[4]data1cf!V115</f>
        <v>0</v>
      </c>
      <c r="X115" s="337" t="n">
        <f aca="false">+[4]data1cf!W115</f>
        <v>0</v>
      </c>
      <c r="Y115" s="337" t="n">
        <f aca="false">+[4]data1cf!X115</f>
        <v>0</v>
      </c>
      <c r="Z115" s="337" t="n">
        <f aca="false">+[4]data1cf!Y115</f>
        <v>0</v>
      </c>
      <c r="AA115" s="337" t="n">
        <f aca="false">+[4]data1cf!Z115</f>
        <v>0</v>
      </c>
      <c r="AB115" s="337"/>
      <c r="AC115" s="338" t="n">
        <f aca="false">XNPV(0.1,B115:AA115,$B$1:$AA$1)</f>
        <v>17790.4225901586</v>
      </c>
      <c r="AD115" s="338" t="n">
        <f aca="false">SUMPRODUCT(B115:AA115,$B$1010:$AA$1010)</f>
        <v>50910.3040414505</v>
      </c>
      <c r="AE115" s="339" t="n">
        <f aca="false">SUMPRODUCT(B115:AA115,$B$1012:$AA$1012)</f>
        <v>50351.0296014965</v>
      </c>
      <c r="AF115" s="340" t="n">
        <f aca="false">XIRR(B115:AA115,$B$1:$AA$1)</f>
        <v>0.12980766284779</v>
      </c>
      <c r="AG115" s="341" t="n">
        <f aca="false">1-EXP(-(1/0.25)*(AD115/ABS($AD$1010)))</f>
        <v>0.97169961321979</v>
      </c>
    </row>
    <row r="116" customFormat="false" ht="12.75" hidden="false" customHeight="false" outlineLevel="0" collapsed="false">
      <c r="A116" s="332"/>
      <c r="B116" s="337" t="n">
        <f aca="false">+[4]data1cf!A116</f>
        <v>-98815.2397838166</v>
      </c>
      <c r="C116" s="337" t="n">
        <f aca="false">+[4]data1cf!B116</f>
        <v>15137.2014642503</v>
      </c>
      <c r="D116" s="337" t="n">
        <f aca="false">+[4]data1cf!C116</f>
        <v>16834.8900733754</v>
      </c>
      <c r="E116" s="337" t="n">
        <f aca="false">+[4]data1cf!D116</f>
        <v>16253.5358707926</v>
      </c>
      <c r="F116" s="337" t="n">
        <f aca="false">+[4]data1cf!E116</f>
        <v>16039.0221055316</v>
      </c>
      <c r="G116" s="337" t="n">
        <f aca="false">+[4]data1cf!F116</f>
        <v>15562.0762511251</v>
      </c>
      <c r="H116" s="337" t="n">
        <f aca="false">+[4]data1cf!G116</f>
        <v>15231.3377364105</v>
      </c>
      <c r="I116" s="337" t="n">
        <f aca="false">+[4]data1cf!H116</f>
        <v>15064.092023534</v>
      </c>
      <c r="J116" s="337" t="n">
        <f aca="false">+[4]data1cf!I116</f>
        <v>15180.8197757564</v>
      </c>
      <c r="K116" s="337" t="n">
        <f aca="false">+[4]data1cf!J116</f>
        <v>15142.9315330242</v>
      </c>
      <c r="L116" s="337" t="n">
        <f aca="false">+[4]data1cf!K116</f>
        <v>15209.6142325621</v>
      </c>
      <c r="M116" s="337" t="n">
        <f aca="false">+[4]data1cf!L116</f>
        <v>15200.4606973285</v>
      </c>
      <c r="N116" s="337" t="n">
        <f aca="false">+[4]data1cf!M116</f>
        <v>15467.0159045512</v>
      </c>
      <c r="O116" s="337" t="n">
        <f aca="false">+[4]data1cf!N116</f>
        <v>15325.8166258577</v>
      </c>
      <c r="P116" s="337" t="n">
        <f aca="false">+[4]data1cf!O116</f>
        <v>15357.2941098965</v>
      </c>
      <c r="Q116" s="337" t="n">
        <f aca="false">+[4]data1cf!P116</f>
        <v>15282.2165250215</v>
      </c>
      <c r="R116" s="337" t="n">
        <f aca="false">+[4]data1cf!Q116</f>
        <v>1133.37127422446</v>
      </c>
      <c r="S116" s="337" t="n">
        <f aca="false">+[4]data1cf!R116</f>
        <v>0</v>
      </c>
      <c r="T116" s="337" t="n">
        <f aca="false">+[4]data1cf!S116</f>
        <v>0</v>
      </c>
      <c r="U116" s="337" t="n">
        <f aca="false">+[4]data1cf!T116</f>
        <v>0</v>
      </c>
      <c r="V116" s="337" t="n">
        <f aca="false">+[4]data1cf!U116</f>
        <v>0</v>
      </c>
      <c r="W116" s="337" t="n">
        <f aca="false">+[4]data1cf!V116</f>
        <v>0</v>
      </c>
      <c r="X116" s="337" t="n">
        <f aca="false">+[4]data1cf!W116</f>
        <v>0</v>
      </c>
      <c r="Y116" s="337" t="n">
        <f aca="false">+[4]data1cf!X116</f>
        <v>0</v>
      </c>
      <c r="Z116" s="337" t="n">
        <f aca="false">+[4]data1cf!Y116</f>
        <v>0</v>
      </c>
      <c r="AA116" s="337" t="n">
        <f aca="false">+[4]data1cf!Z116</f>
        <v>0</v>
      </c>
      <c r="AB116" s="337"/>
      <c r="AC116" s="338" t="n">
        <f aca="false">XNPV(0.1,B116:AA116,$B$1:$AA$1)</f>
        <v>19976.4180530742</v>
      </c>
      <c r="AD116" s="338" t="n">
        <f aca="false">SUMPRODUCT(B116:AA116,$B$1010:$AA$1010)</f>
        <v>52789.1434447015</v>
      </c>
      <c r="AE116" s="339" t="n">
        <f aca="false">SUMPRODUCT(B116:AA116,$B$1012:$AA$1012)</f>
        <v>52234.7627832764</v>
      </c>
      <c r="AF116" s="340" t="n">
        <f aca="false">XIRR(B116:AA116,$B$1:$AA$1)</f>
        <v>0.134426981238212</v>
      </c>
      <c r="AG116" s="341" t="n">
        <f aca="false">1-EXP(-(1/0.25)*(AD116/ABS($AD$1010)))</f>
        <v>0.975188333690809</v>
      </c>
    </row>
    <row r="117" customFormat="false" ht="12.75" hidden="false" customHeight="false" outlineLevel="0" collapsed="false">
      <c r="A117" s="332"/>
      <c r="B117" s="337" t="n">
        <f aca="false">+[4]data1cf!A117</f>
        <v>-94662.9143647351</v>
      </c>
      <c r="C117" s="337" t="n">
        <f aca="false">+[4]data1cf!B117</f>
        <v>15123.2480717955</v>
      </c>
      <c r="D117" s="337" t="n">
        <f aca="false">+[4]data1cf!C117</f>
        <v>16537.2058523792</v>
      </c>
      <c r="E117" s="337" t="n">
        <f aca="false">+[4]data1cf!D117</f>
        <v>16248.5797281782</v>
      </c>
      <c r="F117" s="337" t="n">
        <f aca="false">+[4]data1cf!E117</f>
        <v>15836.2059592997</v>
      </c>
      <c r="G117" s="337" t="n">
        <f aca="false">+[4]data1cf!F117</f>
        <v>15502.7455683313</v>
      </c>
      <c r="H117" s="337" t="n">
        <f aca="false">+[4]data1cf!G117</f>
        <v>15454.1998670383</v>
      </c>
      <c r="I117" s="337" t="n">
        <f aca="false">+[4]data1cf!H117</f>
        <v>15117.2409407651</v>
      </c>
      <c r="J117" s="337" t="n">
        <f aca="false">+[4]data1cf!I117</f>
        <v>15295.0638375145</v>
      </c>
      <c r="K117" s="337" t="n">
        <f aca="false">+[4]data1cf!J117</f>
        <v>15143.6437015452</v>
      </c>
      <c r="L117" s="337" t="n">
        <f aca="false">+[4]data1cf!K117</f>
        <v>15102.6599669586</v>
      </c>
      <c r="M117" s="337" t="n">
        <f aca="false">+[4]data1cf!L117</f>
        <v>15098.3238844286</v>
      </c>
      <c r="N117" s="337" t="n">
        <f aca="false">+[4]data1cf!M117</f>
        <v>15160.9762325968</v>
      </c>
      <c r="O117" s="337" t="n">
        <f aca="false">+[4]data1cf!N117</f>
        <v>15317.4579670564</v>
      </c>
      <c r="P117" s="337" t="n">
        <f aca="false">+[4]data1cf!O117</f>
        <v>15152.7857585609</v>
      </c>
      <c r="Q117" s="337" t="n">
        <f aca="false">+[4]data1cf!P117</f>
        <v>15272.4128375361</v>
      </c>
      <c r="R117" s="337" t="n">
        <f aca="false">+[4]data1cf!Q117</f>
        <v>1085.74576259777</v>
      </c>
      <c r="S117" s="337" t="n">
        <f aca="false">+[4]data1cf!R117</f>
        <v>0</v>
      </c>
      <c r="T117" s="337" t="n">
        <f aca="false">+[4]data1cf!S117</f>
        <v>0</v>
      </c>
      <c r="U117" s="337" t="n">
        <f aca="false">+[4]data1cf!T117</f>
        <v>0</v>
      </c>
      <c r="V117" s="337" t="n">
        <f aca="false">+[4]data1cf!U117</f>
        <v>0</v>
      </c>
      <c r="W117" s="337" t="n">
        <f aca="false">+[4]data1cf!V117</f>
        <v>0</v>
      </c>
      <c r="X117" s="337" t="n">
        <f aca="false">+[4]data1cf!W117</f>
        <v>0</v>
      </c>
      <c r="Y117" s="337" t="n">
        <f aca="false">+[4]data1cf!X117</f>
        <v>0</v>
      </c>
      <c r="Z117" s="337" t="n">
        <f aca="false">+[4]data1cf!Y117</f>
        <v>0</v>
      </c>
      <c r="AA117" s="337" t="n">
        <f aca="false">+[4]data1cf!Z117</f>
        <v>0</v>
      </c>
      <c r="AB117" s="337"/>
      <c r="AC117" s="338" t="n">
        <f aca="false">XNPV(0.1,B117:AA117,$B$1:$AA$1)</f>
        <v>23654.2978588497</v>
      </c>
      <c r="AD117" s="338" t="n">
        <f aca="false">SUMPRODUCT(B117:AA117,$B$1010:$AA$1010)</f>
        <v>56350.7985493766</v>
      </c>
      <c r="AE117" s="339" t="n">
        <f aca="false">SUMPRODUCT(B117:AA117,$B$1012:$AA$1012)</f>
        <v>55798.6329110531</v>
      </c>
      <c r="AF117" s="340" t="n">
        <f aca="false">XIRR(B117:AA117,$B$1:$AA$1)</f>
        <v>0.142225792858372</v>
      </c>
      <c r="AG117" s="341" t="n">
        <f aca="false">1-EXP(-(1/0.25)*(AD117/ABS($AD$1010)))</f>
        <v>0.980664997560336</v>
      </c>
    </row>
    <row r="118" customFormat="false" ht="12.75" hidden="false" customHeight="false" outlineLevel="0" collapsed="false">
      <c r="A118" s="332"/>
      <c r="B118" s="337" t="n">
        <f aca="false">+[4]data1cf!A118</f>
        <v>-95238.6514172184</v>
      </c>
      <c r="C118" s="337" t="n">
        <f aca="false">+[4]data1cf!B118</f>
        <v>15195.4664599805</v>
      </c>
      <c r="D118" s="337" t="n">
        <f aca="false">+[4]data1cf!C118</f>
        <v>16572.6665812792</v>
      </c>
      <c r="E118" s="337" t="n">
        <f aca="false">+[4]data1cf!D118</f>
        <v>16119.521230445</v>
      </c>
      <c r="F118" s="337" t="n">
        <f aca="false">+[4]data1cf!E118</f>
        <v>15894.6760570925</v>
      </c>
      <c r="G118" s="337" t="n">
        <f aca="false">+[4]data1cf!F118</f>
        <v>15534.4465281003</v>
      </c>
      <c r="H118" s="337" t="n">
        <f aca="false">+[4]data1cf!G118</f>
        <v>15267.0714417166</v>
      </c>
      <c r="I118" s="337" t="n">
        <f aca="false">+[4]data1cf!H118</f>
        <v>14999.6478605853</v>
      </c>
      <c r="J118" s="337" t="n">
        <f aca="false">+[4]data1cf!I118</f>
        <v>15110.9743525738</v>
      </c>
      <c r="K118" s="337" t="n">
        <f aca="false">+[4]data1cf!J118</f>
        <v>15213.3060120718</v>
      </c>
      <c r="L118" s="337" t="n">
        <f aca="false">+[4]data1cf!K118</f>
        <v>15372.9961484787</v>
      </c>
      <c r="M118" s="337" t="n">
        <f aca="false">+[4]data1cf!L118</f>
        <v>15253.2230405686</v>
      </c>
      <c r="N118" s="337" t="n">
        <f aca="false">+[4]data1cf!M118</f>
        <v>15380.8934163156</v>
      </c>
      <c r="O118" s="337" t="n">
        <f aca="false">+[4]data1cf!N118</f>
        <v>15351.7521307461</v>
      </c>
      <c r="P118" s="337" t="n">
        <f aca="false">+[4]data1cf!O118</f>
        <v>15181.0874170907</v>
      </c>
      <c r="Q118" s="337" t="n">
        <f aca="false">+[4]data1cf!P118</f>
        <v>15267.6814056422</v>
      </c>
      <c r="R118" s="337" t="n">
        <f aca="false">+[4]data1cf!Q118</f>
        <v>1092.34923629493</v>
      </c>
      <c r="S118" s="337" t="n">
        <f aca="false">+[4]data1cf!R118</f>
        <v>0</v>
      </c>
      <c r="T118" s="337" t="n">
        <f aca="false">+[4]data1cf!S118</f>
        <v>0</v>
      </c>
      <c r="U118" s="337" t="n">
        <f aca="false">+[4]data1cf!T118</f>
        <v>0</v>
      </c>
      <c r="V118" s="337" t="n">
        <f aca="false">+[4]data1cf!U118</f>
        <v>0</v>
      </c>
      <c r="W118" s="337" t="n">
        <f aca="false">+[4]data1cf!V118</f>
        <v>0</v>
      </c>
      <c r="X118" s="337" t="n">
        <f aca="false">+[4]data1cf!W118</f>
        <v>0</v>
      </c>
      <c r="Y118" s="337" t="n">
        <f aca="false">+[4]data1cf!X118</f>
        <v>0</v>
      </c>
      <c r="Z118" s="337" t="n">
        <f aca="false">+[4]data1cf!Y118</f>
        <v>0</v>
      </c>
      <c r="AA118" s="337" t="n">
        <f aca="false">+[4]data1cf!Z118</f>
        <v>0</v>
      </c>
      <c r="AB118" s="337"/>
      <c r="AC118" s="338" t="n">
        <f aca="false">XNPV(0.1,B118:AA118,$B$1:$AA$1)</f>
        <v>23160.0720778754</v>
      </c>
      <c r="AD118" s="338" t="n">
        <f aca="false">SUMPRODUCT(B118:AA118,$B$1010:$AA$1010)</f>
        <v>55905.1986745624</v>
      </c>
      <c r="AE118" s="339" t="n">
        <f aca="false">SUMPRODUCT(B118:AA118,$B$1012:$AA$1012)</f>
        <v>55351.8781914963</v>
      </c>
      <c r="AF118" s="340" t="n">
        <f aca="false">XIRR(B118:AA118,$B$1:$AA$1)</f>
        <v>0.141090954499239</v>
      </c>
      <c r="AG118" s="341" t="n">
        <f aca="false">1-EXP(-(1/0.25)*(AD118/ABS($AD$1010)))</f>
        <v>0.9800521935955</v>
      </c>
    </row>
    <row r="119" customFormat="false" ht="12.75" hidden="false" customHeight="false" outlineLevel="0" collapsed="false">
      <c r="A119" s="332"/>
      <c r="B119" s="337" t="n">
        <f aca="false">+[4]data1cf!A119</f>
        <v>-87641.222067257</v>
      </c>
      <c r="C119" s="337" t="n">
        <f aca="false">+[4]data1cf!B119</f>
        <v>15025.1108549098</v>
      </c>
      <c r="D119" s="337" t="n">
        <f aca="false">+[4]data1cf!C119</f>
        <v>16186.5104527144</v>
      </c>
      <c r="E119" s="337" t="n">
        <f aca="false">+[4]data1cf!D119</f>
        <v>15940.758023672</v>
      </c>
      <c r="F119" s="337" t="n">
        <f aca="false">+[4]data1cf!E119</f>
        <v>15605.4976377373</v>
      </c>
      <c r="G119" s="337" t="n">
        <f aca="false">+[4]data1cf!F119</f>
        <v>15392.1554784044</v>
      </c>
      <c r="H119" s="337" t="n">
        <f aca="false">+[4]data1cf!G119</f>
        <v>15208.0599225569</v>
      </c>
      <c r="I119" s="337" t="n">
        <f aca="false">+[4]data1cf!H119</f>
        <v>14722.6260240471</v>
      </c>
      <c r="J119" s="337" t="n">
        <f aca="false">+[4]data1cf!I119</f>
        <v>14938.3629786771</v>
      </c>
      <c r="K119" s="337" t="n">
        <f aca="false">+[4]data1cf!J119</f>
        <v>14969.356858993</v>
      </c>
      <c r="L119" s="337" t="n">
        <f aca="false">+[4]data1cf!K119</f>
        <v>14897.0415602313</v>
      </c>
      <c r="M119" s="337" t="n">
        <f aca="false">+[4]data1cf!L119</f>
        <v>15016.9266001781</v>
      </c>
      <c r="N119" s="337" t="n">
        <f aca="false">+[4]data1cf!M119</f>
        <v>15060.3548376333</v>
      </c>
      <c r="O119" s="337" t="n">
        <f aca="false">+[4]data1cf!N119</f>
        <v>15043.4113303934</v>
      </c>
      <c r="P119" s="337" t="n">
        <f aca="false">+[4]data1cf!O119</f>
        <v>15101.6919608637</v>
      </c>
      <c r="Q119" s="337" t="n">
        <f aca="false">+[4]data1cf!P119</f>
        <v>14956.1234082717</v>
      </c>
      <c r="R119" s="337" t="n">
        <f aca="false">+[4]data1cf!Q119</f>
        <v>1005.20976062261</v>
      </c>
      <c r="S119" s="337" t="n">
        <f aca="false">+[4]data1cf!R119</f>
        <v>0</v>
      </c>
      <c r="T119" s="337" t="n">
        <f aca="false">+[4]data1cf!S119</f>
        <v>0</v>
      </c>
      <c r="U119" s="337" t="n">
        <f aca="false">+[4]data1cf!T119</f>
        <v>0</v>
      </c>
      <c r="V119" s="337" t="n">
        <f aca="false">+[4]data1cf!U119</f>
        <v>0</v>
      </c>
      <c r="W119" s="337" t="n">
        <f aca="false">+[4]data1cf!V119</f>
        <v>0</v>
      </c>
      <c r="X119" s="337" t="n">
        <f aca="false">+[4]data1cf!W119</f>
        <v>0</v>
      </c>
      <c r="Y119" s="337" t="n">
        <f aca="false">+[4]data1cf!X119</f>
        <v>0</v>
      </c>
      <c r="Z119" s="337" t="n">
        <f aca="false">+[4]data1cf!Y119</f>
        <v>0</v>
      </c>
      <c r="AA119" s="337" t="n">
        <f aca="false">+[4]data1cf!Z119</f>
        <v>0</v>
      </c>
      <c r="AB119" s="337"/>
      <c r="AC119" s="338" t="n">
        <f aca="false">XNPV(0.1,B119:AA119,$B$1:$AA$1)</f>
        <v>28932.5068276714</v>
      </c>
      <c r="AD119" s="338" t="n">
        <f aca="false">SUMPRODUCT(B119:AA119,$B$1010:$AA$1010)</f>
        <v>61146.7563825145</v>
      </c>
      <c r="AE119" s="339" t="n">
        <f aca="false">SUMPRODUCT(B119:AA119,$B$1012:$AA$1012)</f>
        <v>60602.5777292654</v>
      </c>
      <c r="AF119" s="340" t="n">
        <f aca="false">XIRR(B119:AA119,$B$1:$AA$1)</f>
        <v>0.155131793216535</v>
      </c>
      <c r="AG119" s="341" t="n">
        <f aca="false">1-EXP(-(1/0.25)*(AD119/ABS($AD$1010)))</f>
        <v>0.986180358667641</v>
      </c>
    </row>
    <row r="120" customFormat="false" ht="12.75" hidden="false" customHeight="false" outlineLevel="0" collapsed="false">
      <c r="A120" s="332"/>
      <c r="B120" s="337" t="n">
        <f aca="false">+[4]data1cf!A120</f>
        <v>-94556.740302456</v>
      </c>
      <c r="C120" s="337" t="n">
        <f aca="false">+[4]data1cf!B120</f>
        <v>15032.163237671</v>
      </c>
      <c r="D120" s="337" t="n">
        <f aca="false">+[4]data1cf!C120</f>
        <v>16491.1442686689</v>
      </c>
      <c r="E120" s="337" t="n">
        <f aca="false">+[4]data1cf!D120</f>
        <v>16181.5329924594</v>
      </c>
      <c r="F120" s="337" t="n">
        <f aca="false">+[4]data1cf!E120</f>
        <v>16036.9585944072</v>
      </c>
      <c r="G120" s="337" t="n">
        <f aca="false">+[4]data1cf!F120</f>
        <v>15443.1546678368</v>
      </c>
      <c r="H120" s="337" t="n">
        <f aca="false">+[4]data1cf!G120</f>
        <v>15384.3254430661</v>
      </c>
      <c r="I120" s="337" t="n">
        <f aca="false">+[4]data1cf!H120</f>
        <v>15235.8402769558</v>
      </c>
      <c r="J120" s="337" t="n">
        <f aca="false">+[4]data1cf!I120</f>
        <v>15062.5721091837</v>
      </c>
      <c r="K120" s="337" t="n">
        <f aca="false">+[4]data1cf!J120</f>
        <v>15323.4967263145</v>
      </c>
      <c r="L120" s="337" t="n">
        <f aca="false">+[4]data1cf!K120</f>
        <v>15247.1259858287</v>
      </c>
      <c r="M120" s="337" t="n">
        <f aca="false">+[4]data1cf!L120</f>
        <v>15309.8238718455</v>
      </c>
      <c r="N120" s="337" t="n">
        <f aca="false">+[4]data1cf!M120</f>
        <v>15182.1803048364</v>
      </c>
      <c r="O120" s="337" t="n">
        <f aca="false">+[4]data1cf!N120</f>
        <v>15169.2026914296</v>
      </c>
      <c r="P120" s="337" t="n">
        <f aca="false">+[4]data1cf!O120</f>
        <v>15356.0257343845</v>
      </c>
      <c r="Q120" s="337" t="n">
        <f aca="false">+[4]data1cf!P120</f>
        <v>15420.2696486871</v>
      </c>
      <c r="R120" s="337" t="n">
        <f aca="false">+[4]data1cf!Q120</f>
        <v>1084.52798857305</v>
      </c>
      <c r="S120" s="337" t="n">
        <f aca="false">+[4]data1cf!R120</f>
        <v>0</v>
      </c>
      <c r="T120" s="337" t="n">
        <f aca="false">+[4]data1cf!S120</f>
        <v>0</v>
      </c>
      <c r="U120" s="337" t="n">
        <f aca="false">+[4]data1cf!T120</f>
        <v>0</v>
      </c>
      <c r="V120" s="337" t="n">
        <f aca="false">+[4]data1cf!U120</f>
        <v>0</v>
      </c>
      <c r="W120" s="337" t="n">
        <f aca="false">+[4]data1cf!V120</f>
        <v>0</v>
      </c>
      <c r="X120" s="337" t="n">
        <f aca="false">+[4]data1cf!W120</f>
        <v>0</v>
      </c>
      <c r="Y120" s="337" t="n">
        <f aca="false">+[4]data1cf!X120</f>
        <v>0</v>
      </c>
      <c r="Z120" s="337" t="n">
        <f aca="false">+[4]data1cf!Y120</f>
        <v>0</v>
      </c>
      <c r="AA120" s="337" t="n">
        <f aca="false">+[4]data1cf!Z120</f>
        <v>0</v>
      </c>
      <c r="AB120" s="337"/>
      <c r="AC120" s="338" t="n">
        <f aca="false">XNPV(0.1,B120:AA120,$B$1:$AA$1)</f>
        <v>23860.7026594625</v>
      </c>
      <c r="AD120" s="338" t="n">
        <f aca="false">SUMPRODUCT(B120:AA120,$B$1010:$AA$1010)</f>
        <v>56648.9437243859</v>
      </c>
      <c r="AE120" s="339" t="n">
        <f aca="false">SUMPRODUCT(B120:AA120,$B$1012:$AA$1012)</f>
        <v>56094.960415617</v>
      </c>
      <c r="AF120" s="340" t="n">
        <f aca="false">XIRR(B120:AA120,$B$1:$AA$1)</f>
        <v>0.142524661017993</v>
      </c>
      <c r="AG120" s="341" t="n">
        <f aca="false">1-EXP(-(1/0.25)*(AD120/ABS($AD$1010)))</f>
        <v>0.981064468998611</v>
      </c>
    </row>
    <row r="121" customFormat="false" ht="12.75" hidden="false" customHeight="false" outlineLevel="0" collapsed="false">
      <c r="A121" s="332"/>
      <c r="B121" s="337" t="n">
        <f aca="false">+[4]data1cf!A121</f>
        <v>-95434.3401144838</v>
      </c>
      <c r="C121" s="337" t="n">
        <f aca="false">+[4]data1cf!B121</f>
        <v>15097.1562631285</v>
      </c>
      <c r="D121" s="337" t="n">
        <f aca="false">+[4]data1cf!C121</f>
        <v>16492.3048516505</v>
      </c>
      <c r="E121" s="337" t="n">
        <f aca="false">+[4]data1cf!D121</f>
        <v>15945.3536246413</v>
      </c>
      <c r="F121" s="337" t="n">
        <f aca="false">+[4]data1cf!E121</f>
        <v>15721.5961422606</v>
      </c>
      <c r="G121" s="337" t="n">
        <f aca="false">+[4]data1cf!F121</f>
        <v>15742.0432159279</v>
      </c>
      <c r="H121" s="337" t="n">
        <f aca="false">+[4]data1cf!G121</f>
        <v>15278.5384786578</v>
      </c>
      <c r="I121" s="337" t="n">
        <f aca="false">+[4]data1cf!H121</f>
        <v>15314.4974061328</v>
      </c>
      <c r="J121" s="337" t="n">
        <f aca="false">+[4]data1cf!I121</f>
        <v>15298.4346534118</v>
      </c>
      <c r="K121" s="337" t="n">
        <f aca="false">+[4]data1cf!J121</f>
        <v>15320.0395700991</v>
      </c>
      <c r="L121" s="337" t="n">
        <f aca="false">+[4]data1cf!K121</f>
        <v>15241.6171691212</v>
      </c>
      <c r="M121" s="337" t="n">
        <f aca="false">+[4]data1cf!L121</f>
        <v>15342.8726901397</v>
      </c>
      <c r="N121" s="337" t="n">
        <f aca="false">+[4]data1cf!M121</f>
        <v>15409.4067531026</v>
      </c>
      <c r="O121" s="337" t="n">
        <f aca="false">+[4]data1cf!N121</f>
        <v>15043.1437999884</v>
      </c>
      <c r="P121" s="337" t="n">
        <f aca="false">+[4]data1cf!O121</f>
        <v>15261.4461713563</v>
      </c>
      <c r="Q121" s="337" t="n">
        <f aca="false">+[4]data1cf!P121</f>
        <v>15461.9134253832</v>
      </c>
      <c r="R121" s="337" t="n">
        <f aca="false">+[4]data1cf!Q121</f>
        <v>1094.59370737708</v>
      </c>
      <c r="S121" s="337" t="n">
        <f aca="false">+[4]data1cf!R121</f>
        <v>0</v>
      </c>
      <c r="T121" s="337" t="n">
        <f aca="false">+[4]data1cf!S121</f>
        <v>0</v>
      </c>
      <c r="U121" s="337" t="n">
        <f aca="false">+[4]data1cf!T121</f>
        <v>0</v>
      </c>
      <c r="V121" s="337" t="n">
        <f aca="false">+[4]data1cf!U121</f>
        <v>0</v>
      </c>
      <c r="W121" s="337" t="n">
        <f aca="false">+[4]data1cf!V121</f>
        <v>0</v>
      </c>
      <c r="X121" s="337" t="n">
        <f aca="false">+[4]data1cf!W121</f>
        <v>0</v>
      </c>
      <c r="Y121" s="337" t="n">
        <f aca="false">+[4]data1cf!X121</f>
        <v>0</v>
      </c>
      <c r="Z121" s="337" t="n">
        <f aca="false">+[4]data1cf!Y121</f>
        <v>0</v>
      </c>
      <c r="AA121" s="337" t="n">
        <f aca="false">+[4]data1cf!Z121</f>
        <v>0</v>
      </c>
      <c r="AB121" s="337"/>
      <c r="AC121" s="338" t="n">
        <f aca="false">XNPV(0.1,B121:AA121,$B$1:$AA$1)</f>
        <v>22957.6912091435</v>
      </c>
      <c r="AD121" s="338" t="n">
        <f aca="false">SUMPRODUCT(B121:AA121,$B$1010:$AA$1010)</f>
        <v>55783.0353144373</v>
      </c>
      <c r="AE121" s="339" t="n">
        <f aca="false">SUMPRODUCT(B121:AA121,$B$1012:$AA$1012)</f>
        <v>55228.4039488676</v>
      </c>
      <c r="AF121" s="340" t="n">
        <f aca="false">XIRR(B121:AA121,$B$1:$AA$1)</f>
        <v>0.140558597691442</v>
      </c>
      <c r="AG121" s="341" t="n">
        <f aca="false">1-EXP(-(1/0.25)*(AD121/ABS($AD$1010)))</f>
        <v>0.979880823845259</v>
      </c>
    </row>
    <row r="122" customFormat="false" ht="12.75" hidden="false" customHeight="false" outlineLevel="0" collapsed="false">
      <c r="A122" s="332"/>
      <c r="B122" s="337" t="n">
        <f aca="false">+[4]data1cf!A122</f>
        <v>-101743.648125145</v>
      </c>
      <c r="C122" s="337" t="n">
        <f aca="false">+[4]data1cf!B122</f>
        <v>15124.1336176917</v>
      </c>
      <c r="D122" s="337" t="n">
        <f aca="false">+[4]data1cf!C122</f>
        <v>16770.9195899186</v>
      </c>
      <c r="E122" s="337" t="n">
        <f aca="false">+[4]data1cf!D122</f>
        <v>16286.6063353292</v>
      </c>
      <c r="F122" s="337" t="n">
        <f aca="false">+[4]data1cf!E122</f>
        <v>16202.7207577365</v>
      </c>
      <c r="G122" s="337" t="n">
        <f aca="false">+[4]data1cf!F122</f>
        <v>15744.6329687596</v>
      </c>
      <c r="H122" s="337" t="n">
        <f aca="false">+[4]data1cf!G122</f>
        <v>15485.6494290767</v>
      </c>
      <c r="I122" s="337" t="n">
        <f aca="false">+[4]data1cf!H122</f>
        <v>15278.2814930167</v>
      </c>
      <c r="J122" s="337" t="n">
        <f aca="false">+[4]data1cf!I122</f>
        <v>15379.4031385125</v>
      </c>
      <c r="K122" s="337" t="n">
        <f aca="false">+[4]data1cf!J122</f>
        <v>15423.4788009821</v>
      </c>
      <c r="L122" s="337" t="n">
        <f aca="false">+[4]data1cf!K122</f>
        <v>15632.1476788472</v>
      </c>
      <c r="M122" s="337" t="n">
        <f aca="false">+[4]data1cf!L122</f>
        <v>15326.1760616544</v>
      </c>
      <c r="N122" s="337" t="n">
        <f aca="false">+[4]data1cf!M122</f>
        <v>15394.4752932495</v>
      </c>
      <c r="O122" s="337" t="n">
        <f aca="false">+[4]data1cf!N122</f>
        <v>15352.6530709163</v>
      </c>
      <c r="P122" s="337" t="n">
        <f aca="false">+[4]data1cf!O122</f>
        <v>15287.4540657679</v>
      </c>
      <c r="Q122" s="337" t="n">
        <f aca="false">+[4]data1cf!P122</f>
        <v>15251.2738333001</v>
      </c>
      <c r="R122" s="337" t="n">
        <f aca="false">+[4]data1cf!Q122</f>
        <v>1166.95894653616</v>
      </c>
      <c r="S122" s="337" t="n">
        <f aca="false">+[4]data1cf!R122</f>
        <v>0</v>
      </c>
      <c r="T122" s="337" t="n">
        <f aca="false">+[4]data1cf!S122</f>
        <v>0</v>
      </c>
      <c r="U122" s="337" t="n">
        <f aca="false">+[4]data1cf!T122</f>
        <v>0</v>
      </c>
      <c r="V122" s="337" t="n">
        <f aca="false">+[4]data1cf!U122</f>
        <v>0</v>
      </c>
      <c r="W122" s="337" t="n">
        <f aca="false">+[4]data1cf!V122</f>
        <v>0</v>
      </c>
      <c r="X122" s="337" t="n">
        <f aca="false">+[4]data1cf!W122</f>
        <v>0</v>
      </c>
      <c r="Y122" s="337" t="n">
        <f aca="false">+[4]data1cf!X122</f>
        <v>0</v>
      </c>
      <c r="Z122" s="337" t="n">
        <f aca="false">+[4]data1cf!Y122</f>
        <v>0</v>
      </c>
      <c r="AA122" s="337" t="n">
        <f aca="false">+[4]data1cf!Z122</f>
        <v>0</v>
      </c>
      <c r="AB122" s="337"/>
      <c r="AC122" s="338" t="n">
        <f aca="false">XNPV(0.1,B122:AA122,$B$1:$AA$1)</f>
        <v>17871.0685651406</v>
      </c>
      <c r="AD122" s="338" t="n">
        <f aca="false">SUMPRODUCT(B122:AA122,$B$1010:$AA$1010)</f>
        <v>50963.19851688</v>
      </c>
      <c r="AE122" s="339" t="n">
        <f aca="false">SUMPRODUCT(B122:AA122,$B$1012:$AA$1012)</f>
        <v>50404.3665839341</v>
      </c>
      <c r="AF122" s="340" t="n">
        <f aca="false">XIRR(B122:AA122,$B$1:$AA$1)</f>
        <v>0.129991325206203</v>
      </c>
      <c r="AG122" s="341" t="n">
        <f aca="false">1-EXP(-(1/0.25)*(AD122/ABS($AD$1010)))</f>
        <v>0.971804238795628</v>
      </c>
    </row>
    <row r="123" customFormat="false" ht="12.75" hidden="false" customHeight="false" outlineLevel="0" collapsed="false">
      <c r="A123" s="332"/>
      <c r="B123" s="337" t="n">
        <f aca="false">+[4]data1cf!A123</f>
        <v>-84893.5943555942</v>
      </c>
      <c r="C123" s="337" t="n">
        <f aca="false">+[4]data1cf!B123</f>
        <v>14908.6249473699</v>
      </c>
      <c r="D123" s="337" t="n">
        <f aca="false">+[4]data1cf!C123</f>
        <v>16246.9777801429</v>
      </c>
      <c r="E123" s="337" t="n">
        <f aca="false">+[4]data1cf!D123</f>
        <v>15962.8068929514</v>
      </c>
      <c r="F123" s="337" t="n">
        <f aca="false">+[4]data1cf!E123</f>
        <v>15603.2706002416</v>
      </c>
      <c r="G123" s="337" t="n">
        <f aca="false">+[4]data1cf!F123</f>
        <v>15388.8132994101</v>
      </c>
      <c r="H123" s="337" t="n">
        <f aca="false">+[4]data1cf!G123</f>
        <v>14977.1892857584</v>
      </c>
      <c r="I123" s="337" t="n">
        <f aca="false">+[4]data1cf!H123</f>
        <v>14770.5319202708</v>
      </c>
      <c r="J123" s="337" t="n">
        <f aca="false">+[4]data1cf!I123</f>
        <v>15060.2810057059</v>
      </c>
      <c r="K123" s="337" t="n">
        <f aca="false">+[4]data1cf!J123</f>
        <v>15303.3036825924</v>
      </c>
      <c r="L123" s="337" t="n">
        <f aca="false">+[4]data1cf!K123</f>
        <v>14917.7939700651</v>
      </c>
      <c r="M123" s="337" t="n">
        <f aca="false">+[4]data1cf!L123</f>
        <v>15064.2051597929</v>
      </c>
      <c r="N123" s="337" t="n">
        <f aca="false">+[4]data1cf!M123</f>
        <v>15009.6998770687</v>
      </c>
      <c r="O123" s="337" t="n">
        <f aca="false">+[4]data1cf!N123</f>
        <v>14982.8794361605</v>
      </c>
      <c r="P123" s="337" t="n">
        <f aca="false">+[4]data1cf!O123</f>
        <v>15003.3151056126</v>
      </c>
      <c r="Q123" s="337" t="n">
        <f aca="false">+[4]data1cf!P123</f>
        <v>15201.6229259418</v>
      </c>
      <c r="R123" s="337" t="n">
        <f aca="false">+[4]data1cf!Q123</f>
        <v>973.695569820923</v>
      </c>
      <c r="S123" s="337" t="n">
        <f aca="false">+[4]data1cf!R123</f>
        <v>0</v>
      </c>
      <c r="T123" s="337" t="n">
        <f aca="false">+[4]data1cf!S123</f>
        <v>0</v>
      </c>
      <c r="U123" s="337" t="n">
        <f aca="false">+[4]data1cf!T123</f>
        <v>0</v>
      </c>
      <c r="V123" s="337" t="n">
        <f aca="false">+[4]data1cf!U123</f>
        <v>0</v>
      </c>
      <c r="W123" s="337" t="n">
        <f aca="false">+[4]data1cf!V123</f>
        <v>0</v>
      </c>
      <c r="X123" s="337" t="n">
        <f aca="false">+[4]data1cf!W123</f>
        <v>0</v>
      </c>
      <c r="Y123" s="337" t="n">
        <f aca="false">+[4]data1cf!X123</f>
        <v>0</v>
      </c>
      <c r="Z123" s="337" t="n">
        <f aca="false">+[4]data1cf!Y123</f>
        <v>0</v>
      </c>
      <c r="AA123" s="337" t="n">
        <f aca="false">+[4]data1cf!Z123</f>
        <v>0</v>
      </c>
      <c r="AB123" s="337"/>
      <c r="AC123" s="338" t="n">
        <f aca="false">XNPV(0.1,B123:AA123,$B$1:$AA$1)</f>
        <v>31746.7643995483</v>
      </c>
      <c r="AD123" s="338" t="n">
        <f aca="false">SUMPRODUCT(B123:AA123,$B$1010:$AA$1010)</f>
        <v>64023.8919580093</v>
      </c>
      <c r="AE123" s="339" t="n">
        <f aca="false">SUMPRODUCT(B123:AA123,$B$1012:$AA$1012)</f>
        <v>63478.5841869599</v>
      </c>
      <c r="AF123" s="340" t="n">
        <f aca="false">XIRR(B123:AA123,$B$1:$AA$1)</f>
        <v>0.161981424082076</v>
      </c>
      <c r="AG123" s="341" t="n">
        <f aca="false">1-EXP(-(1/0.25)*(AD123/ABS($AD$1010)))</f>
        <v>0.988701997928117</v>
      </c>
    </row>
    <row r="124" customFormat="false" ht="12.75" hidden="false" customHeight="false" outlineLevel="0" collapsed="false">
      <c r="A124" s="332"/>
      <c r="B124" s="337" t="n">
        <f aca="false">+[4]data1cf!A124</f>
        <v>-95730.5385672583</v>
      </c>
      <c r="C124" s="337" t="n">
        <f aca="false">+[4]data1cf!B124</f>
        <v>15008.5687306901</v>
      </c>
      <c r="D124" s="337" t="n">
        <f aca="false">+[4]data1cf!C124</f>
        <v>16598.5881973768</v>
      </c>
      <c r="E124" s="337" t="n">
        <f aca="false">+[4]data1cf!D124</f>
        <v>16138.450778881</v>
      </c>
      <c r="F124" s="337" t="n">
        <f aca="false">+[4]data1cf!E124</f>
        <v>15832.1832507794</v>
      </c>
      <c r="G124" s="337" t="n">
        <f aca="false">+[4]data1cf!F124</f>
        <v>15498.9212913349</v>
      </c>
      <c r="H124" s="337" t="n">
        <f aca="false">+[4]data1cf!G124</f>
        <v>15321.9870814175</v>
      </c>
      <c r="I124" s="337" t="n">
        <f aca="false">+[4]data1cf!H124</f>
        <v>15096.6590736328</v>
      </c>
      <c r="J124" s="337" t="n">
        <f aca="false">+[4]data1cf!I124</f>
        <v>15203.8599158377</v>
      </c>
      <c r="K124" s="337" t="n">
        <f aca="false">+[4]data1cf!J124</f>
        <v>14895.6406891809</v>
      </c>
      <c r="L124" s="337" t="n">
        <f aca="false">+[4]data1cf!K124</f>
        <v>14932.2053066743</v>
      </c>
      <c r="M124" s="337" t="n">
        <f aca="false">+[4]data1cf!L124</f>
        <v>15380.5935381367</v>
      </c>
      <c r="N124" s="337" t="n">
        <f aca="false">+[4]data1cf!M124</f>
        <v>15456.2659613174</v>
      </c>
      <c r="O124" s="337" t="n">
        <f aca="false">+[4]data1cf!N124</f>
        <v>15299.0023938634</v>
      </c>
      <c r="P124" s="337" t="n">
        <f aca="false">+[4]data1cf!O124</f>
        <v>15160.1627558674</v>
      </c>
      <c r="Q124" s="337" t="n">
        <f aca="false">+[4]data1cf!P124</f>
        <v>15271.800628004</v>
      </c>
      <c r="R124" s="337" t="n">
        <f aca="false">+[4]data1cf!Q124</f>
        <v>1097.99098515103</v>
      </c>
      <c r="S124" s="337" t="n">
        <f aca="false">+[4]data1cf!R124</f>
        <v>0</v>
      </c>
      <c r="T124" s="337" t="n">
        <f aca="false">+[4]data1cf!S124</f>
        <v>0</v>
      </c>
      <c r="U124" s="337" t="n">
        <f aca="false">+[4]data1cf!T124</f>
        <v>0</v>
      </c>
      <c r="V124" s="337" t="n">
        <f aca="false">+[4]data1cf!U124</f>
        <v>0</v>
      </c>
      <c r="W124" s="337" t="n">
        <f aca="false">+[4]data1cf!V124</f>
        <v>0</v>
      </c>
      <c r="X124" s="337" t="n">
        <f aca="false">+[4]data1cf!W124</f>
        <v>0</v>
      </c>
      <c r="Y124" s="337" t="n">
        <f aca="false">+[4]data1cf!X124</f>
        <v>0</v>
      </c>
      <c r="Z124" s="337" t="n">
        <f aca="false">+[4]data1cf!Y124</f>
        <v>0</v>
      </c>
      <c r="AA124" s="337" t="n">
        <f aca="false">+[4]data1cf!Z124</f>
        <v>0</v>
      </c>
      <c r="AB124" s="337"/>
      <c r="AC124" s="338" t="n">
        <f aca="false">XNPV(0.1,B124:AA124,$B$1:$AA$1)</f>
        <v>22338.8187848927</v>
      </c>
      <c r="AD124" s="338" t="n">
        <f aca="false">SUMPRODUCT(B124:AA124,$B$1010:$AA$1010)</f>
        <v>55006.112328642</v>
      </c>
      <c r="AE124" s="339" t="n">
        <f aca="false">SUMPRODUCT(B124:AA124,$B$1012:$AA$1012)</f>
        <v>54454.1765385977</v>
      </c>
      <c r="AF124" s="340" t="n">
        <f aca="false">XIRR(B124:AA124,$B$1:$AA$1)</f>
        <v>0.139476506118506</v>
      </c>
      <c r="AG124" s="341" t="n">
        <f aca="false">1-EXP(-(1/0.25)*(AD124/ABS($AD$1010)))</f>
        <v>0.97875597484582</v>
      </c>
    </row>
    <row r="125" customFormat="false" ht="12.75" hidden="false" customHeight="false" outlineLevel="0" collapsed="false">
      <c r="A125" s="332"/>
      <c r="B125" s="337" t="n">
        <f aca="false">+[4]data1cf!A125</f>
        <v>-98363.8329771877</v>
      </c>
      <c r="C125" s="337" t="n">
        <f aca="false">+[4]data1cf!B125</f>
        <v>15284.4689223688</v>
      </c>
      <c r="D125" s="337" t="n">
        <f aca="false">+[4]data1cf!C125</f>
        <v>16759.8372159081</v>
      </c>
      <c r="E125" s="337" t="n">
        <f aca="false">+[4]data1cf!D125</f>
        <v>16031.9950124623</v>
      </c>
      <c r="F125" s="337" t="n">
        <f aca="false">+[4]data1cf!E125</f>
        <v>15792.677840866</v>
      </c>
      <c r="G125" s="337" t="n">
        <f aca="false">+[4]data1cf!F125</f>
        <v>15396.0236965836</v>
      </c>
      <c r="H125" s="337" t="n">
        <f aca="false">+[4]data1cf!G125</f>
        <v>15406.193255277</v>
      </c>
      <c r="I125" s="337" t="n">
        <f aca="false">+[4]data1cf!H125</f>
        <v>15425.9499996733</v>
      </c>
      <c r="J125" s="337" t="n">
        <f aca="false">+[4]data1cf!I125</f>
        <v>15408.9953193645</v>
      </c>
      <c r="K125" s="337" t="n">
        <f aca="false">+[4]data1cf!J125</f>
        <v>15257.5597249432</v>
      </c>
      <c r="L125" s="337" t="n">
        <f aca="false">+[4]data1cf!K125</f>
        <v>15129.010213119</v>
      </c>
      <c r="M125" s="337" t="n">
        <f aca="false">+[4]data1cf!L125</f>
        <v>15239.0573404511</v>
      </c>
      <c r="N125" s="337" t="n">
        <f aca="false">+[4]data1cf!M125</f>
        <v>15168.767922343</v>
      </c>
      <c r="O125" s="337" t="n">
        <f aca="false">+[4]data1cf!N125</f>
        <v>15288.4540558829</v>
      </c>
      <c r="P125" s="337" t="n">
        <f aca="false">+[4]data1cf!O125</f>
        <v>15594.1055884855</v>
      </c>
      <c r="Q125" s="337" t="n">
        <f aca="false">+[4]data1cf!P125</f>
        <v>15216.8958898725</v>
      </c>
      <c r="R125" s="337" t="n">
        <f aca="false">+[4]data1cf!Q125</f>
        <v>1128.19381871515</v>
      </c>
      <c r="S125" s="337" t="n">
        <f aca="false">+[4]data1cf!R125</f>
        <v>0</v>
      </c>
      <c r="T125" s="337" t="n">
        <f aca="false">+[4]data1cf!S125</f>
        <v>0</v>
      </c>
      <c r="U125" s="337" t="n">
        <f aca="false">+[4]data1cf!T125</f>
        <v>0</v>
      </c>
      <c r="V125" s="337" t="n">
        <f aca="false">+[4]data1cf!U125</f>
        <v>0</v>
      </c>
      <c r="W125" s="337" t="n">
        <f aca="false">+[4]data1cf!V125</f>
        <v>0</v>
      </c>
      <c r="X125" s="337" t="n">
        <f aca="false">+[4]data1cf!W125</f>
        <v>0</v>
      </c>
      <c r="Y125" s="337" t="n">
        <f aca="false">+[4]data1cf!X125</f>
        <v>0</v>
      </c>
      <c r="Z125" s="337" t="n">
        <f aca="false">+[4]data1cf!Y125</f>
        <v>0</v>
      </c>
      <c r="AA125" s="337" t="n">
        <f aca="false">+[4]data1cf!Z125</f>
        <v>0</v>
      </c>
      <c r="AB125" s="337"/>
      <c r="AC125" s="338" t="n">
        <f aca="false">XNPV(0.1,B125:AA125,$B$1:$AA$1)</f>
        <v>20423.4630199789</v>
      </c>
      <c r="AD125" s="338" t="n">
        <f aca="false">SUMPRODUCT(B125:AA125,$B$1010:$AA$1010)</f>
        <v>53276.4083030927</v>
      </c>
      <c r="AE125" s="339" t="n">
        <f aca="false">SUMPRODUCT(B125:AA125,$B$1012:$AA$1012)</f>
        <v>52721.4259683765</v>
      </c>
      <c r="AF125" s="340" t="n">
        <f aca="false">XIRR(B125:AA125,$B$1:$AA$1)</f>
        <v>0.135290832519484</v>
      </c>
      <c r="AG125" s="341" t="n">
        <f aca="false">1-EXP(-(1/0.25)*(AD125/ABS($AD$1010)))</f>
        <v>0.976020619148975</v>
      </c>
    </row>
    <row r="126" customFormat="false" ht="12.75" hidden="false" customHeight="false" outlineLevel="0" collapsed="false">
      <c r="A126" s="332"/>
      <c r="B126" s="337" t="n">
        <f aca="false">+[4]data1cf!A126</f>
        <v>-100109.944108436</v>
      </c>
      <c r="C126" s="337" t="n">
        <f aca="false">+[4]data1cf!B126</f>
        <v>15293.8658409943</v>
      </c>
      <c r="D126" s="337" t="n">
        <f aca="false">+[4]data1cf!C126</f>
        <v>16694.2332000731</v>
      </c>
      <c r="E126" s="337" t="n">
        <f aca="false">+[4]data1cf!D126</f>
        <v>16305.6751816712</v>
      </c>
      <c r="F126" s="337" t="n">
        <f aca="false">+[4]data1cf!E126</f>
        <v>16010.3708159338</v>
      </c>
      <c r="G126" s="337" t="n">
        <f aca="false">+[4]data1cf!F126</f>
        <v>15602.2062225794</v>
      </c>
      <c r="H126" s="337" t="n">
        <f aca="false">+[4]data1cf!G126</f>
        <v>15192.9207036907</v>
      </c>
      <c r="I126" s="337" t="n">
        <f aca="false">+[4]data1cf!H126</f>
        <v>15251.1454336449</v>
      </c>
      <c r="J126" s="337" t="n">
        <f aca="false">+[4]data1cf!I126</f>
        <v>15400.484191611</v>
      </c>
      <c r="K126" s="337" t="n">
        <f aca="false">+[4]data1cf!J126</f>
        <v>15334.1005519891</v>
      </c>
      <c r="L126" s="337" t="n">
        <f aca="false">+[4]data1cf!K126</f>
        <v>15238.0931536882</v>
      </c>
      <c r="M126" s="337" t="n">
        <f aca="false">+[4]data1cf!L126</f>
        <v>15097.6838963673</v>
      </c>
      <c r="N126" s="337" t="n">
        <f aca="false">+[4]data1cf!M126</f>
        <v>15430.9725050739</v>
      </c>
      <c r="O126" s="337" t="n">
        <f aca="false">+[4]data1cf!N126</f>
        <v>15427.4361180459</v>
      </c>
      <c r="P126" s="337" t="n">
        <f aca="false">+[4]data1cf!O126</f>
        <v>15594.8672650016</v>
      </c>
      <c r="Q126" s="337" t="n">
        <f aca="false">+[4]data1cf!P126</f>
        <v>15364.4440411656</v>
      </c>
      <c r="R126" s="337" t="n">
        <f aca="false">+[4]data1cf!Q126</f>
        <v>1148.22101494612</v>
      </c>
      <c r="S126" s="337" t="n">
        <f aca="false">+[4]data1cf!R126</f>
        <v>0</v>
      </c>
      <c r="T126" s="337" t="n">
        <f aca="false">+[4]data1cf!S126</f>
        <v>0</v>
      </c>
      <c r="U126" s="337" t="n">
        <f aca="false">+[4]data1cf!T126</f>
        <v>0</v>
      </c>
      <c r="V126" s="337" t="n">
        <f aca="false">+[4]data1cf!U126</f>
        <v>0</v>
      </c>
      <c r="W126" s="337" t="n">
        <f aca="false">+[4]data1cf!V126</f>
        <v>0</v>
      </c>
      <c r="X126" s="337" t="n">
        <f aca="false">+[4]data1cf!W126</f>
        <v>0</v>
      </c>
      <c r="Y126" s="337" t="n">
        <f aca="false">+[4]data1cf!X126</f>
        <v>0</v>
      </c>
      <c r="Z126" s="337" t="n">
        <f aca="false">+[4]data1cf!Y126</f>
        <v>0</v>
      </c>
      <c r="AA126" s="337" t="n">
        <f aca="false">+[4]data1cf!Z126</f>
        <v>0</v>
      </c>
      <c r="AB126" s="337"/>
      <c r="AC126" s="338" t="n">
        <f aca="false">XNPV(0.1,B126:AA126,$B$1:$AA$1)</f>
        <v>19088.4493033545</v>
      </c>
      <c r="AD126" s="338" t="n">
        <f aca="false">SUMPRODUCT(B126:AA126,$B$1010:$AA$1010)</f>
        <v>52052.1796225978</v>
      </c>
      <c r="AE126" s="339" t="n">
        <f aca="false">SUMPRODUCT(B126:AA126,$B$1012:$AA$1012)</f>
        <v>51495.1674606894</v>
      </c>
      <c r="AF126" s="340" t="n">
        <f aca="false">XIRR(B126:AA126,$B$1:$AA$1)</f>
        <v>0.132493426099879</v>
      </c>
      <c r="AG126" s="341" t="n">
        <f aca="false">1-EXP(-(1/0.25)*(AD126/ABS($AD$1010)))</f>
        <v>0.973874334169715</v>
      </c>
    </row>
    <row r="127" customFormat="false" ht="12.75" hidden="false" customHeight="false" outlineLevel="0" collapsed="false">
      <c r="A127" s="332"/>
      <c r="B127" s="337" t="n">
        <f aca="false">+[4]data1cf!A127</f>
        <v>-88270.2025224362</v>
      </c>
      <c r="C127" s="337" t="n">
        <f aca="false">+[4]data1cf!B127</f>
        <v>14996.3834621224</v>
      </c>
      <c r="D127" s="337" t="n">
        <f aca="false">+[4]data1cf!C127</f>
        <v>16333.8356152116</v>
      </c>
      <c r="E127" s="337" t="n">
        <f aca="false">+[4]data1cf!D127</f>
        <v>15879.0852278981</v>
      </c>
      <c r="F127" s="337" t="n">
        <f aca="false">+[4]data1cf!E127</f>
        <v>15674.3339904509</v>
      </c>
      <c r="G127" s="337" t="n">
        <f aca="false">+[4]data1cf!F127</f>
        <v>15313.4813941111</v>
      </c>
      <c r="H127" s="337" t="n">
        <f aca="false">+[4]data1cf!G127</f>
        <v>15079.9561547661</v>
      </c>
      <c r="I127" s="337" t="n">
        <f aca="false">+[4]data1cf!H127</f>
        <v>14784.5220591771</v>
      </c>
      <c r="J127" s="337" t="n">
        <f aca="false">+[4]data1cf!I127</f>
        <v>14990.9259424967</v>
      </c>
      <c r="K127" s="337" t="n">
        <f aca="false">+[4]data1cf!J127</f>
        <v>14999.6899556458</v>
      </c>
      <c r="L127" s="337" t="n">
        <f aca="false">+[4]data1cf!K127</f>
        <v>15044.2693115328</v>
      </c>
      <c r="M127" s="337" t="n">
        <f aca="false">+[4]data1cf!L127</f>
        <v>15039.5663837874</v>
      </c>
      <c r="N127" s="337" t="n">
        <f aca="false">+[4]data1cf!M127</f>
        <v>15080.0669995704</v>
      </c>
      <c r="O127" s="337" t="n">
        <f aca="false">+[4]data1cf!N127</f>
        <v>14988.8470586638</v>
      </c>
      <c r="P127" s="337" t="n">
        <f aca="false">+[4]data1cf!O127</f>
        <v>15093.3732904703</v>
      </c>
      <c r="Q127" s="337" t="n">
        <f aca="false">+[4]data1cf!P127</f>
        <v>15313.5249813986</v>
      </c>
      <c r="R127" s="337" t="n">
        <f aca="false">+[4]data1cf!Q127</f>
        <v>1012.42391485133</v>
      </c>
      <c r="S127" s="337" t="n">
        <f aca="false">+[4]data1cf!R127</f>
        <v>0</v>
      </c>
      <c r="T127" s="337" t="n">
        <f aca="false">+[4]data1cf!S127</f>
        <v>0</v>
      </c>
      <c r="U127" s="337" t="n">
        <f aca="false">+[4]data1cf!T127</f>
        <v>0</v>
      </c>
      <c r="V127" s="337" t="n">
        <f aca="false">+[4]data1cf!U127</f>
        <v>0</v>
      </c>
      <c r="W127" s="337" t="n">
        <f aca="false">+[4]data1cf!V127</f>
        <v>0</v>
      </c>
      <c r="X127" s="337" t="n">
        <f aca="false">+[4]data1cf!W127</f>
        <v>0</v>
      </c>
      <c r="Y127" s="337" t="n">
        <f aca="false">+[4]data1cf!X127</f>
        <v>0</v>
      </c>
      <c r="Z127" s="337" t="n">
        <f aca="false">+[4]data1cf!Y127</f>
        <v>0</v>
      </c>
      <c r="AA127" s="337" t="n">
        <f aca="false">+[4]data1cf!Z127</f>
        <v>0</v>
      </c>
      <c r="AB127" s="337"/>
      <c r="AC127" s="338" t="n">
        <f aca="false">XNPV(0.1,B127:AA127,$B$1:$AA$1)</f>
        <v>28487.7958245169</v>
      </c>
      <c r="AD127" s="338" t="n">
        <f aca="false">SUMPRODUCT(B127:AA127,$B$1010:$AA$1010)</f>
        <v>60784.9793125797</v>
      </c>
      <c r="AE127" s="339" t="n">
        <f aca="false">SUMPRODUCT(B127:AA127,$B$1012:$AA$1012)</f>
        <v>60239.1904765331</v>
      </c>
      <c r="AF127" s="340" t="n">
        <f aca="false">XIRR(B127:AA127,$B$1:$AA$1)</f>
        <v>0.15389662392759</v>
      </c>
      <c r="AG127" s="341" t="n">
        <f aca="false">1-EXP(-(1/0.25)*(AD127/ABS($AD$1010)))</f>
        <v>0.985825798835769</v>
      </c>
    </row>
    <row r="128" customFormat="false" ht="12.75" hidden="false" customHeight="false" outlineLevel="0" collapsed="false">
      <c r="A128" s="332"/>
      <c r="B128" s="337" t="n">
        <f aca="false">+[4]data1cf!A128</f>
        <v>-90363.7213060231</v>
      </c>
      <c r="C128" s="337" t="n">
        <f aca="false">+[4]data1cf!B128</f>
        <v>14788.4097791096</v>
      </c>
      <c r="D128" s="337" t="n">
        <f aca="false">+[4]data1cf!C128</f>
        <v>16366.9647278543</v>
      </c>
      <c r="E128" s="337" t="n">
        <f aca="false">+[4]data1cf!D128</f>
        <v>15832.1578472883</v>
      </c>
      <c r="F128" s="337" t="n">
        <f aca="false">+[4]data1cf!E128</f>
        <v>15730.664003396</v>
      </c>
      <c r="G128" s="337" t="n">
        <f aca="false">+[4]data1cf!F128</f>
        <v>15430.4172070554</v>
      </c>
      <c r="H128" s="337" t="n">
        <f aca="false">+[4]data1cf!G128</f>
        <v>15158.6443230329</v>
      </c>
      <c r="I128" s="337" t="n">
        <f aca="false">+[4]data1cf!H128</f>
        <v>15239.0448235499</v>
      </c>
      <c r="J128" s="337" t="n">
        <f aca="false">+[4]data1cf!I128</f>
        <v>15180.9735445886</v>
      </c>
      <c r="K128" s="337" t="n">
        <f aca="false">+[4]data1cf!J128</f>
        <v>14880.6052599156</v>
      </c>
      <c r="L128" s="337" t="n">
        <f aca="false">+[4]data1cf!K128</f>
        <v>14992.9415272722</v>
      </c>
      <c r="M128" s="337" t="n">
        <f aca="false">+[4]data1cf!L128</f>
        <v>15194.2612150795</v>
      </c>
      <c r="N128" s="337" t="n">
        <f aca="false">+[4]data1cf!M128</f>
        <v>15137.6138472444</v>
      </c>
      <c r="O128" s="337" t="n">
        <f aca="false">+[4]data1cf!N128</f>
        <v>15171.8834287491</v>
      </c>
      <c r="P128" s="337" t="n">
        <f aca="false">+[4]data1cf!O128</f>
        <v>15124.1711053316</v>
      </c>
      <c r="Q128" s="337" t="n">
        <f aca="false">+[4]data1cf!P128</f>
        <v>15250.078004197</v>
      </c>
      <c r="R128" s="337" t="n">
        <f aca="false">+[4]data1cf!Q128</f>
        <v>1036.43573789156</v>
      </c>
      <c r="S128" s="337" t="n">
        <f aca="false">+[4]data1cf!R128</f>
        <v>0</v>
      </c>
      <c r="T128" s="337" t="n">
        <f aca="false">+[4]data1cf!S128</f>
        <v>0</v>
      </c>
      <c r="U128" s="337" t="n">
        <f aca="false">+[4]data1cf!T128</f>
        <v>0</v>
      </c>
      <c r="V128" s="337" t="n">
        <f aca="false">+[4]data1cf!U128</f>
        <v>0</v>
      </c>
      <c r="W128" s="337" t="n">
        <f aca="false">+[4]data1cf!V128</f>
        <v>0</v>
      </c>
      <c r="X128" s="337" t="n">
        <f aca="false">+[4]data1cf!W128</f>
        <v>0</v>
      </c>
      <c r="Y128" s="337" t="n">
        <f aca="false">+[4]data1cf!X128</f>
        <v>0</v>
      </c>
      <c r="Z128" s="337" t="n">
        <f aca="false">+[4]data1cf!Y128</f>
        <v>0</v>
      </c>
      <c r="AA128" s="337" t="n">
        <f aca="false">+[4]data1cf!Z128</f>
        <v>0</v>
      </c>
      <c r="AB128" s="337"/>
      <c r="AC128" s="338" t="n">
        <f aca="false">XNPV(0.1,B128:AA128,$B$1:$AA$1)</f>
        <v>26727.8889749707</v>
      </c>
      <c r="AD128" s="338" t="n">
        <f aca="false">SUMPRODUCT(B128:AA128,$B$1010:$AA$1010)</f>
        <v>59198.5111932461</v>
      </c>
      <c r="AE128" s="339" t="n">
        <f aca="false">SUMPRODUCT(B128:AA128,$B$1012:$AA$1012)</f>
        <v>58649.9194781295</v>
      </c>
      <c r="AF128" s="340" t="n">
        <f aca="false">XIRR(B128:AA128,$B$1:$AA$1)</f>
        <v>0.149447837124965</v>
      </c>
      <c r="AG128" s="341" t="n">
        <f aca="false">1-EXP(-(1/0.25)*(AD128/ABS($AD$1010)))</f>
        <v>0.984160412203703</v>
      </c>
    </row>
    <row r="129" customFormat="false" ht="12.75" hidden="false" customHeight="false" outlineLevel="0" collapsed="false">
      <c r="A129" s="332"/>
      <c r="B129" s="337" t="n">
        <f aca="false">+[4]data1cf!A129</f>
        <v>-88730.8773154956</v>
      </c>
      <c r="C129" s="337" t="n">
        <f aca="false">+[4]data1cf!B129</f>
        <v>15036.3314240212</v>
      </c>
      <c r="D129" s="337" t="n">
        <f aca="false">+[4]data1cf!C129</f>
        <v>16222.264322154</v>
      </c>
      <c r="E129" s="337" t="n">
        <f aca="false">+[4]data1cf!D129</f>
        <v>15883.6251445046</v>
      </c>
      <c r="F129" s="337" t="n">
        <f aca="false">+[4]data1cf!E129</f>
        <v>15530.0206818013</v>
      </c>
      <c r="G129" s="337" t="n">
        <f aca="false">+[4]data1cf!F129</f>
        <v>15464.4606849656</v>
      </c>
      <c r="H129" s="337" t="n">
        <f aca="false">+[4]data1cf!G129</f>
        <v>15175.9554112093</v>
      </c>
      <c r="I129" s="337" t="n">
        <f aca="false">+[4]data1cf!H129</f>
        <v>15291.5452545872</v>
      </c>
      <c r="J129" s="337" t="n">
        <f aca="false">+[4]data1cf!I129</f>
        <v>14971.2410781903</v>
      </c>
      <c r="K129" s="337" t="n">
        <f aca="false">+[4]data1cf!J129</f>
        <v>15080.7818151005</v>
      </c>
      <c r="L129" s="337" t="n">
        <f aca="false">+[4]data1cf!K129</f>
        <v>15005.1820495893</v>
      </c>
      <c r="M129" s="337" t="n">
        <f aca="false">+[4]data1cf!L129</f>
        <v>14906.733374043</v>
      </c>
      <c r="N129" s="337" t="n">
        <f aca="false">+[4]data1cf!M129</f>
        <v>14920.0258532242</v>
      </c>
      <c r="O129" s="337" t="n">
        <f aca="false">+[4]data1cf!N129</f>
        <v>15016.9548878685</v>
      </c>
      <c r="P129" s="337" t="n">
        <f aca="false">+[4]data1cf!O129</f>
        <v>15314.6624343729</v>
      </c>
      <c r="Q129" s="337" t="n">
        <f aca="false">+[4]data1cf!P129</f>
        <v>15065.459876695</v>
      </c>
      <c r="R129" s="337" t="n">
        <f aca="false">+[4]data1cf!Q129</f>
        <v>1017.70767045781</v>
      </c>
      <c r="S129" s="337" t="n">
        <f aca="false">+[4]data1cf!R129</f>
        <v>0</v>
      </c>
      <c r="T129" s="337" t="n">
        <f aca="false">+[4]data1cf!S129</f>
        <v>0</v>
      </c>
      <c r="U129" s="337" t="n">
        <f aca="false">+[4]data1cf!T129</f>
        <v>0</v>
      </c>
      <c r="V129" s="337" t="n">
        <f aca="false">+[4]data1cf!U129</f>
        <v>0</v>
      </c>
      <c r="W129" s="337" t="n">
        <f aca="false">+[4]data1cf!V129</f>
        <v>0</v>
      </c>
      <c r="X129" s="337" t="n">
        <f aca="false">+[4]data1cf!W129</f>
        <v>0</v>
      </c>
      <c r="Y129" s="337" t="n">
        <f aca="false">+[4]data1cf!X129</f>
        <v>0</v>
      </c>
      <c r="Z129" s="337" t="n">
        <f aca="false">+[4]data1cf!Y129</f>
        <v>0</v>
      </c>
      <c r="AA129" s="337" t="n">
        <f aca="false">+[4]data1cf!Z129</f>
        <v>0</v>
      </c>
      <c r="AB129" s="337"/>
      <c r="AC129" s="338" t="n">
        <f aca="false">XNPV(0.1,B129:AA129,$B$1:$AA$1)</f>
        <v>28204.8859495371</v>
      </c>
      <c r="AD129" s="338" t="n">
        <f aca="false">SUMPRODUCT(B129:AA129,$B$1010:$AA$1010)</f>
        <v>60559.738607282</v>
      </c>
      <c r="AE129" s="339" t="n">
        <f aca="false">SUMPRODUCT(B129:AA129,$B$1012:$AA$1012)</f>
        <v>60013.2501192946</v>
      </c>
      <c r="AF129" s="340" t="n">
        <f aca="false">XIRR(B129:AA129,$B$1:$AA$1)</f>
        <v>0.153108606566097</v>
      </c>
      <c r="AG129" s="341" t="n">
        <f aca="false">1-EXP(-(1/0.25)*(AD129/ABS($AD$1010)))</f>
        <v>0.985600471431332</v>
      </c>
    </row>
    <row r="130" customFormat="false" ht="12.75" hidden="false" customHeight="false" outlineLevel="0" collapsed="false">
      <c r="A130" s="332"/>
      <c r="B130" s="337" t="n">
        <f aca="false">+[4]data1cf!A130</f>
        <v>-96090.8386095245</v>
      </c>
      <c r="C130" s="337" t="n">
        <f aca="false">+[4]data1cf!B130</f>
        <v>15305.9757722631</v>
      </c>
      <c r="D130" s="337" t="n">
        <f aca="false">+[4]data1cf!C130</f>
        <v>16715.3014834558</v>
      </c>
      <c r="E130" s="337" t="n">
        <f aca="false">+[4]data1cf!D130</f>
        <v>16361.41716983</v>
      </c>
      <c r="F130" s="337" t="n">
        <f aca="false">+[4]data1cf!E130</f>
        <v>15902.9287566971</v>
      </c>
      <c r="G130" s="337" t="n">
        <f aca="false">+[4]data1cf!F130</f>
        <v>15370.4499517019</v>
      </c>
      <c r="H130" s="337" t="n">
        <f aca="false">+[4]data1cf!G130</f>
        <v>15375.6154490245</v>
      </c>
      <c r="I130" s="337" t="n">
        <f aca="false">+[4]data1cf!H130</f>
        <v>15371.3107580747</v>
      </c>
      <c r="J130" s="337" t="n">
        <f aca="false">+[4]data1cf!I130</f>
        <v>15314.5447048691</v>
      </c>
      <c r="K130" s="337" t="n">
        <f aca="false">+[4]data1cf!J130</f>
        <v>15289.3224792295</v>
      </c>
      <c r="L130" s="337" t="n">
        <f aca="false">+[4]data1cf!K130</f>
        <v>15179.3538732194</v>
      </c>
      <c r="M130" s="337" t="n">
        <f aca="false">+[4]data1cf!L130</f>
        <v>15093.2725121694</v>
      </c>
      <c r="N130" s="337" t="n">
        <f aca="false">+[4]data1cf!M130</f>
        <v>15079.6734507788</v>
      </c>
      <c r="O130" s="337" t="n">
        <f aca="false">+[4]data1cf!N130</f>
        <v>15318.5897171882</v>
      </c>
      <c r="P130" s="337" t="n">
        <f aca="false">+[4]data1cf!O130</f>
        <v>15246.166692242</v>
      </c>
      <c r="Q130" s="337" t="n">
        <f aca="false">+[4]data1cf!P130</f>
        <v>15295.9936679444</v>
      </c>
      <c r="R130" s="337" t="n">
        <f aca="false">+[4]data1cf!Q130</f>
        <v>1102.1234825158</v>
      </c>
      <c r="S130" s="337" t="n">
        <f aca="false">+[4]data1cf!R130</f>
        <v>0</v>
      </c>
      <c r="T130" s="337" t="n">
        <f aca="false">+[4]data1cf!S130</f>
        <v>0</v>
      </c>
      <c r="U130" s="337" t="n">
        <f aca="false">+[4]data1cf!T130</f>
        <v>0</v>
      </c>
      <c r="V130" s="337" t="n">
        <f aca="false">+[4]data1cf!U130</f>
        <v>0</v>
      </c>
      <c r="W130" s="337" t="n">
        <f aca="false">+[4]data1cf!V130</f>
        <v>0</v>
      </c>
      <c r="X130" s="337" t="n">
        <f aca="false">+[4]data1cf!W130</f>
        <v>0</v>
      </c>
      <c r="Y130" s="337" t="n">
        <f aca="false">+[4]data1cf!X130</f>
        <v>0</v>
      </c>
      <c r="Z130" s="337" t="n">
        <f aca="false">+[4]data1cf!Y130</f>
        <v>0</v>
      </c>
      <c r="AA130" s="337" t="n">
        <f aca="false">+[4]data1cf!Z130</f>
        <v>0</v>
      </c>
      <c r="AB130" s="337"/>
      <c r="AC130" s="338" t="n">
        <f aca="false">XNPV(0.1,B130:AA130,$B$1:$AA$1)</f>
        <v>22780.6192421434</v>
      </c>
      <c r="AD130" s="338" t="n">
        <f aca="false">SUMPRODUCT(B130:AA130,$B$1010:$AA$1010)</f>
        <v>55577.8866439879</v>
      </c>
      <c r="AE130" s="339" t="n">
        <f aca="false">SUMPRODUCT(B130:AA130,$B$1012:$AA$1012)</f>
        <v>55024.1213173483</v>
      </c>
      <c r="AF130" s="340" t="n">
        <f aca="false">XIRR(B130:AA130,$B$1:$AA$1)</f>
        <v>0.140216539441823</v>
      </c>
      <c r="AG130" s="341" t="n">
        <f aca="false">1-EXP(-(1/0.25)*(AD130/ABS($AD$1010)))</f>
        <v>0.979589724538232</v>
      </c>
    </row>
    <row r="131" customFormat="false" ht="12.75" hidden="false" customHeight="false" outlineLevel="0" collapsed="false">
      <c r="A131" s="332"/>
      <c r="B131" s="337" t="n">
        <f aca="false">+[4]data1cf!A131</f>
        <v>-94182.9874143065</v>
      </c>
      <c r="C131" s="337" t="n">
        <f aca="false">+[4]data1cf!B131</f>
        <v>15071.1849171493</v>
      </c>
      <c r="D131" s="337" t="n">
        <f aca="false">+[4]data1cf!C131</f>
        <v>16571.5192837025</v>
      </c>
      <c r="E131" s="337" t="n">
        <f aca="false">+[4]data1cf!D131</f>
        <v>16535.7800307115</v>
      </c>
      <c r="F131" s="337" t="n">
        <f aca="false">+[4]data1cf!E131</f>
        <v>15907.5867203584</v>
      </c>
      <c r="G131" s="337" t="n">
        <f aca="false">+[4]data1cf!F131</f>
        <v>15716.6342099227</v>
      </c>
      <c r="H131" s="337" t="n">
        <f aca="false">+[4]data1cf!G131</f>
        <v>15298.2294644442</v>
      </c>
      <c r="I131" s="337" t="n">
        <f aca="false">+[4]data1cf!H131</f>
        <v>15029.4167789135</v>
      </c>
      <c r="J131" s="337" t="n">
        <f aca="false">+[4]data1cf!I131</f>
        <v>15034.2621018124</v>
      </c>
      <c r="K131" s="337" t="n">
        <f aca="false">+[4]data1cf!J131</f>
        <v>15124.6121275423</v>
      </c>
      <c r="L131" s="337" t="n">
        <f aca="false">+[4]data1cf!K131</f>
        <v>15227.6528623114</v>
      </c>
      <c r="M131" s="337" t="n">
        <f aca="false">+[4]data1cf!L131</f>
        <v>15025.7714000706</v>
      </c>
      <c r="N131" s="337" t="n">
        <f aca="false">+[4]data1cf!M131</f>
        <v>15230.8088610454</v>
      </c>
      <c r="O131" s="337" t="n">
        <f aca="false">+[4]data1cf!N131</f>
        <v>15062.1693498559</v>
      </c>
      <c r="P131" s="337" t="n">
        <f aca="false">+[4]data1cf!O131</f>
        <v>15085.8423639926</v>
      </c>
      <c r="Q131" s="337" t="n">
        <f aca="false">+[4]data1cf!P131</f>
        <v>15203.6028037384</v>
      </c>
      <c r="R131" s="337" t="n">
        <f aca="false">+[4]data1cf!Q131</f>
        <v>1080.24119244713</v>
      </c>
      <c r="S131" s="337" t="n">
        <f aca="false">+[4]data1cf!R131</f>
        <v>0</v>
      </c>
      <c r="T131" s="337" t="n">
        <f aca="false">+[4]data1cf!S131</f>
        <v>0</v>
      </c>
      <c r="U131" s="337" t="n">
        <f aca="false">+[4]data1cf!T131</f>
        <v>0</v>
      </c>
      <c r="V131" s="337" t="n">
        <f aca="false">+[4]data1cf!U131</f>
        <v>0</v>
      </c>
      <c r="W131" s="337" t="n">
        <f aca="false">+[4]data1cf!V131</f>
        <v>0</v>
      </c>
      <c r="X131" s="337" t="n">
        <f aca="false">+[4]data1cf!W131</f>
        <v>0</v>
      </c>
      <c r="Y131" s="337" t="n">
        <f aca="false">+[4]data1cf!X131</f>
        <v>0</v>
      </c>
      <c r="Z131" s="337" t="n">
        <f aca="false">+[4]data1cf!Y131</f>
        <v>0</v>
      </c>
      <c r="AA131" s="337" t="n">
        <f aca="false">+[4]data1cf!Z131</f>
        <v>0</v>
      </c>
      <c r="AB131" s="337"/>
      <c r="AC131" s="338" t="n">
        <f aca="false">XNPV(0.1,B131:AA131,$B$1:$AA$1)</f>
        <v>24185.5972237966</v>
      </c>
      <c r="AD131" s="338" t="n">
        <f aca="false">SUMPRODUCT(B131:AA131,$B$1010:$AA$1010)</f>
        <v>56817.9921996586</v>
      </c>
      <c r="AE131" s="339" t="n">
        <f aca="false">SUMPRODUCT(B131:AA131,$B$1012:$AA$1012)</f>
        <v>56267.1087638052</v>
      </c>
      <c r="AF131" s="340" t="n">
        <f aca="false">XIRR(B131:AA131,$B$1:$AA$1)</f>
        <v>0.143455986845636</v>
      </c>
      <c r="AG131" s="341" t="n">
        <f aca="false">1-EXP(-(1/0.25)*(AD131/ABS($AD$1010)))</f>
        <v>0.981287292020139</v>
      </c>
    </row>
    <row r="132" customFormat="false" ht="12.75" hidden="false" customHeight="false" outlineLevel="0" collapsed="false">
      <c r="A132" s="332"/>
      <c r="B132" s="337" t="n">
        <f aca="false">+[4]data1cf!A132</f>
        <v>-100896.055707171</v>
      </c>
      <c r="C132" s="337" t="n">
        <f aca="false">+[4]data1cf!B132</f>
        <v>15043.0962309499</v>
      </c>
      <c r="D132" s="337" t="n">
        <f aca="false">+[4]data1cf!C132</f>
        <v>16671.8199692141</v>
      </c>
      <c r="E132" s="337" t="n">
        <f aca="false">+[4]data1cf!D132</f>
        <v>16517.8888825408</v>
      </c>
      <c r="F132" s="337" t="n">
        <f aca="false">+[4]data1cf!E132</f>
        <v>16150.8410042094</v>
      </c>
      <c r="G132" s="337" t="n">
        <f aca="false">+[4]data1cf!F132</f>
        <v>15919.215992215</v>
      </c>
      <c r="H132" s="337" t="n">
        <f aca="false">+[4]data1cf!G132</f>
        <v>15395.5181077147</v>
      </c>
      <c r="I132" s="337" t="n">
        <f aca="false">+[4]data1cf!H132</f>
        <v>15084.5338343031</v>
      </c>
      <c r="J132" s="337" t="n">
        <f aca="false">+[4]data1cf!I132</f>
        <v>15489.2398060337</v>
      </c>
      <c r="K132" s="337" t="n">
        <f aca="false">+[4]data1cf!J132</f>
        <v>15446.9707576501</v>
      </c>
      <c r="L132" s="337" t="n">
        <f aca="false">+[4]data1cf!K132</f>
        <v>15311.7855290373</v>
      </c>
      <c r="M132" s="337" t="n">
        <f aca="false">+[4]data1cf!L132</f>
        <v>15317.8861468579</v>
      </c>
      <c r="N132" s="337" t="n">
        <f aca="false">+[4]data1cf!M132</f>
        <v>15277.7492309075</v>
      </c>
      <c r="O132" s="337" t="n">
        <f aca="false">+[4]data1cf!N132</f>
        <v>15266.2671618387</v>
      </c>
      <c r="P132" s="337" t="n">
        <f aca="false">+[4]data1cf!O132</f>
        <v>15287.1497794743</v>
      </c>
      <c r="Q132" s="337" t="n">
        <f aca="false">+[4]data1cf!P132</f>
        <v>15431.0008144742</v>
      </c>
      <c r="R132" s="337" t="n">
        <f aca="false">+[4]data1cf!Q132</f>
        <v>1157.23740053896</v>
      </c>
      <c r="S132" s="337" t="n">
        <f aca="false">+[4]data1cf!R132</f>
        <v>0</v>
      </c>
      <c r="T132" s="337" t="n">
        <f aca="false">+[4]data1cf!S132</f>
        <v>0</v>
      </c>
      <c r="U132" s="337" t="n">
        <f aca="false">+[4]data1cf!T132</f>
        <v>0</v>
      </c>
      <c r="V132" s="337" t="n">
        <f aca="false">+[4]data1cf!U132</f>
        <v>0</v>
      </c>
      <c r="W132" s="337" t="n">
        <f aca="false">+[4]data1cf!V132</f>
        <v>0</v>
      </c>
      <c r="X132" s="337" t="n">
        <f aca="false">+[4]data1cf!W132</f>
        <v>0</v>
      </c>
      <c r="Y132" s="337" t="n">
        <f aca="false">+[4]data1cf!X132</f>
        <v>0</v>
      </c>
      <c r="Z132" s="337" t="n">
        <f aca="false">+[4]data1cf!Y132</f>
        <v>0</v>
      </c>
      <c r="AA132" s="337" t="n">
        <f aca="false">+[4]data1cf!Z132</f>
        <v>0</v>
      </c>
      <c r="AB132" s="337"/>
      <c r="AC132" s="338" t="n">
        <f aca="false">XNPV(0.1,B132:AA132,$B$1:$AA$1)</f>
        <v>18573.0298845995</v>
      </c>
      <c r="AD132" s="338" t="n">
        <f aca="false">SUMPRODUCT(B132:AA132,$B$1010:$AA$1010)</f>
        <v>51610.0451076503</v>
      </c>
      <c r="AE132" s="339" t="n">
        <f aca="false">SUMPRODUCT(B132:AA132,$B$1012:$AA$1012)</f>
        <v>51052.180133449</v>
      </c>
      <c r="AF132" s="340" t="n">
        <f aca="false">XIRR(B132:AA132,$B$1:$AA$1)</f>
        <v>0.13140287808821</v>
      </c>
      <c r="AG132" s="341" t="n">
        <f aca="false">1-EXP(-(1/0.25)*(AD132/ABS($AD$1010)))</f>
        <v>0.973052846409096</v>
      </c>
    </row>
    <row r="133" customFormat="false" ht="12.75" hidden="false" customHeight="false" outlineLevel="0" collapsed="false">
      <c r="A133" s="332"/>
      <c r="B133" s="337" t="n">
        <f aca="false">+[4]data1cf!A133</f>
        <v>-93217.5785346923</v>
      </c>
      <c r="C133" s="337" t="n">
        <f aca="false">+[4]data1cf!B133</f>
        <v>15145.1821434237</v>
      </c>
      <c r="D133" s="337" t="n">
        <f aca="false">+[4]data1cf!C133</f>
        <v>16485.5733716582</v>
      </c>
      <c r="E133" s="337" t="n">
        <f aca="false">+[4]data1cf!D133</f>
        <v>15906.5941925355</v>
      </c>
      <c r="F133" s="337" t="n">
        <f aca="false">+[4]data1cf!E133</f>
        <v>15808.2617874916</v>
      </c>
      <c r="G133" s="337" t="n">
        <f aca="false">+[4]data1cf!F133</f>
        <v>15608.4873457865</v>
      </c>
      <c r="H133" s="337" t="n">
        <f aca="false">+[4]data1cf!G133</f>
        <v>15112.7733375399</v>
      </c>
      <c r="I133" s="337" t="n">
        <f aca="false">+[4]data1cf!H133</f>
        <v>15209.7297493194</v>
      </c>
      <c r="J133" s="337" t="n">
        <f aca="false">+[4]data1cf!I133</f>
        <v>15046.4974332269</v>
      </c>
      <c r="K133" s="337" t="n">
        <f aca="false">+[4]data1cf!J133</f>
        <v>15353.1792444008</v>
      </c>
      <c r="L133" s="337" t="n">
        <f aca="false">+[4]data1cf!K133</f>
        <v>15394.6279023058</v>
      </c>
      <c r="M133" s="337" t="n">
        <f aca="false">+[4]data1cf!L133</f>
        <v>15175.7421532666</v>
      </c>
      <c r="N133" s="337" t="n">
        <f aca="false">+[4]data1cf!M133</f>
        <v>15168.8597656262</v>
      </c>
      <c r="O133" s="337" t="n">
        <f aca="false">+[4]data1cf!N133</f>
        <v>15298.4404709863</v>
      </c>
      <c r="P133" s="337" t="n">
        <f aca="false">+[4]data1cf!O133</f>
        <v>15211.3559256447</v>
      </c>
      <c r="Q133" s="337" t="n">
        <f aca="false">+[4]data1cf!P133</f>
        <v>15132.5937986364</v>
      </c>
      <c r="R133" s="337" t="n">
        <f aca="false">+[4]data1cf!Q133</f>
        <v>1069.16833876151</v>
      </c>
      <c r="S133" s="337" t="n">
        <f aca="false">+[4]data1cf!R133</f>
        <v>0</v>
      </c>
      <c r="T133" s="337" t="n">
        <f aca="false">+[4]data1cf!S133</f>
        <v>0</v>
      </c>
      <c r="U133" s="337" t="n">
        <f aca="false">+[4]data1cf!T133</f>
        <v>0</v>
      </c>
      <c r="V133" s="337" t="n">
        <f aca="false">+[4]data1cf!U133</f>
        <v>0</v>
      </c>
      <c r="W133" s="337" t="n">
        <f aca="false">+[4]data1cf!V133</f>
        <v>0</v>
      </c>
      <c r="X133" s="337" t="n">
        <f aca="false">+[4]data1cf!W133</f>
        <v>0</v>
      </c>
      <c r="Y133" s="337" t="n">
        <f aca="false">+[4]data1cf!X133</f>
        <v>0</v>
      </c>
      <c r="Z133" s="337" t="n">
        <f aca="false">+[4]data1cf!Y133</f>
        <v>0</v>
      </c>
      <c r="AA133" s="337" t="n">
        <f aca="false">+[4]data1cf!Z133</f>
        <v>0</v>
      </c>
      <c r="AB133" s="337"/>
      <c r="AC133" s="338" t="n">
        <f aca="false">XNPV(0.1,B133:AA133,$B$1:$AA$1)</f>
        <v>24809.2948670611</v>
      </c>
      <c r="AD133" s="338" t="n">
        <f aca="false">SUMPRODUCT(B133:AA133,$B$1010:$AA$1010)</f>
        <v>57477.2301349349</v>
      </c>
      <c r="AE133" s="339" t="n">
        <f aca="false">SUMPRODUCT(B133:AA133,$B$1012:$AA$1012)</f>
        <v>56925.303163579</v>
      </c>
      <c r="AF133" s="340" t="n">
        <f aca="false">XIRR(B133:AA133,$B$1:$AA$1)</f>
        <v>0.144777994957816</v>
      </c>
      <c r="AG133" s="341" t="n">
        <f aca="false">1-EXP(-(1/0.25)*(AD133/ABS($AD$1010)))</f>
        <v>0.982131467463635</v>
      </c>
    </row>
    <row r="134" customFormat="false" ht="12.75" hidden="false" customHeight="false" outlineLevel="0" collapsed="false">
      <c r="A134" s="332"/>
      <c r="B134" s="337" t="n">
        <f aca="false">+[4]data1cf!A134</f>
        <v>-84728.2477097578</v>
      </c>
      <c r="C134" s="337" t="n">
        <f aca="false">+[4]data1cf!B134</f>
        <v>14897.2762127824</v>
      </c>
      <c r="D134" s="337" t="n">
        <f aca="false">+[4]data1cf!C134</f>
        <v>16243.4238108125</v>
      </c>
      <c r="E134" s="337" t="n">
        <f aca="false">+[4]data1cf!D134</f>
        <v>15878.6617396822</v>
      </c>
      <c r="F134" s="337" t="n">
        <f aca="false">+[4]data1cf!E134</f>
        <v>15491.2547176838</v>
      </c>
      <c r="G134" s="337" t="n">
        <f aca="false">+[4]data1cf!F134</f>
        <v>15185.4431513938</v>
      </c>
      <c r="H134" s="337" t="n">
        <f aca="false">+[4]data1cf!G134</f>
        <v>15129.8684096822</v>
      </c>
      <c r="I134" s="337" t="n">
        <f aca="false">+[4]data1cf!H134</f>
        <v>14942.4721282961</v>
      </c>
      <c r="J134" s="337" t="n">
        <f aca="false">+[4]data1cf!I134</f>
        <v>15016.8306687492</v>
      </c>
      <c r="K134" s="337" t="n">
        <f aca="false">+[4]data1cf!J134</f>
        <v>14944.4713154675</v>
      </c>
      <c r="L134" s="337" t="n">
        <f aca="false">+[4]data1cf!K134</f>
        <v>14898.0183267758</v>
      </c>
      <c r="M134" s="337" t="n">
        <f aca="false">+[4]data1cf!L134</f>
        <v>14790.673169474</v>
      </c>
      <c r="N134" s="337" t="n">
        <f aca="false">+[4]data1cf!M134</f>
        <v>14965.4042529156</v>
      </c>
      <c r="O134" s="337" t="n">
        <f aca="false">+[4]data1cf!N134</f>
        <v>15021.7365743574</v>
      </c>
      <c r="P134" s="337" t="n">
        <f aca="false">+[4]data1cf!O134</f>
        <v>15072.275014788</v>
      </c>
      <c r="Q134" s="337" t="n">
        <f aca="false">+[4]data1cf!P134</f>
        <v>14896.7308778258</v>
      </c>
      <c r="R134" s="337" t="n">
        <f aca="false">+[4]data1cf!Q134</f>
        <v>971.799109931838</v>
      </c>
      <c r="S134" s="337" t="n">
        <f aca="false">+[4]data1cf!R134</f>
        <v>0</v>
      </c>
      <c r="T134" s="337" t="n">
        <f aca="false">+[4]data1cf!S134</f>
        <v>0</v>
      </c>
      <c r="U134" s="337" t="n">
        <f aca="false">+[4]data1cf!T134</f>
        <v>0</v>
      </c>
      <c r="V134" s="337" t="n">
        <f aca="false">+[4]data1cf!U134</f>
        <v>0</v>
      </c>
      <c r="W134" s="337" t="n">
        <f aca="false">+[4]data1cf!V134</f>
        <v>0</v>
      </c>
      <c r="X134" s="337" t="n">
        <f aca="false">+[4]data1cf!W134</f>
        <v>0</v>
      </c>
      <c r="Y134" s="337" t="n">
        <f aca="false">+[4]data1cf!X134</f>
        <v>0</v>
      </c>
      <c r="Z134" s="337" t="n">
        <f aca="false">+[4]data1cf!Y134</f>
        <v>0</v>
      </c>
      <c r="AA134" s="337" t="n">
        <f aca="false">+[4]data1cf!Z134</f>
        <v>0</v>
      </c>
      <c r="AB134" s="337"/>
      <c r="AC134" s="338" t="n">
        <f aca="false">XNPV(0.1,B134:AA134,$B$1:$AA$1)</f>
        <v>31473.4320805521</v>
      </c>
      <c r="AD134" s="338" t="n">
        <f aca="false">SUMPRODUCT(B134:AA134,$B$1010:$AA$1010)</f>
        <v>63599.2142546096</v>
      </c>
      <c r="AE134" s="339" t="n">
        <f aca="false">SUMPRODUCT(B134:AA134,$B$1012:$AA$1012)</f>
        <v>63056.6481747799</v>
      </c>
      <c r="AF134" s="340" t="n">
        <f aca="false">XIRR(B134:AA134,$B$1:$AA$1)</f>
        <v>0.161663705731773</v>
      </c>
      <c r="AG134" s="341" t="n">
        <f aca="false">1-EXP(-(1/0.25)*(AD134/ABS($AD$1010)))</f>
        <v>0.98836098280207</v>
      </c>
    </row>
    <row r="135" customFormat="false" ht="12.75" hidden="false" customHeight="false" outlineLevel="0" collapsed="false">
      <c r="A135" s="332"/>
      <c r="B135" s="337" t="n">
        <f aca="false">+[4]data1cf!A135</f>
        <v>-98656.5348973156</v>
      </c>
      <c r="C135" s="337" t="n">
        <f aca="false">+[4]data1cf!B135</f>
        <v>15088.1576822903</v>
      </c>
      <c r="D135" s="337" t="n">
        <f aca="false">+[4]data1cf!C135</f>
        <v>16629.0293447546</v>
      </c>
      <c r="E135" s="337" t="n">
        <f aca="false">+[4]data1cf!D135</f>
        <v>16365.1358582975</v>
      </c>
      <c r="F135" s="337" t="n">
        <f aca="false">+[4]data1cf!E135</f>
        <v>15912.9515384232</v>
      </c>
      <c r="G135" s="337" t="n">
        <f aca="false">+[4]data1cf!F135</f>
        <v>15761.1912292279</v>
      </c>
      <c r="H135" s="337" t="n">
        <f aca="false">+[4]data1cf!G135</f>
        <v>15370.46927332</v>
      </c>
      <c r="I135" s="337" t="n">
        <f aca="false">+[4]data1cf!H135</f>
        <v>15383.8633125851</v>
      </c>
      <c r="J135" s="337" t="n">
        <f aca="false">+[4]data1cf!I135</f>
        <v>15306.4546038736</v>
      </c>
      <c r="K135" s="337" t="n">
        <f aca="false">+[4]data1cf!J135</f>
        <v>15133.2572138849</v>
      </c>
      <c r="L135" s="337" t="n">
        <f aca="false">+[4]data1cf!K135</f>
        <v>15250.2739683867</v>
      </c>
      <c r="M135" s="337" t="n">
        <f aca="false">+[4]data1cf!L135</f>
        <v>15335.8071725045</v>
      </c>
      <c r="N135" s="337" t="n">
        <f aca="false">+[4]data1cf!M135</f>
        <v>15347.8703952827</v>
      </c>
      <c r="O135" s="337" t="n">
        <f aca="false">+[4]data1cf!N135</f>
        <v>15295.3636256625</v>
      </c>
      <c r="P135" s="337" t="n">
        <f aca="false">+[4]data1cf!O135</f>
        <v>15155.2009583748</v>
      </c>
      <c r="Q135" s="337" t="n">
        <f aca="false">+[4]data1cf!P135</f>
        <v>15267.3764095673</v>
      </c>
      <c r="R135" s="337" t="n">
        <f aca="false">+[4]data1cf!Q135</f>
        <v>1131.55099265825</v>
      </c>
      <c r="S135" s="337" t="n">
        <f aca="false">+[4]data1cf!R135</f>
        <v>0</v>
      </c>
      <c r="T135" s="337" t="n">
        <f aca="false">+[4]data1cf!S135</f>
        <v>0</v>
      </c>
      <c r="U135" s="337" t="n">
        <f aca="false">+[4]data1cf!T135</f>
        <v>0</v>
      </c>
      <c r="V135" s="337" t="n">
        <f aca="false">+[4]data1cf!U135</f>
        <v>0</v>
      </c>
      <c r="W135" s="337" t="n">
        <f aca="false">+[4]data1cf!V135</f>
        <v>0</v>
      </c>
      <c r="X135" s="337" t="n">
        <f aca="false">+[4]data1cf!W135</f>
        <v>0</v>
      </c>
      <c r="Y135" s="337" t="n">
        <f aca="false">+[4]data1cf!X135</f>
        <v>0</v>
      </c>
      <c r="Z135" s="337" t="n">
        <f aca="false">+[4]data1cf!Y135</f>
        <v>0</v>
      </c>
      <c r="AA135" s="337" t="n">
        <f aca="false">+[4]data1cf!Z135</f>
        <v>0</v>
      </c>
      <c r="AB135" s="337"/>
      <c r="AC135" s="338" t="n">
        <f aca="false">XNPV(0.1,B135:AA135,$B$1:$AA$1)</f>
        <v>20297.9824018914</v>
      </c>
      <c r="AD135" s="338" t="n">
        <f aca="false">SUMPRODUCT(B135:AA135,$B$1010:$AA$1010)</f>
        <v>53188.5695924087</v>
      </c>
      <c r="AE135" s="339" t="n">
        <f aca="false">SUMPRODUCT(B135:AA135,$B$1012:$AA$1012)</f>
        <v>52633.1938093068</v>
      </c>
      <c r="AF135" s="340" t="n">
        <f aca="false">XIRR(B135:AA135,$B$1:$AA$1)</f>
        <v>0.134984564457213</v>
      </c>
      <c r="AG135" s="341" t="n">
        <f aca="false">1-EXP(-(1/0.25)*(AD135/ABS($AD$1010)))</f>
        <v>0.975872674448463</v>
      </c>
    </row>
    <row r="136" customFormat="false" ht="12.75" hidden="false" customHeight="false" outlineLevel="0" collapsed="false">
      <c r="A136" s="332"/>
      <c r="B136" s="337" t="n">
        <f aca="false">+[4]data1cf!A136</f>
        <v>-92775.1798801614</v>
      </c>
      <c r="C136" s="337" t="n">
        <f aca="false">+[4]data1cf!B136</f>
        <v>15077.7825208191</v>
      </c>
      <c r="D136" s="337" t="n">
        <f aca="false">+[4]data1cf!C136</f>
        <v>16631.1594821003</v>
      </c>
      <c r="E136" s="337" t="n">
        <f aca="false">+[4]data1cf!D136</f>
        <v>16098.4454323934</v>
      </c>
      <c r="F136" s="337" t="n">
        <f aca="false">+[4]data1cf!E136</f>
        <v>15615.0630421104</v>
      </c>
      <c r="G136" s="337" t="n">
        <f aca="false">+[4]data1cf!F136</f>
        <v>15405.6870203803</v>
      </c>
      <c r="H136" s="337" t="n">
        <f aca="false">+[4]data1cf!G136</f>
        <v>15169.5383516778</v>
      </c>
      <c r="I136" s="337" t="n">
        <f aca="false">+[4]data1cf!H136</f>
        <v>15007.8046554785</v>
      </c>
      <c r="J136" s="337" t="n">
        <f aca="false">+[4]data1cf!I136</f>
        <v>15076.7498757883</v>
      </c>
      <c r="K136" s="337" t="n">
        <f aca="false">+[4]data1cf!J136</f>
        <v>15348.6322515187</v>
      </c>
      <c r="L136" s="337" t="n">
        <f aca="false">+[4]data1cf!K136</f>
        <v>15121.3966582879</v>
      </c>
      <c r="M136" s="337" t="n">
        <f aca="false">+[4]data1cf!L136</f>
        <v>15116.8910999478</v>
      </c>
      <c r="N136" s="337" t="n">
        <f aca="false">+[4]data1cf!M136</f>
        <v>15374.8274959247</v>
      </c>
      <c r="O136" s="337" t="n">
        <f aca="false">+[4]data1cf!N136</f>
        <v>15110.2707805102</v>
      </c>
      <c r="P136" s="337" t="n">
        <f aca="false">+[4]data1cf!O136</f>
        <v>15165.8131114664</v>
      </c>
      <c r="Q136" s="337" t="n">
        <f aca="false">+[4]data1cf!P136</f>
        <v>15352.2283080715</v>
      </c>
      <c r="R136" s="337" t="n">
        <f aca="false">+[4]data1cf!Q136</f>
        <v>1064.0942031535</v>
      </c>
      <c r="S136" s="337" t="n">
        <f aca="false">+[4]data1cf!R136</f>
        <v>0</v>
      </c>
      <c r="T136" s="337" t="n">
        <f aca="false">+[4]data1cf!S136</f>
        <v>0</v>
      </c>
      <c r="U136" s="337" t="n">
        <f aca="false">+[4]data1cf!T136</f>
        <v>0</v>
      </c>
      <c r="V136" s="337" t="n">
        <f aca="false">+[4]data1cf!U136</f>
        <v>0</v>
      </c>
      <c r="W136" s="337" t="n">
        <f aca="false">+[4]data1cf!V136</f>
        <v>0</v>
      </c>
      <c r="X136" s="337" t="n">
        <f aca="false">+[4]data1cf!W136</f>
        <v>0</v>
      </c>
      <c r="Y136" s="337" t="n">
        <f aca="false">+[4]data1cf!X136</f>
        <v>0</v>
      </c>
      <c r="Z136" s="337" t="n">
        <f aca="false">+[4]data1cf!Y136</f>
        <v>0</v>
      </c>
      <c r="AA136" s="337" t="n">
        <f aca="false">+[4]data1cf!Z136</f>
        <v>0</v>
      </c>
      <c r="AB136" s="337"/>
      <c r="AC136" s="338" t="n">
        <f aca="false">XNPV(0.1,B136:AA136,$B$1:$AA$1)</f>
        <v>25062.3198514879</v>
      </c>
      <c r="AD136" s="338" t="n">
        <f aca="false">SUMPRODUCT(B136:AA136,$B$1010:$AA$1010)</f>
        <v>57656.9103396349</v>
      </c>
      <c r="AE136" s="339" t="n">
        <f aca="false">SUMPRODUCT(B136:AA136,$B$1012:$AA$1012)</f>
        <v>57106.099898733</v>
      </c>
      <c r="AF136" s="340" t="n">
        <f aca="false">XIRR(B136:AA136,$B$1:$AA$1)</f>
        <v>0.145458134340403</v>
      </c>
      <c r="AG136" s="341" t="n">
        <f aca="false">1-EXP(-(1/0.25)*(AD136/ABS($AD$1010)))</f>
        <v>0.982354875661089</v>
      </c>
    </row>
    <row r="137" customFormat="false" ht="12.75" hidden="false" customHeight="false" outlineLevel="0" collapsed="false">
      <c r="A137" s="332"/>
      <c r="B137" s="337" t="n">
        <f aca="false">+[4]data1cf!A137</f>
        <v>-101598.101745224</v>
      </c>
      <c r="C137" s="337" t="n">
        <f aca="false">+[4]data1cf!B137</f>
        <v>15344.0315961096</v>
      </c>
      <c r="D137" s="337" t="n">
        <f aca="false">+[4]data1cf!C137</f>
        <v>16665.816131279</v>
      </c>
      <c r="E137" s="337" t="n">
        <f aca="false">+[4]data1cf!D137</f>
        <v>16478.758274765</v>
      </c>
      <c r="F137" s="337" t="n">
        <f aca="false">+[4]data1cf!E137</f>
        <v>16001.1623194455</v>
      </c>
      <c r="G137" s="337" t="n">
        <f aca="false">+[4]data1cf!F137</f>
        <v>15860.3464433737</v>
      </c>
      <c r="H137" s="337" t="n">
        <f aca="false">+[4]data1cf!G137</f>
        <v>15218.8482980129</v>
      </c>
      <c r="I137" s="337" t="n">
        <f aca="false">+[4]data1cf!H137</f>
        <v>15165.5760823249</v>
      </c>
      <c r="J137" s="337" t="n">
        <f aca="false">+[4]data1cf!I137</f>
        <v>15199.3085201357</v>
      </c>
      <c r="K137" s="337" t="n">
        <f aca="false">+[4]data1cf!J137</f>
        <v>15510.3489065993</v>
      </c>
      <c r="L137" s="337" t="n">
        <f aca="false">+[4]data1cf!K137</f>
        <v>15224.4397788764</v>
      </c>
      <c r="M137" s="337" t="n">
        <f aca="false">+[4]data1cf!L137</f>
        <v>15359.7955119628</v>
      </c>
      <c r="N137" s="337" t="n">
        <f aca="false">+[4]data1cf!M137</f>
        <v>15500.2096351944</v>
      </c>
      <c r="O137" s="337" t="n">
        <f aca="false">+[4]data1cf!N137</f>
        <v>15678.1308380832</v>
      </c>
      <c r="P137" s="337" t="n">
        <f aca="false">+[4]data1cf!O137</f>
        <v>15334.7578922193</v>
      </c>
      <c r="Q137" s="337" t="n">
        <f aca="false">+[4]data1cf!P137</f>
        <v>15499.9123663397</v>
      </c>
      <c r="R137" s="337" t="n">
        <f aca="false">+[4]data1cf!Q137</f>
        <v>1165.28958777702</v>
      </c>
      <c r="S137" s="337" t="n">
        <f aca="false">+[4]data1cf!R137</f>
        <v>0</v>
      </c>
      <c r="T137" s="337" t="n">
        <f aca="false">+[4]data1cf!S137</f>
        <v>0</v>
      </c>
      <c r="U137" s="337" t="n">
        <f aca="false">+[4]data1cf!T137</f>
        <v>0</v>
      </c>
      <c r="V137" s="337" t="n">
        <f aca="false">+[4]data1cf!U137</f>
        <v>0</v>
      </c>
      <c r="W137" s="337" t="n">
        <f aca="false">+[4]data1cf!V137</f>
        <v>0</v>
      </c>
      <c r="X137" s="337" t="n">
        <f aca="false">+[4]data1cf!W137</f>
        <v>0</v>
      </c>
      <c r="Y137" s="337" t="n">
        <f aca="false">+[4]data1cf!X137</f>
        <v>0</v>
      </c>
      <c r="Z137" s="337" t="n">
        <f aca="false">+[4]data1cf!Y137</f>
        <v>0</v>
      </c>
      <c r="AA137" s="337" t="n">
        <f aca="false">+[4]data1cf!Z137</f>
        <v>0</v>
      </c>
      <c r="AB137" s="337"/>
      <c r="AC137" s="338" t="n">
        <f aca="false">XNPV(0.1,B137:AA137,$B$1:$AA$1)</f>
        <v>18006.8500118657</v>
      </c>
      <c r="AD137" s="338" t="n">
        <f aca="false">SUMPRODUCT(B137:AA137,$B$1010:$AA$1010)</f>
        <v>51079.8075619327</v>
      </c>
      <c r="AE137" s="339" t="n">
        <f aca="false">SUMPRODUCT(B137:AA137,$B$1012:$AA$1012)</f>
        <v>50520.8433921308</v>
      </c>
      <c r="AF137" s="340" t="n">
        <f aca="false">XIRR(B137:AA137,$B$1:$AA$1)</f>
        <v>0.130265719888988</v>
      </c>
      <c r="AG137" s="341" t="n">
        <f aca="false">1-EXP(-(1/0.25)*(AD137/ABS($AD$1010)))</f>
        <v>0.972033527890926</v>
      </c>
    </row>
    <row r="138" customFormat="false" ht="12.75" hidden="false" customHeight="false" outlineLevel="0" collapsed="false">
      <c r="A138" s="332"/>
      <c r="B138" s="337" t="n">
        <f aca="false">+[4]data1cf!A138</f>
        <v>-98610.6467621777</v>
      </c>
      <c r="C138" s="337" t="n">
        <f aca="false">+[4]data1cf!B138</f>
        <v>15077.7660132546</v>
      </c>
      <c r="D138" s="337" t="n">
        <f aca="false">+[4]data1cf!C138</f>
        <v>16679.1848869921</v>
      </c>
      <c r="E138" s="337" t="n">
        <f aca="false">+[4]data1cf!D138</f>
        <v>16327.0122623902</v>
      </c>
      <c r="F138" s="337" t="n">
        <f aca="false">+[4]data1cf!E138</f>
        <v>15900.0199895886</v>
      </c>
      <c r="G138" s="337" t="n">
        <f aca="false">+[4]data1cf!F138</f>
        <v>15877.5241830086</v>
      </c>
      <c r="H138" s="337" t="n">
        <f aca="false">+[4]data1cf!G138</f>
        <v>15355.1490038534</v>
      </c>
      <c r="I138" s="337" t="n">
        <f aca="false">+[4]data1cf!H138</f>
        <v>15270.2763554759</v>
      </c>
      <c r="J138" s="337" t="n">
        <f aca="false">+[4]data1cf!I138</f>
        <v>15482.0141539304</v>
      </c>
      <c r="K138" s="337" t="n">
        <f aca="false">+[4]data1cf!J138</f>
        <v>15130.326045397</v>
      </c>
      <c r="L138" s="337" t="n">
        <f aca="false">+[4]data1cf!K138</f>
        <v>15355.2998970832</v>
      </c>
      <c r="M138" s="337" t="n">
        <f aca="false">+[4]data1cf!L138</f>
        <v>15235.4588895428</v>
      </c>
      <c r="N138" s="337" t="n">
        <f aca="false">+[4]data1cf!M138</f>
        <v>15273.0904117945</v>
      </c>
      <c r="O138" s="337" t="n">
        <f aca="false">+[4]data1cf!N138</f>
        <v>15149.5769283765</v>
      </c>
      <c r="P138" s="337" t="n">
        <f aca="false">+[4]data1cf!O138</f>
        <v>15289.0017409917</v>
      </c>
      <c r="Q138" s="337" t="n">
        <f aca="false">+[4]data1cf!P138</f>
        <v>15347.2438946006</v>
      </c>
      <c r="R138" s="337" t="n">
        <f aca="false">+[4]data1cf!Q138</f>
        <v>1131.02467410347</v>
      </c>
      <c r="S138" s="337" t="n">
        <f aca="false">+[4]data1cf!R138</f>
        <v>0</v>
      </c>
      <c r="T138" s="337" t="n">
        <f aca="false">+[4]data1cf!S138</f>
        <v>0</v>
      </c>
      <c r="U138" s="337" t="n">
        <f aca="false">+[4]data1cf!T138</f>
        <v>0</v>
      </c>
      <c r="V138" s="337" t="n">
        <f aca="false">+[4]data1cf!U138</f>
        <v>0</v>
      </c>
      <c r="W138" s="337" t="n">
        <f aca="false">+[4]data1cf!V138</f>
        <v>0</v>
      </c>
      <c r="X138" s="337" t="n">
        <f aca="false">+[4]data1cf!W138</f>
        <v>0</v>
      </c>
      <c r="Y138" s="337" t="n">
        <f aca="false">+[4]data1cf!X138</f>
        <v>0</v>
      </c>
      <c r="Z138" s="337" t="n">
        <f aca="false">+[4]data1cf!Y138</f>
        <v>0</v>
      </c>
      <c r="AA138" s="337" t="n">
        <f aca="false">+[4]data1cf!Z138</f>
        <v>0</v>
      </c>
      <c r="AB138" s="337"/>
      <c r="AC138" s="338" t="n">
        <f aca="false">XNPV(0.1,B138:AA138,$B$1:$AA$1)</f>
        <v>20417.8206198288</v>
      </c>
      <c r="AD138" s="338" t="n">
        <f aca="false">SUMPRODUCT(B138:AA138,$B$1010:$AA$1010)</f>
        <v>53330.5196120352</v>
      </c>
      <c r="AE138" s="339" t="n">
        <f aca="false">SUMPRODUCT(B138:AA138,$B$1012:$AA$1012)</f>
        <v>52774.7959942597</v>
      </c>
      <c r="AF138" s="340" t="n">
        <f aca="false">XIRR(B138:AA138,$B$1:$AA$1)</f>
        <v>0.135200062263545</v>
      </c>
      <c r="AG138" s="341" t="n">
        <f aca="false">1-EXP(-(1/0.25)*(AD138/ABS($AD$1010)))</f>
        <v>0.976111305659245</v>
      </c>
    </row>
    <row r="139" customFormat="false" ht="12.75" hidden="false" customHeight="false" outlineLevel="0" collapsed="false">
      <c r="A139" s="332"/>
      <c r="B139" s="337" t="n">
        <f aca="false">+[4]data1cf!A139</f>
        <v>-98519.1436468387</v>
      </c>
      <c r="C139" s="337" t="n">
        <f aca="false">+[4]data1cf!B139</f>
        <v>15423.8830793856</v>
      </c>
      <c r="D139" s="337" t="n">
        <f aca="false">+[4]data1cf!C139</f>
        <v>16854.6143224562</v>
      </c>
      <c r="E139" s="337" t="n">
        <f aca="false">+[4]data1cf!D139</f>
        <v>16177.7690100946</v>
      </c>
      <c r="F139" s="337" t="n">
        <f aca="false">+[4]data1cf!E139</f>
        <v>15762.6715677043</v>
      </c>
      <c r="G139" s="337" t="n">
        <f aca="false">+[4]data1cf!F139</f>
        <v>15529.6511485411</v>
      </c>
      <c r="H139" s="337" t="n">
        <f aca="false">+[4]data1cf!G139</f>
        <v>15384.4550287057</v>
      </c>
      <c r="I139" s="337" t="n">
        <f aca="false">+[4]data1cf!H139</f>
        <v>15199.0013285491</v>
      </c>
      <c r="J139" s="337" t="n">
        <f aca="false">+[4]data1cf!I139</f>
        <v>15241.5966118504</v>
      </c>
      <c r="K139" s="337" t="n">
        <f aca="false">+[4]data1cf!J139</f>
        <v>15364.9796047741</v>
      </c>
      <c r="L139" s="337" t="n">
        <f aca="false">+[4]data1cf!K139</f>
        <v>15406.8046653407</v>
      </c>
      <c r="M139" s="337" t="n">
        <f aca="false">+[4]data1cf!L139</f>
        <v>15396.6732546295</v>
      </c>
      <c r="N139" s="337" t="n">
        <f aca="false">+[4]data1cf!M139</f>
        <v>15398.1346404728</v>
      </c>
      <c r="O139" s="337" t="n">
        <f aca="false">+[4]data1cf!N139</f>
        <v>15195.6811581471</v>
      </c>
      <c r="P139" s="337" t="n">
        <f aca="false">+[4]data1cf!O139</f>
        <v>15365.5269161968</v>
      </c>
      <c r="Q139" s="337" t="n">
        <f aca="false">+[4]data1cf!P139</f>
        <v>15461.4057904716</v>
      </c>
      <c r="R139" s="337" t="n">
        <f aca="false">+[4]data1cf!Q139</f>
        <v>1129.97516997178</v>
      </c>
      <c r="S139" s="337" t="n">
        <f aca="false">+[4]data1cf!R139</f>
        <v>0</v>
      </c>
      <c r="T139" s="337" t="n">
        <f aca="false">+[4]data1cf!S139</f>
        <v>0</v>
      </c>
      <c r="U139" s="337" t="n">
        <f aca="false">+[4]data1cf!T139</f>
        <v>0</v>
      </c>
      <c r="V139" s="337" t="n">
        <f aca="false">+[4]data1cf!U139</f>
        <v>0</v>
      </c>
      <c r="W139" s="337" t="n">
        <f aca="false">+[4]data1cf!V139</f>
        <v>0</v>
      </c>
      <c r="X139" s="337" t="n">
        <f aca="false">+[4]data1cf!W139</f>
        <v>0</v>
      </c>
      <c r="Y139" s="337" t="n">
        <f aca="false">+[4]data1cf!X139</f>
        <v>0</v>
      </c>
      <c r="Z139" s="337" t="n">
        <f aca="false">+[4]data1cf!Y139</f>
        <v>0</v>
      </c>
      <c r="AA139" s="337" t="n">
        <f aca="false">+[4]data1cf!Z139</f>
        <v>0</v>
      </c>
      <c r="AB139" s="337"/>
      <c r="AC139" s="338" t="n">
        <f aca="false">XNPV(0.1,B139:AA139,$B$1:$AA$1)</f>
        <v>20691.094707219</v>
      </c>
      <c r="AD139" s="338" t="n">
        <f aca="false">SUMPRODUCT(B139:AA139,$B$1010:$AA$1010)</f>
        <v>53628.1172891516</v>
      </c>
      <c r="AE139" s="339" t="n">
        <f aca="false">SUMPRODUCT(B139:AA139,$B$1012:$AA$1012)</f>
        <v>53071.5636666333</v>
      </c>
      <c r="AF139" s="340" t="n">
        <f aca="false">XIRR(B139:AA139,$B$1:$AA$1)</f>
        <v>0.135715737279353</v>
      </c>
      <c r="AG139" s="341" t="n">
        <f aca="false">1-EXP(-(1/0.25)*(AD139/ABS($AD$1010)))</f>
        <v>0.97660396187114</v>
      </c>
    </row>
    <row r="140" customFormat="false" ht="12.75" hidden="false" customHeight="false" outlineLevel="0" collapsed="false">
      <c r="A140" s="332"/>
      <c r="B140" s="337" t="n">
        <f aca="false">+[4]data1cf!A140</f>
        <v>-91172.0669224216</v>
      </c>
      <c r="C140" s="337" t="n">
        <f aca="false">+[4]data1cf!B140</f>
        <v>14893.8243627653</v>
      </c>
      <c r="D140" s="337" t="n">
        <f aca="false">+[4]data1cf!C140</f>
        <v>16230.1647392965</v>
      </c>
      <c r="E140" s="337" t="n">
        <f aca="false">+[4]data1cf!D140</f>
        <v>16066.4478756794</v>
      </c>
      <c r="F140" s="337" t="n">
        <f aca="false">+[4]data1cf!E140</f>
        <v>15768.8990519269</v>
      </c>
      <c r="G140" s="337" t="n">
        <f aca="false">+[4]data1cf!F140</f>
        <v>15309.9382158162</v>
      </c>
      <c r="H140" s="337" t="n">
        <f aca="false">+[4]data1cf!G140</f>
        <v>15217.6138324896</v>
      </c>
      <c r="I140" s="337" t="n">
        <f aca="false">+[4]data1cf!H140</f>
        <v>15130.3026099236</v>
      </c>
      <c r="J140" s="337" t="n">
        <f aca="false">+[4]data1cf!I140</f>
        <v>15166.8883228791</v>
      </c>
      <c r="K140" s="337" t="n">
        <f aca="false">+[4]data1cf!J140</f>
        <v>15052.3124501574</v>
      </c>
      <c r="L140" s="337" t="n">
        <f aca="false">+[4]data1cf!K140</f>
        <v>15111.5504536033</v>
      </c>
      <c r="M140" s="337" t="n">
        <f aca="false">+[4]data1cf!L140</f>
        <v>15069.0684808067</v>
      </c>
      <c r="N140" s="337" t="n">
        <f aca="false">+[4]data1cf!M140</f>
        <v>15201.9982138517</v>
      </c>
      <c r="O140" s="337" t="n">
        <f aca="false">+[4]data1cf!N140</f>
        <v>15109.4672447214</v>
      </c>
      <c r="P140" s="337" t="n">
        <f aca="false">+[4]data1cf!O140</f>
        <v>15188.9959067319</v>
      </c>
      <c r="Q140" s="337" t="n">
        <f aca="false">+[4]data1cf!P140</f>
        <v>15067.8503208024</v>
      </c>
      <c r="R140" s="337" t="n">
        <f aca="false">+[4]data1cf!Q140</f>
        <v>1045.70713877341</v>
      </c>
      <c r="S140" s="337" t="n">
        <f aca="false">+[4]data1cf!R140</f>
        <v>0</v>
      </c>
      <c r="T140" s="337" t="n">
        <f aca="false">+[4]data1cf!S140</f>
        <v>0</v>
      </c>
      <c r="U140" s="337" t="n">
        <f aca="false">+[4]data1cf!T140</f>
        <v>0</v>
      </c>
      <c r="V140" s="337" t="n">
        <f aca="false">+[4]data1cf!U140</f>
        <v>0</v>
      </c>
      <c r="W140" s="337" t="n">
        <f aca="false">+[4]data1cf!V140</f>
        <v>0</v>
      </c>
      <c r="X140" s="337" t="n">
        <f aca="false">+[4]data1cf!W140</f>
        <v>0</v>
      </c>
      <c r="Y140" s="337" t="n">
        <f aca="false">+[4]data1cf!X140</f>
        <v>0</v>
      </c>
      <c r="Z140" s="337" t="n">
        <f aca="false">+[4]data1cf!Y140</f>
        <v>0</v>
      </c>
      <c r="AA140" s="337" t="n">
        <f aca="false">+[4]data1cf!Z140</f>
        <v>0</v>
      </c>
      <c r="AB140" s="337"/>
      <c r="AC140" s="338" t="n">
        <f aca="false">XNPV(0.1,B140:AA140,$B$1:$AA$1)</f>
        <v>26053.1287984537</v>
      </c>
      <c r="AD140" s="338" t="n">
        <f aca="false">SUMPRODUCT(B140:AA140,$B$1010:$AA$1010)</f>
        <v>58529.4763022939</v>
      </c>
      <c r="AE140" s="339" t="n">
        <f aca="false">SUMPRODUCT(B140:AA140,$B$1012:$AA$1012)</f>
        <v>57980.8755795233</v>
      </c>
      <c r="AF140" s="340" t="n">
        <f aca="false">XIRR(B140:AA140,$B$1:$AA$1)</f>
        <v>0.147891368428081</v>
      </c>
      <c r="AG140" s="341" t="n">
        <f aca="false">1-EXP(-(1/0.25)*(AD140/ABS($AD$1010)))</f>
        <v>0.983400708227649</v>
      </c>
    </row>
    <row r="141" customFormat="false" ht="12.75" hidden="false" customHeight="false" outlineLevel="0" collapsed="false">
      <c r="A141" s="332"/>
      <c r="B141" s="337" t="n">
        <f aca="false">+[4]data1cf!A141</f>
        <v>-100617.933158087</v>
      </c>
      <c r="C141" s="337" t="n">
        <f aca="false">+[4]data1cf!B141</f>
        <v>15094.5558307162</v>
      </c>
      <c r="D141" s="337" t="n">
        <f aca="false">+[4]data1cf!C141</f>
        <v>16733.0740168975</v>
      </c>
      <c r="E141" s="337" t="n">
        <f aca="false">+[4]data1cf!D141</f>
        <v>16410.3923808892</v>
      </c>
      <c r="F141" s="337" t="n">
        <f aca="false">+[4]data1cf!E141</f>
        <v>16091.810948913</v>
      </c>
      <c r="G141" s="337" t="n">
        <f aca="false">+[4]data1cf!F141</f>
        <v>15850.4056793837</v>
      </c>
      <c r="H141" s="337" t="n">
        <f aca="false">+[4]data1cf!G141</f>
        <v>15733.8119191614</v>
      </c>
      <c r="I141" s="337" t="n">
        <f aca="false">+[4]data1cf!H141</f>
        <v>15194.8995421554</v>
      </c>
      <c r="J141" s="337" t="n">
        <f aca="false">+[4]data1cf!I141</f>
        <v>15389.0550545661</v>
      </c>
      <c r="K141" s="337" t="n">
        <f aca="false">+[4]data1cf!J141</f>
        <v>15438.5032786785</v>
      </c>
      <c r="L141" s="337" t="n">
        <f aca="false">+[4]data1cf!K141</f>
        <v>15237.9956600034</v>
      </c>
      <c r="M141" s="337" t="n">
        <f aca="false">+[4]data1cf!L141</f>
        <v>15367.4304539913</v>
      </c>
      <c r="N141" s="337" t="n">
        <f aca="false">+[4]data1cf!M141</f>
        <v>15338.4512647264</v>
      </c>
      <c r="O141" s="337" t="n">
        <f aca="false">+[4]data1cf!N141</f>
        <v>15245.9095824601</v>
      </c>
      <c r="P141" s="337" t="n">
        <f aca="false">+[4]data1cf!O141</f>
        <v>15396.4177568877</v>
      </c>
      <c r="Q141" s="337" t="n">
        <f aca="false">+[4]data1cf!P141</f>
        <v>15446.0608719891</v>
      </c>
      <c r="R141" s="337" t="n">
        <f aca="false">+[4]data1cf!Q141</f>
        <v>1154.04744614999</v>
      </c>
      <c r="S141" s="337" t="n">
        <f aca="false">+[4]data1cf!R141</f>
        <v>0</v>
      </c>
      <c r="T141" s="337" t="n">
        <f aca="false">+[4]data1cf!S141</f>
        <v>0</v>
      </c>
      <c r="U141" s="337" t="n">
        <f aca="false">+[4]data1cf!T141</f>
        <v>0</v>
      </c>
      <c r="V141" s="337" t="n">
        <f aca="false">+[4]data1cf!U141</f>
        <v>0</v>
      </c>
      <c r="W141" s="337" t="n">
        <f aca="false">+[4]data1cf!V141</f>
        <v>0</v>
      </c>
      <c r="X141" s="337" t="n">
        <f aca="false">+[4]data1cf!W141</f>
        <v>0</v>
      </c>
      <c r="Y141" s="337" t="n">
        <f aca="false">+[4]data1cf!X141</f>
        <v>0</v>
      </c>
      <c r="Z141" s="337" t="n">
        <f aca="false">+[4]data1cf!Y141</f>
        <v>0</v>
      </c>
      <c r="AA141" s="337" t="n">
        <f aca="false">+[4]data1cf!Z141</f>
        <v>0</v>
      </c>
      <c r="AB141" s="337"/>
      <c r="AC141" s="338" t="n">
        <f aca="false">XNPV(0.1,B141:AA141,$B$1:$AA$1)</f>
        <v>19015.9511728446</v>
      </c>
      <c r="AD141" s="338" t="n">
        <f aca="false">SUMPRODUCT(B141:AA141,$B$1010:$AA$1010)</f>
        <v>52104.8602513104</v>
      </c>
      <c r="AE141" s="339" t="n">
        <f aca="false">SUMPRODUCT(B141:AA141,$B$1012:$AA$1012)</f>
        <v>51546.0977290049</v>
      </c>
      <c r="AF141" s="340" t="n">
        <f aca="false">XIRR(B141:AA141,$B$1:$AA$1)</f>
        <v>0.132208188238467</v>
      </c>
      <c r="AG141" s="341" t="n">
        <f aca="false">1-EXP(-(1/0.25)*(AD141/ABS($AD$1010)))</f>
        <v>0.9739705301096</v>
      </c>
    </row>
    <row r="142" customFormat="false" ht="12.75" hidden="false" customHeight="false" outlineLevel="0" collapsed="false">
      <c r="A142" s="332"/>
      <c r="B142" s="337" t="n">
        <f aca="false">+[4]data1cf!A142</f>
        <v>-90874.6982723683</v>
      </c>
      <c r="C142" s="337" t="n">
        <f aca="false">+[4]data1cf!B142</f>
        <v>14997.2313867246</v>
      </c>
      <c r="D142" s="337" t="n">
        <f aca="false">+[4]data1cf!C142</f>
        <v>16357.0460550287</v>
      </c>
      <c r="E142" s="337" t="n">
        <f aca="false">+[4]data1cf!D142</f>
        <v>16039.7912436252</v>
      </c>
      <c r="F142" s="337" t="n">
        <f aca="false">+[4]data1cf!E142</f>
        <v>15569.3735328127</v>
      </c>
      <c r="G142" s="337" t="n">
        <f aca="false">+[4]data1cf!F142</f>
        <v>15415.6109250907</v>
      </c>
      <c r="H142" s="337" t="n">
        <f aca="false">+[4]data1cf!G142</f>
        <v>15057.2838973089</v>
      </c>
      <c r="I142" s="337" t="n">
        <f aca="false">+[4]data1cf!H142</f>
        <v>15084.5175164045</v>
      </c>
      <c r="J142" s="337" t="n">
        <f aca="false">+[4]data1cf!I142</f>
        <v>15203.7235876693</v>
      </c>
      <c r="K142" s="337" t="n">
        <f aca="false">+[4]data1cf!J142</f>
        <v>15200.4871938861</v>
      </c>
      <c r="L142" s="337" t="n">
        <f aca="false">+[4]data1cf!K142</f>
        <v>14976.135676528</v>
      </c>
      <c r="M142" s="337" t="n">
        <f aca="false">+[4]data1cf!L142</f>
        <v>14994.3478592793</v>
      </c>
      <c r="N142" s="337" t="n">
        <f aca="false">+[4]data1cf!M142</f>
        <v>15155.2810859976</v>
      </c>
      <c r="O142" s="337" t="n">
        <f aca="false">+[4]data1cf!N142</f>
        <v>15133.4260920391</v>
      </c>
      <c r="P142" s="337" t="n">
        <f aca="false">+[4]data1cf!O142</f>
        <v>15039.3651364346</v>
      </c>
      <c r="Q142" s="337" t="n">
        <f aca="false">+[4]data1cf!P142</f>
        <v>15243.1946838255</v>
      </c>
      <c r="R142" s="337" t="n">
        <f aca="false">+[4]data1cf!Q142</f>
        <v>1042.29643930475</v>
      </c>
      <c r="S142" s="337" t="n">
        <f aca="false">+[4]data1cf!R142</f>
        <v>0</v>
      </c>
      <c r="T142" s="337" t="n">
        <f aca="false">+[4]data1cf!S142</f>
        <v>0</v>
      </c>
      <c r="U142" s="337" t="n">
        <f aca="false">+[4]data1cf!T142</f>
        <v>0</v>
      </c>
      <c r="V142" s="337" t="n">
        <f aca="false">+[4]data1cf!U142</f>
        <v>0</v>
      </c>
      <c r="W142" s="337" t="n">
        <f aca="false">+[4]data1cf!V142</f>
        <v>0</v>
      </c>
      <c r="X142" s="337" t="n">
        <f aca="false">+[4]data1cf!W142</f>
        <v>0</v>
      </c>
      <c r="Y142" s="337" t="n">
        <f aca="false">+[4]data1cf!X142</f>
        <v>0</v>
      </c>
      <c r="Z142" s="337" t="n">
        <f aca="false">+[4]data1cf!Y142</f>
        <v>0</v>
      </c>
      <c r="AA142" s="337" t="n">
        <f aca="false">+[4]data1cf!Z142</f>
        <v>0</v>
      </c>
      <c r="AB142" s="337"/>
      <c r="AC142" s="338" t="n">
        <f aca="false">XNPV(0.1,B142:AA142,$B$1:$AA$1)</f>
        <v>26340.2683313457</v>
      </c>
      <c r="AD142" s="338" t="n">
        <f aca="false">SUMPRODUCT(B142:AA142,$B$1010:$AA$1010)</f>
        <v>58780.3264963984</v>
      </c>
      <c r="AE142" s="339" t="n">
        <f aca="false">SUMPRODUCT(B142:AA142,$B$1012:$AA$1012)</f>
        <v>58232.3110948553</v>
      </c>
      <c r="AF142" s="340" t="n">
        <f aca="false">XIRR(B142:AA142,$B$1:$AA$1)</f>
        <v>0.148610844303233</v>
      </c>
      <c r="AG142" s="341" t="n">
        <f aca="false">1-EXP(-(1/0.25)*(AD142/ABS($AD$1010)))</f>
        <v>0.983689732652084</v>
      </c>
    </row>
    <row r="143" customFormat="false" ht="12.75" hidden="false" customHeight="false" outlineLevel="0" collapsed="false">
      <c r="A143" s="332"/>
      <c r="B143" s="337" t="n">
        <f aca="false">+[4]data1cf!A143</f>
        <v>-97775.9179553696</v>
      </c>
      <c r="C143" s="337" t="n">
        <f aca="false">+[4]data1cf!B143</f>
        <v>15117.7943465911</v>
      </c>
      <c r="D143" s="337" t="n">
        <f aca="false">+[4]data1cf!C143</f>
        <v>16587.3689282469</v>
      </c>
      <c r="E143" s="337" t="n">
        <f aca="false">+[4]data1cf!D143</f>
        <v>16057.4559870746</v>
      </c>
      <c r="F143" s="337" t="n">
        <f aca="false">+[4]data1cf!E143</f>
        <v>15922.1507589834</v>
      </c>
      <c r="G143" s="337" t="n">
        <f aca="false">+[4]data1cf!F143</f>
        <v>15621.9089343749</v>
      </c>
      <c r="H143" s="337" t="n">
        <f aca="false">+[4]data1cf!G143</f>
        <v>15548.4958837636</v>
      </c>
      <c r="I143" s="337" t="n">
        <f aca="false">+[4]data1cf!H143</f>
        <v>15176.870665466</v>
      </c>
      <c r="J143" s="337" t="n">
        <f aca="false">+[4]data1cf!I143</f>
        <v>15397.9890755544</v>
      </c>
      <c r="K143" s="337" t="n">
        <f aca="false">+[4]data1cf!J143</f>
        <v>15251.3325500275</v>
      </c>
      <c r="L143" s="337" t="n">
        <f aca="false">+[4]data1cf!K143</f>
        <v>15113.5100551968</v>
      </c>
      <c r="M143" s="337" t="n">
        <f aca="false">+[4]data1cf!L143</f>
        <v>15231.6533499403</v>
      </c>
      <c r="N143" s="337" t="n">
        <f aca="false">+[4]data1cf!M143</f>
        <v>15340.2491328764</v>
      </c>
      <c r="O143" s="337" t="n">
        <f aca="false">+[4]data1cf!N143</f>
        <v>15024.001041213</v>
      </c>
      <c r="P143" s="337" t="n">
        <f aca="false">+[4]data1cf!O143</f>
        <v>15248.2846568776</v>
      </c>
      <c r="Q143" s="337" t="n">
        <f aca="false">+[4]data1cf!P143</f>
        <v>15341.7686468367</v>
      </c>
      <c r="R143" s="337" t="n">
        <f aca="false">+[4]data1cf!Q143</f>
        <v>1121.45066858091</v>
      </c>
      <c r="S143" s="337" t="n">
        <f aca="false">+[4]data1cf!R143</f>
        <v>0</v>
      </c>
      <c r="T143" s="337" t="n">
        <f aca="false">+[4]data1cf!S143</f>
        <v>0</v>
      </c>
      <c r="U143" s="337" t="n">
        <f aca="false">+[4]data1cf!T143</f>
        <v>0</v>
      </c>
      <c r="V143" s="337" t="n">
        <f aca="false">+[4]data1cf!U143</f>
        <v>0</v>
      </c>
      <c r="W143" s="337" t="n">
        <f aca="false">+[4]data1cf!V143</f>
        <v>0</v>
      </c>
      <c r="X143" s="337" t="n">
        <f aca="false">+[4]data1cf!W143</f>
        <v>0</v>
      </c>
      <c r="Y143" s="337" t="n">
        <f aca="false">+[4]data1cf!X143</f>
        <v>0</v>
      </c>
      <c r="Z143" s="337" t="n">
        <f aca="false">+[4]data1cf!Y143</f>
        <v>0</v>
      </c>
      <c r="AA143" s="337" t="n">
        <f aca="false">+[4]data1cf!Z143</f>
        <v>0</v>
      </c>
      <c r="AB143" s="337"/>
      <c r="AC143" s="338" t="n">
        <f aca="false">XNPV(0.1,B143:AA143,$B$1:$AA$1)</f>
        <v>20816.7882497752</v>
      </c>
      <c r="AD143" s="338" t="n">
        <f aca="false">SUMPRODUCT(B143:AA143,$B$1010:$AA$1010)</f>
        <v>53624.3766386122</v>
      </c>
      <c r="AE143" s="339" t="n">
        <f aca="false">SUMPRODUCT(B143:AA143,$B$1012:$AA$1012)</f>
        <v>53070.3520902641</v>
      </c>
      <c r="AF143" s="340" t="n">
        <f aca="false">XIRR(B143:AA143,$B$1:$AA$1)</f>
        <v>0.136142665220715</v>
      </c>
      <c r="AG143" s="341" t="n">
        <f aca="false">1-EXP(-(1/0.25)*(AD143/ABS($AD$1010)))</f>
        <v>0.976597832928772</v>
      </c>
    </row>
    <row r="144" customFormat="false" ht="12.75" hidden="false" customHeight="false" outlineLevel="0" collapsed="false">
      <c r="A144" s="332"/>
      <c r="B144" s="337" t="n">
        <f aca="false">+[4]data1cf!A144</f>
        <v>-91526.835455567</v>
      </c>
      <c r="C144" s="337" t="n">
        <f aca="false">+[4]data1cf!B144</f>
        <v>14972.428249482</v>
      </c>
      <c r="D144" s="337" t="n">
        <f aca="false">+[4]data1cf!C144</f>
        <v>16464.1313567343</v>
      </c>
      <c r="E144" s="337" t="n">
        <f aca="false">+[4]data1cf!D144</f>
        <v>16038.1233380052</v>
      </c>
      <c r="F144" s="337" t="n">
        <f aca="false">+[4]data1cf!E144</f>
        <v>15536.8311879762</v>
      </c>
      <c r="G144" s="337" t="n">
        <f aca="false">+[4]data1cf!F144</f>
        <v>15386.5244851062</v>
      </c>
      <c r="H144" s="337" t="n">
        <f aca="false">+[4]data1cf!G144</f>
        <v>15078.6839598549</v>
      </c>
      <c r="I144" s="337" t="n">
        <f aca="false">+[4]data1cf!H144</f>
        <v>14856.9873536861</v>
      </c>
      <c r="J144" s="337" t="n">
        <f aca="false">+[4]data1cf!I144</f>
        <v>15273.1833502734</v>
      </c>
      <c r="K144" s="337" t="n">
        <f aca="false">+[4]data1cf!J144</f>
        <v>15071.2626554104</v>
      </c>
      <c r="L144" s="337" t="n">
        <f aca="false">+[4]data1cf!K144</f>
        <v>14994.6109208861</v>
      </c>
      <c r="M144" s="337" t="n">
        <f aca="false">+[4]data1cf!L144</f>
        <v>15035.1411403865</v>
      </c>
      <c r="N144" s="337" t="n">
        <f aca="false">+[4]data1cf!M144</f>
        <v>15140.026397191</v>
      </c>
      <c r="O144" s="337" t="n">
        <f aca="false">+[4]data1cf!N144</f>
        <v>15059.2594933964</v>
      </c>
      <c r="P144" s="337" t="n">
        <f aca="false">+[4]data1cf!O144</f>
        <v>15174.2612660703</v>
      </c>
      <c r="Q144" s="337" t="n">
        <f aca="false">+[4]data1cf!P144</f>
        <v>15231.0282715366</v>
      </c>
      <c r="R144" s="337" t="n">
        <f aca="false">+[4]data1cf!Q144</f>
        <v>1049.77619194117</v>
      </c>
      <c r="S144" s="337" t="n">
        <f aca="false">+[4]data1cf!R144</f>
        <v>0</v>
      </c>
      <c r="T144" s="337" t="n">
        <f aca="false">+[4]data1cf!S144</f>
        <v>0</v>
      </c>
      <c r="U144" s="337" t="n">
        <f aca="false">+[4]data1cf!T144</f>
        <v>0</v>
      </c>
      <c r="V144" s="337" t="n">
        <f aca="false">+[4]data1cf!U144</f>
        <v>0</v>
      </c>
      <c r="W144" s="337" t="n">
        <f aca="false">+[4]data1cf!V144</f>
        <v>0</v>
      </c>
      <c r="X144" s="337" t="n">
        <f aca="false">+[4]data1cf!W144</f>
        <v>0</v>
      </c>
      <c r="Y144" s="337" t="n">
        <f aca="false">+[4]data1cf!X144</f>
        <v>0</v>
      </c>
      <c r="Z144" s="337" t="n">
        <f aca="false">+[4]data1cf!Y144</f>
        <v>0</v>
      </c>
      <c r="AA144" s="337" t="n">
        <f aca="false">+[4]data1cf!Z144</f>
        <v>0</v>
      </c>
      <c r="AB144" s="337"/>
      <c r="AC144" s="338" t="n">
        <f aca="false">XNPV(0.1,B144:AA144,$B$1:$AA$1)</f>
        <v>25614.7998240487</v>
      </c>
      <c r="AD144" s="338" t="n">
        <f aca="false">SUMPRODUCT(B144:AA144,$B$1010:$AA$1010)</f>
        <v>58023.6526535412</v>
      </c>
      <c r="AE144" s="339" t="n">
        <f aca="false">SUMPRODUCT(B144:AA144,$B$1012:$AA$1012)</f>
        <v>57476.0767856015</v>
      </c>
      <c r="AF144" s="340" t="n">
        <f aca="false">XIRR(B144:AA144,$B$1:$AA$1)</f>
        <v>0.147021337690418</v>
      </c>
      <c r="AG144" s="341" t="n">
        <f aca="false">1-EXP(-(1/0.25)*(AD144/ABS($AD$1010)))</f>
        <v>0.982802239081882</v>
      </c>
    </row>
    <row r="145" customFormat="false" ht="12.75" hidden="false" customHeight="false" outlineLevel="0" collapsed="false">
      <c r="A145" s="332"/>
      <c r="B145" s="337" t="n">
        <f aca="false">+[4]data1cf!A145</f>
        <v>-98396.5964503338</v>
      </c>
      <c r="C145" s="337" t="n">
        <f aca="false">+[4]data1cf!B145</f>
        <v>15383.7816028386</v>
      </c>
      <c r="D145" s="337" t="n">
        <f aca="false">+[4]data1cf!C145</f>
        <v>16589.567743668</v>
      </c>
      <c r="E145" s="337" t="n">
        <f aca="false">+[4]data1cf!D145</f>
        <v>16132.4554666123</v>
      </c>
      <c r="F145" s="337" t="n">
        <f aca="false">+[4]data1cf!E145</f>
        <v>15946.9228070134</v>
      </c>
      <c r="G145" s="337" t="n">
        <f aca="false">+[4]data1cf!F145</f>
        <v>15605.5320644727</v>
      </c>
      <c r="H145" s="337" t="n">
        <f aca="false">+[4]data1cf!G145</f>
        <v>15234.8825962401</v>
      </c>
      <c r="I145" s="337" t="n">
        <f aca="false">+[4]data1cf!H145</f>
        <v>15274.0447609503</v>
      </c>
      <c r="J145" s="337" t="n">
        <f aca="false">+[4]data1cf!I145</f>
        <v>15177.1564013262</v>
      </c>
      <c r="K145" s="337" t="n">
        <f aca="false">+[4]data1cf!J145</f>
        <v>15185.0462565134</v>
      </c>
      <c r="L145" s="337" t="n">
        <f aca="false">+[4]data1cf!K145</f>
        <v>15288.8559069242</v>
      </c>
      <c r="M145" s="337" t="n">
        <f aca="false">+[4]data1cf!L145</f>
        <v>15237.4592221539</v>
      </c>
      <c r="N145" s="337" t="n">
        <f aca="false">+[4]data1cf!M145</f>
        <v>15184.4362724487</v>
      </c>
      <c r="O145" s="337" t="n">
        <f aca="false">+[4]data1cf!N145</f>
        <v>15352.9717233793</v>
      </c>
      <c r="P145" s="337" t="n">
        <f aca="false">+[4]data1cf!O145</f>
        <v>15430.4994065384</v>
      </c>
      <c r="Q145" s="337" t="n">
        <f aca="false">+[4]data1cf!P145</f>
        <v>15296.3165437076</v>
      </c>
      <c r="R145" s="337" t="n">
        <f aca="false">+[4]data1cf!Q145</f>
        <v>1128.56960264675</v>
      </c>
      <c r="S145" s="337" t="n">
        <f aca="false">+[4]data1cf!R145</f>
        <v>0</v>
      </c>
      <c r="T145" s="337" t="n">
        <f aca="false">+[4]data1cf!S145</f>
        <v>0</v>
      </c>
      <c r="U145" s="337" t="n">
        <f aca="false">+[4]data1cf!T145</f>
        <v>0</v>
      </c>
      <c r="V145" s="337" t="n">
        <f aca="false">+[4]data1cf!U145</f>
        <v>0</v>
      </c>
      <c r="W145" s="337" t="n">
        <f aca="false">+[4]data1cf!V145</f>
        <v>0</v>
      </c>
      <c r="X145" s="337" t="n">
        <f aca="false">+[4]data1cf!W145</f>
        <v>0</v>
      </c>
      <c r="Y145" s="337" t="n">
        <f aca="false">+[4]data1cf!X145</f>
        <v>0</v>
      </c>
      <c r="Z145" s="337" t="n">
        <f aca="false">+[4]data1cf!Y145</f>
        <v>0</v>
      </c>
      <c r="AA145" s="337" t="n">
        <f aca="false">+[4]data1cf!Z145</f>
        <v>0</v>
      </c>
      <c r="AB145" s="337"/>
      <c r="AC145" s="338" t="n">
        <f aca="false">XNPV(0.1,B145:AA145,$B$1:$AA$1)</f>
        <v>20398.4610746915</v>
      </c>
      <c r="AD145" s="338" t="n">
        <f aca="false">SUMPRODUCT(B145:AA145,$B$1010:$AA$1010)</f>
        <v>53219.5691021008</v>
      </c>
      <c r="AE145" s="339" t="n">
        <f aca="false">SUMPRODUCT(B145:AA145,$B$1012:$AA$1012)</f>
        <v>52665.0591016166</v>
      </c>
      <c r="AF145" s="340" t="n">
        <f aca="false">XIRR(B145:AA145,$B$1:$AA$1)</f>
        <v>0.135271015742939</v>
      </c>
      <c r="AG145" s="341" t="n">
        <f aca="false">1-EXP(-(1/0.25)*(AD145/ABS($AD$1010)))</f>
        <v>0.975924990136359</v>
      </c>
    </row>
    <row r="146" customFormat="false" ht="12.75" hidden="false" customHeight="false" outlineLevel="0" collapsed="false">
      <c r="A146" s="332"/>
      <c r="B146" s="337" t="n">
        <f aca="false">+[4]data1cf!A146</f>
        <v>-86725.8229593261</v>
      </c>
      <c r="C146" s="337" t="n">
        <f aca="false">+[4]data1cf!B146</f>
        <v>15003.6428571687</v>
      </c>
      <c r="D146" s="337" t="n">
        <f aca="false">+[4]data1cf!C146</f>
        <v>16257.6845777524</v>
      </c>
      <c r="E146" s="337" t="n">
        <f aca="false">+[4]data1cf!D146</f>
        <v>15751.9830216119</v>
      </c>
      <c r="F146" s="337" t="n">
        <f aca="false">+[4]data1cf!E146</f>
        <v>15695.0334478006</v>
      </c>
      <c r="G146" s="337" t="n">
        <f aca="false">+[4]data1cf!F146</f>
        <v>15533.2917596442</v>
      </c>
      <c r="H146" s="337" t="n">
        <f aca="false">+[4]data1cf!G146</f>
        <v>15087.7248292965</v>
      </c>
      <c r="I146" s="337" t="n">
        <f aca="false">+[4]data1cf!H146</f>
        <v>15006.5125549266</v>
      </c>
      <c r="J146" s="337" t="n">
        <f aca="false">+[4]data1cf!I146</f>
        <v>14996.349847564</v>
      </c>
      <c r="K146" s="337" t="n">
        <f aca="false">+[4]data1cf!J146</f>
        <v>14913.0062901931</v>
      </c>
      <c r="L146" s="337" t="n">
        <f aca="false">+[4]data1cf!K146</f>
        <v>15350.7046944749</v>
      </c>
      <c r="M146" s="337" t="n">
        <f aca="false">+[4]data1cf!L146</f>
        <v>15008.6714805204</v>
      </c>
      <c r="N146" s="337" t="n">
        <f aca="false">+[4]data1cf!M146</f>
        <v>14890.1467510031</v>
      </c>
      <c r="O146" s="337" t="n">
        <f aca="false">+[4]data1cf!N146</f>
        <v>15105.0876668859</v>
      </c>
      <c r="P146" s="337" t="n">
        <f aca="false">+[4]data1cf!O146</f>
        <v>15015.3915834335</v>
      </c>
      <c r="Q146" s="337" t="n">
        <f aca="false">+[4]data1cf!P146</f>
        <v>15341.4739526212</v>
      </c>
      <c r="R146" s="337" t="n">
        <f aca="false">+[4]data1cf!Q146</f>
        <v>994.710499014287</v>
      </c>
      <c r="S146" s="337" t="n">
        <f aca="false">+[4]data1cf!R146</f>
        <v>0</v>
      </c>
      <c r="T146" s="337" t="n">
        <f aca="false">+[4]data1cf!S146</f>
        <v>0</v>
      </c>
      <c r="U146" s="337" t="n">
        <f aca="false">+[4]data1cf!T146</f>
        <v>0</v>
      </c>
      <c r="V146" s="337" t="n">
        <f aca="false">+[4]data1cf!U146</f>
        <v>0</v>
      </c>
      <c r="W146" s="337" t="n">
        <f aca="false">+[4]data1cf!V146</f>
        <v>0</v>
      </c>
      <c r="X146" s="337" t="n">
        <f aca="false">+[4]data1cf!W146</f>
        <v>0</v>
      </c>
      <c r="Y146" s="337" t="n">
        <f aca="false">+[4]data1cf!X146</f>
        <v>0</v>
      </c>
      <c r="Z146" s="337" t="n">
        <f aca="false">+[4]data1cf!Y146</f>
        <v>0</v>
      </c>
      <c r="AA146" s="337" t="n">
        <f aca="false">+[4]data1cf!Z146</f>
        <v>0</v>
      </c>
      <c r="AB146" s="337"/>
      <c r="AC146" s="338" t="n">
        <f aca="false">XNPV(0.1,B146:AA146,$B$1:$AA$1)</f>
        <v>30177.7250151389</v>
      </c>
      <c r="AD146" s="338" t="n">
        <f aca="false">SUMPRODUCT(B146:AA146,$B$1010:$AA$1010)</f>
        <v>62540.3371468007</v>
      </c>
      <c r="AE146" s="339" t="n">
        <f aca="false">SUMPRODUCT(B146:AA146,$B$1012:$AA$1012)</f>
        <v>61993.5606237788</v>
      </c>
      <c r="AF146" s="340" t="n">
        <f aca="false">XIRR(B146:AA146,$B$1:$AA$1)</f>
        <v>0.157855113998831</v>
      </c>
      <c r="AG146" s="341" t="n">
        <f aca="false">1-EXP(-(1/0.25)*(AD146/ABS($AD$1010)))</f>
        <v>0.987465203472579</v>
      </c>
    </row>
    <row r="147" customFormat="false" ht="12.75" hidden="false" customHeight="false" outlineLevel="0" collapsed="false">
      <c r="A147" s="332"/>
      <c r="B147" s="337" t="n">
        <f aca="false">+[4]data1cf!A147</f>
        <v>-88345.5995412616</v>
      </c>
      <c r="C147" s="337" t="n">
        <f aca="false">+[4]data1cf!B147</f>
        <v>14984.8958989741</v>
      </c>
      <c r="D147" s="337" t="n">
        <f aca="false">+[4]data1cf!C147</f>
        <v>16406.5481652227</v>
      </c>
      <c r="E147" s="337" t="n">
        <f aca="false">+[4]data1cf!D147</f>
        <v>16021.4778409223</v>
      </c>
      <c r="F147" s="337" t="n">
        <f aca="false">+[4]data1cf!E147</f>
        <v>15615.7618144733</v>
      </c>
      <c r="G147" s="337" t="n">
        <f aca="false">+[4]data1cf!F147</f>
        <v>15374.9898762654</v>
      </c>
      <c r="H147" s="337" t="n">
        <f aca="false">+[4]data1cf!G147</f>
        <v>14992.2835958651</v>
      </c>
      <c r="I147" s="337" t="n">
        <f aca="false">+[4]data1cf!H147</f>
        <v>14843.4009738049</v>
      </c>
      <c r="J147" s="337" t="n">
        <f aca="false">+[4]data1cf!I147</f>
        <v>15000.3126673014</v>
      </c>
      <c r="K147" s="337" t="n">
        <f aca="false">+[4]data1cf!J147</f>
        <v>15028.8137228721</v>
      </c>
      <c r="L147" s="337" t="n">
        <f aca="false">+[4]data1cf!K147</f>
        <v>15167.0419500632</v>
      </c>
      <c r="M147" s="337" t="n">
        <f aca="false">+[4]data1cf!L147</f>
        <v>15045.165809265</v>
      </c>
      <c r="N147" s="337" t="n">
        <f aca="false">+[4]data1cf!M147</f>
        <v>15130.9816540164</v>
      </c>
      <c r="O147" s="337" t="n">
        <f aca="false">+[4]data1cf!N147</f>
        <v>15197.1894883357</v>
      </c>
      <c r="P147" s="337" t="n">
        <f aca="false">+[4]data1cf!O147</f>
        <v>15022.4817315003</v>
      </c>
      <c r="Q147" s="337" t="n">
        <f aca="false">+[4]data1cf!P147</f>
        <v>15115.5218023151</v>
      </c>
      <c r="R147" s="337" t="n">
        <f aca="false">+[4]data1cf!Q147</f>
        <v>1013.28868849845</v>
      </c>
      <c r="S147" s="337" t="n">
        <f aca="false">+[4]data1cf!R147</f>
        <v>0</v>
      </c>
      <c r="T147" s="337" t="n">
        <f aca="false">+[4]data1cf!S147</f>
        <v>0</v>
      </c>
      <c r="U147" s="337" t="n">
        <f aca="false">+[4]data1cf!T147</f>
        <v>0</v>
      </c>
      <c r="V147" s="337" t="n">
        <f aca="false">+[4]data1cf!U147</f>
        <v>0</v>
      </c>
      <c r="W147" s="337" t="n">
        <f aca="false">+[4]data1cf!V147</f>
        <v>0</v>
      </c>
      <c r="X147" s="337" t="n">
        <f aca="false">+[4]data1cf!W147</f>
        <v>0</v>
      </c>
      <c r="Y147" s="337" t="n">
        <f aca="false">+[4]data1cf!X147</f>
        <v>0</v>
      </c>
      <c r="Z147" s="337" t="n">
        <f aca="false">+[4]data1cf!Y147</f>
        <v>0</v>
      </c>
      <c r="AA147" s="337" t="n">
        <f aca="false">+[4]data1cf!Z147</f>
        <v>0</v>
      </c>
      <c r="AB147" s="337"/>
      <c r="AC147" s="338" t="n">
        <f aca="false">XNPV(0.1,B147:AA147,$B$1:$AA$1)</f>
        <v>28624.5895528362</v>
      </c>
      <c r="AD147" s="338" t="n">
        <f aca="false">SUMPRODUCT(B147:AA147,$B$1010:$AA$1010)</f>
        <v>60967.785430407</v>
      </c>
      <c r="AE147" s="339" t="n">
        <f aca="false">SUMPRODUCT(B147:AA147,$B$1012:$AA$1012)</f>
        <v>60421.2989112483</v>
      </c>
      <c r="AF147" s="340" t="n">
        <f aca="false">XIRR(B147:AA147,$B$1:$AA$1)</f>
        <v>0.154120619946562</v>
      </c>
      <c r="AG147" s="341" t="n">
        <f aca="false">1-EXP(-(1/0.25)*(AD147/ABS($AD$1010)))</f>
        <v>0.98600608063002</v>
      </c>
    </row>
    <row r="148" customFormat="false" ht="12.75" hidden="false" customHeight="false" outlineLevel="0" collapsed="false">
      <c r="A148" s="332"/>
      <c r="B148" s="337" t="n">
        <f aca="false">+[4]data1cf!A148</f>
        <v>-90622.2278271393</v>
      </c>
      <c r="C148" s="337" t="n">
        <f aca="false">+[4]data1cf!B148</f>
        <v>14989.2805794138</v>
      </c>
      <c r="D148" s="337" t="n">
        <f aca="false">+[4]data1cf!C148</f>
        <v>16373.8136975272</v>
      </c>
      <c r="E148" s="337" t="n">
        <f aca="false">+[4]data1cf!D148</f>
        <v>16211.2311064897</v>
      </c>
      <c r="F148" s="337" t="n">
        <f aca="false">+[4]data1cf!E148</f>
        <v>15474.5790051423</v>
      </c>
      <c r="G148" s="337" t="n">
        <f aca="false">+[4]data1cf!F148</f>
        <v>15334.3505975986</v>
      </c>
      <c r="H148" s="337" t="n">
        <f aca="false">+[4]data1cf!G148</f>
        <v>15268.8913457386</v>
      </c>
      <c r="I148" s="337" t="n">
        <f aca="false">+[4]data1cf!H148</f>
        <v>15046.2254168373</v>
      </c>
      <c r="J148" s="337" t="n">
        <f aca="false">+[4]data1cf!I148</f>
        <v>15071.1857410657</v>
      </c>
      <c r="K148" s="337" t="n">
        <f aca="false">+[4]data1cf!J148</f>
        <v>15044.1646947772</v>
      </c>
      <c r="L148" s="337" t="n">
        <f aca="false">+[4]data1cf!K148</f>
        <v>15142.8043190899</v>
      </c>
      <c r="M148" s="337" t="n">
        <f aca="false">+[4]data1cf!L148</f>
        <v>15169.2509741235</v>
      </c>
      <c r="N148" s="337" t="n">
        <f aca="false">+[4]data1cf!M148</f>
        <v>15417.0296225944</v>
      </c>
      <c r="O148" s="337" t="n">
        <f aca="false">+[4]data1cf!N148</f>
        <v>15411.3725925786</v>
      </c>
      <c r="P148" s="337" t="n">
        <f aca="false">+[4]data1cf!O148</f>
        <v>15083.6912022674</v>
      </c>
      <c r="Q148" s="337" t="n">
        <f aca="false">+[4]data1cf!P148</f>
        <v>15188.4540535557</v>
      </c>
      <c r="R148" s="337" t="n">
        <f aca="false">+[4]data1cf!Q148</f>
        <v>1039.40070428616</v>
      </c>
      <c r="S148" s="337" t="n">
        <f aca="false">+[4]data1cf!R148</f>
        <v>0</v>
      </c>
      <c r="T148" s="337" t="n">
        <f aca="false">+[4]data1cf!S148</f>
        <v>0</v>
      </c>
      <c r="U148" s="337" t="n">
        <f aca="false">+[4]data1cf!T148</f>
        <v>0</v>
      </c>
      <c r="V148" s="337" t="n">
        <f aca="false">+[4]data1cf!U148</f>
        <v>0</v>
      </c>
      <c r="W148" s="337" t="n">
        <f aca="false">+[4]data1cf!V148</f>
        <v>0</v>
      </c>
      <c r="X148" s="337" t="n">
        <f aca="false">+[4]data1cf!W148</f>
        <v>0</v>
      </c>
      <c r="Y148" s="337" t="n">
        <f aca="false">+[4]data1cf!X148</f>
        <v>0</v>
      </c>
      <c r="Z148" s="337" t="n">
        <f aca="false">+[4]data1cf!Y148</f>
        <v>0</v>
      </c>
      <c r="AA148" s="337" t="n">
        <f aca="false">+[4]data1cf!Z148</f>
        <v>0</v>
      </c>
      <c r="AB148" s="337"/>
      <c r="AC148" s="338" t="n">
        <f aca="false">XNPV(0.1,B148:AA148,$B$1:$AA$1)</f>
        <v>26871.8361983393</v>
      </c>
      <c r="AD148" s="338" t="n">
        <f aca="false">SUMPRODUCT(B148:AA148,$B$1010:$AA$1010)</f>
        <v>59423.6037168961</v>
      </c>
      <c r="AE148" s="339" t="n">
        <f aca="false">SUMPRODUCT(B148:AA148,$B$1012:$AA$1012)</f>
        <v>58873.4364747421</v>
      </c>
      <c r="AF148" s="340" t="n">
        <f aca="false">XIRR(B148:AA148,$B$1:$AA$1)</f>
        <v>0.14961384254908</v>
      </c>
      <c r="AG148" s="341" t="n">
        <f aca="false">1-EXP(-(1/0.25)*(AD148/ABS($AD$1010)))</f>
        <v>0.984408112231149</v>
      </c>
    </row>
    <row r="149" customFormat="false" ht="12.75" hidden="false" customHeight="false" outlineLevel="0" collapsed="false">
      <c r="A149" s="332"/>
      <c r="B149" s="337" t="n">
        <f aca="false">+[4]data1cf!A149</f>
        <v>-102110.121246539</v>
      </c>
      <c r="C149" s="337" t="n">
        <f aca="false">+[4]data1cf!B149</f>
        <v>15312.5814087459</v>
      </c>
      <c r="D149" s="337" t="n">
        <f aca="false">+[4]data1cf!C149</f>
        <v>16799.2522066047</v>
      </c>
      <c r="E149" s="337" t="n">
        <f aca="false">+[4]data1cf!D149</f>
        <v>16405.7568455522</v>
      </c>
      <c r="F149" s="337" t="n">
        <f aca="false">+[4]data1cf!E149</f>
        <v>16080.1705161023</v>
      </c>
      <c r="G149" s="337" t="n">
        <f aca="false">+[4]data1cf!F149</f>
        <v>16048.1301294336</v>
      </c>
      <c r="H149" s="337" t="n">
        <f aca="false">+[4]data1cf!G149</f>
        <v>15313.419318233</v>
      </c>
      <c r="I149" s="337" t="n">
        <f aca="false">+[4]data1cf!H149</f>
        <v>15225.6088184936</v>
      </c>
      <c r="J149" s="337" t="n">
        <f aca="false">+[4]data1cf!I149</f>
        <v>15245.6301288601</v>
      </c>
      <c r="K149" s="337" t="n">
        <f aca="false">+[4]data1cf!J149</f>
        <v>15138.9945567167</v>
      </c>
      <c r="L149" s="337" t="n">
        <f aca="false">+[4]data1cf!K149</f>
        <v>15407.0567503945</v>
      </c>
      <c r="M149" s="337" t="n">
        <f aca="false">+[4]data1cf!L149</f>
        <v>15508.0540316133</v>
      </c>
      <c r="N149" s="337" t="n">
        <f aca="false">+[4]data1cf!M149</f>
        <v>15403.1542831717</v>
      </c>
      <c r="O149" s="337" t="n">
        <f aca="false">+[4]data1cf!N149</f>
        <v>15235.2412026656</v>
      </c>
      <c r="P149" s="337" t="n">
        <f aca="false">+[4]data1cf!O149</f>
        <v>15178.8155329346</v>
      </c>
      <c r="Q149" s="337" t="n">
        <f aca="false">+[4]data1cf!P149</f>
        <v>15497.7877955635</v>
      </c>
      <c r="R149" s="337" t="n">
        <f aca="false">+[4]data1cf!Q149</f>
        <v>1171.1622466493</v>
      </c>
      <c r="S149" s="337" t="n">
        <f aca="false">+[4]data1cf!R149</f>
        <v>0</v>
      </c>
      <c r="T149" s="337" t="n">
        <f aca="false">+[4]data1cf!S149</f>
        <v>0</v>
      </c>
      <c r="U149" s="337" t="n">
        <f aca="false">+[4]data1cf!T149</f>
        <v>0</v>
      </c>
      <c r="V149" s="337" t="n">
        <f aca="false">+[4]data1cf!U149</f>
        <v>0</v>
      </c>
      <c r="W149" s="337" t="n">
        <f aca="false">+[4]data1cf!V149</f>
        <v>0</v>
      </c>
      <c r="X149" s="337" t="n">
        <f aca="false">+[4]data1cf!W149</f>
        <v>0</v>
      </c>
      <c r="Y149" s="337" t="n">
        <f aca="false">+[4]data1cf!X149</f>
        <v>0</v>
      </c>
      <c r="Z149" s="337" t="n">
        <f aca="false">+[4]data1cf!Y149</f>
        <v>0</v>
      </c>
      <c r="AA149" s="337" t="n">
        <f aca="false">+[4]data1cf!Z149</f>
        <v>0</v>
      </c>
      <c r="AB149" s="337"/>
      <c r="AC149" s="338" t="n">
        <f aca="false">XNPV(0.1,B149:AA149,$B$1:$AA$1)</f>
        <v>17563.4408572172</v>
      </c>
      <c r="AD149" s="338" t="n">
        <f aca="false">SUMPRODUCT(B149:AA149,$B$1010:$AA$1010)</f>
        <v>50592.374946388</v>
      </c>
      <c r="AE149" s="339" t="n">
        <f aca="false">SUMPRODUCT(B149:AA149,$B$1012:$AA$1012)</f>
        <v>50034.5847657791</v>
      </c>
      <c r="AF149" s="340" t="n">
        <f aca="false">XIRR(B149:AA149,$B$1:$AA$1)</f>
        <v>0.129463066567825</v>
      </c>
      <c r="AG149" s="341" t="n">
        <f aca="false">1-EXP(-(1/0.25)*(AD149/ABS($AD$1010)))</f>
        <v>0.971062517033685</v>
      </c>
    </row>
    <row r="150" customFormat="false" ht="12.75" hidden="false" customHeight="false" outlineLevel="0" collapsed="false">
      <c r="A150" s="332"/>
      <c r="B150" s="337" t="n">
        <f aca="false">+[4]data1cf!A150</f>
        <v>-99492.9810280646</v>
      </c>
      <c r="C150" s="337" t="n">
        <f aca="false">+[4]data1cf!B150</f>
        <v>15282.0269688111</v>
      </c>
      <c r="D150" s="337" t="n">
        <f aca="false">+[4]data1cf!C150</f>
        <v>16701.5331846115</v>
      </c>
      <c r="E150" s="337" t="n">
        <f aca="false">+[4]data1cf!D150</f>
        <v>16394.5198606842</v>
      </c>
      <c r="F150" s="337" t="n">
        <f aca="false">+[4]data1cf!E150</f>
        <v>15827.8982068825</v>
      </c>
      <c r="G150" s="337" t="n">
        <f aca="false">+[4]data1cf!F150</f>
        <v>15412.8126986065</v>
      </c>
      <c r="H150" s="337" t="n">
        <f aca="false">+[4]data1cf!G150</f>
        <v>15330.7056854463</v>
      </c>
      <c r="I150" s="337" t="n">
        <f aca="false">+[4]data1cf!H150</f>
        <v>15192.604002839</v>
      </c>
      <c r="J150" s="337" t="n">
        <f aca="false">+[4]data1cf!I150</f>
        <v>15169.7037014154</v>
      </c>
      <c r="K150" s="337" t="n">
        <f aca="false">+[4]data1cf!J150</f>
        <v>15148.5232902955</v>
      </c>
      <c r="L150" s="337" t="n">
        <f aca="false">+[4]data1cf!K150</f>
        <v>15215.8884774337</v>
      </c>
      <c r="M150" s="337" t="n">
        <f aca="false">+[4]data1cf!L150</f>
        <v>15195.5729498085</v>
      </c>
      <c r="N150" s="337" t="n">
        <f aca="false">+[4]data1cf!M150</f>
        <v>15166.1374407911</v>
      </c>
      <c r="O150" s="337" t="n">
        <f aca="false">+[4]data1cf!N150</f>
        <v>15425.9622538512</v>
      </c>
      <c r="P150" s="337" t="n">
        <f aca="false">+[4]data1cf!O150</f>
        <v>15202.3904491882</v>
      </c>
      <c r="Q150" s="337" t="n">
        <f aca="false">+[4]data1cf!P150</f>
        <v>15411.0105322871</v>
      </c>
      <c r="R150" s="337" t="n">
        <f aca="false">+[4]data1cf!Q150</f>
        <v>1141.14469519949</v>
      </c>
      <c r="S150" s="337" t="n">
        <f aca="false">+[4]data1cf!R150</f>
        <v>0</v>
      </c>
      <c r="T150" s="337" t="n">
        <f aca="false">+[4]data1cf!S150</f>
        <v>0</v>
      </c>
      <c r="U150" s="337" t="n">
        <f aca="false">+[4]data1cf!T150</f>
        <v>0</v>
      </c>
      <c r="V150" s="337" t="n">
        <f aca="false">+[4]data1cf!U150</f>
        <v>0</v>
      </c>
      <c r="W150" s="337" t="n">
        <f aca="false">+[4]data1cf!V150</f>
        <v>0</v>
      </c>
      <c r="X150" s="337" t="n">
        <f aca="false">+[4]data1cf!W150</f>
        <v>0</v>
      </c>
      <c r="Y150" s="337" t="n">
        <f aca="false">+[4]data1cf!X150</f>
        <v>0</v>
      </c>
      <c r="Z150" s="337" t="n">
        <f aca="false">+[4]data1cf!Y150</f>
        <v>0</v>
      </c>
      <c r="AA150" s="337" t="n">
        <f aca="false">+[4]data1cf!Z150</f>
        <v>0</v>
      </c>
      <c r="AB150" s="337"/>
      <c r="AC150" s="338" t="n">
        <f aca="false">XNPV(0.1,B150:AA150,$B$1:$AA$1)</f>
        <v>19234.0288278451</v>
      </c>
      <c r="AD150" s="338" t="n">
        <f aca="false">SUMPRODUCT(B150:AA150,$B$1010:$AA$1010)</f>
        <v>52010.847944118</v>
      </c>
      <c r="AE150" s="339" t="n">
        <f aca="false">SUMPRODUCT(B150:AA150,$B$1012:$AA$1012)</f>
        <v>51457.1226689065</v>
      </c>
      <c r="AF150" s="340" t="n">
        <f aca="false">XIRR(B150:AA150,$B$1:$AA$1)</f>
        <v>0.132992596510263</v>
      </c>
      <c r="AG150" s="341" t="n">
        <f aca="false">1-EXP(-(1/0.25)*(AD150/ABS($AD$1010)))</f>
        <v>0.973798612841882</v>
      </c>
    </row>
    <row r="151" customFormat="false" ht="12.75" hidden="false" customHeight="false" outlineLevel="0" collapsed="false">
      <c r="A151" s="332"/>
      <c r="B151" s="337" t="n">
        <f aca="false">+[4]data1cf!A151</f>
        <v>-86633.3296964426</v>
      </c>
      <c r="C151" s="337" t="n">
        <f aca="false">+[4]data1cf!B151</f>
        <v>14916.9618497556</v>
      </c>
      <c r="D151" s="337" t="n">
        <f aca="false">+[4]data1cf!C151</f>
        <v>16303.3631290988</v>
      </c>
      <c r="E151" s="337" t="n">
        <f aca="false">+[4]data1cf!D151</f>
        <v>15714.9443853607</v>
      </c>
      <c r="F151" s="337" t="n">
        <f aca="false">+[4]data1cf!E151</f>
        <v>15518.254007567</v>
      </c>
      <c r="G151" s="337" t="n">
        <f aca="false">+[4]data1cf!F151</f>
        <v>15269.7145467848</v>
      </c>
      <c r="H151" s="337" t="n">
        <f aca="false">+[4]data1cf!G151</f>
        <v>15096.3470132677</v>
      </c>
      <c r="I151" s="337" t="n">
        <f aca="false">+[4]data1cf!H151</f>
        <v>15080.5097946666</v>
      </c>
      <c r="J151" s="337" t="n">
        <f aca="false">+[4]data1cf!I151</f>
        <v>14732.3321129455</v>
      </c>
      <c r="K151" s="337" t="n">
        <f aca="false">+[4]data1cf!J151</f>
        <v>14944.5688752941</v>
      </c>
      <c r="L151" s="337" t="n">
        <f aca="false">+[4]data1cf!K151</f>
        <v>14972.2361904841</v>
      </c>
      <c r="M151" s="337" t="n">
        <f aca="false">+[4]data1cf!L151</f>
        <v>14959.0669308029</v>
      </c>
      <c r="N151" s="337" t="n">
        <f aca="false">+[4]data1cf!M151</f>
        <v>14888.4650150379</v>
      </c>
      <c r="O151" s="337" t="n">
        <f aca="false">+[4]data1cf!N151</f>
        <v>15029.4996816237</v>
      </c>
      <c r="P151" s="337" t="n">
        <f aca="false">+[4]data1cf!O151</f>
        <v>15134.4485749977</v>
      </c>
      <c r="Q151" s="337" t="n">
        <f aca="false">+[4]data1cf!P151</f>
        <v>15056.3835935341</v>
      </c>
      <c r="R151" s="337" t="n">
        <f aca="false">+[4]data1cf!Q151</f>
        <v>993.649638286318</v>
      </c>
      <c r="S151" s="337" t="n">
        <f aca="false">+[4]data1cf!R151</f>
        <v>0</v>
      </c>
      <c r="T151" s="337" t="n">
        <f aca="false">+[4]data1cf!S151</f>
        <v>0</v>
      </c>
      <c r="U151" s="337" t="n">
        <f aca="false">+[4]data1cf!T151</f>
        <v>0</v>
      </c>
      <c r="V151" s="337" t="n">
        <f aca="false">+[4]data1cf!U151</f>
        <v>0</v>
      </c>
      <c r="W151" s="337" t="n">
        <f aca="false">+[4]data1cf!V151</f>
        <v>0</v>
      </c>
      <c r="X151" s="337" t="n">
        <f aca="false">+[4]data1cf!W151</f>
        <v>0</v>
      </c>
      <c r="Y151" s="337" t="n">
        <f aca="false">+[4]data1cf!X151</f>
        <v>0</v>
      </c>
      <c r="Z151" s="337" t="n">
        <f aca="false">+[4]data1cf!Y151</f>
        <v>0</v>
      </c>
      <c r="AA151" s="337" t="n">
        <f aca="false">+[4]data1cf!Z151</f>
        <v>0</v>
      </c>
      <c r="AB151" s="337"/>
      <c r="AC151" s="338" t="n">
        <f aca="false">XNPV(0.1,B151:AA151,$B$1:$AA$1)</f>
        <v>29627.4257041873</v>
      </c>
      <c r="AD151" s="338" t="n">
        <f aca="false">SUMPRODUCT(B151:AA151,$B$1010:$AA$1010)</f>
        <v>61788.9601455128</v>
      </c>
      <c r="AE151" s="339" t="n">
        <f aca="false">SUMPRODUCT(B151:AA151,$B$1012:$AA$1012)</f>
        <v>61245.57197685</v>
      </c>
      <c r="AF151" s="340" t="n">
        <f aca="false">XIRR(B151:AA151,$B$1:$AA$1)</f>
        <v>0.156953775007181</v>
      </c>
      <c r="AG151" s="341" t="n">
        <f aca="false">1-EXP(-(1/0.25)*(AD151/ABS($AD$1010)))</f>
        <v>0.986788046504049</v>
      </c>
    </row>
    <row r="152" customFormat="false" ht="12.75" hidden="false" customHeight="false" outlineLevel="0" collapsed="false">
      <c r="A152" s="332"/>
      <c r="B152" s="337" t="n">
        <f aca="false">+[4]data1cf!A152</f>
        <v>-100701.684515864</v>
      </c>
      <c r="C152" s="337" t="n">
        <f aca="false">+[4]data1cf!B152</f>
        <v>15083.1177473599</v>
      </c>
      <c r="D152" s="337" t="n">
        <f aca="false">+[4]data1cf!C152</f>
        <v>16744.1049526493</v>
      </c>
      <c r="E152" s="337" t="n">
        <f aca="false">+[4]data1cf!D152</f>
        <v>16392.4067443311</v>
      </c>
      <c r="F152" s="337" t="n">
        <f aca="false">+[4]data1cf!E152</f>
        <v>15774.4647290813</v>
      </c>
      <c r="G152" s="337" t="n">
        <f aca="false">+[4]data1cf!F152</f>
        <v>15545.8244536706</v>
      </c>
      <c r="H152" s="337" t="n">
        <f aca="false">+[4]data1cf!G152</f>
        <v>15164.2007337944</v>
      </c>
      <c r="I152" s="337" t="n">
        <f aca="false">+[4]data1cf!H152</f>
        <v>15394.4643030805</v>
      </c>
      <c r="J152" s="337" t="n">
        <f aca="false">+[4]data1cf!I152</f>
        <v>15333.9846668443</v>
      </c>
      <c r="K152" s="337" t="n">
        <f aca="false">+[4]data1cf!J152</f>
        <v>15315.2739896721</v>
      </c>
      <c r="L152" s="337" t="n">
        <f aca="false">+[4]data1cf!K152</f>
        <v>15283.6091822874</v>
      </c>
      <c r="M152" s="337" t="n">
        <f aca="false">+[4]data1cf!L152</f>
        <v>15183.7255342053</v>
      </c>
      <c r="N152" s="337" t="n">
        <f aca="false">+[4]data1cf!M152</f>
        <v>15233.8416207844</v>
      </c>
      <c r="O152" s="337" t="n">
        <f aca="false">+[4]data1cf!N152</f>
        <v>15441.7529285219</v>
      </c>
      <c r="P152" s="337" t="n">
        <f aca="false">+[4]data1cf!O152</f>
        <v>15472.7926803971</v>
      </c>
      <c r="Q152" s="337" t="n">
        <f aca="false">+[4]data1cf!P152</f>
        <v>15343.2389066917</v>
      </c>
      <c r="R152" s="337" t="n">
        <f aca="false">+[4]data1cf!Q152</f>
        <v>1155.00804072315</v>
      </c>
      <c r="S152" s="337" t="n">
        <f aca="false">+[4]data1cf!R152</f>
        <v>0</v>
      </c>
      <c r="T152" s="337" t="n">
        <f aca="false">+[4]data1cf!S152</f>
        <v>0</v>
      </c>
      <c r="U152" s="337" t="n">
        <f aca="false">+[4]data1cf!T152</f>
        <v>0</v>
      </c>
      <c r="V152" s="337" t="n">
        <f aca="false">+[4]data1cf!U152</f>
        <v>0</v>
      </c>
      <c r="W152" s="337" t="n">
        <f aca="false">+[4]data1cf!V152</f>
        <v>0</v>
      </c>
      <c r="X152" s="337" t="n">
        <f aca="false">+[4]data1cf!W152</f>
        <v>0</v>
      </c>
      <c r="Y152" s="337" t="n">
        <f aca="false">+[4]data1cf!X152</f>
        <v>0</v>
      </c>
      <c r="Z152" s="337" t="n">
        <f aca="false">+[4]data1cf!Y152</f>
        <v>0</v>
      </c>
      <c r="AA152" s="337" t="n">
        <f aca="false">+[4]data1cf!Z152</f>
        <v>0</v>
      </c>
      <c r="AB152" s="337"/>
      <c r="AC152" s="338" t="n">
        <f aca="false">XNPV(0.1,B152:AA152,$B$1:$AA$1)</f>
        <v>18187.0448131581</v>
      </c>
      <c r="AD152" s="338" t="n">
        <f aca="false">SUMPRODUCT(B152:AA152,$B$1010:$AA$1010)</f>
        <v>51093.963360943</v>
      </c>
      <c r="AE152" s="339" t="n">
        <f aca="false">SUMPRODUCT(B152:AA152,$B$1012:$AA$1012)</f>
        <v>50537.9473499386</v>
      </c>
      <c r="AF152" s="340" t="n">
        <f aca="false">XIRR(B152:AA152,$B$1:$AA$1)</f>
        <v>0.130798448838444</v>
      </c>
      <c r="AG152" s="341" t="n">
        <f aca="false">1-EXP(-(1/0.25)*(AD152/ABS($AD$1010)))</f>
        <v>0.972061235308443</v>
      </c>
    </row>
    <row r="153" customFormat="false" ht="12.75" hidden="false" customHeight="false" outlineLevel="0" collapsed="false">
      <c r="A153" s="332"/>
      <c r="B153" s="337" t="n">
        <f aca="false">+[4]data1cf!A153</f>
        <v>-87578.2121851427</v>
      </c>
      <c r="C153" s="337" t="n">
        <f aca="false">+[4]data1cf!B153</f>
        <v>15057.2146547689</v>
      </c>
      <c r="D153" s="337" t="n">
        <f aca="false">+[4]data1cf!C153</f>
        <v>16096.3192461276</v>
      </c>
      <c r="E153" s="337" t="n">
        <f aca="false">+[4]data1cf!D153</f>
        <v>15989.8800703708</v>
      </c>
      <c r="F153" s="337" t="n">
        <f aca="false">+[4]data1cf!E153</f>
        <v>15571.5919279372</v>
      </c>
      <c r="G153" s="337" t="n">
        <f aca="false">+[4]data1cf!F153</f>
        <v>15358.877828373</v>
      </c>
      <c r="H153" s="337" t="n">
        <f aca="false">+[4]data1cf!G153</f>
        <v>15234.5905949167</v>
      </c>
      <c r="I153" s="337" t="n">
        <f aca="false">+[4]data1cf!H153</f>
        <v>14991.5261815494</v>
      </c>
      <c r="J153" s="337" t="n">
        <f aca="false">+[4]data1cf!I153</f>
        <v>15140.1018066029</v>
      </c>
      <c r="K153" s="337" t="n">
        <f aca="false">+[4]data1cf!J153</f>
        <v>14998.7815031916</v>
      </c>
      <c r="L153" s="337" t="n">
        <f aca="false">+[4]data1cf!K153</f>
        <v>15131.8010662481</v>
      </c>
      <c r="M153" s="337" t="n">
        <f aca="false">+[4]data1cf!L153</f>
        <v>15163.0750323436</v>
      </c>
      <c r="N153" s="337" t="n">
        <f aca="false">+[4]data1cf!M153</f>
        <v>15106.9173707193</v>
      </c>
      <c r="O153" s="337" t="n">
        <f aca="false">+[4]data1cf!N153</f>
        <v>15152.6405784789</v>
      </c>
      <c r="P153" s="337" t="n">
        <f aca="false">+[4]data1cf!O153</f>
        <v>14856.8294947106</v>
      </c>
      <c r="Q153" s="337" t="n">
        <f aca="false">+[4]data1cf!P153</f>
        <v>15066.2303127817</v>
      </c>
      <c r="R153" s="337" t="n">
        <f aca="false">+[4]data1cf!Q153</f>
        <v>1004.48706247871</v>
      </c>
      <c r="S153" s="337" t="n">
        <f aca="false">+[4]data1cf!R153</f>
        <v>0</v>
      </c>
      <c r="T153" s="337" t="n">
        <f aca="false">+[4]data1cf!S153</f>
        <v>0</v>
      </c>
      <c r="U153" s="337" t="n">
        <f aca="false">+[4]data1cf!T153</f>
        <v>0</v>
      </c>
      <c r="V153" s="337" t="n">
        <f aca="false">+[4]data1cf!U153</f>
        <v>0</v>
      </c>
      <c r="W153" s="337" t="n">
        <f aca="false">+[4]data1cf!V153</f>
        <v>0</v>
      </c>
      <c r="X153" s="337" t="n">
        <f aca="false">+[4]data1cf!W153</f>
        <v>0</v>
      </c>
      <c r="Y153" s="337" t="n">
        <f aca="false">+[4]data1cf!X153</f>
        <v>0</v>
      </c>
      <c r="Z153" s="337" t="n">
        <f aca="false">+[4]data1cf!Y153</f>
        <v>0</v>
      </c>
      <c r="AA153" s="337" t="n">
        <f aca="false">+[4]data1cf!Z153</f>
        <v>0</v>
      </c>
      <c r="AB153" s="337"/>
      <c r="AC153" s="338" t="n">
        <f aca="false">XNPV(0.1,B153:AA153,$B$1:$AA$1)</f>
        <v>29352.5147958364</v>
      </c>
      <c r="AD153" s="338" t="n">
        <f aca="false">SUMPRODUCT(B153:AA153,$B$1010:$AA$1010)</f>
        <v>61718.6095185738</v>
      </c>
      <c r="AE153" s="339" t="n">
        <f aca="false">SUMPRODUCT(B153:AA153,$B$1012:$AA$1012)</f>
        <v>61171.9352156632</v>
      </c>
      <c r="AF153" s="340" t="n">
        <f aca="false">XIRR(B153:AA153,$B$1:$AA$1)</f>
        <v>0.155834271829614</v>
      </c>
      <c r="AG153" s="341" t="n">
        <f aca="false">1-EXP(-(1/0.25)*(AD153/ABS($AD$1010)))</f>
        <v>0.986722801937917</v>
      </c>
    </row>
    <row r="154" customFormat="false" ht="12.75" hidden="false" customHeight="false" outlineLevel="0" collapsed="false">
      <c r="A154" s="332"/>
      <c r="B154" s="337" t="n">
        <f aca="false">+[4]data1cf!A154</f>
        <v>-86405.7158464919</v>
      </c>
      <c r="C154" s="337" t="n">
        <f aca="false">+[4]data1cf!B154</f>
        <v>15008.0360012213</v>
      </c>
      <c r="D154" s="337" t="n">
        <f aca="false">+[4]data1cf!C154</f>
        <v>16341.5734419495</v>
      </c>
      <c r="E154" s="337" t="n">
        <f aca="false">+[4]data1cf!D154</f>
        <v>15927.5235746601</v>
      </c>
      <c r="F154" s="337" t="n">
        <f aca="false">+[4]data1cf!E154</f>
        <v>15627.6336286221</v>
      </c>
      <c r="G154" s="337" t="n">
        <f aca="false">+[4]data1cf!F154</f>
        <v>15031.1437475675</v>
      </c>
      <c r="H154" s="337" t="n">
        <f aca="false">+[4]data1cf!G154</f>
        <v>15222.9152854577</v>
      </c>
      <c r="I154" s="337" t="n">
        <f aca="false">+[4]data1cf!H154</f>
        <v>14988.5875854975</v>
      </c>
      <c r="J154" s="337" t="n">
        <f aca="false">+[4]data1cf!I154</f>
        <v>14773.6228950056</v>
      </c>
      <c r="K154" s="337" t="n">
        <f aca="false">+[4]data1cf!J154</f>
        <v>15263.5145983337</v>
      </c>
      <c r="L154" s="337" t="n">
        <f aca="false">+[4]data1cf!K154</f>
        <v>15152.1934430811</v>
      </c>
      <c r="M154" s="337" t="n">
        <f aca="false">+[4]data1cf!L154</f>
        <v>15054.7488876128</v>
      </c>
      <c r="N154" s="337" t="n">
        <f aca="false">+[4]data1cf!M154</f>
        <v>15000.25514131</v>
      </c>
      <c r="O154" s="337" t="n">
        <f aca="false">+[4]data1cf!N154</f>
        <v>15056.8300081736</v>
      </c>
      <c r="P154" s="337" t="n">
        <f aca="false">+[4]data1cf!O154</f>
        <v>15127.9033369091</v>
      </c>
      <c r="Q154" s="337" t="n">
        <f aca="false">+[4]data1cf!P154</f>
        <v>15148.6528104971</v>
      </c>
      <c r="R154" s="337" t="n">
        <f aca="false">+[4]data1cf!Q154</f>
        <v>991.038998472923</v>
      </c>
      <c r="S154" s="337" t="n">
        <f aca="false">+[4]data1cf!R154</f>
        <v>0</v>
      </c>
      <c r="T154" s="337" t="n">
        <f aca="false">+[4]data1cf!S154</f>
        <v>0</v>
      </c>
      <c r="U154" s="337" t="n">
        <f aca="false">+[4]data1cf!T154</f>
        <v>0</v>
      </c>
      <c r="V154" s="337" t="n">
        <f aca="false">+[4]data1cf!U154</f>
        <v>0</v>
      </c>
      <c r="W154" s="337" t="n">
        <f aca="false">+[4]data1cf!V154</f>
        <v>0</v>
      </c>
      <c r="X154" s="337" t="n">
        <f aca="false">+[4]data1cf!W154</f>
        <v>0</v>
      </c>
      <c r="Y154" s="337" t="n">
        <f aca="false">+[4]data1cf!X154</f>
        <v>0</v>
      </c>
      <c r="Z154" s="337" t="n">
        <f aca="false">+[4]data1cf!Y154</f>
        <v>0</v>
      </c>
      <c r="AA154" s="337" t="n">
        <f aca="false">+[4]data1cf!Z154</f>
        <v>0</v>
      </c>
      <c r="AB154" s="337"/>
      <c r="AC154" s="338" t="n">
        <f aca="false">XNPV(0.1,B154:AA154,$B$1:$AA$1)</f>
        <v>30400.492371968</v>
      </c>
      <c r="AD154" s="338" t="n">
        <f aca="false">SUMPRODUCT(B154:AA154,$B$1010:$AA$1010)</f>
        <v>62715.9078292618</v>
      </c>
      <c r="AE154" s="339" t="n">
        <f aca="false">SUMPRODUCT(B154:AA154,$B$1012:$AA$1012)</f>
        <v>62169.8339012405</v>
      </c>
      <c r="AF154" s="340" t="n">
        <f aca="false">XIRR(B154:AA154,$B$1:$AA$1)</f>
        <v>0.158505041938445</v>
      </c>
      <c r="AG154" s="341" t="n">
        <f aca="false">1-EXP(-(1/0.25)*(AD154/ABS($AD$1010)))</f>
        <v>0.987618362156636</v>
      </c>
    </row>
    <row r="155" customFormat="false" ht="12.75" hidden="false" customHeight="false" outlineLevel="0" collapsed="false">
      <c r="A155" s="332"/>
      <c r="B155" s="337" t="n">
        <f aca="false">+[4]data1cf!A155</f>
        <v>-87785.5278583688</v>
      </c>
      <c r="C155" s="337" t="n">
        <f aca="false">+[4]data1cf!B155</f>
        <v>14904.8649181293</v>
      </c>
      <c r="D155" s="337" t="n">
        <f aca="false">+[4]data1cf!C155</f>
        <v>16304.5210657226</v>
      </c>
      <c r="E155" s="337" t="n">
        <f aca="false">+[4]data1cf!D155</f>
        <v>15988.8450209452</v>
      </c>
      <c r="F155" s="337" t="n">
        <f aca="false">+[4]data1cf!E155</f>
        <v>15723.9469894684</v>
      </c>
      <c r="G155" s="337" t="n">
        <f aca="false">+[4]data1cf!F155</f>
        <v>15493.1849756738</v>
      </c>
      <c r="H155" s="337" t="n">
        <f aca="false">+[4]data1cf!G155</f>
        <v>15228.4669186695</v>
      </c>
      <c r="I155" s="337" t="n">
        <f aca="false">+[4]data1cf!H155</f>
        <v>14865.9778412636</v>
      </c>
      <c r="J155" s="337" t="n">
        <f aca="false">+[4]data1cf!I155</f>
        <v>14992.6430958444</v>
      </c>
      <c r="K155" s="337" t="n">
        <f aca="false">+[4]data1cf!J155</f>
        <v>15159.9317068968</v>
      </c>
      <c r="L155" s="337" t="n">
        <f aca="false">+[4]data1cf!K155</f>
        <v>15032.1105342078</v>
      </c>
      <c r="M155" s="337" t="n">
        <f aca="false">+[4]data1cf!L155</f>
        <v>15262.3530293835</v>
      </c>
      <c r="N155" s="337" t="n">
        <f aca="false">+[4]data1cf!M155</f>
        <v>15138.4771210955</v>
      </c>
      <c r="O155" s="337" t="n">
        <f aca="false">+[4]data1cf!N155</f>
        <v>15114.9812493815</v>
      </c>
      <c r="P155" s="337" t="n">
        <f aca="false">+[4]data1cf!O155</f>
        <v>15237.4957358643</v>
      </c>
      <c r="Q155" s="337" t="n">
        <f aca="false">+[4]data1cf!P155</f>
        <v>15235.350730198</v>
      </c>
      <c r="R155" s="337" t="n">
        <f aca="false">+[4]data1cf!Q155</f>
        <v>1006.86489032435</v>
      </c>
      <c r="S155" s="337" t="n">
        <f aca="false">+[4]data1cf!R155</f>
        <v>0</v>
      </c>
      <c r="T155" s="337" t="n">
        <f aca="false">+[4]data1cf!S155</f>
        <v>0</v>
      </c>
      <c r="U155" s="337" t="n">
        <f aca="false">+[4]data1cf!T155</f>
        <v>0</v>
      </c>
      <c r="V155" s="337" t="n">
        <f aca="false">+[4]data1cf!U155</f>
        <v>0</v>
      </c>
      <c r="W155" s="337" t="n">
        <f aca="false">+[4]data1cf!V155</f>
        <v>0</v>
      </c>
      <c r="X155" s="337" t="n">
        <f aca="false">+[4]data1cf!W155</f>
        <v>0</v>
      </c>
      <c r="Y155" s="337" t="n">
        <f aca="false">+[4]data1cf!X155</f>
        <v>0</v>
      </c>
      <c r="Z155" s="337" t="n">
        <f aca="false">+[4]data1cf!Y155</f>
        <v>0</v>
      </c>
      <c r="AA155" s="337" t="n">
        <f aca="false">+[4]data1cf!Z155</f>
        <v>0</v>
      </c>
      <c r="AB155" s="337"/>
      <c r="AC155" s="338" t="n">
        <f aca="false">XNPV(0.1,B155:AA155,$B$1:$AA$1)</f>
        <v>29433.6657192483</v>
      </c>
      <c r="AD155" s="338" t="n">
        <f aca="false">SUMPRODUCT(B155:AA155,$B$1010:$AA$1010)</f>
        <v>61905.6390816491</v>
      </c>
      <c r="AE155" s="339" t="n">
        <f aca="false">SUMPRODUCT(B155:AA155,$B$1012:$AA$1012)</f>
        <v>61356.8889360085</v>
      </c>
      <c r="AF155" s="340" t="n">
        <f aca="false">XIRR(B155:AA155,$B$1:$AA$1)</f>
        <v>0.155790553451156</v>
      </c>
      <c r="AG155" s="341" t="n">
        <f aca="false">1-EXP(-(1/0.25)*(AD155/ABS($AD$1010)))</f>
        <v>0.986895550788749</v>
      </c>
    </row>
    <row r="156" customFormat="false" ht="12.75" hidden="false" customHeight="false" outlineLevel="0" collapsed="false">
      <c r="A156" s="332"/>
      <c r="B156" s="337" t="n">
        <f aca="false">+[4]data1cf!A156</f>
        <v>-98857.4801500922</v>
      </c>
      <c r="C156" s="337" t="n">
        <f aca="false">+[4]data1cf!B156</f>
        <v>15218.3933614324</v>
      </c>
      <c r="D156" s="337" t="n">
        <f aca="false">+[4]data1cf!C156</f>
        <v>16720.7809978419</v>
      </c>
      <c r="E156" s="337" t="n">
        <f aca="false">+[4]data1cf!D156</f>
        <v>16293.429608083</v>
      </c>
      <c r="F156" s="337" t="n">
        <f aca="false">+[4]data1cf!E156</f>
        <v>16021.2018495362</v>
      </c>
      <c r="G156" s="337" t="n">
        <f aca="false">+[4]data1cf!F156</f>
        <v>15800.397769565</v>
      </c>
      <c r="H156" s="337" t="n">
        <f aca="false">+[4]data1cf!G156</f>
        <v>15226.0567642728</v>
      </c>
      <c r="I156" s="337" t="n">
        <f aca="false">+[4]data1cf!H156</f>
        <v>15224.1732086966</v>
      </c>
      <c r="J156" s="337" t="n">
        <f aca="false">+[4]data1cf!I156</f>
        <v>15358.8914087715</v>
      </c>
      <c r="K156" s="337" t="n">
        <f aca="false">+[4]data1cf!J156</f>
        <v>15307.9125778972</v>
      </c>
      <c r="L156" s="337" t="n">
        <f aca="false">+[4]data1cf!K156</f>
        <v>15173.5652019852</v>
      </c>
      <c r="M156" s="337" t="n">
        <f aca="false">+[4]data1cf!L156</f>
        <v>15437.8019953702</v>
      </c>
      <c r="N156" s="337" t="n">
        <f aca="false">+[4]data1cf!M156</f>
        <v>15473.3132895885</v>
      </c>
      <c r="O156" s="337" t="n">
        <f aca="false">+[4]data1cf!N156</f>
        <v>15410.8483346399</v>
      </c>
      <c r="P156" s="337" t="n">
        <f aca="false">+[4]data1cf!O156</f>
        <v>15351.9606056961</v>
      </c>
      <c r="Q156" s="337" t="n">
        <f aca="false">+[4]data1cf!P156</f>
        <v>15407.0709111825</v>
      </c>
      <c r="R156" s="337" t="n">
        <f aca="false">+[4]data1cf!Q156</f>
        <v>1133.8557543295</v>
      </c>
      <c r="S156" s="337" t="n">
        <f aca="false">+[4]data1cf!R156</f>
        <v>0</v>
      </c>
      <c r="T156" s="337" t="n">
        <f aca="false">+[4]data1cf!S156</f>
        <v>0</v>
      </c>
      <c r="U156" s="337" t="n">
        <f aca="false">+[4]data1cf!T156</f>
        <v>0</v>
      </c>
      <c r="V156" s="337" t="n">
        <f aca="false">+[4]data1cf!U156</f>
        <v>0</v>
      </c>
      <c r="W156" s="337" t="n">
        <f aca="false">+[4]data1cf!V156</f>
        <v>0</v>
      </c>
      <c r="X156" s="337" t="n">
        <f aca="false">+[4]data1cf!W156</f>
        <v>0</v>
      </c>
      <c r="Y156" s="337" t="n">
        <f aca="false">+[4]data1cf!X156</f>
        <v>0</v>
      </c>
      <c r="Z156" s="337" t="n">
        <f aca="false">+[4]data1cf!Y156</f>
        <v>0</v>
      </c>
      <c r="AA156" s="337" t="n">
        <f aca="false">+[4]data1cf!Z156</f>
        <v>0</v>
      </c>
      <c r="AB156" s="337"/>
      <c r="AC156" s="338" t="n">
        <f aca="false">XNPV(0.1,B156:AA156,$B$1:$AA$1)</f>
        <v>20435.940120647</v>
      </c>
      <c r="AD156" s="338" t="n">
        <f aca="false">SUMPRODUCT(B156:AA156,$B$1010:$AA$1010)</f>
        <v>53432.3312303205</v>
      </c>
      <c r="AE156" s="339" t="n">
        <f aca="false">SUMPRODUCT(B156:AA156,$B$1012:$AA$1012)</f>
        <v>52874.8478106273</v>
      </c>
      <c r="AF156" s="340" t="n">
        <f aca="false">XIRR(B156:AA156,$B$1:$AA$1)</f>
        <v>0.135127959762173</v>
      </c>
      <c r="AG156" s="341" t="n">
        <f aca="false">1-EXP(-(1/0.25)*(AD156/ABS($AD$1010)))</f>
        <v>0.976281005644316</v>
      </c>
    </row>
    <row r="157" customFormat="false" ht="12.75" hidden="false" customHeight="false" outlineLevel="0" collapsed="false">
      <c r="A157" s="332"/>
      <c r="B157" s="337" t="n">
        <f aca="false">+[4]data1cf!A157</f>
        <v>-101355.71047908</v>
      </c>
      <c r="C157" s="337" t="n">
        <f aca="false">+[4]data1cf!B157</f>
        <v>15249.5267187644</v>
      </c>
      <c r="D157" s="337" t="n">
        <f aca="false">+[4]data1cf!C157</f>
        <v>16919.3365328275</v>
      </c>
      <c r="E157" s="337" t="n">
        <f aca="false">+[4]data1cf!D157</f>
        <v>16359.9623573839</v>
      </c>
      <c r="F157" s="337" t="n">
        <f aca="false">+[4]data1cf!E157</f>
        <v>16075.6897966234</v>
      </c>
      <c r="G157" s="337" t="n">
        <f aca="false">+[4]data1cf!F157</f>
        <v>15818.8339133127</v>
      </c>
      <c r="H157" s="337" t="n">
        <f aca="false">+[4]data1cf!G157</f>
        <v>15553.2284225267</v>
      </c>
      <c r="I157" s="337" t="n">
        <f aca="false">+[4]data1cf!H157</f>
        <v>15142.0343366071</v>
      </c>
      <c r="J157" s="337" t="n">
        <f aca="false">+[4]data1cf!I157</f>
        <v>15274.5706958605</v>
      </c>
      <c r="K157" s="337" t="n">
        <f aca="false">+[4]data1cf!J157</f>
        <v>15374.667083588</v>
      </c>
      <c r="L157" s="337" t="n">
        <f aca="false">+[4]data1cf!K157</f>
        <v>15168.0983438829</v>
      </c>
      <c r="M157" s="337" t="n">
        <f aca="false">+[4]data1cf!L157</f>
        <v>15309.733385269</v>
      </c>
      <c r="N157" s="337" t="n">
        <f aca="false">+[4]data1cf!M157</f>
        <v>15314.4746588431</v>
      </c>
      <c r="O157" s="337" t="n">
        <f aca="false">+[4]data1cf!N157</f>
        <v>15498.147631363</v>
      </c>
      <c r="P157" s="337" t="n">
        <f aca="false">+[4]data1cf!O157</f>
        <v>15516.0336544764</v>
      </c>
      <c r="Q157" s="337" t="n">
        <f aca="false">+[4]data1cf!P157</f>
        <v>15398.7893148126</v>
      </c>
      <c r="R157" s="337" t="n">
        <f aca="false">+[4]data1cf!Q157</f>
        <v>1162.50945691085</v>
      </c>
      <c r="S157" s="337" t="n">
        <f aca="false">+[4]data1cf!R157</f>
        <v>0</v>
      </c>
      <c r="T157" s="337" t="n">
        <f aca="false">+[4]data1cf!S157</f>
        <v>0</v>
      </c>
      <c r="U157" s="337" t="n">
        <f aca="false">+[4]data1cf!T157</f>
        <v>0</v>
      </c>
      <c r="V157" s="337" t="n">
        <f aca="false">+[4]data1cf!U157</f>
        <v>0</v>
      </c>
      <c r="W157" s="337" t="n">
        <f aca="false">+[4]data1cf!V157</f>
        <v>0</v>
      </c>
      <c r="X157" s="337" t="n">
        <f aca="false">+[4]data1cf!W157</f>
        <v>0</v>
      </c>
      <c r="Y157" s="337" t="n">
        <f aca="false">+[4]data1cf!X157</f>
        <v>0</v>
      </c>
      <c r="Z157" s="337" t="n">
        <f aca="false">+[4]data1cf!Y157</f>
        <v>0</v>
      </c>
      <c r="AA157" s="337" t="n">
        <f aca="false">+[4]data1cf!Z157</f>
        <v>0</v>
      </c>
      <c r="AB157" s="337"/>
      <c r="AC157" s="338" t="n">
        <f aca="false">XNPV(0.1,B157:AA157,$B$1:$AA$1)</f>
        <v>18335.2729531512</v>
      </c>
      <c r="AD157" s="338" t="n">
        <f aca="false">SUMPRODUCT(B157:AA157,$B$1010:$AA$1010)</f>
        <v>51389.8334258606</v>
      </c>
      <c r="AE157" s="339" t="n">
        <f aca="false">SUMPRODUCT(B157:AA157,$B$1012:$AA$1012)</f>
        <v>50831.4623061122</v>
      </c>
      <c r="AF157" s="340" t="n">
        <f aca="false">XIRR(B157:AA157,$B$1:$AA$1)</f>
        <v>0.130918833118586</v>
      </c>
      <c r="AG157" s="341" t="n">
        <f aca="false">1-EXP(-(1/0.25)*(AD157/ABS($AD$1010)))</f>
        <v>0.972634105753663</v>
      </c>
    </row>
    <row r="158" customFormat="false" ht="12.75" hidden="false" customHeight="false" outlineLevel="0" collapsed="false">
      <c r="A158" s="332"/>
      <c r="B158" s="337" t="n">
        <f aca="false">+[4]data1cf!A158</f>
        <v>-84806.872242371</v>
      </c>
      <c r="C158" s="337" t="n">
        <f aca="false">+[4]data1cf!B158</f>
        <v>15030.3527003818</v>
      </c>
      <c r="D158" s="337" t="n">
        <f aca="false">+[4]data1cf!C158</f>
        <v>16051.2678783466</v>
      </c>
      <c r="E158" s="337" t="n">
        <f aca="false">+[4]data1cf!D158</f>
        <v>15810.4564647741</v>
      </c>
      <c r="F158" s="337" t="n">
        <f aca="false">+[4]data1cf!E158</f>
        <v>15471.0442894636</v>
      </c>
      <c r="G158" s="337" t="n">
        <f aca="false">+[4]data1cf!F158</f>
        <v>15356.9134180523</v>
      </c>
      <c r="H158" s="337" t="n">
        <f aca="false">+[4]data1cf!G158</f>
        <v>14848.9729964196</v>
      </c>
      <c r="I158" s="337" t="n">
        <f aca="false">+[4]data1cf!H158</f>
        <v>14735.1646276047</v>
      </c>
      <c r="J158" s="337" t="n">
        <f aca="false">+[4]data1cf!I158</f>
        <v>14815.2122373434</v>
      </c>
      <c r="K158" s="337" t="n">
        <f aca="false">+[4]data1cf!J158</f>
        <v>14835.9083436832</v>
      </c>
      <c r="L158" s="337" t="n">
        <f aca="false">+[4]data1cf!K158</f>
        <v>15017.860679912</v>
      </c>
      <c r="M158" s="337" t="n">
        <f aca="false">+[4]data1cf!L158</f>
        <v>14923.1167456924</v>
      </c>
      <c r="N158" s="337" t="n">
        <f aca="false">+[4]data1cf!M158</f>
        <v>14861.3792150374</v>
      </c>
      <c r="O158" s="337" t="n">
        <f aca="false">+[4]data1cf!N158</f>
        <v>15128.6501100886</v>
      </c>
      <c r="P158" s="337" t="n">
        <f aca="false">+[4]data1cf!O158</f>
        <v>15044.4236826523</v>
      </c>
      <c r="Q158" s="337" t="n">
        <f aca="false">+[4]data1cf!P158</f>
        <v>14929.3583813039</v>
      </c>
      <c r="R158" s="337" t="n">
        <f aca="false">+[4]data1cf!Q158</f>
        <v>972.700901871099</v>
      </c>
      <c r="S158" s="337" t="n">
        <f aca="false">+[4]data1cf!R158</f>
        <v>0</v>
      </c>
      <c r="T158" s="337" t="n">
        <f aca="false">+[4]data1cf!S158</f>
        <v>0</v>
      </c>
      <c r="U158" s="337" t="n">
        <f aca="false">+[4]data1cf!T158</f>
        <v>0</v>
      </c>
      <c r="V158" s="337" t="n">
        <f aca="false">+[4]data1cf!U158</f>
        <v>0</v>
      </c>
      <c r="W158" s="337" t="n">
        <f aca="false">+[4]data1cf!V158</f>
        <v>0</v>
      </c>
      <c r="X158" s="337" t="n">
        <f aca="false">+[4]data1cf!W158</f>
        <v>0</v>
      </c>
      <c r="Y158" s="337" t="n">
        <f aca="false">+[4]data1cf!X158</f>
        <v>0</v>
      </c>
      <c r="Z158" s="337" t="n">
        <f aca="false">+[4]data1cf!Y158</f>
        <v>0</v>
      </c>
      <c r="AA158" s="337" t="n">
        <f aca="false">+[4]data1cf!Z158</f>
        <v>0</v>
      </c>
      <c r="AB158" s="337"/>
      <c r="AC158" s="338" t="n">
        <f aca="false">XNPV(0.1,B158:AA158,$B$1:$AA$1)</f>
        <v>31084.6561148937</v>
      </c>
      <c r="AD158" s="338" t="n">
        <f aca="false">SUMPRODUCT(B158:AA158,$B$1010:$AA$1010)</f>
        <v>63123.3705974903</v>
      </c>
      <c r="AE158" s="339" t="n">
        <f aca="false">SUMPRODUCT(B158:AA158,$B$1012:$AA$1012)</f>
        <v>62581.9891323975</v>
      </c>
      <c r="AF158" s="340" t="n">
        <f aca="false">XIRR(B158:AA158,$B$1:$AA$1)</f>
        <v>0.160884176611873</v>
      </c>
      <c r="AG158" s="341" t="n">
        <f aca="false">1-EXP(-(1/0.25)*(AD158/ABS($AD$1010)))</f>
        <v>0.987966638830096</v>
      </c>
    </row>
    <row r="159" customFormat="false" ht="12.75" hidden="false" customHeight="false" outlineLevel="0" collapsed="false">
      <c r="A159" s="332"/>
      <c r="B159" s="337" t="n">
        <f aca="false">+[4]data1cf!A159</f>
        <v>-84128.181698694</v>
      </c>
      <c r="C159" s="337" t="n">
        <f aca="false">+[4]data1cf!B159</f>
        <v>15134.4884110636</v>
      </c>
      <c r="D159" s="337" t="n">
        <f aca="false">+[4]data1cf!C159</f>
        <v>16002.6042459658</v>
      </c>
      <c r="E159" s="337" t="n">
        <f aca="false">+[4]data1cf!D159</f>
        <v>15810.7969111695</v>
      </c>
      <c r="F159" s="337" t="n">
        <f aca="false">+[4]data1cf!E159</f>
        <v>15596.4966433252</v>
      </c>
      <c r="G159" s="337" t="n">
        <f aca="false">+[4]data1cf!F159</f>
        <v>15386.2993830588</v>
      </c>
      <c r="H159" s="337" t="n">
        <f aca="false">+[4]data1cf!G159</f>
        <v>14953.0237647741</v>
      </c>
      <c r="I159" s="337" t="n">
        <f aca="false">+[4]data1cf!H159</f>
        <v>14766.5856416852</v>
      </c>
      <c r="J159" s="337" t="n">
        <f aca="false">+[4]data1cf!I159</f>
        <v>14879.714936829</v>
      </c>
      <c r="K159" s="337" t="n">
        <f aca="false">+[4]data1cf!J159</f>
        <v>14963.1562231841</v>
      </c>
      <c r="L159" s="337" t="n">
        <f aca="false">+[4]data1cf!K159</f>
        <v>15121.5916750077</v>
      </c>
      <c r="M159" s="337" t="n">
        <f aca="false">+[4]data1cf!L159</f>
        <v>14946.7808446957</v>
      </c>
      <c r="N159" s="337" t="n">
        <f aca="false">+[4]data1cf!M159</f>
        <v>15200.943736384</v>
      </c>
      <c r="O159" s="337" t="n">
        <f aca="false">+[4]data1cf!N159</f>
        <v>15153.6581723758</v>
      </c>
      <c r="P159" s="337" t="n">
        <f aca="false">+[4]data1cf!O159</f>
        <v>15219.6585365484</v>
      </c>
      <c r="Q159" s="337" t="n">
        <f aca="false">+[4]data1cf!P159</f>
        <v>15022.1337505771</v>
      </c>
      <c r="R159" s="337" t="n">
        <f aca="false">+[4]data1cf!Q159</f>
        <v>964.91659281134</v>
      </c>
      <c r="S159" s="337" t="n">
        <f aca="false">+[4]data1cf!R159</f>
        <v>0</v>
      </c>
      <c r="T159" s="337" t="n">
        <f aca="false">+[4]data1cf!S159</f>
        <v>0</v>
      </c>
      <c r="U159" s="337" t="n">
        <f aca="false">+[4]data1cf!T159</f>
        <v>0</v>
      </c>
      <c r="V159" s="337" t="n">
        <f aca="false">+[4]data1cf!U159</f>
        <v>0</v>
      </c>
      <c r="W159" s="337" t="n">
        <f aca="false">+[4]data1cf!V159</f>
        <v>0</v>
      </c>
      <c r="X159" s="337" t="n">
        <f aca="false">+[4]data1cf!W159</f>
        <v>0</v>
      </c>
      <c r="Y159" s="337" t="n">
        <f aca="false">+[4]data1cf!X159</f>
        <v>0</v>
      </c>
      <c r="Z159" s="337" t="n">
        <f aca="false">+[4]data1cf!Y159</f>
        <v>0</v>
      </c>
      <c r="AA159" s="337" t="n">
        <f aca="false">+[4]data1cf!Z159</f>
        <v>0</v>
      </c>
      <c r="AB159" s="337"/>
      <c r="AC159" s="338" t="n">
        <f aca="false">XNPV(0.1,B159:AA159,$B$1:$AA$1)</f>
        <v>32310.9893245078</v>
      </c>
      <c r="AD159" s="338" t="n">
        <f aca="false">SUMPRODUCT(B159:AA159,$B$1010:$AA$1010)</f>
        <v>64544.7523685501</v>
      </c>
      <c r="AE159" s="339" t="n">
        <f aca="false">SUMPRODUCT(B159:AA159,$B$1012:$AA$1012)</f>
        <v>63999.8917850981</v>
      </c>
      <c r="AF159" s="340" t="n">
        <f aca="false">XIRR(B159:AA159,$B$1:$AA$1)</f>
        <v>0.163545692433157</v>
      </c>
      <c r="AG159" s="341" t="n">
        <f aca="false">1-EXP(-(1/0.25)*(AD159/ABS($AD$1010)))</f>
        <v>0.989106635735768</v>
      </c>
    </row>
    <row r="160" customFormat="false" ht="12.75" hidden="false" customHeight="false" outlineLevel="0" collapsed="false">
      <c r="A160" s="332"/>
      <c r="B160" s="337" t="n">
        <f aca="false">+[4]data1cf!A160</f>
        <v>-91736.0232862951</v>
      </c>
      <c r="C160" s="337" t="n">
        <f aca="false">+[4]data1cf!B160</f>
        <v>14888.3092992347</v>
      </c>
      <c r="D160" s="337" t="n">
        <f aca="false">+[4]data1cf!C160</f>
        <v>16371.7157532405</v>
      </c>
      <c r="E160" s="337" t="n">
        <f aca="false">+[4]data1cf!D160</f>
        <v>16102.0900730842</v>
      </c>
      <c r="F160" s="337" t="n">
        <f aca="false">+[4]data1cf!E160</f>
        <v>15810.8284232649</v>
      </c>
      <c r="G160" s="337" t="n">
        <f aca="false">+[4]data1cf!F160</f>
        <v>15366.8156914364</v>
      </c>
      <c r="H160" s="337" t="n">
        <f aca="false">+[4]data1cf!G160</f>
        <v>15143.1728990516</v>
      </c>
      <c r="I160" s="337" t="n">
        <f aca="false">+[4]data1cf!H160</f>
        <v>14968.6420815157</v>
      </c>
      <c r="J160" s="337" t="n">
        <f aca="false">+[4]data1cf!I160</f>
        <v>15214.4057987904</v>
      </c>
      <c r="K160" s="337" t="n">
        <f aca="false">+[4]data1cf!J160</f>
        <v>15108.5784926426</v>
      </c>
      <c r="L160" s="337" t="n">
        <f aca="false">+[4]data1cf!K160</f>
        <v>15242.9039140225</v>
      </c>
      <c r="M160" s="337" t="n">
        <f aca="false">+[4]data1cf!L160</f>
        <v>15051.3316574443</v>
      </c>
      <c r="N160" s="337" t="n">
        <f aca="false">+[4]data1cf!M160</f>
        <v>15192.8045354333</v>
      </c>
      <c r="O160" s="337" t="n">
        <f aca="false">+[4]data1cf!N160</f>
        <v>15087.3551010665</v>
      </c>
      <c r="P160" s="337" t="n">
        <f aca="false">+[4]data1cf!O160</f>
        <v>15153.6525473048</v>
      </c>
      <c r="Q160" s="337" t="n">
        <f aca="false">+[4]data1cf!P160</f>
        <v>15222.6643133718</v>
      </c>
      <c r="R160" s="337" t="n">
        <f aca="false">+[4]data1cf!Q160</f>
        <v>1052.17549268449</v>
      </c>
      <c r="S160" s="337" t="n">
        <f aca="false">+[4]data1cf!R160</f>
        <v>0</v>
      </c>
      <c r="T160" s="337" t="n">
        <f aca="false">+[4]data1cf!S160</f>
        <v>0</v>
      </c>
      <c r="U160" s="337" t="n">
        <f aca="false">+[4]data1cf!T160</f>
        <v>0</v>
      </c>
      <c r="V160" s="337" t="n">
        <f aca="false">+[4]data1cf!U160</f>
        <v>0</v>
      </c>
      <c r="W160" s="337" t="n">
        <f aca="false">+[4]data1cf!V160</f>
        <v>0</v>
      </c>
      <c r="X160" s="337" t="n">
        <f aca="false">+[4]data1cf!W160</f>
        <v>0</v>
      </c>
      <c r="Y160" s="337" t="n">
        <f aca="false">+[4]data1cf!X160</f>
        <v>0</v>
      </c>
      <c r="Z160" s="337" t="n">
        <f aca="false">+[4]data1cf!Y160</f>
        <v>0</v>
      </c>
      <c r="AA160" s="337" t="n">
        <f aca="false">+[4]data1cf!Z160</f>
        <v>0</v>
      </c>
      <c r="AB160" s="337"/>
      <c r="AC160" s="338" t="n">
        <f aca="false">XNPV(0.1,B160:AA160,$B$1:$AA$1)</f>
        <v>25677.1107926825</v>
      </c>
      <c r="AD160" s="338" t="n">
        <f aca="false">SUMPRODUCT(B160:AA160,$B$1010:$AA$1010)</f>
        <v>58191.7823655812</v>
      </c>
      <c r="AE160" s="339" t="n">
        <f aca="false">SUMPRODUCT(B160:AA160,$B$1012:$AA$1012)</f>
        <v>57642.4726076709</v>
      </c>
      <c r="AF160" s="340" t="n">
        <f aca="false">XIRR(B160:AA160,$B$1:$AA$1)</f>
        <v>0.146971398311007</v>
      </c>
      <c r="AG160" s="341" t="n">
        <f aca="false">1-EXP(-(1/0.25)*(AD160/ABS($AD$1010)))</f>
        <v>0.983003519548927</v>
      </c>
    </row>
    <row r="161" customFormat="false" ht="12.75" hidden="false" customHeight="false" outlineLevel="0" collapsed="false">
      <c r="A161" s="332"/>
      <c r="B161" s="337" t="n">
        <f aca="false">+[4]data1cf!A161</f>
        <v>-99150.9777873387</v>
      </c>
      <c r="C161" s="337" t="n">
        <f aca="false">+[4]data1cf!B161</f>
        <v>15063.6938041555</v>
      </c>
      <c r="D161" s="337" t="n">
        <f aca="false">+[4]data1cf!C161</f>
        <v>16746.8030444362</v>
      </c>
      <c r="E161" s="337" t="n">
        <f aca="false">+[4]data1cf!D161</f>
        <v>16166.8080104915</v>
      </c>
      <c r="F161" s="337" t="n">
        <f aca="false">+[4]data1cf!E161</f>
        <v>16045.2754924121</v>
      </c>
      <c r="G161" s="337" t="n">
        <f aca="false">+[4]data1cf!F161</f>
        <v>15627.481811889</v>
      </c>
      <c r="H161" s="337" t="n">
        <f aca="false">+[4]data1cf!G161</f>
        <v>15361.8724424355</v>
      </c>
      <c r="I161" s="337" t="n">
        <f aca="false">+[4]data1cf!H161</f>
        <v>15194.5654669727</v>
      </c>
      <c r="J161" s="337" t="n">
        <f aca="false">+[4]data1cf!I161</f>
        <v>15452.1295076417</v>
      </c>
      <c r="K161" s="337" t="n">
        <f aca="false">+[4]data1cf!J161</f>
        <v>15278.601748461</v>
      </c>
      <c r="L161" s="337" t="n">
        <f aca="false">+[4]data1cf!K161</f>
        <v>15146.6358491942</v>
      </c>
      <c r="M161" s="337" t="n">
        <f aca="false">+[4]data1cf!L161</f>
        <v>15395.11108889</v>
      </c>
      <c r="N161" s="337" t="n">
        <f aca="false">+[4]data1cf!M161</f>
        <v>15222.7285777366</v>
      </c>
      <c r="O161" s="337" t="n">
        <f aca="false">+[4]data1cf!N161</f>
        <v>15520.4198073381</v>
      </c>
      <c r="P161" s="337" t="n">
        <f aca="false">+[4]data1cf!O161</f>
        <v>15261.3013038864</v>
      </c>
      <c r="Q161" s="337" t="n">
        <f aca="false">+[4]data1cf!P161</f>
        <v>15562.3605849467</v>
      </c>
      <c r="R161" s="337" t="n">
        <f aca="false">+[4]data1cf!Q161</f>
        <v>1137.22205482966</v>
      </c>
      <c r="S161" s="337" t="n">
        <f aca="false">+[4]data1cf!R161</f>
        <v>0</v>
      </c>
      <c r="T161" s="337" t="n">
        <f aca="false">+[4]data1cf!S161</f>
        <v>0</v>
      </c>
      <c r="U161" s="337" t="n">
        <f aca="false">+[4]data1cf!T161</f>
        <v>0</v>
      </c>
      <c r="V161" s="337" t="n">
        <f aca="false">+[4]data1cf!U161</f>
        <v>0</v>
      </c>
      <c r="W161" s="337" t="n">
        <f aca="false">+[4]data1cf!V161</f>
        <v>0</v>
      </c>
      <c r="X161" s="337" t="n">
        <f aca="false">+[4]data1cf!W161</f>
        <v>0</v>
      </c>
      <c r="Y161" s="337" t="n">
        <f aca="false">+[4]data1cf!X161</f>
        <v>0</v>
      </c>
      <c r="Z161" s="337" t="n">
        <f aca="false">+[4]data1cf!Y161</f>
        <v>0</v>
      </c>
      <c r="AA161" s="337" t="n">
        <f aca="false">+[4]data1cf!Z161</f>
        <v>0</v>
      </c>
      <c r="AB161" s="337"/>
      <c r="AC161" s="338" t="n">
        <f aca="false">XNPV(0.1,B161:AA161,$B$1:$AA$1)</f>
        <v>19870.4130589035</v>
      </c>
      <c r="AD161" s="338" t="n">
        <f aca="false">SUMPRODUCT(B161:AA161,$B$1010:$AA$1010)</f>
        <v>52831.9344301694</v>
      </c>
      <c r="AE161" s="339" t="n">
        <f aca="false">SUMPRODUCT(B161:AA161,$B$1012:$AA$1012)</f>
        <v>52275.0062200293</v>
      </c>
      <c r="AF161" s="340" t="n">
        <f aca="false">XIRR(B161:AA161,$B$1:$AA$1)</f>
        <v>0.134045778357544</v>
      </c>
      <c r="AG161" s="341" t="n">
        <f aca="false">1-EXP(-(1/0.25)*(AD161/ABS($AD$1010)))</f>
        <v>0.975262566677806</v>
      </c>
    </row>
    <row r="162" customFormat="false" ht="12.75" hidden="false" customHeight="false" outlineLevel="0" collapsed="false">
      <c r="A162" s="332"/>
      <c r="B162" s="337" t="n">
        <f aca="false">+[4]data1cf!A162</f>
        <v>-97631.8407347062</v>
      </c>
      <c r="C162" s="337" t="n">
        <f aca="false">+[4]data1cf!B162</f>
        <v>15085.2392899901</v>
      </c>
      <c r="D162" s="337" t="n">
        <f aca="false">+[4]data1cf!C162</f>
        <v>16743.0349925625</v>
      </c>
      <c r="E162" s="337" t="n">
        <f aca="false">+[4]data1cf!D162</f>
        <v>16356.1955561061</v>
      </c>
      <c r="F162" s="337" t="n">
        <f aca="false">+[4]data1cf!E162</f>
        <v>15885.7729958381</v>
      </c>
      <c r="G162" s="337" t="n">
        <f aca="false">+[4]data1cf!F162</f>
        <v>15753.8909640096</v>
      </c>
      <c r="H162" s="337" t="n">
        <f aca="false">+[4]data1cf!G162</f>
        <v>15354.7138478502</v>
      </c>
      <c r="I162" s="337" t="n">
        <f aca="false">+[4]data1cf!H162</f>
        <v>15232.2971974427</v>
      </c>
      <c r="J162" s="337" t="n">
        <f aca="false">+[4]data1cf!I162</f>
        <v>15116.5666959248</v>
      </c>
      <c r="K162" s="337" t="n">
        <f aca="false">+[4]data1cf!J162</f>
        <v>15356.8595021184</v>
      </c>
      <c r="L162" s="337" t="n">
        <f aca="false">+[4]data1cf!K162</f>
        <v>15028.5593142043</v>
      </c>
      <c r="M162" s="337" t="n">
        <f aca="false">+[4]data1cf!L162</f>
        <v>15376.3109515163</v>
      </c>
      <c r="N162" s="337" t="n">
        <f aca="false">+[4]data1cf!M162</f>
        <v>15157.2325970672</v>
      </c>
      <c r="O162" s="337" t="n">
        <f aca="false">+[4]data1cf!N162</f>
        <v>15471.0169943685</v>
      </c>
      <c r="P162" s="337" t="n">
        <f aca="false">+[4]data1cf!O162</f>
        <v>15422.4350204816</v>
      </c>
      <c r="Q162" s="337" t="n">
        <f aca="false">+[4]data1cf!P162</f>
        <v>15141.2051357041</v>
      </c>
      <c r="R162" s="337" t="n">
        <f aca="false">+[4]data1cf!Q162</f>
        <v>1119.79816049079</v>
      </c>
      <c r="S162" s="337" t="n">
        <f aca="false">+[4]data1cf!R162</f>
        <v>0</v>
      </c>
      <c r="T162" s="337" t="n">
        <f aca="false">+[4]data1cf!S162</f>
        <v>0</v>
      </c>
      <c r="U162" s="337" t="n">
        <f aca="false">+[4]data1cf!T162</f>
        <v>0</v>
      </c>
      <c r="V162" s="337" t="n">
        <f aca="false">+[4]data1cf!U162</f>
        <v>0</v>
      </c>
      <c r="W162" s="337" t="n">
        <f aca="false">+[4]data1cf!V162</f>
        <v>0</v>
      </c>
      <c r="X162" s="337" t="n">
        <f aca="false">+[4]data1cf!W162</f>
        <v>0</v>
      </c>
      <c r="Y162" s="337" t="n">
        <f aca="false">+[4]data1cf!X162</f>
        <v>0</v>
      </c>
      <c r="Z162" s="337" t="n">
        <f aca="false">+[4]data1cf!Y162</f>
        <v>0</v>
      </c>
      <c r="AA162" s="337" t="n">
        <f aca="false">+[4]data1cf!Z162</f>
        <v>0</v>
      </c>
      <c r="AB162" s="337"/>
      <c r="AC162" s="338" t="n">
        <f aca="false">XNPV(0.1,B162:AA162,$B$1:$AA$1)</f>
        <v>21260.5155762408</v>
      </c>
      <c r="AD162" s="338" t="n">
        <f aca="false">SUMPRODUCT(B162:AA162,$B$1010:$AA$1010)</f>
        <v>54113.4538022372</v>
      </c>
      <c r="AE162" s="339" t="n">
        <f aca="false">SUMPRODUCT(B162:AA162,$B$1012:$AA$1012)</f>
        <v>53558.5501458683</v>
      </c>
      <c r="AF162" s="340" t="n">
        <f aca="false">XIRR(B162:AA162,$B$1:$AA$1)</f>
        <v>0.136976181570547</v>
      </c>
      <c r="AG162" s="341" t="n">
        <f aca="false">1-EXP(-(1/0.25)*(AD162/ABS($AD$1010)))</f>
        <v>0.977385707973149</v>
      </c>
    </row>
    <row r="163" customFormat="false" ht="12.75" hidden="false" customHeight="false" outlineLevel="0" collapsed="false">
      <c r="A163" s="332"/>
      <c r="B163" s="337" t="n">
        <f aca="false">+[4]data1cf!A163</f>
        <v>-85400.8307433086</v>
      </c>
      <c r="C163" s="337" t="n">
        <f aca="false">+[4]data1cf!B163</f>
        <v>14990.6390723927</v>
      </c>
      <c r="D163" s="337" t="n">
        <f aca="false">+[4]data1cf!C163</f>
        <v>16092.4623604859</v>
      </c>
      <c r="E163" s="337" t="n">
        <f aca="false">+[4]data1cf!D163</f>
        <v>15790.9961512531</v>
      </c>
      <c r="F163" s="337" t="n">
        <f aca="false">+[4]data1cf!E163</f>
        <v>15431.8689480979</v>
      </c>
      <c r="G163" s="337" t="n">
        <f aca="false">+[4]data1cf!F163</f>
        <v>15278.81012323</v>
      </c>
      <c r="H163" s="337" t="n">
        <f aca="false">+[4]data1cf!G163</f>
        <v>15031.8070006536</v>
      </c>
      <c r="I163" s="337" t="n">
        <f aca="false">+[4]data1cf!H163</f>
        <v>14880.0842788934</v>
      </c>
      <c r="J163" s="337" t="n">
        <f aca="false">+[4]data1cf!I163</f>
        <v>14984.4933400581</v>
      </c>
      <c r="K163" s="337" t="n">
        <f aca="false">+[4]data1cf!J163</f>
        <v>14900.2159203627</v>
      </c>
      <c r="L163" s="337" t="n">
        <f aca="false">+[4]data1cf!K163</f>
        <v>14930.3518158829</v>
      </c>
      <c r="M163" s="337" t="n">
        <f aca="false">+[4]data1cf!L163</f>
        <v>15040.3933905727</v>
      </c>
      <c r="N163" s="337" t="n">
        <f aca="false">+[4]data1cf!M163</f>
        <v>14921.7322229484</v>
      </c>
      <c r="O163" s="337" t="n">
        <f aca="false">+[4]data1cf!N163</f>
        <v>15035.7429911656</v>
      </c>
      <c r="P163" s="337" t="n">
        <f aca="false">+[4]data1cf!O163</f>
        <v>15049.8589718257</v>
      </c>
      <c r="Q163" s="337" t="n">
        <f aca="false">+[4]data1cf!P163</f>
        <v>14968.4954933386</v>
      </c>
      <c r="R163" s="337" t="n">
        <f aca="false">+[4]data1cf!Q163</f>
        <v>979.513368293452</v>
      </c>
      <c r="S163" s="337" t="n">
        <f aca="false">+[4]data1cf!R163</f>
        <v>0</v>
      </c>
      <c r="T163" s="337" t="n">
        <f aca="false">+[4]data1cf!S163</f>
        <v>0</v>
      </c>
      <c r="U163" s="337" t="n">
        <f aca="false">+[4]data1cf!T163</f>
        <v>0</v>
      </c>
      <c r="V163" s="337" t="n">
        <f aca="false">+[4]data1cf!U163</f>
        <v>0</v>
      </c>
      <c r="W163" s="337" t="n">
        <f aca="false">+[4]data1cf!V163</f>
        <v>0</v>
      </c>
      <c r="X163" s="337" t="n">
        <f aca="false">+[4]data1cf!W163</f>
        <v>0</v>
      </c>
      <c r="Y163" s="337" t="n">
        <f aca="false">+[4]data1cf!X163</f>
        <v>0</v>
      </c>
      <c r="Z163" s="337" t="n">
        <f aca="false">+[4]data1cf!Y163</f>
        <v>0</v>
      </c>
      <c r="AA163" s="337" t="n">
        <f aca="false">+[4]data1cf!Z163</f>
        <v>0</v>
      </c>
      <c r="AB163" s="337"/>
      <c r="AC163" s="338" t="n">
        <f aca="false">XNPV(0.1,B163:AA163,$B$1:$AA$1)</f>
        <v>30694.4020746912</v>
      </c>
      <c r="AD163" s="338" t="n">
        <f aca="false">SUMPRODUCT(B163:AA163,$B$1010:$AA$1010)</f>
        <v>62820.5151629735</v>
      </c>
      <c r="AE163" s="339" t="n">
        <f aca="false">SUMPRODUCT(B163:AA163,$B$1012:$AA$1012)</f>
        <v>62277.7467290942</v>
      </c>
      <c r="AF163" s="340" t="n">
        <f aca="false">XIRR(B163:AA163,$B$1:$AA$1)</f>
        <v>0.159697101318559</v>
      </c>
      <c r="AG163" s="341" t="n">
        <f aca="false">1-EXP(-(1/0.25)*(AD163/ABS($AD$1010)))</f>
        <v>0.98770872498611</v>
      </c>
    </row>
    <row r="164" customFormat="false" ht="12.75" hidden="false" customHeight="false" outlineLevel="0" collapsed="false">
      <c r="A164" s="332"/>
      <c r="B164" s="337" t="n">
        <f aca="false">+[4]data1cf!A164</f>
        <v>-98802.9885989488</v>
      </c>
      <c r="C164" s="337" t="n">
        <f aca="false">+[4]data1cf!B164</f>
        <v>15218.8005254855</v>
      </c>
      <c r="D164" s="337" t="n">
        <f aca="false">+[4]data1cf!C164</f>
        <v>16605.8292518803</v>
      </c>
      <c r="E164" s="337" t="n">
        <f aca="false">+[4]data1cf!D164</f>
        <v>16233.4967544585</v>
      </c>
      <c r="F164" s="337" t="n">
        <f aca="false">+[4]data1cf!E164</f>
        <v>16019.3779283811</v>
      </c>
      <c r="G164" s="337" t="n">
        <f aca="false">+[4]data1cf!F164</f>
        <v>15644.069100224</v>
      </c>
      <c r="H164" s="337" t="n">
        <f aca="false">+[4]data1cf!G164</f>
        <v>15277.1616991405</v>
      </c>
      <c r="I164" s="337" t="n">
        <f aca="false">+[4]data1cf!H164</f>
        <v>15053.1865156053</v>
      </c>
      <c r="J164" s="337" t="n">
        <f aca="false">+[4]data1cf!I164</f>
        <v>15211.1492310563</v>
      </c>
      <c r="K164" s="337" t="n">
        <f aca="false">+[4]data1cf!J164</f>
        <v>14972.5153243926</v>
      </c>
      <c r="L164" s="337" t="n">
        <f aca="false">+[4]data1cf!K164</f>
        <v>15203.1742403062</v>
      </c>
      <c r="M164" s="337" t="n">
        <f aca="false">+[4]data1cf!L164</f>
        <v>15292.8567550022</v>
      </c>
      <c r="N164" s="337" t="n">
        <f aca="false">+[4]data1cf!M164</f>
        <v>15182.2974194185</v>
      </c>
      <c r="O164" s="337" t="n">
        <f aca="false">+[4]data1cf!N164</f>
        <v>15268.5219236912</v>
      </c>
      <c r="P164" s="337" t="n">
        <f aca="false">+[4]data1cf!O164</f>
        <v>15153.1782442793</v>
      </c>
      <c r="Q164" s="337" t="n">
        <f aca="false">+[4]data1cf!P164</f>
        <v>15393.9166670342</v>
      </c>
      <c r="R164" s="337" t="n">
        <f aca="false">+[4]data1cf!Q164</f>
        <v>1133.2307580345</v>
      </c>
      <c r="S164" s="337" t="n">
        <f aca="false">+[4]data1cf!R164</f>
        <v>0</v>
      </c>
      <c r="T164" s="337" t="n">
        <f aca="false">+[4]data1cf!S164</f>
        <v>0</v>
      </c>
      <c r="U164" s="337" t="n">
        <f aca="false">+[4]data1cf!T164</f>
        <v>0</v>
      </c>
      <c r="V164" s="337" t="n">
        <f aca="false">+[4]data1cf!U164</f>
        <v>0</v>
      </c>
      <c r="W164" s="337" t="n">
        <f aca="false">+[4]data1cf!V164</f>
        <v>0</v>
      </c>
      <c r="X164" s="337" t="n">
        <f aca="false">+[4]data1cf!W164</f>
        <v>0</v>
      </c>
      <c r="Y164" s="337" t="n">
        <f aca="false">+[4]data1cf!X164</f>
        <v>0</v>
      </c>
      <c r="Z164" s="337" t="n">
        <f aca="false">+[4]data1cf!Y164</f>
        <v>0</v>
      </c>
      <c r="AA164" s="337" t="n">
        <f aca="false">+[4]data1cf!Z164</f>
        <v>0</v>
      </c>
      <c r="AB164" s="337"/>
      <c r="AC164" s="338" t="n">
        <f aca="false">XNPV(0.1,B164:AA164,$B$1:$AA$1)</f>
        <v>19753.8245946177</v>
      </c>
      <c r="AD164" s="338" t="n">
        <f aca="false">SUMPRODUCT(B164:AA164,$B$1010:$AA$1010)</f>
        <v>52487.3048186945</v>
      </c>
      <c r="AE164" s="339" t="n">
        <f aca="false">SUMPRODUCT(B164:AA164,$B$1012:$AA$1012)</f>
        <v>51934.4058244915</v>
      </c>
      <c r="AF164" s="340" t="n">
        <f aca="false">XIRR(B164:AA164,$B$1:$AA$1)</f>
        <v>0.134079815691113</v>
      </c>
      <c r="AG164" s="341" t="n">
        <f aca="false">1-EXP(-(1/0.25)*(AD164/ABS($AD$1010)))</f>
        <v>0.974658343827958</v>
      </c>
    </row>
    <row r="165" customFormat="false" ht="12.75" hidden="false" customHeight="false" outlineLevel="0" collapsed="false">
      <c r="A165" s="332"/>
      <c r="B165" s="337" t="n">
        <f aca="false">+[4]data1cf!A165</f>
        <v>-86533.2401960079</v>
      </c>
      <c r="C165" s="337" t="n">
        <f aca="false">+[4]data1cf!B165</f>
        <v>14881.1584832246</v>
      </c>
      <c r="D165" s="337" t="n">
        <f aca="false">+[4]data1cf!C165</f>
        <v>16200.2219646019</v>
      </c>
      <c r="E165" s="337" t="n">
        <f aca="false">+[4]data1cf!D165</f>
        <v>15748.4930049107</v>
      </c>
      <c r="F165" s="337" t="n">
        <f aca="false">+[4]data1cf!E165</f>
        <v>15583.3629266952</v>
      </c>
      <c r="G165" s="337" t="n">
        <f aca="false">+[4]data1cf!F165</f>
        <v>15151.0901960077</v>
      </c>
      <c r="H165" s="337" t="n">
        <f aca="false">+[4]data1cf!G165</f>
        <v>15007.8581610195</v>
      </c>
      <c r="I165" s="337" t="n">
        <f aca="false">+[4]data1cf!H165</f>
        <v>14780.7238939953</v>
      </c>
      <c r="J165" s="337" t="n">
        <f aca="false">+[4]data1cf!I165</f>
        <v>15064.4314576671</v>
      </c>
      <c r="K165" s="337" t="n">
        <f aca="false">+[4]data1cf!J165</f>
        <v>14991.3539418029</v>
      </c>
      <c r="L165" s="337" t="n">
        <f aca="false">+[4]data1cf!K165</f>
        <v>14818.0796918837</v>
      </c>
      <c r="M165" s="337" t="n">
        <f aca="false">+[4]data1cf!L165</f>
        <v>14899.6231554626</v>
      </c>
      <c r="N165" s="337" t="n">
        <f aca="false">+[4]data1cf!M165</f>
        <v>15005.3636438159</v>
      </c>
      <c r="O165" s="337" t="n">
        <f aca="false">+[4]data1cf!N165</f>
        <v>15091.3308083917</v>
      </c>
      <c r="P165" s="337" t="n">
        <f aca="false">+[4]data1cf!O165</f>
        <v>15242.5628025836</v>
      </c>
      <c r="Q165" s="337" t="n">
        <f aca="false">+[4]data1cf!P165</f>
        <v>15181.9575036577</v>
      </c>
      <c r="R165" s="337" t="n">
        <f aca="false">+[4]data1cf!Q165</f>
        <v>992.501651752132</v>
      </c>
      <c r="S165" s="337" t="n">
        <f aca="false">+[4]data1cf!R165</f>
        <v>0</v>
      </c>
      <c r="T165" s="337" t="n">
        <f aca="false">+[4]data1cf!S165</f>
        <v>0</v>
      </c>
      <c r="U165" s="337" t="n">
        <f aca="false">+[4]data1cf!T165</f>
        <v>0</v>
      </c>
      <c r="V165" s="337" t="n">
        <f aca="false">+[4]data1cf!U165</f>
        <v>0</v>
      </c>
      <c r="W165" s="337" t="n">
        <f aca="false">+[4]data1cf!V165</f>
        <v>0</v>
      </c>
      <c r="X165" s="337" t="n">
        <f aca="false">+[4]data1cf!W165</f>
        <v>0</v>
      </c>
      <c r="Y165" s="337" t="n">
        <f aca="false">+[4]data1cf!X165</f>
        <v>0</v>
      </c>
      <c r="Z165" s="337" t="n">
        <f aca="false">+[4]data1cf!Y165</f>
        <v>0</v>
      </c>
      <c r="AA165" s="337" t="n">
        <f aca="false">+[4]data1cf!Z165</f>
        <v>0</v>
      </c>
      <c r="AB165" s="337"/>
      <c r="AC165" s="338" t="n">
        <f aca="false">XNPV(0.1,B165:AA165,$B$1:$AA$1)</f>
        <v>29609.8943013672</v>
      </c>
      <c r="AD165" s="338" t="n">
        <f aca="false">SUMPRODUCT(B165:AA165,$B$1010:$AA$1010)</f>
        <v>61788.2017501707</v>
      </c>
      <c r="AE165" s="339" t="n">
        <f aca="false">SUMPRODUCT(B165:AA165,$B$1012:$AA$1012)</f>
        <v>61244.2956374199</v>
      </c>
      <c r="AF165" s="340" t="n">
        <f aca="false">XIRR(B165:AA165,$B$1:$AA$1)</f>
        <v>0.156889424402474</v>
      </c>
      <c r="AG165" s="341" t="n">
        <f aca="false">1-EXP(-(1/0.25)*(AD165/ABS($AD$1010)))</f>
        <v>0.986787344865525</v>
      </c>
    </row>
    <row r="166" customFormat="false" ht="12.75" hidden="false" customHeight="false" outlineLevel="0" collapsed="false">
      <c r="A166" s="332"/>
      <c r="B166" s="337" t="n">
        <f aca="false">+[4]data1cf!A166</f>
        <v>-100994.224103617</v>
      </c>
      <c r="C166" s="337" t="n">
        <f aca="false">+[4]data1cf!B166</f>
        <v>15451.8076865201</v>
      </c>
      <c r="D166" s="337" t="n">
        <f aca="false">+[4]data1cf!C166</f>
        <v>16771.1577800808</v>
      </c>
      <c r="E166" s="337" t="n">
        <f aca="false">+[4]data1cf!D166</f>
        <v>16384.4415661085</v>
      </c>
      <c r="F166" s="337" t="n">
        <f aca="false">+[4]data1cf!E166</f>
        <v>15953.894081179</v>
      </c>
      <c r="G166" s="337" t="n">
        <f aca="false">+[4]data1cf!F166</f>
        <v>15750.103122911</v>
      </c>
      <c r="H166" s="337" t="n">
        <f aca="false">+[4]data1cf!G166</f>
        <v>15242.0231865222</v>
      </c>
      <c r="I166" s="337" t="n">
        <f aca="false">+[4]data1cf!H166</f>
        <v>15181.7062195942</v>
      </c>
      <c r="J166" s="337" t="n">
        <f aca="false">+[4]data1cf!I166</f>
        <v>15510.6333741625</v>
      </c>
      <c r="K166" s="337" t="n">
        <f aca="false">+[4]data1cf!J166</f>
        <v>15251.4440436832</v>
      </c>
      <c r="L166" s="337" t="n">
        <f aca="false">+[4]data1cf!K166</f>
        <v>15393.6708395914</v>
      </c>
      <c r="M166" s="337" t="n">
        <f aca="false">+[4]data1cf!L166</f>
        <v>15472.6470091325</v>
      </c>
      <c r="N166" s="337" t="n">
        <f aca="false">+[4]data1cf!M166</f>
        <v>15359.6787038159</v>
      </c>
      <c r="O166" s="337" t="n">
        <f aca="false">+[4]data1cf!N166</f>
        <v>15346.5142191111</v>
      </c>
      <c r="P166" s="337" t="n">
        <f aca="false">+[4]data1cf!O166</f>
        <v>15498.2997701671</v>
      </c>
      <c r="Q166" s="337" t="n">
        <f aca="false">+[4]data1cf!P166</f>
        <v>15256.6247434292</v>
      </c>
      <c r="R166" s="337" t="n">
        <f aca="false">+[4]data1cf!Q166</f>
        <v>1158.36335277884</v>
      </c>
      <c r="S166" s="337" t="n">
        <f aca="false">+[4]data1cf!R166</f>
        <v>0</v>
      </c>
      <c r="T166" s="337" t="n">
        <f aca="false">+[4]data1cf!S166</f>
        <v>0</v>
      </c>
      <c r="U166" s="337" t="n">
        <f aca="false">+[4]data1cf!T166</f>
        <v>0</v>
      </c>
      <c r="V166" s="337" t="n">
        <f aca="false">+[4]data1cf!U166</f>
        <v>0</v>
      </c>
      <c r="W166" s="337" t="n">
        <f aca="false">+[4]data1cf!V166</f>
        <v>0</v>
      </c>
      <c r="X166" s="337" t="n">
        <f aca="false">+[4]data1cf!W166</f>
        <v>0</v>
      </c>
      <c r="Y166" s="337" t="n">
        <f aca="false">+[4]data1cf!X166</f>
        <v>0</v>
      </c>
      <c r="Z166" s="337" t="n">
        <f aca="false">+[4]data1cf!Y166</f>
        <v>0</v>
      </c>
      <c r="AA166" s="337" t="n">
        <f aca="false">+[4]data1cf!Z166</f>
        <v>0</v>
      </c>
      <c r="AB166" s="337"/>
      <c r="AC166" s="338" t="n">
        <f aca="false">XNPV(0.1,B166:AA166,$B$1:$AA$1)</f>
        <v>18628.2795805731</v>
      </c>
      <c r="AD166" s="338" t="n">
        <f aca="false">SUMPRODUCT(B166:AA166,$B$1010:$AA$1010)</f>
        <v>51662.708341346</v>
      </c>
      <c r="AE166" s="339" t="n">
        <f aca="false">SUMPRODUCT(B166:AA166,$B$1012:$AA$1012)</f>
        <v>51104.6868220541</v>
      </c>
      <c r="AF166" s="340" t="n">
        <f aca="false">XIRR(B166:AA166,$B$1:$AA$1)</f>
        <v>0.131513955778328</v>
      </c>
      <c r="AG166" s="341" t="n">
        <f aca="false">1-EXP(-(1/0.25)*(AD166/ABS($AD$1010)))</f>
        <v>0.973152034403787</v>
      </c>
    </row>
    <row r="167" customFormat="false" ht="12.75" hidden="false" customHeight="false" outlineLevel="0" collapsed="false">
      <c r="A167" s="332"/>
      <c r="B167" s="337" t="n">
        <f aca="false">+[4]data1cf!A167</f>
        <v>-95935.8146674027</v>
      </c>
      <c r="C167" s="337" t="n">
        <f aca="false">+[4]data1cf!B167</f>
        <v>15014.0803295776</v>
      </c>
      <c r="D167" s="337" t="n">
        <f aca="false">+[4]data1cf!C167</f>
        <v>16486.1393796573</v>
      </c>
      <c r="E167" s="337" t="n">
        <f aca="false">+[4]data1cf!D167</f>
        <v>16161.0663518681</v>
      </c>
      <c r="F167" s="337" t="n">
        <f aca="false">+[4]data1cf!E167</f>
        <v>15746.340290237</v>
      </c>
      <c r="G167" s="337" t="n">
        <f aca="false">+[4]data1cf!F167</f>
        <v>15384.5257306623</v>
      </c>
      <c r="H167" s="337" t="n">
        <f aca="false">+[4]data1cf!G167</f>
        <v>15294.5416209957</v>
      </c>
      <c r="I167" s="337" t="n">
        <f aca="false">+[4]data1cf!H167</f>
        <v>15112.1017913199</v>
      </c>
      <c r="J167" s="337" t="n">
        <f aca="false">+[4]data1cf!I167</f>
        <v>15211.2235520514</v>
      </c>
      <c r="K167" s="337" t="n">
        <f aca="false">+[4]data1cf!J167</f>
        <v>15404.3444837303</v>
      </c>
      <c r="L167" s="337" t="n">
        <f aca="false">+[4]data1cf!K167</f>
        <v>15204.13009524</v>
      </c>
      <c r="M167" s="337" t="n">
        <f aca="false">+[4]data1cf!L167</f>
        <v>15115.3116823596</v>
      </c>
      <c r="N167" s="337" t="n">
        <f aca="false">+[4]data1cf!M167</f>
        <v>15249.3605888123</v>
      </c>
      <c r="O167" s="337" t="n">
        <f aca="false">+[4]data1cf!N167</f>
        <v>15150.0929657156</v>
      </c>
      <c r="P167" s="337" t="n">
        <f aca="false">+[4]data1cf!O167</f>
        <v>15323.4080450017</v>
      </c>
      <c r="Q167" s="337" t="n">
        <f aca="false">+[4]data1cf!P167</f>
        <v>15342.1713508738</v>
      </c>
      <c r="R167" s="337" t="n">
        <f aca="false">+[4]data1cf!Q167</f>
        <v>1100.34541990924</v>
      </c>
      <c r="S167" s="337" t="n">
        <f aca="false">+[4]data1cf!R167</f>
        <v>0</v>
      </c>
      <c r="T167" s="337" t="n">
        <f aca="false">+[4]data1cf!S167</f>
        <v>0</v>
      </c>
      <c r="U167" s="337" t="n">
        <f aca="false">+[4]data1cf!T167</f>
        <v>0</v>
      </c>
      <c r="V167" s="337" t="n">
        <f aca="false">+[4]data1cf!U167</f>
        <v>0</v>
      </c>
      <c r="W167" s="337" t="n">
        <f aca="false">+[4]data1cf!V167</f>
        <v>0</v>
      </c>
      <c r="X167" s="337" t="n">
        <f aca="false">+[4]data1cf!W167</f>
        <v>0</v>
      </c>
      <c r="Y167" s="337" t="n">
        <f aca="false">+[4]data1cf!X167</f>
        <v>0</v>
      </c>
      <c r="Z167" s="337" t="n">
        <f aca="false">+[4]data1cf!Y167</f>
        <v>0</v>
      </c>
      <c r="AA167" s="337" t="n">
        <f aca="false">+[4]data1cf!Z167</f>
        <v>0</v>
      </c>
      <c r="AB167" s="337"/>
      <c r="AC167" s="338" t="n">
        <f aca="false">XNPV(0.1,B167:AA167,$B$1:$AA$1)</f>
        <v>22107.6581709905</v>
      </c>
      <c r="AD167" s="338" t="n">
        <f aca="false">SUMPRODUCT(B167:AA167,$B$1010:$AA$1010)</f>
        <v>54807.9257734669</v>
      </c>
      <c r="AE167" s="339" t="n">
        <f aca="false">SUMPRODUCT(B167:AA167,$B$1012:$AA$1012)</f>
        <v>54255.3644611965</v>
      </c>
      <c r="AF167" s="340" t="n">
        <f aca="false">XIRR(B167:AA167,$B$1:$AA$1)</f>
        <v>0.138947950224232</v>
      </c>
      <c r="AG167" s="341" t="n">
        <f aca="false">1-EXP(-(1/0.25)*(AD167/ABS($AD$1010)))</f>
        <v>0.978459104267959</v>
      </c>
    </row>
    <row r="168" customFormat="false" ht="12.75" hidden="false" customHeight="false" outlineLevel="0" collapsed="false">
      <c r="A168" s="332"/>
      <c r="B168" s="337" t="n">
        <f aca="false">+[4]data1cf!A168</f>
        <v>-91731.7435837918</v>
      </c>
      <c r="C168" s="337" t="n">
        <f aca="false">+[4]data1cf!B168</f>
        <v>15053.7460683417</v>
      </c>
      <c r="D168" s="337" t="n">
        <f aca="false">+[4]data1cf!C168</f>
        <v>16381.3620128583</v>
      </c>
      <c r="E168" s="337" t="n">
        <f aca="false">+[4]data1cf!D168</f>
        <v>16107.3646530703</v>
      </c>
      <c r="F168" s="337" t="n">
        <f aca="false">+[4]data1cf!E168</f>
        <v>15644.9428279627</v>
      </c>
      <c r="G168" s="337" t="n">
        <f aca="false">+[4]data1cf!F168</f>
        <v>15430.7445040176</v>
      </c>
      <c r="H168" s="337" t="n">
        <f aca="false">+[4]data1cf!G168</f>
        <v>15188.8725940471</v>
      </c>
      <c r="I168" s="337" t="n">
        <f aca="false">+[4]data1cf!H168</f>
        <v>15172.7545118534</v>
      </c>
      <c r="J168" s="337" t="n">
        <f aca="false">+[4]data1cf!I168</f>
        <v>15101.6912216664</v>
      </c>
      <c r="K168" s="337" t="n">
        <f aca="false">+[4]data1cf!J168</f>
        <v>15118.7373534551</v>
      </c>
      <c r="L168" s="337" t="n">
        <f aca="false">+[4]data1cf!K168</f>
        <v>15073.0180925413</v>
      </c>
      <c r="M168" s="337" t="n">
        <f aca="false">+[4]data1cf!L168</f>
        <v>15059.0800287869</v>
      </c>
      <c r="N168" s="337" t="n">
        <f aca="false">+[4]data1cf!M168</f>
        <v>15198.4359514312</v>
      </c>
      <c r="O168" s="337" t="n">
        <f aca="false">+[4]data1cf!N168</f>
        <v>15217.0488395377</v>
      </c>
      <c r="P168" s="337" t="n">
        <f aca="false">+[4]data1cf!O168</f>
        <v>15271.3833291275</v>
      </c>
      <c r="Q168" s="337" t="n">
        <f aca="false">+[4]data1cf!P168</f>
        <v>15145.6393400396</v>
      </c>
      <c r="R168" s="337" t="n">
        <f aca="false">+[4]data1cf!Q168</f>
        <v>1052.12640620866</v>
      </c>
      <c r="S168" s="337" t="n">
        <f aca="false">+[4]data1cf!R168</f>
        <v>0</v>
      </c>
      <c r="T168" s="337" t="n">
        <f aca="false">+[4]data1cf!S168</f>
        <v>0</v>
      </c>
      <c r="U168" s="337" t="n">
        <f aca="false">+[4]data1cf!T168</f>
        <v>0</v>
      </c>
      <c r="V168" s="337" t="n">
        <f aca="false">+[4]data1cf!U168</f>
        <v>0</v>
      </c>
      <c r="W168" s="337" t="n">
        <f aca="false">+[4]data1cf!V168</f>
        <v>0</v>
      </c>
      <c r="X168" s="337" t="n">
        <f aca="false">+[4]data1cf!W168</f>
        <v>0</v>
      </c>
      <c r="Y168" s="337" t="n">
        <f aca="false">+[4]data1cf!X168</f>
        <v>0</v>
      </c>
      <c r="Z168" s="337" t="n">
        <f aca="false">+[4]data1cf!Y168</f>
        <v>0</v>
      </c>
      <c r="AA168" s="337" t="n">
        <f aca="false">+[4]data1cf!Z168</f>
        <v>0</v>
      </c>
      <c r="AB168" s="337"/>
      <c r="AC168" s="338" t="n">
        <f aca="false">XNPV(0.1,B168:AA168,$B$1:$AA$1)</f>
        <v>25841.4897660195</v>
      </c>
      <c r="AD168" s="338" t="n">
        <f aca="false">SUMPRODUCT(B168:AA168,$B$1010:$AA$1010)</f>
        <v>58376.3763594974</v>
      </c>
      <c r="AE168" s="339" t="n">
        <f aca="false">SUMPRODUCT(B168:AA168,$B$1012:$AA$1012)</f>
        <v>57826.7091749858</v>
      </c>
      <c r="AF168" s="340" t="n">
        <f aca="false">XIRR(B168:AA168,$B$1:$AA$1)</f>
        <v>0.147304177853644</v>
      </c>
      <c r="AG168" s="341" t="n">
        <f aca="false">1-EXP(-(1/0.25)*(AD168/ABS($AD$1010)))</f>
        <v>0.983221798567514</v>
      </c>
    </row>
    <row r="169" customFormat="false" ht="12.75" hidden="false" customHeight="false" outlineLevel="0" collapsed="false">
      <c r="A169" s="332"/>
      <c r="B169" s="337" t="n">
        <f aca="false">+[4]data1cf!A169</f>
        <v>-86703.2874337366</v>
      </c>
      <c r="C169" s="337" t="n">
        <f aca="false">+[4]data1cf!B169</f>
        <v>14939.5862266023</v>
      </c>
      <c r="D169" s="337" t="n">
        <f aca="false">+[4]data1cf!C169</f>
        <v>16123.9222573415</v>
      </c>
      <c r="E169" s="337" t="n">
        <f aca="false">+[4]data1cf!D169</f>
        <v>15877.276880151</v>
      </c>
      <c r="F169" s="337" t="n">
        <f aca="false">+[4]data1cf!E169</f>
        <v>15529.0704464858</v>
      </c>
      <c r="G169" s="337" t="n">
        <f aca="false">+[4]data1cf!F169</f>
        <v>15112.6724070208</v>
      </c>
      <c r="H169" s="337" t="n">
        <f aca="false">+[4]data1cf!G169</f>
        <v>14994.1823956282</v>
      </c>
      <c r="I169" s="337" t="n">
        <f aca="false">+[4]data1cf!H169</f>
        <v>15041.3468683152</v>
      </c>
      <c r="J169" s="337" t="n">
        <f aca="false">+[4]data1cf!I169</f>
        <v>14915.5961868669</v>
      </c>
      <c r="K169" s="337" t="n">
        <f aca="false">+[4]data1cf!J169</f>
        <v>15032.4963533229</v>
      </c>
      <c r="L169" s="337" t="n">
        <f aca="false">+[4]data1cf!K169</f>
        <v>14823.4772772814</v>
      </c>
      <c r="M169" s="337" t="n">
        <f aca="false">+[4]data1cf!L169</f>
        <v>15160.8811019025</v>
      </c>
      <c r="N169" s="337" t="n">
        <f aca="false">+[4]data1cf!M169</f>
        <v>15012.9926829988</v>
      </c>
      <c r="O169" s="337" t="n">
        <f aca="false">+[4]data1cf!N169</f>
        <v>15182.3622880368</v>
      </c>
      <c r="P169" s="337" t="n">
        <f aca="false">+[4]data1cf!O169</f>
        <v>15104.6467468619</v>
      </c>
      <c r="Q169" s="337" t="n">
        <f aca="false">+[4]data1cf!P169</f>
        <v>15098.8943174009</v>
      </c>
      <c r="R169" s="337" t="n">
        <f aca="false">+[4]data1cf!Q169</f>
        <v>994.452025549986</v>
      </c>
      <c r="S169" s="337" t="n">
        <f aca="false">+[4]data1cf!R169</f>
        <v>0</v>
      </c>
      <c r="T169" s="337" t="n">
        <f aca="false">+[4]data1cf!S169</f>
        <v>0</v>
      </c>
      <c r="U169" s="337" t="n">
        <f aca="false">+[4]data1cf!T169</f>
        <v>0</v>
      </c>
      <c r="V169" s="337" t="n">
        <f aca="false">+[4]data1cf!U169</f>
        <v>0</v>
      </c>
      <c r="W169" s="337" t="n">
        <f aca="false">+[4]data1cf!V169</f>
        <v>0</v>
      </c>
      <c r="X169" s="337" t="n">
        <f aca="false">+[4]data1cf!W169</f>
        <v>0</v>
      </c>
      <c r="Y169" s="337" t="n">
        <f aca="false">+[4]data1cf!X169</f>
        <v>0</v>
      </c>
      <c r="Z169" s="337" t="n">
        <f aca="false">+[4]data1cf!Y169</f>
        <v>0</v>
      </c>
      <c r="AA169" s="337" t="n">
        <f aca="false">+[4]data1cf!Z169</f>
        <v>0</v>
      </c>
      <c r="AB169" s="337"/>
      <c r="AC169" s="338" t="n">
        <f aca="false">XNPV(0.1,B169:AA169,$B$1:$AA$1)</f>
        <v>29606.3654521633</v>
      </c>
      <c r="AD169" s="338" t="n">
        <f aca="false">SUMPRODUCT(B169:AA169,$B$1010:$AA$1010)</f>
        <v>61831.6334032895</v>
      </c>
      <c r="AE169" s="339" t="n">
        <f aca="false">SUMPRODUCT(B169:AA169,$B$1012:$AA$1012)</f>
        <v>61286.9837289041</v>
      </c>
      <c r="AF169" s="340" t="n">
        <f aca="false">XIRR(B169:AA169,$B$1:$AA$1)</f>
        <v>0.156772822003581</v>
      </c>
      <c r="AG169" s="341" t="n">
        <f aca="false">1-EXP(-(1/0.25)*(AD169/ABS($AD$1010)))</f>
        <v>0.98682746620641</v>
      </c>
    </row>
    <row r="170" customFormat="false" ht="12.75" hidden="false" customHeight="false" outlineLevel="0" collapsed="false">
      <c r="A170" s="332"/>
      <c r="B170" s="337" t="n">
        <f aca="false">+[4]data1cf!A170</f>
        <v>-97483.3352516095</v>
      </c>
      <c r="C170" s="337" t="n">
        <f aca="false">+[4]data1cf!B170</f>
        <v>14982.5544828111</v>
      </c>
      <c r="D170" s="337" t="n">
        <f aca="false">+[4]data1cf!C170</f>
        <v>16631.2593684192</v>
      </c>
      <c r="E170" s="337" t="n">
        <f aca="false">+[4]data1cf!D170</f>
        <v>16181.7236547375</v>
      </c>
      <c r="F170" s="337" t="n">
        <f aca="false">+[4]data1cf!E170</f>
        <v>15878.433894877</v>
      </c>
      <c r="G170" s="337" t="n">
        <f aca="false">+[4]data1cf!F170</f>
        <v>15561.6005600756</v>
      </c>
      <c r="H170" s="337" t="n">
        <f aca="false">+[4]data1cf!G170</f>
        <v>15197.1996801725</v>
      </c>
      <c r="I170" s="337" t="n">
        <f aca="false">+[4]data1cf!H170</f>
        <v>15224.631529262</v>
      </c>
      <c r="J170" s="337" t="n">
        <f aca="false">+[4]data1cf!I170</f>
        <v>15317.4028704728</v>
      </c>
      <c r="K170" s="337" t="n">
        <f aca="false">+[4]data1cf!J170</f>
        <v>15403.7201269895</v>
      </c>
      <c r="L170" s="337" t="n">
        <f aca="false">+[4]data1cf!K170</f>
        <v>15207.1493607588</v>
      </c>
      <c r="M170" s="337" t="n">
        <f aca="false">+[4]data1cf!L170</f>
        <v>15369.114911182</v>
      </c>
      <c r="N170" s="337" t="n">
        <f aca="false">+[4]data1cf!M170</f>
        <v>15320.1053107848</v>
      </c>
      <c r="O170" s="337" t="n">
        <f aca="false">+[4]data1cf!N170</f>
        <v>15366.3651404182</v>
      </c>
      <c r="P170" s="337" t="n">
        <f aca="false">+[4]data1cf!O170</f>
        <v>15440.4992111092</v>
      </c>
      <c r="Q170" s="337" t="n">
        <f aca="false">+[4]data1cf!P170</f>
        <v>15354.243977359</v>
      </c>
      <c r="R170" s="337" t="n">
        <f aca="false">+[4]data1cf!Q170</f>
        <v>1118.09486200186</v>
      </c>
      <c r="S170" s="337" t="n">
        <f aca="false">+[4]data1cf!R170</f>
        <v>0</v>
      </c>
      <c r="T170" s="337" t="n">
        <f aca="false">+[4]data1cf!S170</f>
        <v>0</v>
      </c>
      <c r="U170" s="337" t="n">
        <f aca="false">+[4]data1cf!T170</f>
        <v>0</v>
      </c>
      <c r="V170" s="337" t="n">
        <f aca="false">+[4]data1cf!U170</f>
        <v>0</v>
      </c>
      <c r="W170" s="337" t="n">
        <f aca="false">+[4]data1cf!V170</f>
        <v>0</v>
      </c>
      <c r="X170" s="337" t="n">
        <f aca="false">+[4]data1cf!W170</f>
        <v>0</v>
      </c>
      <c r="Y170" s="337" t="n">
        <f aca="false">+[4]data1cf!X170</f>
        <v>0</v>
      </c>
      <c r="Z170" s="337" t="n">
        <f aca="false">+[4]data1cf!Y170</f>
        <v>0</v>
      </c>
      <c r="AA170" s="337" t="n">
        <f aca="false">+[4]data1cf!Z170</f>
        <v>0</v>
      </c>
      <c r="AB170" s="337"/>
      <c r="AC170" s="338" t="n">
        <f aca="false">XNPV(0.1,B170:AA170,$B$1:$AA$1)</f>
        <v>21131.7738488855</v>
      </c>
      <c r="AD170" s="338" t="n">
        <f aca="false">SUMPRODUCT(B170:AA170,$B$1010:$AA$1010)</f>
        <v>54018.9412097213</v>
      </c>
      <c r="AE170" s="339" t="n">
        <f aca="false">SUMPRODUCT(B170:AA170,$B$1012:$AA$1012)</f>
        <v>53463.1340474325</v>
      </c>
      <c r="AF170" s="340" t="n">
        <f aca="false">XIRR(B170:AA170,$B$1:$AA$1)</f>
        <v>0.136679622666887</v>
      </c>
      <c r="AG170" s="341" t="n">
        <f aca="false">1-EXP(-(1/0.25)*(AD170/ABS($AD$1010)))</f>
        <v>0.977235549531184</v>
      </c>
    </row>
    <row r="171" customFormat="false" ht="12.75" hidden="false" customHeight="false" outlineLevel="0" collapsed="false">
      <c r="A171" s="332"/>
      <c r="B171" s="337" t="n">
        <f aca="false">+[4]data1cf!A171</f>
        <v>-94988.0406517433</v>
      </c>
      <c r="C171" s="337" t="n">
        <f aca="false">+[4]data1cf!B171</f>
        <v>14963.1234676054</v>
      </c>
      <c r="D171" s="337" t="n">
        <f aca="false">+[4]data1cf!C171</f>
        <v>16541.9743098353</v>
      </c>
      <c r="E171" s="337" t="n">
        <f aca="false">+[4]data1cf!D171</f>
        <v>16079.9092501129</v>
      </c>
      <c r="F171" s="337" t="n">
        <f aca="false">+[4]data1cf!E171</f>
        <v>15678.8954771476</v>
      </c>
      <c r="G171" s="337" t="n">
        <f aca="false">+[4]data1cf!F171</f>
        <v>15567.2792900551</v>
      </c>
      <c r="H171" s="337" t="n">
        <f aca="false">+[4]data1cf!G171</f>
        <v>15192.281244406</v>
      </c>
      <c r="I171" s="337" t="n">
        <f aca="false">+[4]data1cf!H171</f>
        <v>15055.3835651731</v>
      </c>
      <c r="J171" s="337" t="n">
        <f aca="false">+[4]data1cf!I171</f>
        <v>14976.0962946629</v>
      </c>
      <c r="K171" s="337" t="n">
        <f aca="false">+[4]data1cf!J171</f>
        <v>15206.9661744892</v>
      </c>
      <c r="L171" s="337" t="n">
        <f aca="false">+[4]data1cf!K171</f>
        <v>15118.8694755792</v>
      </c>
      <c r="M171" s="337" t="n">
        <f aca="false">+[4]data1cf!L171</f>
        <v>15217.8570878995</v>
      </c>
      <c r="N171" s="337" t="n">
        <f aca="false">+[4]data1cf!M171</f>
        <v>15023.2816351663</v>
      </c>
      <c r="O171" s="337" t="n">
        <f aca="false">+[4]data1cf!N171</f>
        <v>15270.5169562884</v>
      </c>
      <c r="P171" s="337" t="n">
        <f aca="false">+[4]data1cf!O171</f>
        <v>15289.9176533841</v>
      </c>
      <c r="Q171" s="337" t="n">
        <f aca="false">+[4]data1cf!P171</f>
        <v>15327.4866424171</v>
      </c>
      <c r="R171" s="337" t="n">
        <f aca="false">+[4]data1cf!Q171</f>
        <v>1089.47483105924</v>
      </c>
      <c r="S171" s="337" t="n">
        <f aca="false">+[4]data1cf!R171</f>
        <v>0</v>
      </c>
      <c r="T171" s="337" t="n">
        <f aca="false">+[4]data1cf!S171</f>
        <v>0</v>
      </c>
      <c r="U171" s="337" t="n">
        <f aca="false">+[4]data1cf!T171</f>
        <v>0</v>
      </c>
      <c r="V171" s="337" t="n">
        <f aca="false">+[4]data1cf!U171</f>
        <v>0</v>
      </c>
      <c r="W171" s="337" t="n">
        <f aca="false">+[4]data1cf!V171</f>
        <v>0</v>
      </c>
      <c r="X171" s="337" t="n">
        <f aca="false">+[4]data1cf!W171</f>
        <v>0</v>
      </c>
      <c r="Y171" s="337" t="n">
        <f aca="false">+[4]data1cf!X171</f>
        <v>0</v>
      </c>
      <c r="Z171" s="337" t="n">
        <f aca="false">+[4]data1cf!Y171</f>
        <v>0</v>
      </c>
      <c r="AA171" s="337" t="n">
        <f aca="false">+[4]data1cf!Z171</f>
        <v>0</v>
      </c>
      <c r="AB171" s="337"/>
      <c r="AC171" s="338" t="n">
        <f aca="false">XNPV(0.1,B171:AA171,$B$1:$AA$1)</f>
        <v>22732.8537538889</v>
      </c>
      <c r="AD171" s="338" t="n">
        <f aca="false">SUMPRODUCT(B171:AA171,$B$1010:$AA$1010)</f>
        <v>55317.7568550723</v>
      </c>
      <c r="AE171" s="339" t="n">
        <f aca="false">SUMPRODUCT(B171:AA171,$B$1012:$AA$1012)</f>
        <v>54767.0884113832</v>
      </c>
      <c r="AF171" s="340" t="n">
        <f aca="false">XIRR(B171:AA171,$B$1:$AA$1)</f>
        <v>0.140424663882814</v>
      </c>
      <c r="AG171" s="341" t="n">
        <f aca="false">1-EXP(-(1/0.25)*(AD171/ABS($AD$1010)))</f>
        <v>0.979214544694929</v>
      </c>
    </row>
    <row r="172" customFormat="false" ht="12.75" hidden="false" customHeight="false" outlineLevel="0" collapsed="false">
      <c r="A172" s="332"/>
      <c r="B172" s="337" t="n">
        <f aca="false">+[4]data1cf!A172</f>
        <v>-85743.42952714</v>
      </c>
      <c r="C172" s="337" t="n">
        <f aca="false">+[4]data1cf!B172</f>
        <v>14791.340195712</v>
      </c>
      <c r="D172" s="337" t="n">
        <f aca="false">+[4]data1cf!C172</f>
        <v>16058.555328521</v>
      </c>
      <c r="E172" s="337" t="n">
        <f aca="false">+[4]data1cf!D172</f>
        <v>15879.5359704881</v>
      </c>
      <c r="F172" s="337" t="n">
        <f aca="false">+[4]data1cf!E172</f>
        <v>15552.8343422481</v>
      </c>
      <c r="G172" s="337" t="n">
        <f aca="false">+[4]data1cf!F172</f>
        <v>15352.1877591806</v>
      </c>
      <c r="H172" s="337" t="n">
        <f aca="false">+[4]data1cf!G172</f>
        <v>14955.9562407131</v>
      </c>
      <c r="I172" s="337" t="n">
        <f aca="false">+[4]data1cf!H172</f>
        <v>14939.0299905591</v>
      </c>
      <c r="J172" s="337" t="n">
        <f aca="false">+[4]data1cf!I172</f>
        <v>14879.0818573117</v>
      </c>
      <c r="K172" s="337" t="n">
        <f aca="false">+[4]data1cf!J172</f>
        <v>14994.3228331227</v>
      </c>
      <c r="L172" s="337" t="n">
        <f aca="false">+[4]data1cf!K172</f>
        <v>14983.3404287645</v>
      </c>
      <c r="M172" s="337" t="n">
        <f aca="false">+[4]data1cf!L172</f>
        <v>14916.1212814705</v>
      </c>
      <c r="N172" s="337" t="n">
        <f aca="false">+[4]data1cf!M172</f>
        <v>14937.4241891541</v>
      </c>
      <c r="O172" s="337" t="n">
        <f aca="false">+[4]data1cf!N172</f>
        <v>14989.3255825112</v>
      </c>
      <c r="P172" s="337" t="n">
        <f aca="false">+[4]data1cf!O172</f>
        <v>15067.9249128669</v>
      </c>
      <c r="Q172" s="337" t="n">
        <f aca="false">+[4]data1cf!P172</f>
        <v>14956.5123844423</v>
      </c>
      <c r="R172" s="337" t="n">
        <f aca="false">+[4]data1cf!Q172</f>
        <v>983.442839304484</v>
      </c>
      <c r="S172" s="337" t="n">
        <f aca="false">+[4]data1cf!R172</f>
        <v>0</v>
      </c>
      <c r="T172" s="337" t="n">
        <f aca="false">+[4]data1cf!S172</f>
        <v>0</v>
      </c>
      <c r="U172" s="337" t="n">
        <f aca="false">+[4]data1cf!T172</f>
        <v>0</v>
      </c>
      <c r="V172" s="337" t="n">
        <f aca="false">+[4]data1cf!U172</f>
        <v>0</v>
      </c>
      <c r="W172" s="337" t="n">
        <f aca="false">+[4]data1cf!V172</f>
        <v>0</v>
      </c>
      <c r="X172" s="337" t="n">
        <f aca="false">+[4]data1cf!W172</f>
        <v>0</v>
      </c>
      <c r="Y172" s="337" t="n">
        <f aca="false">+[4]data1cf!X172</f>
        <v>0</v>
      </c>
      <c r="Z172" s="337" t="n">
        <f aca="false">+[4]data1cf!Y172</f>
        <v>0</v>
      </c>
      <c r="AA172" s="337" t="n">
        <f aca="false">+[4]data1cf!Z172</f>
        <v>0</v>
      </c>
      <c r="AB172" s="337"/>
      <c r="AC172" s="338" t="n">
        <f aca="false">XNPV(0.1,B172:AA172,$B$1:$AA$1)</f>
        <v>30286.6329719149</v>
      </c>
      <c r="AD172" s="338" t="n">
        <f aca="false">SUMPRODUCT(B172:AA172,$B$1010:$AA$1010)</f>
        <v>62416.1584974105</v>
      </c>
      <c r="AE172" s="339" t="n">
        <f aca="false">SUMPRODUCT(B172:AA172,$B$1012:$AA$1012)</f>
        <v>61873.3781681218</v>
      </c>
      <c r="AF172" s="340" t="n">
        <f aca="false">XIRR(B172:AA172,$B$1:$AA$1)</f>
        <v>0.158660715729504</v>
      </c>
      <c r="AG172" s="341" t="n">
        <f aca="false">1-EXP(-(1/0.25)*(AD172/ABS($AD$1010)))</f>
        <v>0.987355734017269</v>
      </c>
    </row>
    <row r="173" customFormat="false" ht="12.75" hidden="false" customHeight="false" outlineLevel="0" collapsed="false">
      <c r="A173" s="332"/>
      <c r="B173" s="337" t="n">
        <f aca="false">+[4]data1cf!A173</f>
        <v>-84919.7085879695</v>
      </c>
      <c r="C173" s="337" t="n">
        <f aca="false">+[4]data1cf!B173</f>
        <v>14683.0386650993</v>
      </c>
      <c r="D173" s="337" t="n">
        <f aca="false">+[4]data1cf!C173</f>
        <v>16064.8225545039</v>
      </c>
      <c r="E173" s="337" t="n">
        <f aca="false">+[4]data1cf!D173</f>
        <v>15741.8416800845</v>
      </c>
      <c r="F173" s="337" t="n">
        <f aca="false">+[4]data1cf!E173</f>
        <v>15543.7061101009</v>
      </c>
      <c r="G173" s="337" t="n">
        <f aca="false">+[4]data1cf!F173</f>
        <v>15293.2821185947</v>
      </c>
      <c r="H173" s="337" t="n">
        <f aca="false">+[4]data1cf!G173</f>
        <v>14950.3002398938</v>
      </c>
      <c r="I173" s="337" t="n">
        <f aca="false">+[4]data1cf!H173</f>
        <v>14879.5809384962</v>
      </c>
      <c r="J173" s="337" t="n">
        <f aca="false">+[4]data1cf!I173</f>
        <v>14930.7449019358</v>
      </c>
      <c r="K173" s="337" t="n">
        <f aca="false">+[4]data1cf!J173</f>
        <v>14782.3924154407</v>
      </c>
      <c r="L173" s="337" t="n">
        <f aca="false">+[4]data1cf!K173</f>
        <v>14947.7119426811</v>
      </c>
      <c r="M173" s="337" t="n">
        <f aca="false">+[4]data1cf!L173</f>
        <v>15022.8206115247</v>
      </c>
      <c r="N173" s="337" t="n">
        <f aca="false">+[4]data1cf!M173</f>
        <v>14994.872736142</v>
      </c>
      <c r="O173" s="337" t="n">
        <f aca="false">+[4]data1cf!N173</f>
        <v>15167.6236153433</v>
      </c>
      <c r="P173" s="337" t="n">
        <f aca="false">+[4]data1cf!O173</f>
        <v>14912.6579784039</v>
      </c>
      <c r="Q173" s="337" t="n">
        <f aca="false">+[4]data1cf!P173</f>
        <v>15158.9247174801</v>
      </c>
      <c r="R173" s="337" t="n">
        <f aca="false">+[4]data1cf!Q173</f>
        <v>973.995089620575</v>
      </c>
      <c r="S173" s="337" t="n">
        <f aca="false">+[4]data1cf!R173</f>
        <v>0</v>
      </c>
      <c r="T173" s="337" t="n">
        <f aca="false">+[4]data1cf!S173</f>
        <v>0</v>
      </c>
      <c r="U173" s="337" t="n">
        <f aca="false">+[4]data1cf!T173</f>
        <v>0</v>
      </c>
      <c r="V173" s="337" t="n">
        <f aca="false">+[4]data1cf!U173</f>
        <v>0</v>
      </c>
      <c r="W173" s="337" t="n">
        <f aca="false">+[4]data1cf!V173</f>
        <v>0</v>
      </c>
      <c r="X173" s="337" t="n">
        <f aca="false">+[4]data1cf!W173</f>
        <v>0</v>
      </c>
      <c r="Y173" s="337" t="n">
        <f aca="false">+[4]data1cf!X173</f>
        <v>0</v>
      </c>
      <c r="Z173" s="337" t="n">
        <f aca="false">+[4]data1cf!Y173</f>
        <v>0</v>
      </c>
      <c r="AA173" s="337" t="n">
        <f aca="false">+[4]data1cf!Z173</f>
        <v>0</v>
      </c>
      <c r="AB173" s="337"/>
      <c r="AC173" s="338" t="n">
        <f aca="false">XNPV(0.1,B173:AA173,$B$1:$AA$1)</f>
        <v>30870.4733267153</v>
      </c>
      <c r="AD173" s="338" t="n">
        <f aca="false">SUMPRODUCT(B173:AA173,$B$1010:$AA$1010)</f>
        <v>62989.9579271547</v>
      </c>
      <c r="AE173" s="339" t="n">
        <f aca="false">SUMPRODUCT(B173:AA173,$B$1012:$AA$1012)</f>
        <v>62447.1136333401</v>
      </c>
      <c r="AF173" s="340" t="n">
        <f aca="false">XIRR(B173:AA173,$B$1:$AA$1)</f>
        <v>0.16016695658643</v>
      </c>
      <c r="AG173" s="341" t="n">
        <f aca="false">1-EXP(-(1/0.25)*(AD173/ABS($AD$1010)))</f>
        <v>0.987853697374168</v>
      </c>
    </row>
    <row r="174" customFormat="false" ht="12.75" hidden="false" customHeight="false" outlineLevel="0" collapsed="false">
      <c r="A174" s="332"/>
      <c r="B174" s="337" t="n">
        <f aca="false">+[4]data1cf!A174</f>
        <v>-92260.0626649196</v>
      </c>
      <c r="C174" s="337" t="n">
        <f aca="false">+[4]data1cf!B174</f>
        <v>15178.9931404677</v>
      </c>
      <c r="D174" s="337" t="n">
        <f aca="false">+[4]data1cf!C174</f>
        <v>16309.0231861826</v>
      </c>
      <c r="E174" s="337" t="n">
        <f aca="false">+[4]data1cf!D174</f>
        <v>15911.3575524421</v>
      </c>
      <c r="F174" s="337" t="n">
        <f aca="false">+[4]data1cf!E174</f>
        <v>15916.3640481209</v>
      </c>
      <c r="G174" s="337" t="n">
        <f aca="false">+[4]data1cf!F174</f>
        <v>15749.4731489272</v>
      </c>
      <c r="H174" s="337" t="n">
        <f aca="false">+[4]data1cf!G174</f>
        <v>15455.5585640743</v>
      </c>
      <c r="I174" s="337" t="n">
        <f aca="false">+[4]data1cf!H174</f>
        <v>14970.5081663429</v>
      </c>
      <c r="J174" s="337" t="n">
        <f aca="false">+[4]data1cf!I174</f>
        <v>15215.3686534279</v>
      </c>
      <c r="K174" s="337" t="n">
        <f aca="false">+[4]data1cf!J174</f>
        <v>14961.5917765146</v>
      </c>
      <c r="L174" s="337" t="n">
        <f aca="false">+[4]data1cf!K174</f>
        <v>14991.0674637937</v>
      </c>
      <c r="M174" s="337" t="n">
        <f aca="false">+[4]data1cf!L174</f>
        <v>15351.9900840889</v>
      </c>
      <c r="N174" s="337" t="n">
        <f aca="false">+[4]data1cf!M174</f>
        <v>15023.1938402872</v>
      </c>
      <c r="O174" s="337" t="n">
        <f aca="false">+[4]data1cf!N174</f>
        <v>15259.6981125335</v>
      </c>
      <c r="P174" s="337" t="n">
        <f aca="false">+[4]data1cf!O174</f>
        <v>15348.7576988278</v>
      </c>
      <c r="Q174" s="337" t="n">
        <f aca="false">+[4]data1cf!P174</f>
        <v>15154.939084573</v>
      </c>
      <c r="R174" s="337" t="n">
        <f aca="false">+[4]data1cf!Q174</f>
        <v>1058.18601474156</v>
      </c>
      <c r="S174" s="337" t="n">
        <f aca="false">+[4]data1cf!R174</f>
        <v>0</v>
      </c>
      <c r="T174" s="337" t="n">
        <f aca="false">+[4]data1cf!S174</f>
        <v>0</v>
      </c>
      <c r="U174" s="337" t="n">
        <f aca="false">+[4]data1cf!T174</f>
        <v>0</v>
      </c>
      <c r="V174" s="337" t="n">
        <f aca="false">+[4]data1cf!U174</f>
        <v>0</v>
      </c>
      <c r="W174" s="337" t="n">
        <f aca="false">+[4]data1cf!V174</f>
        <v>0</v>
      </c>
      <c r="X174" s="337" t="n">
        <f aca="false">+[4]data1cf!W174</f>
        <v>0</v>
      </c>
      <c r="Y174" s="337" t="n">
        <f aca="false">+[4]data1cf!X174</f>
        <v>0</v>
      </c>
      <c r="Z174" s="337" t="n">
        <f aca="false">+[4]data1cf!Y174</f>
        <v>0</v>
      </c>
      <c r="AA174" s="337" t="n">
        <f aca="false">+[4]data1cf!Z174</f>
        <v>0</v>
      </c>
      <c r="AB174" s="337"/>
      <c r="AC174" s="338" t="n">
        <f aca="false">XNPV(0.1,B174:AA174,$B$1:$AA$1)</f>
        <v>25687.8077899079</v>
      </c>
      <c r="AD174" s="338" t="n">
        <f aca="false">SUMPRODUCT(B174:AA174,$B$1010:$AA$1010)</f>
        <v>58309.6571777715</v>
      </c>
      <c r="AE174" s="339" t="n">
        <f aca="false">SUMPRODUCT(B174:AA174,$B$1012:$AA$1012)</f>
        <v>57758.6398120514</v>
      </c>
      <c r="AF174" s="340" t="n">
        <f aca="false">XIRR(B174:AA174,$B$1:$AA$1)</f>
        <v>0.14680133796306</v>
      </c>
      <c r="AG174" s="341" t="n">
        <f aca="false">1-EXP(-(1/0.25)*(AD174/ABS($AD$1010)))</f>
        <v>0.983143229754295</v>
      </c>
    </row>
    <row r="175" customFormat="false" ht="12.75" hidden="false" customHeight="false" outlineLevel="0" collapsed="false">
      <c r="A175" s="332"/>
      <c r="B175" s="337" t="n">
        <f aca="false">+[4]data1cf!A175</f>
        <v>-85825.0622832007</v>
      </c>
      <c r="C175" s="337" t="n">
        <f aca="false">+[4]data1cf!B175</f>
        <v>14788.57922229</v>
      </c>
      <c r="D175" s="337" t="n">
        <f aca="false">+[4]data1cf!C175</f>
        <v>16152.9443160484</v>
      </c>
      <c r="E175" s="337" t="n">
        <f aca="false">+[4]data1cf!D175</f>
        <v>15901.9508831156</v>
      </c>
      <c r="F175" s="337" t="n">
        <f aca="false">+[4]data1cf!E175</f>
        <v>15569.0054668719</v>
      </c>
      <c r="G175" s="337" t="n">
        <f aca="false">+[4]data1cf!F175</f>
        <v>15443.9105300924</v>
      </c>
      <c r="H175" s="337" t="n">
        <f aca="false">+[4]data1cf!G175</f>
        <v>14920.9442542777</v>
      </c>
      <c r="I175" s="337" t="n">
        <f aca="false">+[4]data1cf!H175</f>
        <v>15132.9221184348</v>
      </c>
      <c r="J175" s="337" t="n">
        <f aca="false">+[4]data1cf!I175</f>
        <v>15066.158784363</v>
      </c>
      <c r="K175" s="337" t="n">
        <f aca="false">+[4]data1cf!J175</f>
        <v>15074.7646296358</v>
      </c>
      <c r="L175" s="337" t="n">
        <f aca="false">+[4]data1cf!K175</f>
        <v>14963.7303547571</v>
      </c>
      <c r="M175" s="337" t="n">
        <f aca="false">+[4]data1cf!L175</f>
        <v>14882.1144148982</v>
      </c>
      <c r="N175" s="337" t="n">
        <f aca="false">+[4]data1cf!M175</f>
        <v>14994.1415777979</v>
      </c>
      <c r="O175" s="337" t="n">
        <f aca="false">+[4]data1cf!N175</f>
        <v>14837.9885149114</v>
      </c>
      <c r="P175" s="337" t="n">
        <f aca="false">+[4]data1cf!O175</f>
        <v>15044.0608860531</v>
      </c>
      <c r="Q175" s="337" t="n">
        <f aca="false">+[4]data1cf!P175</f>
        <v>15124.6959011095</v>
      </c>
      <c r="R175" s="337" t="n">
        <f aca="false">+[4]data1cf!Q175</f>
        <v>984.379134363399</v>
      </c>
      <c r="S175" s="337" t="n">
        <f aca="false">+[4]data1cf!R175</f>
        <v>0</v>
      </c>
      <c r="T175" s="337" t="n">
        <f aca="false">+[4]data1cf!S175</f>
        <v>0</v>
      </c>
      <c r="U175" s="337" t="n">
        <f aca="false">+[4]data1cf!T175</f>
        <v>0</v>
      </c>
      <c r="V175" s="337" t="n">
        <f aca="false">+[4]data1cf!U175</f>
        <v>0</v>
      </c>
      <c r="W175" s="337" t="n">
        <f aca="false">+[4]data1cf!V175</f>
        <v>0</v>
      </c>
      <c r="X175" s="337" t="n">
        <f aca="false">+[4]data1cf!W175</f>
        <v>0</v>
      </c>
      <c r="Y175" s="337" t="n">
        <f aca="false">+[4]data1cf!X175</f>
        <v>0</v>
      </c>
      <c r="Z175" s="337" t="n">
        <f aca="false">+[4]data1cf!Y175</f>
        <v>0</v>
      </c>
      <c r="AA175" s="337" t="n">
        <f aca="false">+[4]data1cf!Z175</f>
        <v>0</v>
      </c>
      <c r="AB175" s="337"/>
      <c r="AC175" s="338" t="n">
        <f aca="false">XNPV(0.1,B175:AA175,$B$1:$AA$1)</f>
        <v>30555.2468072969</v>
      </c>
      <c r="AD175" s="338" t="n">
        <f aca="false">SUMPRODUCT(B175:AA175,$B$1010:$AA$1010)</f>
        <v>62783.5407983154</v>
      </c>
      <c r="AE175" s="339" t="n">
        <f aca="false">SUMPRODUCT(B175:AA175,$B$1012:$AA$1012)</f>
        <v>62239.2423157449</v>
      </c>
      <c r="AF175" s="340" t="n">
        <f aca="false">XIRR(B175:AA175,$B$1:$AA$1)</f>
        <v>0.159105988631712</v>
      </c>
      <c r="AG175" s="341" t="n">
        <f aca="false">1-EXP(-(1/0.25)*(AD175/ABS($AD$1010)))</f>
        <v>0.987676861067582</v>
      </c>
    </row>
    <row r="176" customFormat="false" ht="12.75" hidden="false" customHeight="false" outlineLevel="0" collapsed="false">
      <c r="A176" s="332"/>
      <c r="B176" s="337" t="n">
        <f aca="false">+[4]data1cf!A176</f>
        <v>-88864.6723764365</v>
      </c>
      <c r="C176" s="337" t="n">
        <f aca="false">+[4]data1cf!B176</f>
        <v>14865.6613680454</v>
      </c>
      <c r="D176" s="337" t="n">
        <f aca="false">+[4]data1cf!C176</f>
        <v>16232.3343930793</v>
      </c>
      <c r="E176" s="337" t="n">
        <f aca="false">+[4]data1cf!D176</f>
        <v>15939.6824705512</v>
      </c>
      <c r="F176" s="337" t="n">
        <f aca="false">+[4]data1cf!E176</f>
        <v>15642.6846541897</v>
      </c>
      <c r="G176" s="337" t="n">
        <f aca="false">+[4]data1cf!F176</f>
        <v>15363.7330189393</v>
      </c>
      <c r="H176" s="337" t="n">
        <f aca="false">+[4]data1cf!G176</f>
        <v>15212.6114736692</v>
      </c>
      <c r="I176" s="337" t="n">
        <f aca="false">+[4]data1cf!H176</f>
        <v>14935.652122223</v>
      </c>
      <c r="J176" s="337" t="n">
        <f aca="false">+[4]data1cf!I176</f>
        <v>15143.1286271245</v>
      </c>
      <c r="K176" s="337" t="n">
        <f aca="false">+[4]data1cf!J176</f>
        <v>15067.3315057741</v>
      </c>
      <c r="L176" s="337" t="n">
        <f aca="false">+[4]data1cf!K176</f>
        <v>14943.0204699254</v>
      </c>
      <c r="M176" s="337" t="n">
        <f aca="false">+[4]data1cf!L176</f>
        <v>14872.8468788259</v>
      </c>
      <c r="N176" s="337" t="n">
        <f aca="false">+[4]data1cf!M176</f>
        <v>15120.0207478514</v>
      </c>
      <c r="O176" s="337" t="n">
        <f aca="false">+[4]data1cf!N176</f>
        <v>15172.6366004845</v>
      </c>
      <c r="P176" s="337" t="n">
        <f aca="false">+[4]data1cf!O176</f>
        <v>15050.4435484574</v>
      </c>
      <c r="Q176" s="337" t="n">
        <f aca="false">+[4]data1cf!P176</f>
        <v>15023.7648628686</v>
      </c>
      <c r="R176" s="337" t="n">
        <f aca="false">+[4]data1cf!Q176</f>
        <v>1019.24224628878</v>
      </c>
      <c r="S176" s="337" t="n">
        <f aca="false">+[4]data1cf!R176</f>
        <v>0</v>
      </c>
      <c r="T176" s="337" t="n">
        <f aca="false">+[4]data1cf!S176</f>
        <v>0</v>
      </c>
      <c r="U176" s="337" t="n">
        <f aca="false">+[4]data1cf!T176</f>
        <v>0</v>
      </c>
      <c r="V176" s="337" t="n">
        <f aca="false">+[4]data1cf!U176</f>
        <v>0</v>
      </c>
      <c r="W176" s="337" t="n">
        <f aca="false">+[4]data1cf!V176</f>
        <v>0</v>
      </c>
      <c r="X176" s="337" t="n">
        <f aca="false">+[4]data1cf!W176</f>
        <v>0</v>
      </c>
      <c r="Y176" s="337" t="n">
        <f aca="false">+[4]data1cf!X176</f>
        <v>0</v>
      </c>
      <c r="Z176" s="337" t="n">
        <f aca="false">+[4]data1cf!Y176</f>
        <v>0</v>
      </c>
      <c r="AA176" s="337" t="n">
        <f aca="false">+[4]data1cf!Z176</f>
        <v>0</v>
      </c>
      <c r="AB176" s="337"/>
      <c r="AC176" s="338" t="n">
        <f aca="false">XNPV(0.1,B176:AA176,$B$1:$AA$1)</f>
        <v>27887.1336330029</v>
      </c>
      <c r="AD176" s="338" t="n">
        <f aca="false">SUMPRODUCT(B176:AA176,$B$1010:$AA$1010)</f>
        <v>60209.3689302885</v>
      </c>
      <c r="AE176" s="339" t="n">
        <f aca="false">SUMPRODUCT(B176:AA176,$B$1012:$AA$1012)</f>
        <v>59663.417474941</v>
      </c>
      <c r="AF176" s="340" t="n">
        <f aca="false">XIRR(B176:AA176,$B$1:$AA$1)</f>
        <v>0.152422864871519</v>
      </c>
      <c r="AG176" s="341" t="n">
        <f aca="false">1-EXP(-(1/0.25)*(AD176/ABS($AD$1010)))</f>
        <v>0.985242826283336</v>
      </c>
    </row>
    <row r="177" customFormat="false" ht="12.75" hidden="false" customHeight="false" outlineLevel="0" collapsed="false">
      <c r="A177" s="332"/>
      <c r="B177" s="337" t="n">
        <f aca="false">+[4]data1cf!A177</f>
        <v>-89580.4513580121</v>
      </c>
      <c r="C177" s="337" t="n">
        <f aca="false">+[4]data1cf!B177</f>
        <v>15098.4920011271</v>
      </c>
      <c r="D177" s="337" t="n">
        <f aca="false">+[4]data1cf!C177</f>
        <v>16309.3199850558</v>
      </c>
      <c r="E177" s="337" t="n">
        <f aca="false">+[4]data1cf!D177</f>
        <v>15897.628840466</v>
      </c>
      <c r="F177" s="337" t="n">
        <f aca="false">+[4]data1cf!E177</f>
        <v>15729.4042099806</v>
      </c>
      <c r="G177" s="337" t="n">
        <f aca="false">+[4]data1cf!F177</f>
        <v>15446.7725216445</v>
      </c>
      <c r="H177" s="337" t="n">
        <f aca="false">+[4]data1cf!G177</f>
        <v>15217.2260187101</v>
      </c>
      <c r="I177" s="337" t="n">
        <f aca="false">+[4]data1cf!H177</f>
        <v>15157.0971165863</v>
      </c>
      <c r="J177" s="337" t="n">
        <f aca="false">+[4]data1cf!I177</f>
        <v>15083.3156646155</v>
      </c>
      <c r="K177" s="337" t="n">
        <f aca="false">+[4]data1cf!J177</f>
        <v>15037.8257760409</v>
      </c>
      <c r="L177" s="337" t="n">
        <f aca="false">+[4]data1cf!K177</f>
        <v>15072.5758690589</v>
      </c>
      <c r="M177" s="337" t="n">
        <f aca="false">+[4]data1cf!L177</f>
        <v>14957.0600177509</v>
      </c>
      <c r="N177" s="337" t="n">
        <f aca="false">+[4]data1cf!M177</f>
        <v>14938.6880220733</v>
      </c>
      <c r="O177" s="337" t="n">
        <f aca="false">+[4]data1cf!N177</f>
        <v>14999.2716191793</v>
      </c>
      <c r="P177" s="337" t="n">
        <f aca="false">+[4]data1cf!O177</f>
        <v>15150.7739116454</v>
      </c>
      <c r="Q177" s="337" t="n">
        <f aca="false">+[4]data1cf!P177</f>
        <v>15262.9507120201</v>
      </c>
      <c r="R177" s="337" t="n">
        <f aca="false">+[4]data1cf!Q177</f>
        <v>1027.45194489586</v>
      </c>
      <c r="S177" s="337" t="n">
        <f aca="false">+[4]data1cf!R177</f>
        <v>0</v>
      </c>
      <c r="T177" s="337" t="n">
        <f aca="false">+[4]data1cf!S177</f>
        <v>0</v>
      </c>
      <c r="U177" s="337" t="n">
        <f aca="false">+[4]data1cf!T177</f>
        <v>0</v>
      </c>
      <c r="V177" s="337" t="n">
        <f aca="false">+[4]data1cf!U177</f>
        <v>0</v>
      </c>
      <c r="W177" s="337" t="n">
        <f aca="false">+[4]data1cf!V177</f>
        <v>0</v>
      </c>
      <c r="X177" s="337" t="n">
        <f aca="false">+[4]data1cf!W177</f>
        <v>0</v>
      </c>
      <c r="Y177" s="337" t="n">
        <f aca="false">+[4]data1cf!X177</f>
        <v>0</v>
      </c>
      <c r="Z177" s="337" t="n">
        <f aca="false">+[4]data1cf!Y177</f>
        <v>0</v>
      </c>
      <c r="AA177" s="337" t="n">
        <f aca="false">+[4]data1cf!Z177</f>
        <v>0</v>
      </c>
      <c r="AB177" s="337"/>
      <c r="AC177" s="338" t="n">
        <f aca="false">XNPV(0.1,B177:AA177,$B$1:$AA$1)</f>
        <v>27658.4557884141</v>
      </c>
      <c r="AD177" s="338" t="n">
        <f aca="false">SUMPRODUCT(B177:AA177,$B$1010:$AA$1010)</f>
        <v>60068.684540847</v>
      </c>
      <c r="AE177" s="339" t="n">
        <f aca="false">SUMPRODUCT(B177:AA177,$B$1012:$AA$1012)</f>
        <v>59521.3124248274</v>
      </c>
      <c r="AF177" s="340" t="n">
        <f aca="false">XIRR(B177:AA177,$B$1:$AA$1)</f>
        <v>0.151707041244515</v>
      </c>
      <c r="AG177" s="341" t="n">
        <f aca="false">1-EXP(-(1/0.25)*(AD177/ABS($AD$1010)))</f>
        <v>0.985096733353722</v>
      </c>
    </row>
    <row r="178" customFormat="false" ht="12.75" hidden="false" customHeight="false" outlineLevel="0" collapsed="false">
      <c r="A178" s="332"/>
      <c r="B178" s="337" t="n">
        <f aca="false">+[4]data1cf!A178</f>
        <v>-96623.4698561549</v>
      </c>
      <c r="C178" s="337" t="n">
        <f aca="false">+[4]data1cf!B178</f>
        <v>15117.8875538008</v>
      </c>
      <c r="D178" s="337" t="n">
        <f aca="false">+[4]data1cf!C178</f>
        <v>16830.0262693119</v>
      </c>
      <c r="E178" s="337" t="n">
        <f aca="false">+[4]data1cf!D178</f>
        <v>16096.9333634679</v>
      </c>
      <c r="F178" s="337" t="n">
        <f aca="false">+[4]data1cf!E178</f>
        <v>15949.012953438</v>
      </c>
      <c r="G178" s="337" t="n">
        <f aca="false">+[4]data1cf!F178</f>
        <v>15576.795286576</v>
      </c>
      <c r="H178" s="337" t="n">
        <f aca="false">+[4]data1cf!G178</f>
        <v>15304.0348365779</v>
      </c>
      <c r="I178" s="337" t="n">
        <f aca="false">+[4]data1cf!H178</f>
        <v>15227.5364323455</v>
      </c>
      <c r="J178" s="337" t="n">
        <f aca="false">+[4]data1cf!I178</f>
        <v>15254.972067168</v>
      </c>
      <c r="K178" s="337" t="n">
        <f aca="false">+[4]data1cf!J178</f>
        <v>15097.8821633513</v>
      </c>
      <c r="L178" s="337" t="n">
        <f aca="false">+[4]data1cf!K178</f>
        <v>15301.3367433165</v>
      </c>
      <c r="M178" s="337" t="n">
        <f aca="false">+[4]data1cf!L178</f>
        <v>15243.7146731911</v>
      </c>
      <c r="N178" s="337" t="n">
        <f aca="false">+[4]data1cf!M178</f>
        <v>15350.2858597024</v>
      </c>
      <c r="O178" s="337" t="n">
        <f aca="false">+[4]data1cf!N178</f>
        <v>15316.5448503407</v>
      </c>
      <c r="P178" s="337" t="n">
        <f aca="false">+[4]data1cf!O178</f>
        <v>15171.3852032822</v>
      </c>
      <c r="Q178" s="337" t="n">
        <f aca="false">+[4]data1cf!P178</f>
        <v>15395.998524276</v>
      </c>
      <c r="R178" s="337" t="n">
        <f aca="false">+[4]data1cf!Q178</f>
        <v>1108.23254986215</v>
      </c>
      <c r="S178" s="337" t="n">
        <f aca="false">+[4]data1cf!R178</f>
        <v>0</v>
      </c>
      <c r="T178" s="337" t="n">
        <f aca="false">+[4]data1cf!S178</f>
        <v>0</v>
      </c>
      <c r="U178" s="337" t="n">
        <f aca="false">+[4]data1cf!T178</f>
        <v>0</v>
      </c>
      <c r="V178" s="337" t="n">
        <f aca="false">+[4]data1cf!U178</f>
        <v>0</v>
      </c>
      <c r="W178" s="337" t="n">
        <f aca="false">+[4]data1cf!V178</f>
        <v>0</v>
      </c>
      <c r="X178" s="337" t="n">
        <f aca="false">+[4]data1cf!W178</f>
        <v>0</v>
      </c>
      <c r="Y178" s="337" t="n">
        <f aca="false">+[4]data1cf!X178</f>
        <v>0</v>
      </c>
      <c r="Z178" s="337" t="n">
        <f aca="false">+[4]data1cf!Y178</f>
        <v>0</v>
      </c>
      <c r="AA178" s="337" t="n">
        <f aca="false">+[4]data1cf!Z178</f>
        <v>0</v>
      </c>
      <c r="AB178" s="337"/>
      <c r="AC178" s="338" t="n">
        <f aca="false">XNPV(0.1,B178:AA178,$B$1:$AA$1)</f>
        <v>22100.4579325131</v>
      </c>
      <c r="AD178" s="338" t="n">
        <f aca="false">SUMPRODUCT(B178:AA178,$B$1010:$AA$1010)</f>
        <v>54920.7334761388</v>
      </c>
      <c r="AE178" s="339" t="n">
        <f aca="false">SUMPRODUCT(B178:AA178,$B$1012:$AA$1012)</f>
        <v>54366.321039002</v>
      </c>
      <c r="AF178" s="340" t="n">
        <f aca="false">XIRR(B178:AA178,$B$1:$AA$1)</f>
        <v>0.138760639008621</v>
      </c>
      <c r="AG178" s="341" t="n">
        <f aca="false">1-EXP(-(1/0.25)*(AD178/ABS($AD$1010)))</f>
        <v>0.97862858782671</v>
      </c>
    </row>
    <row r="179" customFormat="false" ht="12.75" hidden="false" customHeight="false" outlineLevel="0" collapsed="false">
      <c r="A179" s="332"/>
      <c r="B179" s="337" t="n">
        <f aca="false">+[4]data1cf!A179</f>
        <v>-100828.961517484</v>
      </c>
      <c r="C179" s="337" t="n">
        <f aca="false">+[4]data1cf!B179</f>
        <v>15285.2119618599</v>
      </c>
      <c r="D179" s="337" t="n">
        <f aca="false">+[4]data1cf!C179</f>
        <v>16907.5565781065</v>
      </c>
      <c r="E179" s="337" t="n">
        <f aca="false">+[4]data1cf!D179</f>
        <v>16373.45994583</v>
      </c>
      <c r="F179" s="337" t="n">
        <f aca="false">+[4]data1cf!E179</f>
        <v>16239.7641303865</v>
      </c>
      <c r="G179" s="337" t="n">
        <f aca="false">+[4]data1cf!F179</f>
        <v>15826.0800302232</v>
      </c>
      <c r="H179" s="337" t="n">
        <f aca="false">+[4]data1cf!G179</f>
        <v>15378.23734937</v>
      </c>
      <c r="I179" s="337" t="n">
        <f aca="false">+[4]data1cf!H179</f>
        <v>15191.4748575208</v>
      </c>
      <c r="J179" s="337" t="n">
        <f aca="false">+[4]data1cf!I179</f>
        <v>15145.1137702763</v>
      </c>
      <c r="K179" s="337" t="n">
        <f aca="false">+[4]data1cf!J179</f>
        <v>15351.0534114386</v>
      </c>
      <c r="L179" s="337" t="n">
        <f aca="false">+[4]data1cf!K179</f>
        <v>15577.5328701101</v>
      </c>
      <c r="M179" s="337" t="n">
        <f aca="false">+[4]data1cf!L179</f>
        <v>15323.0238224025</v>
      </c>
      <c r="N179" s="337" t="n">
        <f aca="false">+[4]data1cf!M179</f>
        <v>15452.1095225973</v>
      </c>
      <c r="O179" s="337" t="n">
        <f aca="false">+[4]data1cf!N179</f>
        <v>15350.7232481245</v>
      </c>
      <c r="P179" s="337" t="n">
        <f aca="false">+[4]data1cf!O179</f>
        <v>15447.7017412144</v>
      </c>
      <c r="Q179" s="337" t="n">
        <f aca="false">+[4]data1cf!P179</f>
        <v>15603.7428392757</v>
      </c>
      <c r="R179" s="337" t="n">
        <f aca="false">+[4]data1cf!Q179</f>
        <v>1156.46785702094</v>
      </c>
      <c r="S179" s="337" t="n">
        <f aca="false">+[4]data1cf!R179</f>
        <v>0</v>
      </c>
      <c r="T179" s="337" t="n">
        <f aca="false">+[4]data1cf!S179</f>
        <v>0</v>
      </c>
      <c r="U179" s="337" t="n">
        <f aca="false">+[4]data1cf!T179</f>
        <v>0</v>
      </c>
      <c r="V179" s="337" t="n">
        <f aca="false">+[4]data1cf!U179</f>
        <v>0</v>
      </c>
      <c r="W179" s="337" t="n">
        <f aca="false">+[4]data1cf!V179</f>
        <v>0</v>
      </c>
      <c r="X179" s="337" t="n">
        <f aca="false">+[4]data1cf!W179</f>
        <v>0</v>
      </c>
      <c r="Y179" s="337" t="n">
        <f aca="false">+[4]data1cf!X179</f>
        <v>0</v>
      </c>
      <c r="Z179" s="337" t="n">
        <f aca="false">+[4]data1cf!Y179</f>
        <v>0</v>
      </c>
      <c r="AA179" s="337" t="n">
        <f aca="false">+[4]data1cf!Z179</f>
        <v>0</v>
      </c>
      <c r="AB179" s="337"/>
      <c r="AC179" s="338" t="n">
        <f aca="false">XNPV(0.1,B179:AA179,$B$1:$AA$1)</f>
        <v>19060.9234018972</v>
      </c>
      <c r="AD179" s="338" t="n">
        <f aca="false">SUMPRODUCT(B179:AA179,$B$1010:$AA$1010)</f>
        <v>52181.6214831948</v>
      </c>
      <c r="AE179" s="339" t="n">
        <f aca="false">SUMPRODUCT(B179:AA179,$B$1012:$AA$1012)</f>
        <v>51622.0012127729</v>
      </c>
      <c r="AF179" s="340" t="n">
        <f aca="false">XIRR(B179:AA179,$B$1:$AA$1)</f>
        <v>0.132252721357833</v>
      </c>
      <c r="AG179" s="341" t="n">
        <f aca="false">1-EXP(-(1/0.25)*(AD179/ABS($AD$1010)))</f>
        <v>0.974110064034214</v>
      </c>
    </row>
    <row r="180" customFormat="false" ht="12.75" hidden="false" customHeight="false" outlineLevel="0" collapsed="false">
      <c r="A180" s="332"/>
      <c r="B180" s="337" t="n">
        <f aca="false">+[4]data1cf!A180</f>
        <v>-98478.173925452</v>
      </c>
      <c r="C180" s="337" t="n">
        <f aca="false">+[4]data1cf!B180</f>
        <v>15195.0901553196</v>
      </c>
      <c r="D180" s="337" t="n">
        <f aca="false">+[4]data1cf!C180</f>
        <v>16720.7861969217</v>
      </c>
      <c r="E180" s="337" t="n">
        <f aca="false">+[4]data1cf!D180</f>
        <v>16196.7582280611</v>
      </c>
      <c r="F180" s="337" t="n">
        <f aca="false">+[4]data1cf!E180</f>
        <v>15692.1561565212</v>
      </c>
      <c r="G180" s="337" t="n">
        <f aca="false">+[4]data1cf!F180</f>
        <v>15713.6786819503</v>
      </c>
      <c r="H180" s="337" t="n">
        <f aca="false">+[4]data1cf!G180</f>
        <v>15342.4061898843</v>
      </c>
      <c r="I180" s="337" t="n">
        <f aca="false">+[4]data1cf!H180</f>
        <v>15307.0290758255</v>
      </c>
      <c r="J180" s="337" t="n">
        <f aca="false">+[4]data1cf!I180</f>
        <v>15358.6184260638</v>
      </c>
      <c r="K180" s="337" t="n">
        <f aca="false">+[4]data1cf!J180</f>
        <v>15182.8042448267</v>
      </c>
      <c r="L180" s="337" t="n">
        <f aca="false">+[4]data1cf!K180</f>
        <v>15363.303594115</v>
      </c>
      <c r="M180" s="337" t="n">
        <f aca="false">+[4]data1cf!L180</f>
        <v>15249.7294787116</v>
      </c>
      <c r="N180" s="337" t="n">
        <f aca="false">+[4]data1cf!M180</f>
        <v>15226.9320604005</v>
      </c>
      <c r="O180" s="337" t="n">
        <f aca="false">+[4]data1cf!N180</f>
        <v>15327.3770315463</v>
      </c>
      <c r="P180" s="337" t="n">
        <f aca="false">+[4]data1cf!O180</f>
        <v>15465.1267416529</v>
      </c>
      <c r="Q180" s="337" t="n">
        <f aca="false">+[4]data1cf!P180</f>
        <v>15295.0614521543</v>
      </c>
      <c r="R180" s="337" t="n">
        <f aca="false">+[4]data1cf!Q180</f>
        <v>1129.50526365536</v>
      </c>
      <c r="S180" s="337" t="n">
        <f aca="false">+[4]data1cf!R180</f>
        <v>0</v>
      </c>
      <c r="T180" s="337" t="n">
        <f aca="false">+[4]data1cf!S180</f>
        <v>0</v>
      </c>
      <c r="U180" s="337" t="n">
        <f aca="false">+[4]data1cf!T180</f>
        <v>0</v>
      </c>
      <c r="V180" s="337" t="n">
        <f aca="false">+[4]data1cf!U180</f>
        <v>0</v>
      </c>
      <c r="W180" s="337" t="n">
        <f aca="false">+[4]data1cf!V180</f>
        <v>0</v>
      </c>
      <c r="X180" s="337" t="n">
        <f aca="false">+[4]data1cf!W180</f>
        <v>0</v>
      </c>
      <c r="Y180" s="337" t="n">
        <f aca="false">+[4]data1cf!X180</f>
        <v>0</v>
      </c>
      <c r="Z180" s="337" t="n">
        <f aca="false">+[4]data1cf!Y180</f>
        <v>0</v>
      </c>
      <c r="AA180" s="337" t="n">
        <f aca="false">+[4]data1cf!Z180</f>
        <v>0</v>
      </c>
      <c r="AB180" s="337"/>
      <c r="AC180" s="338" t="n">
        <f aca="false">XNPV(0.1,B180:AA180,$B$1:$AA$1)</f>
        <v>20404.5813712926</v>
      </c>
      <c r="AD180" s="338" t="n">
        <f aca="false">SUMPRODUCT(B180:AA180,$B$1010:$AA$1010)</f>
        <v>53296.1777936962</v>
      </c>
      <c r="AE180" s="339" t="n">
        <f aca="false">SUMPRODUCT(B180:AA180,$B$1012:$AA$1012)</f>
        <v>52740.5097915768</v>
      </c>
      <c r="AF180" s="340" t="n">
        <f aca="false">XIRR(B180:AA180,$B$1:$AA$1)</f>
        <v>0.135200041784823</v>
      </c>
      <c r="AG180" s="341" t="n">
        <f aca="false">1-EXP(-(1/0.25)*(AD180/ABS($AD$1010)))</f>
        <v>0.976053791181329</v>
      </c>
    </row>
    <row r="181" customFormat="false" ht="12.75" hidden="false" customHeight="false" outlineLevel="0" collapsed="false">
      <c r="A181" s="332"/>
      <c r="B181" s="337" t="n">
        <f aca="false">+[4]data1cf!A181</f>
        <v>-97670.9343015407</v>
      </c>
      <c r="C181" s="337" t="n">
        <f aca="false">+[4]data1cf!B181</f>
        <v>15249.6026384503</v>
      </c>
      <c r="D181" s="337" t="n">
        <f aca="false">+[4]data1cf!C181</f>
        <v>16502.8750107791</v>
      </c>
      <c r="E181" s="337" t="n">
        <f aca="false">+[4]data1cf!D181</f>
        <v>16254.3235989995</v>
      </c>
      <c r="F181" s="337" t="n">
        <f aca="false">+[4]data1cf!E181</f>
        <v>16013.6916924655</v>
      </c>
      <c r="G181" s="337" t="n">
        <f aca="false">+[4]data1cf!F181</f>
        <v>15727.4606927079</v>
      </c>
      <c r="H181" s="337" t="n">
        <f aca="false">+[4]data1cf!G181</f>
        <v>15524.2327147919</v>
      </c>
      <c r="I181" s="337" t="n">
        <f aca="false">+[4]data1cf!H181</f>
        <v>15436.5168850204</v>
      </c>
      <c r="J181" s="337" t="n">
        <f aca="false">+[4]data1cf!I181</f>
        <v>15212.242131169</v>
      </c>
      <c r="K181" s="337" t="n">
        <f aca="false">+[4]data1cf!J181</f>
        <v>15132.5646785769</v>
      </c>
      <c r="L181" s="337" t="n">
        <f aca="false">+[4]data1cf!K181</f>
        <v>15234.36374928</v>
      </c>
      <c r="M181" s="337" t="n">
        <f aca="false">+[4]data1cf!L181</f>
        <v>15153.6429798614</v>
      </c>
      <c r="N181" s="337" t="n">
        <f aca="false">+[4]data1cf!M181</f>
        <v>15180.3066572021</v>
      </c>
      <c r="O181" s="337" t="n">
        <f aca="false">+[4]data1cf!N181</f>
        <v>15341.9323034081</v>
      </c>
      <c r="P181" s="337" t="n">
        <f aca="false">+[4]data1cf!O181</f>
        <v>15257.0518034728</v>
      </c>
      <c r="Q181" s="337" t="n">
        <f aca="false">+[4]data1cf!P181</f>
        <v>15478.7468879682</v>
      </c>
      <c r="R181" s="337" t="n">
        <f aca="false">+[4]data1cf!Q181</f>
        <v>1120.24654806495</v>
      </c>
      <c r="S181" s="337" t="n">
        <f aca="false">+[4]data1cf!R181</f>
        <v>0</v>
      </c>
      <c r="T181" s="337" t="n">
        <f aca="false">+[4]data1cf!S181</f>
        <v>0</v>
      </c>
      <c r="U181" s="337" t="n">
        <f aca="false">+[4]data1cf!T181</f>
        <v>0</v>
      </c>
      <c r="V181" s="337" t="n">
        <f aca="false">+[4]data1cf!U181</f>
        <v>0</v>
      </c>
      <c r="W181" s="337" t="n">
        <f aca="false">+[4]data1cf!V181</f>
        <v>0</v>
      </c>
      <c r="X181" s="337" t="n">
        <f aca="false">+[4]data1cf!W181</f>
        <v>0</v>
      </c>
      <c r="Y181" s="337" t="n">
        <f aca="false">+[4]data1cf!X181</f>
        <v>0</v>
      </c>
      <c r="Z181" s="337" t="n">
        <f aca="false">+[4]data1cf!Y181</f>
        <v>0</v>
      </c>
      <c r="AA181" s="337" t="n">
        <f aca="false">+[4]data1cf!Z181</f>
        <v>0</v>
      </c>
      <c r="AB181" s="337"/>
      <c r="AC181" s="338" t="n">
        <f aca="false">XNPV(0.1,B181:AA181,$B$1:$AA$1)</f>
        <v>21325.3553607403</v>
      </c>
      <c r="AD181" s="338" t="n">
        <f aca="false">SUMPRODUCT(B181:AA181,$B$1010:$AA$1010)</f>
        <v>54218.2320262218</v>
      </c>
      <c r="AE181" s="339" t="n">
        <f aca="false">SUMPRODUCT(B181:AA181,$B$1012:$AA$1012)</f>
        <v>53662.7492626113</v>
      </c>
      <c r="AF181" s="340" t="n">
        <f aca="false">XIRR(B181:AA181,$B$1:$AA$1)</f>
        <v>0.137064997135806</v>
      </c>
      <c r="AG181" s="341" t="n">
        <f aca="false">1-EXP(-(1/0.25)*(AD181/ABS($AD$1010)))</f>
        <v>0.9775510186961</v>
      </c>
    </row>
    <row r="182" customFormat="false" ht="12.75" hidden="false" customHeight="false" outlineLevel="0" collapsed="false">
      <c r="A182" s="332"/>
      <c r="B182" s="337" t="n">
        <f aca="false">+[4]data1cf!A182</f>
        <v>-101619.298006999</v>
      </c>
      <c r="C182" s="337" t="n">
        <f aca="false">+[4]data1cf!B182</f>
        <v>15203.7225043696</v>
      </c>
      <c r="D182" s="337" t="n">
        <f aca="false">+[4]data1cf!C182</f>
        <v>16910.2962638238</v>
      </c>
      <c r="E182" s="337" t="n">
        <f aca="false">+[4]data1cf!D182</f>
        <v>16423.5133763217</v>
      </c>
      <c r="F182" s="337" t="n">
        <f aca="false">+[4]data1cf!E182</f>
        <v>16067.748500566</v>
      </c>
      <c r="G182" s="337" t="n">
        <f aca="false">+[4]data1cf!F182</f>
        <v>15628.1284177523</v>
      </c>
      <c r="H182" s="337" t="n">
        <f aca="false">+[4]data1cf!G182</f>
        <v>15372.7868856159</v>
      </c>
      <c r="I182" s="337" t="n">
        <f aca="false">+[4]data1cf!H182</f>
        <v>15482.9735415901</v>
      </c>
      <c r="J182" s="337" t="n">
        <f aca="false">+[4]data1cf!I182</f>
        <v>15424.0654301723</v>
      </c>
      <c r="K182" s="337" t="n">
        <f aca="false">+[4]data1cf!J182</f>
        <v>15273.1395396454</v>
      </c>
      <c r="L182" s="337" t="n">
        <f aca="false">+[4]data1cf!K182</f>
        <v>15451.5409452498</v>
      </c>
      <c r="M182" s="337" t="n">
        <f aca="false">+[4]data1cf!L182</f>
        <v>15290.1500912978</v>
      </c>
      <c r="N182" s="337" t="n">
        <f aca="false">+[4]data1cf!M182</f>
        <v>15301.7953349559</v>
      </c>
      <c r="O182" s="337" t="n">
        <f aca="false">+[4]data1cf!N182</f>
        <v>15482.4249606543</v>
      </c>
      <c r="P182" s="337" t="n">
        <f aca="false">+[4]data1cf!O182</f>
        <v>15438.9740407635</v>
      </c>
      <c r="Q182" s="337" t="n">
        <f aca="false">+[4]data1cf!P182</f>
        <v>15466.5853616453</v>
      </c>
      <c r="R182" s="337" t="n">
        <f aca="false">+[4]data1cf!Q182</f>
        <v>1165.53270042108</v>
      </c>
      <c r="S182" s="337" t="n">
        <f aca="false">+[4]data1cf!R182</f>
        <v>0</v>
      </c>
      <c r="T182" s="337" t="n">
        <f aca="false">+[4]data1cf!S182</f>
        <v>0</v>
      </c>
      <c r="U182" s="337" t="n">
        <f aca="false">+[4]data1cf!T182</f>
        <v>0</v>
      </c>
      <c r="V182" s="337" t="n">
        <f aca="false">+[4]data1cf!U182</f>
        <v>0</v>
      </c>
      <c r="W182" s="337" t="n">
        <f aca="false">+[4]data1cf!V182</f>
        <v>0</v>
      </c>
      <c r="X182" s="337" t="n">
        <f aca="false">+[4]data1cf!W182</f>
        <v>0</v>
      </c>
      <c r="Y182" s="337" t="n">
        <f aca="false">+[4]data1cf!X182</f>
        <v>0</v>
      </c>
      <c r="Z182" s="337" t="n">
        <f aca="false">+[4]data1cf!Y182</f>
        <v>0</v>
      </c>
      <c r="AA182" s="337" t="n">
        <f aca="false">+[4]data1cf!Z182</f>
        <v>0</v>
      </c>
      <c r="AB182" s="337"/>
      <c r="AC182" s="338" t="n">
        <f aca="false">XNPV(0.1,B182:AA182,$B$1:$AA$1)</f>
        <v>18136.5842459851</v>
      </c>
      <c r="AD182" s="338" t="n">
        <f aca="false">SUMPRODUCT(B182:AA182,$B$1010:$AA$1010)</f>
        <v>51247.7908020737</v>
      </c>
      <c r="AE182" s="339" t="n">
        <f aca="false">SUMPRODUCT(B182:AA182,$B$1012:$AA$1012)</f>
        <v>50688.496750594</v>
      </c>
      <c r="AF182" s="340" t="n">
        <f aca="false">XIRR(B182:AA182,$B$1:$AA$1)</f>
        <v>0.130483388915008</v>
      </c>
      <c r="AG182" s="341" t="n">
        <f aca="false">1-EXP(-(1/0.25)*(AD182/ABS($AD$1010)))</f>
        <v>0.972360560543294</v>
      </c>
    </row>
    <row r="183" customFormat="false" ht="12.75" hidden="false" customHeight="false" outlineLevel="0" collapsed="false">
      <c r="A183" s="332"/>
      <c r="B183" s="337" t="n">
        <f aca="false">+[4]data1cf!A183</f>
        <v>-88125.4225855858</v>
      </c>
      <c r="C183" s="337" t="n">
        <f aca="false">+[4]data1cf!B183</f>
        <v>15030.0160918986</v>
      </c>
      <c r="D183" s="337" t="n">
        <f aca="false">+[4]data1cf!C183</f>
        <v>16267.7878099163</v>
      </c>
      <c r="E183" s="337" t="n">
        <f aca="false">+[4]data1cf!D183</f>
        <v>15974.4572266339</v>
      </c>
      <c r="F183" s="337" t="n">
        <f aca="false">+[4]data1cf!E183</f>
        <v>15631.1023831496</v>
      </c>
      <c r="G183" s="337" t="n">
        <f aca="false">+[4]data1cf!F183</f>
        <v>15403.6880428146</v>
      </c>
      <c r="H183" s="337" t="n">
        <f aca="false">+[4]data1cf!G183</f>
        <v>15005.035571058</v>
      </c>
      <c r="I183" s="337" t="n">
        <f aca="false">+[4]data1cf!H183</f>
        <v>15013.2219778769</v>
      </c>
      <c r="J183" s="337" t="n">
        <f aca="false">+[4]data1cf!I183</f>
        <v>14894.6015405808</v>
      </c>
      <c r="K183" s="337" t="n">
        <f aca="false">+[4]data1cf!J183</f>
        <v>14959.2673944174</v>
      </c>
      <c r="L183" s="337" t="n">
        <f aca="false">+[4]data1cf!K183</f>
        <v>15169.5743607242</v>
      </c>
      <c r="M183" s="337" t="n">
        <f aca="false">+[4]data1cf!L183</f>
        <v>14929.7752880688</v>
      </c>
      <c r="N183" s="337" t="n">
        <f aca="false">+[4]data1cf!M183</f>
        <v>15035.5643556352</v>
      </c>
      <c r="O183" s="337" t="n">
        <f aca="false">+[4]data1cf!N183</f>
        <v>15156.2530128422</v>
      </c>
      <c r="P183" s="337" t="n">
        <f aca="false">+[4]data1cf!O183</f>
        <v>15086.1042207099</v>
      </c>
      <c r="Q183" s="337" t="n">
        <f aca="false">+[4]data1cf!P183</f>
        <v>15056.039388288</v>
      </c>
      <c r="R183" s="337" t="n">
        <f aca="false">+[4]data1cf!Q183</f>
        <v>1010.76334688764</v>
      </c>
      <c r="S183" s="337" t="n">
        <f aca="false">+[4]data1cf!R183</f>
        <v>0</v>
      </c>
      <c r="T183" s="337" t="n">
        <f aca="false">+[4]data1cf!S183</f>
        <v>0</v>
      </c>
      <c r="U183" s="337" t="n">
        <f aca="false">+[4]data1cf!T183</f>
        <v>0</v>
      </c>
      <c r="V183" s="337" t="n">
        <f aca="false">+[4]data1cf!U183</f>
        <v>0</v>
      </c>
      <c r="W183" s="337" t="n">
        <f aca="false">+[4]data1cf!V183</f>
        <v>0</v>
      </c>
      <c r="X183" s="337" t="n">
        <f aca="false">+[4]data1cf!W183</f>
        <v>0</v>
      </c>
      <c r="Y183" s="337" t="n">
        <f aca="false">+[4]data1cf!X183</f>
        <v>0</v>
      </c>
      <c r="Z183" s="337" t="n">
        <f aca="false">+[4]data1cf!Y183</f>
        <v>0</v>
      </c>
      <c r="AA183" s="337" t="n">
        <f aca="false">+[4]data1cf!Z183</f>
        <v>0</v>
      </c>
      <c r="AB183" s="337"/>
      <c r="AC183" s="338" t="n">
        <f aca="false">XNPV(0.1,B183:AA183,$B$1:$AA$1)</f>
        <v>28699.932600821</v>
      </c>
      <c r="AD183" s="338" t="n">
        <f aca="false">SUMPRODUCT(B183:AA183,$B$1010:$AA$1010)</f>
        <v>60996.0584310877</v>
      </c>
      <c r="AE183" s="339" t="n">
        <f aca="false">SUMPRODUCT(B183:AA183,$B$1012:$AA$1012)</f>
        <v>60450.4521920436</v>
      </c>
      <c r="AF183" s="340" t="n">
        <f aca="false">XIRR(B183:AA183,$B$1:$AA$1)</f>
        <v>0.154400637726722</v>
      </c>
      <c r="AG183" s="341" t="n">
        <f aca="false">1-EXP(-(1/0.25)*(AD183/ABS($AD$1010)))</f>
        <v>0.986033757733978</v>
      </c>
    </row>
    <row r="184" customFormat="false" ht="12.75" hidden="false" customHeight="false" outlineLevel="0" collapsed="false">
      <c r="A184" s="332"/>
      <c r="B184" s="337" t="n">
        <f aca="false">+[4]data1cf!A184</f>
        <v>-88894.5887333269</v>
      </c>
      <c r="C184" s="337" t="n">
        <f aca="false">+[4]data1cf!B184</f>
        <v>14912.7547047251</v>
      </c>
      <c r="D184" s="337" t="n">
        <f aca="false">+[4]data1cf!C184</f>
        <v>16415.7798375182</v>
      </c>
      <c r="E184" s="337" t="n">
        <f aca="false">+[4]data1cf!D184</f>
        <v>16004.6871717693</v>
      </c>
      <c r="F184" s="337" t="n">
        <f aca="false">+[4]data1cf!E184</f>
        <v>15697.755367601</v>
      </c>
      <c r="G184" s="337" t="n">
        <f aca="false">+[4]data1cf!F184</f>
        <v>15363.3793395302</v>
      </c>
      <c r="H184" s="337" t="n">
        <f aca="false">+[4]data1cf!G184</f>
        <v>15045.5607871615</v>
      </c>
      <c r="I184" s="337" t="n">
        <f aca="false">+[4]data1cf!H184</f>
        <v>15179.8152594597</v>
      </c>
      <c r="J184" s="337" t="n">
        <f aca="false">+[4]data1cf!I184</f>
        <v>15167.245589763</v>
      </c>
      <c r="K184" s="337" t="n">
        <f aca="false">+[4]data1cf!J184</f>
        <v>15191.8864899951</v>
      </c>
      <c r="L184" s="337" t="n">
        <f aca="false">+[4]data1cf!K184</f>
        <v>15229.4479604268</v>
      </c>
      <c r="M184" s="337" t="n">
        <f aca="false">+[4]data1cf!L184</f>
        <v>15062.4739053147</v>
      </c>
      <c r="N184" s="337" t="n">
        <f aca="false">+[4]data1cf!M184</f>
        <v>15233.1795936409</v>
      </c>
      <c r="O184" s="337" t="n">
        <f aca="false">+[4]data1cf!N184</f>
        <v>15107.6822605644</v>
      </c>
      <c r="P184" s="337" t="n">
        <f aca="false">+[4]data1cf!O184</f>
        <v>15081.97678317</v>
      </c>
      <c r="Q184" s="337" t="n">
        <f aca="false">+[4]data1cf!P184</f>
        <v>15002.2860017259</v>
      </c>
      <c r="R184" s="337" t="n">
        <f aca="false">+[4]data1cf!Q184</f>
        <v>1019.58537493577</v>
      </c>
      <c r="S184" s="337" t="n">
        <f aca="false">+[4]data1cf!R184</f>
        <v>0</v>
      </c>
      <c r="T184" s="337" t="n">
        <f aca="false">+[4]data1cf!S184</f>
        <v>0</v>
      </c>
      <c r="U184" s="337" t="n">
        <f aca="false">+[4]data1cf!T184</f>
        <v>0</v>
      </c>
      <c r="V184" s="337" t="n">
        <f aca="false">+[4]data1cf!U184</f>
        <v>0</v>
      </c>
      <c r="W184" s="337" t="n">
        <f aca="false">+[4]data1cf!V184</f>
        <v>0</v>
      </c>
      <c r="X184" s="337" t="n">
        <f aca="false">+[4]data1cf!W184</f>
        <v>0</v>
      </c>
      <c r="Y184" s="337" t="n">
        <f aca="false">+[4]data1cf!X184</f>
        <v>0</v>
      </c>
      <c r="Z184" s="337" t="n">
        <f aca="false">+[4]data1cf!Y184</f>
        <v>0</v>
      </c>
      <c r="AA184" s="337" t="n">
        <f aca="false">+[4]data1cf!Z184</f>
        <v>0</v>
      </c>
      <c r="AB184" s="337"/>
      <c r="AC184" s="338" t="n">
        <f aca="false">XNPV(0.1,B184:AA184,$B$1:$AA$1)</f>
        <v>28430.0469901809</v>
      </c>
      <c r="AD184" s="338" t="n">
        <f aca="false">SUMPRODUCT(B184:AA184,$B$1010:$AA$1010)</f>
        <v>60912.1135401845</v>
      </c>
      <c r="AE184" s="339" t="n">
        <f aca="false">SUMPRODUCT(B184:AA184,$B$1012:$AA$1012)</f>
        <v>60363.4907823322</v>
      </c>
      <c r="AF184" s="340" t="n">
        <f aca="false">XIRR(B184:AA184,$B$1:$AA$1)</f>
        <v>0.153377884742553</v>
      </c>
      <c r="AG184" s="341" t="n">
        <f aca="false">1-EXP(-(1/0.25)*(AD184/ABS($AD$1010)))</f>
        <v>0.98595142167614</v>
      </c>
    </row>
    <row r="185" customFormat="false" ht="12.75" hidden="false" customHeight="false" outlineLevel="0" collapsed="false">
      <c r="A185" s="332"/>
      <c r="B185" s="337" t="n">
        <f aca="false">+[4]data1cf!A185</f>
        <v>-96699.2265312976</v>
      </c>
      <c r="C185" s="337" t="n">
        <f aca="false">+[4]data1cf!B185</f>
        <v>15244.259711115</v>
      </c>
      <c r="D185" s="337" t="n">
        <f aca="false">+[4]data1cf!C185</f>
        <v>16541.4308372963</v>
      </c>
      <c r="E185" s="337" t="n">
        <f aca="false">+[4]data1cf!D185</f>
        <v>16122.6697267573</v>
      </c>
      <c r="F185" s="337" t="n">
        <f aca="false">+[4]data1cf!E185</f>
        <v>15867.4489827619</v>
      </c>
      <c r="G185" s="337" t="n">
        <f aca="false">+[4]data1cf!F185</f>
        <v>15412.0160492723</v>
      </c>
      <c r="H185" s="337" t="n">
        <f aca="false">+[4]data1cf!G185</f>
        <v>15289.2179334815</v>
      </c>
      <c r="I185" s="337" t="n">
        <f aca="false">+[4]data1cf!H185</f>
        <v>15281.1297876214</v>
      </c>
      <c r="J185" s="337" t="n">
        <f aca="false">+[4]data1cf!I185</f>
        <v>15196.4245014426</v>
      </c>
      <c r="K185" s="337" t="n">
        <f aca="false">+[4]data1cf!J185</f>
        <v>15162.3703194344</v>
      </c>
      <c r="L185" s="337" t="n">
        <f aca="false">+[4]data1cf!K185</f>
        <v>15106.6111987588</v>
      </c>
      <c r="M185" s="337" t="n">
        <f aca="false">+[4]data1cf!L185</f>
        <v>15333.3467556301</v>
      </c>
      <c r="N185" s="337" t="n">
        <f aca="false">+[4]data1cf!M185</f>
        <v>15156.2964618365</v>
      </c>
      <c r="O185" s="337" t="n">
        <f aca="false">+[4]data1cf!N185</f>
        <v>15281.7904941849</v>
      </c>
      <c r="P185" s="337" t="n">
        <f aca="false">+[4]data1cf!O185</f>
        <v>15331.4558525364</v>
      </c>
      <c r="Q185" s="337" t="n">
        <f aca="false">+[4]data1cf!P185</f>
        <v>15200.8297739156</v>
      </c>
      <c r="R185" s="337" t="n">
        <f aca="false">+[4]data1cf!Q185</f>
        <v>1109.10144862337</v>
      </c>
      <c r="S185" s="337" t="n">
        <f aca="false">+[4]data1cf!R185</f>
        <v>0</v>
      </c>
      <c r="T185" s="337" t="n">
        <f aca="false">+[4]data1cf!S185</f>
        <v>0</v>
      </c>
      <c r="U185" s="337" t="n">
        <f aca="false">+[4]data1cf!T185</f>
        <v>0</v>
      </c>
      <c r="V185" s="337" t="n">
        <f aca="false">+[4]data1cf!U185</f>
        <v>0</v>
      </c>
      <c r="W185" s="337" t="n">
        <f aca="false">+[4]data1cf!V185</f>
        <v>0</v>
      </c>
      <c r="X185" s="337" t="n">
        <f aca="false">+[4]data1cf!W185</f>
        <v>0</v>
      </c>
      <c r="Y185" s="337" t="n">
        <f aca="false">+[4]data1cf!X185</f>
        <v>0</v>
      </c>
      <c r="Z185" s="337" t="n">
        <f aca="false">+[4]data1cf!Y185</f>
        <v>0</v>
      </c>
      <c r="AA185" s="337" t="n">
        <f aca="false">+[4]data1cf!Z185</f>
        <v>0</v>
      </c>
      <c r="AB185" s="337"/>
      <c r="AC185" s="338" t="n">
        <f aca="false">XNPV(0.1,B185:AA185,$B$1:$AA$1)</f>
        <v>21661.82745133</v>
      </c>
      <c r="AD185" s="338" t="n">
        <f aca="false">SUMPRODUCT(B185:AA185,$B$1010:$AA$1010)</f>
        <v>54382.572279606</v>
      </c>
      <c r="AE185" s="339" t="n">
        <f aca="false">SUMPRODUCT(B185:AA185,$B$1012:$AA$1012)</f>
        <v>53829.8231842078</v>
      </c>
      <c r="AF185" s="340" t="n">
        <f aca="false">XIRR(B185:AA185,$B$1:$AA$1)</f>
        <v>0.137990084569305</v>
      </c>
      <c r="AG185" s="341" t="n">
        <f aca="false">1-EXP(-(1/0.25)*(AD185/ABS($AD$1010)))</f>
        <v>0.977807870933757</v>
      </c>
    </row>
    <row r="186" customFormat="false" ht="12.75" hidden="false" customHeight="false" outlineLevel="0" collapsed="false">
      <c r="A186" s="332"/>
      <c r="B186" s="337" t="n">
        <f aca="false">+[4]data1cf!A186</f>
        <v>-85409.3541922417</v>
      </c>
      <c r="C186" s="337" t="n">
        <f aca="false">+[4]data1cf!B186</f>
        <v>14922.0412386043</v>
      </c>
      <c r="D186" s="337" t="n">
        <f aca="false">+[4]data1cf!C186</f>
        <v>16174.9981325204</v>
      </c>
      <c r="E186" s="337" t="n">
        <f aca="false">+[4]data1cf!D186</f>
        <v>15909.6819052245</v>
      </c>
      <c r="F186" s="337" t="n">
        <f aca="false">+[4]data1cf!E186</f>
        <v>15680.1841212179</v>
      </c>
      <c r="G186" s="337" t="n">
        <f aca="false">+[4]data1cf!F186</f>
        <v>15471.611775026</v>
      </c>
      <c r="H186" s="337" t="n">
        <f aca="false">+[4]data1cf!G186</f>
        <v>15170.0723360256</v>
      </c>
      <c r="I186" s="337" t="n">
        <f aca="false">+[4]data1cf!H186</f>
        <v>14902.858825068</v>
      </c>
      <c r="J186" s="337" t="n">
        <f aca="false">+[4]data1cf!I186</f>
        <v>15008.4010952084</v>
      </c>
      <c r="K186" s="337" t="n">
        <f aca="false">+[4]data1cf!J186</f>
        <v>15001.3047044531</v>
      </c>
      <c r="L186" s="337" t="n">
        <f aca="false">+[4]data1cf!K186</f>
        <v>14924.177349093</v>
      </c>
      <c r="M186" s="337" t="n">
        <f aca="false">+[4]data1cf!L186</f>
        <v>14983.9406795857</v>
      </c>
      <c r="N186" s="337" t="n">
        <f aca="false">+[4]data1cf!M186</f>
        <v>15107.1210507804</v>
      </c>
      <c r="O186" s="337" t="n">
        <f aca="false">+[4]data1cf!N186</f>
        <v>14893.8380227952</v>
      </c>
      <c r="P186" s="337" t="n">
        <f aca="false">+[4]data1cf!O186</f>
        <v>15172.5686374377</v>
      </c>
      <c r="Q186" s="337" t="n">
        <f aca="false">+[4]data1cf!P186</f>
        <v>15275.4701595573</v>
      </c>
      <c r="R186" s="337" t="n">
        <f aca="false">+[4]data1cf!Q186</f>
        <v>979.611128843336</v>
      </c>
      <c r="S186" s="337" t="n">
        <f aca="false">+[4]data1cf!R186</f>
        <v>0</v>
      </c>
      <c r="T186" s="337" t="n">
        <f aca="false">+[4]data1cf!S186</f>
        <v>0</v>
      </c>
      <c r="U186" s="337" t="n">
        <f aca="false">+[4]data1cf!T186</f>
        <v>0</v>
      </c>
      <c r="V186" s="337" t="n">
        <f aca="false">+[4]data1cf!U186</f>
        <v>0</v>
      </c>
      <c r="W186" s="337" t="n">
        <f aca="false">+[4]data1cf!V186</f>
        <v>0</v>
      </c>
      <c r="X186" s="337" t="n">
        <f aca="false">+[4]data1cf!W186</f>
        <v>0</v>
      </c>
      <c r="Y186" s="337" t="n">
        <f aca="false">+[4]data1cf!X186</f>
        <v>0</v>
      </c>
      <c r="Z186" s="337" t="n">
        <f aca="false">+[4]data1cf!Y186</f>
        <v>0</v>
      </c>
      <c r="AA186" s="337" t="n">
        <f aca="false">+[4]data1cf!Z186</f>
        <v>0</v>
      </c>
      <c r="AB186" s="337"/>
      <c r="AC186" s="338" t="n">
        <f aca="false">XNPV(0.1,B186:AA186,$B$1:$AA$1)</f>
        <v>31315.2966572747</v>
      </c>
      <c r="AD186" s="338" t="n">
        <f aca="false">SUMPRODUCT(B186:AA186,$B$1010:$AA$1010)</f>
        <v>63623.6197503415</v>
      </c>
      <c r="AE186" s="339" t="n">
        <f aca="false">SUMPRODUCT(B186:AA186,$B$1012:$AA$1012)</f>
        <v>63077.7870921379</v>
      </c>
      <c r="AF186" s="340" t="n">
        <f aca="false">XIRR(B186:AA186,$B$1:$AA$1)</f>
        <v>0.160813355931824</v>
      </c>
      <c r="AG186" s="341" t="n">
        <f aca="false">1-EXP(-(1/0.25)*(AD186/ABS($AD$1010)))</f>
        <v>0.988380856198961</v>
      </c>
    </row>
    <row r="187" customFormat="false" ht="12.75" hidden="false" customHeight="false" outlineLevel="0" collapsed="false">
      <c r="A187" s="332"/>
      <c r="B187" s="337" t="n">
        <f aca="false">+[4]data1cf!A187</f>
        <v>-93850.0608577114</v>
      </c>
      <c r="C187" s="337" t="n">
        <f aca="false">+[4]data1cf!B187</f>
        <v>15270.779945646</v>
      </c>
      <c r="D187" s="337" t="n">
        <f aca="false">+[4]data1cf!C187</f>
        <v>16516.8508963828</v>
      </c>
      <c r="E187" s="337" t="n">
        <f aca="false">+[4]data1cf!D187</f>
        <v>16089.3310232029</v>
      </c>
      <c r="F187" s="337" t="n">
        <f aca="false">+[4]data1cf!E187</f>
        <v>16059.6957305268</v>
      </c>
      <c r="G187" s="337" t="n">
        <f aca="false">+[4]data1cf!F187</f>
        <v>15629.939486973</v>
      </c>
      <c r="H187" s="337" t="n">
        <f aca="false">+[4]data1cf!G187</f>
        <v>15211.9886036654</v>
      </c>
      <c r="I187" s="337" t="n">
        <f aca="false">+[4]data1cf!H187</f>
        <v>15074.6269964232</v>
      </c>
      <c r="J187" s="337" t="n">
        <f aca="false">+[4]data1cf!I187</f>
        <v>15286.2309333611</v>
      </c>
      <c r="K187" s="337" t="n">
        <f aca="false">+[4]data1cf!J187</f>
        <v>15274.147480508</v>
      </c>
      <c r="L187" s="337" t="n">
        <f aca="false">+[4]data1cf!K187</f>
        <v>15004.3478904662</v>
      </c>
      <c r="M187" s="337" t="n">
        <f aca="false">+[4]data1cf!L187</f>
        <v>15299.1896867763</v>
      </c>
      <c r="N187" s="337" t="n">
        <f aca="false">+[4]data1cf!M187</f>
        <v>15048.0985760225</v>
      </c>
      <c r="O187" s="337" t="n">
        <f aca="false">+[4]data1cf!N187</f>
        <v>15277.2267876679</v>
      </c>
      <c r="P187" s="337" t="n">
        <f aca="false">+[4]data1cf!O187</f>
        <v>15352.9957828449</v>
      </c>
      <c r="Q187" s="337" t="n">
        <f aca="false">+[4]data1cf!P187</f>
        <v>15205.9141827474</v>
      </c>
      <c r="R187" s="337" t="n">
        <f aca="false">+[4]data1cf!Q187</f>
        <v>1076.42265801361</v>
      </c>
      <c r="S187" s="337" t="n">
        <f aca="false">+[4]data1cf!R187</f>
        <v>0</v>
      </c>
      <c r="T187" s="337" t="n">
        <f aca="false">+[4]data1cf!S187</f>
        <v>0</v>
      </c>
      <c r="U187" s="337" t="n">
        <f aca="false">+[4]data1cf!T187</f>
        <v>0</v>
      </c>
      <c r="V187" s="337" t="n">
        <f aca="false">+[4]data1cf!U187</f>
        <v>0</v>
      </c>
      <c r="W187" s="337" t="n">
        <f aca="false">+[4]data1cf!V187</f>
        <v>0</v>
      </c>
      <c r="X187" s="337" t="n">
        <f aca="false">+[4]data1cf!W187</f>
        <v>0</v>
      </c>
      <c r="Y187" s="337" t="n">
        <f aca="false">+[4]data1cf!X187</f>
        <v>0</v>
      </c>
      <c r="Z187" s="337" t="n">
        <f aca="false">+[4]data1cf!Y187</f>
        <v>0</v>
      </c>
      <c r="AA187" s="337" t="n">
        <f aca="false">+[4]data1cf!Z187</f>
        <v>0</v>
      </c>
      <c r="AB187" s="337"/>
      <c r="AC187" s="338" t="n">
        <f aca="false">XNPV(0.1,B187:AA187,$B$1:$AA$1)</f>
        <v>24608.7220098757</v>
      </c>
      <c r="AD187" s="338" t="n">
        <f aca="false">SUMPRODUCT(B187:AA187,$B$1010:$AA$1010)</f>
        <v>57325.3343852189</v>
      </c>
      <c r="AE187" s="339" t="n">
        <f aca="false">SUMPRODUCT(B187:AA187,$B$1012:$AA$1012)</f>
        <v>56772.7779490535</v>
      </c>
      <c r="AF187" s="340" t="n">
        <f aca="false">XIRR(B187:AA187,$B$1:$AA$1)</f>
        <v>0.144255356322883</v>
      </c>
      <c r="AG187" s="341" t="n">
        <f aca="false">1-EXP(-(1/0.25)*(AD187/ABS($AD$1010)))</f>
        <v>0.981940400602103</v>
      </c>
    </row>
    <row r="188" customFormat="false" ht="12.75" hidden="false" customHeight="false" outlineLevel="0" collapsed="false">
      <c r="A188" s="332"/>
      <c r="B188" s="337" t="n">
        <f aca="false">+[4]data1cf!A188</f>
        <v>-88254.0472100694</v>
      </c>
      <c r="C188" s="337" t="n">
        <f aca="false">+[4]data1cf!B188</f>
        <v>15041.7486531092</v>
      </c>
      <c r="D188" s="337" t="n">
        <f aca="false">+[4]data1cf!C188</f>
        <v>16487.7862053937</v>
      </c>
      <c r="E188" s="337" t="n">
        <f aca="false">+[4]data1cf!D188</f>
        <v>15964.4709040128</v>
      </c>
      <c r="F188" s="337" t="n">
        <f aca="false">+[4]data1cf!E188</f>
        <v>15570.6258900204</v>
      </c>
      <c r="G188" s="337" t="n">
        <f aca="false">+[4]data1cf!F188</f>
        <v>15310.8984962706</v>
      </c>
      <c r="H188" s="337" t="n">
        <f aca="false">+[4]data1cf!G188</f>
        <v>15098.8906225148</v>
      </c>
      <c r="I188" s="337" t="n">
        <f aca="false">+[4]data1cf!H188</f>
        <v>15284.4780366097</v>
      </c>
      <c r="J188" s="337" t="n">
        <f aca="false">+[4]data1cf!I188</f>
        <v>15019.7487509584</v>
      </c>
      <c r="K188" s="337" t="n">
        <f aca="false">+[4]data1cf!J188</f>
        <v>14888.8246800582</v>
      </c>
      <c r="L188" s="337" t="n">
        <f aca="false">+[4]data1cf!K188</f>
        <v>14868.0943788641</v>
      </c>
      <c r="M188" s="337" t="n">
        <f aca="false">+[4]data1cf!L188</f>
        <v>15067.1364053967</v>
      </c>
      <c r="N188" s="337" t="n">
        <f aca="false">+[4]data1cf!M188</f>
        <v>15053.5547158785</v>
      </c>
      <c r="O188" s="337" t="n">
        <f aca="false">+[4]data1cf!N188</f>
        <v>15080.0649303013</v>
      </c>
      <c r="P188" s="337" t="n">
        <f aca="false">+[4]data1cf!O188</f>
        <v>15195.1453203659</v>
      </c>
      <c r="Q188" s="337" t="n">
        <f aca="false">+[4]data1cf!P188</f>
        <v>15079.5057064187</v>
      </c>
      <c r="R188" s="337" t="n">
        <f aca="false">+[4]data1cf!Q188</f>
        <v>1012.23861988061</v>
      </c>
      <c r="S188" s="337" t="n">
        <f aca="false">+[4]data1cf!R188</f>
        <v>0</v>
      </c>
      <c r="T188" s="337" t="n">
        <f aca="false">+[4]data1cf!S188</f>
        <v>0</v>
      </c>
      <c r="U188" s="337" t="n">
        <f aca="false">+[4]data1cf!T188</f>
        <v>0</v>
      </c>
      <c r="V188" s="337" t="n">
        <f aca="false">+[4]data1cf!U188</f>
        <v>0</v>
      </c>
      <c r="W188" s="337" t="n">
        <f aca="false">+[4]data1cf!V188</f>
        <v>0</v>
      </c>
      <c r="X188" s="337" t="n">
        <f aca="false">+[4]data1cf!W188</f>
        <v>0</v>
      </c>
      <c r="Y188" s="337" t="n">
        <f aca="false">+[4]data1cf!X188</f>
        <v>0</v>
      </c>
      <c r="Z188" s="337" t="n">
        <f aca="false">+[4]data1cf!Y188</f>
        <v>0</v>
      </c>
      <c r="AA188" s="337" t="n">
        <f aca="false">+[4]data1cf!Z188</f>
        <v>0</v>
      </c>
      <c r="AB188" s="337"/>
      <c r="AC188" s="338" t="n">
        <f aca="false">XNPV(0.1,B188:AA188,$B$1:$AA$1)</f>
        <v>28828.1717775987</v>
      </c>
      <c r="AD188" s="338" t="n">
        <f aca="false">SUMPRODUCT(B188:AA188,$B$1010:$AA$1010)</f>
        <v>61176.1495348007</v>
      </c>
      <c r="AE188" s="339" t="n">
        <f aca="false">SUMPRODUCT(B188:AA188,$B$1012:$AA$1012)</f>
        <v>60629.7986859105</v>
      </c>
      <c r="AF188" s="340" t="n">
        <f aca="false">XIRR(B188:AA188,$B$1:$AA$1)</f>
        <v>0.154605447540497</v>
      </c>
      <c r="AG188" s="341" t="n">
        <f aca="false">1-EXP(-(1/0.25)*(AD188/ABS($AD$1010)))</f>
        <v>0.986208772857898</v>
      </c>
    </row>
    <row r="189" customFormat="false" ht="12.75" hidden="false" customHeight="false" outlineLevel="0" collapsed="false">
      <c r="A189" s="332"/>
      <c r="B189" s="337" t="n">
        <f aca="false">+[4]data1cf!A189</f>
        <v>-90068.3411276333</v>
      </c>
      <c r="C189" s="337" t="n">
        <f aca="false">+[4]data1cf!B189</f>
        <v>14957.2229256289</v>
      </c>
      <c r="D189" s="337" t="n">
        <f aca="false">+[4]data1cf!C189</f>
        <v>16312.2812072722</v>
      </c>
      <c r="E189" s="337" t="n">
        <f aca="false">+[4]data1cf!D189</f>
        <v>16089.5067778741</v>
      </c>
      <c r="F189" s="337" t="n">
        <f aca="false">+[4]data1cf!E189</f>
        <v>15531.4651800852</v>
      </c>
      <c r="G189" s="337" t="n">
        <f aca="false">+[4]data1cf!F189</f>
        <v>15219.2377562489</v>
      </c>
      <c r="H189" s="337" t="n">
        <f aca="false">+[4]data1cf!G189</f>
        <v>15277.6901672479</v>
      </c>
      <c r="I189" s="337" t="n">
        <f aca="false">+[4]data1cf!H189</f>
        <v>15148.1036906469</v>
      </c>
      <c r="J189" s="337" t="n">
        <f aca="false">+[4]data1cf!I189</f>
        <v>15008.4023147209</v>
      </c>
      <c r="K189" s="337" t="n">
        <f aca="false">+[4]data1cf!J189</f>
        <v>15081.7375284845</v>
      </c>
      <c r="L189" s="337" t="n">
        <f aca="false">+[4]data1cf!K189</f>
        <v>15209.2389538315</v>
      </c>
      <c r="M189" s="337" t="n">
        <f aca="false">+[4]data1cf!L189</f>
        <v>15335.5545577709</v>
      </c>
      <c r="N189" s="337" t="n">
        <f aca="false">+[4]data1cf!M189</f>
        <v>15403.0959862611</v>
      </c>
      <c r="O189" s="337" t="n">
        <f aca="false">+[4]data1cf!N189</f>
        <v>15353.7341184327</v>
      </c>
      <c r="P189" s="337" t="n">
        <f aca="false">+[4]data1cf!O189</f>
        <v>15104.758089995</v>
      </c>
      <c r="Q189" s="337" t="n">
        <f aca="false">+[4]data1cf!P189</f>
        <v>15239.1745907071</v>
      </c>
      <c r="R189" s="337" t="n">
        <f aca="false">+[4]data1cf!Q189</f>
        <v>1033.0478453975</v>
      </c>
      <c r="S189" s="337" t="n">
        <f aca="false">+[4]data1cf!R189</f>
        <v>0</v>
      </c>
      <c r="T189" s="337" t="n">
        <f aca="false">+[4]data1cf!S189</f>
        <v>0</v>
      </c>
      <c r="U189" s="337" t="n">
        <f aca="false">+[4]data1cf!T189</f>
        <v>0</v>
      </c>
      <c r="V189" s="337" t="n">
        <f aca="false">+[4]data1cf!U189</f>
        <v>0</v>
      </c>
      <c r="W189" s="337" t="n">
        <f aca="false">+[4]data1cf!V189</f>
        <v>0</v>
      </c>
      <c r="X189" s="337" t="n">
        <f aca="false">+[4]data1cf!W189</f>
        <v>0</v>
      </c>
      <c r="Y189" s="337" t="n">
        <f aca="false">+[4]data1cf!X189</f>
        <v>0</v>
      </c>
      <c r="Z189" s="337" t="n">
        <f aca="false">+[4]data1cf!Y189</f>
        <v>0</v>
      </c>
      <c r="AA189" s="337" t="n">
        <f aca="false">+[4]data1cf!Z189</f>
        <v>0</v>
      </c>
      <c r="AB189" s="337"/>
      <c r="AC189" s="338" t="n">
        <f aca="false">XNPV(0.1,B189:AA189,$B$1:$AA$1)</f>
        <v>27344.5729782428</v>
      </c>
      <c r="AD189" s="338" t="n">
        <f aca="false">SUMPRODUCT(B189:AA189,$B$1010:$AA$1010)</f>
        <v>59920.232122995</v>
      </c>
      <c r="AE189" s="339" t="n">
        <f aca="false">SUMPRODUCT(B189:AA189,$B$1012:$AA$1012)</f>
        <v>59369.5445621514</v>
      </c>
      <c r="AF189" s="340" t="n">
        <f aca="false">XIRR(B189:AA189,$B$1:$AA$1)</f>
        <v>0.15066198238176</v>
      </c>
      <c r="AG189" s="341" t="n">
        <f aca="false">1-EXP(-(1/0.25)*(AD189/ABS($AD$1010)))</f>
        <v>0.984941005191087</v>
      </c>
    </row>
    <row r="190" customFormat="false" ht="12.75" hidden="false" customHeight="false" outlineLevel="0" collapsed="false">
      <c r="A190" s="332"/>
      <c r="B190" s="337" t="n">
        <f aca="false">+[4]data1cf!A190</f>
        <v>-91978.5018966759</v>
      </c>
      <c r="C190" s="337" t="n">
        <f aca="false">+[4]data1cf!B190</f>
        <v>15014.6558245154</v>
      </c>
      <c r="D190" s="337" t="n">
        <f aca="false">+[4]data1cf!C190</f>
        <v>16402.4517622518</v>
      </c>
      <c r="E190" s="337" t="n">
        <f aca="false">+[4]data1cf!D190</f>
        <v>16084.304064104</v>
      </c>
      <c r="F190" s="337" t="n">
        <f aca="false">+[4]data1cf!E190</f>
        <v>15752.3437042792</v>
      </c>
      <c r="G190" s="337" t="n">
        <f aca="false">+[4]data1cf!F190</f>
        <v>15470.4443109758</v>
      </c>
      <c r="H190" s="337" t="n">
        <f aca="false">+[4]data1cf!G190</f>
        <v>15194.5890195431</v>
      </c>
      <c r="I190" s="337" t="n">
        <f aca="false">+[4]data1cf!H190</f>
        <v>15180.9309607375</v>
      </c>
      <c r="J190" s="337" t="n">
        <f aca="false">+[4]data1cf!I190</f>
        <v>15147.4261798446</v>
      </c>
      <c r="K190" s="337" t="n">
        <f aca="false">+[4]data1cf!J190</f>
        <v>14917.0186897672</v>
      </c>
      <c r="L190" s="337" t="n">
        <f aca="false">+[4]data1cf!K190</f>
        <v>14981.705511342</v>
      </c>
      <c r="M190" s="337" t="n">
        <f aca="false">+[4]data1cf!L190</f>
        <v>15239.8953327318</v>
      </c>
      <c r="N190" s="337" t="n">
        <f aca="false">+[4]data1cf!M190</f>
        <v>15159.7509989098</v>
      </c>
      <c r="O190" s="337" t="n">
        <f aca="false">+[4]data1cf!N190</f>
        <v>15186.0484372112</v>
      </c>
      <c r="P190" s="337" t="n">
        <f aca="false">+[4]data1cf!O190</f>
        <v>15109.0283111195</v>
      </c>
      <c r="Q190" s="337" t="n">
        <f aca="false">+[4]data1cf!P190</f>
        <v>15379.9924382199</v>
      </c>
      <c r="R190" s="337" t="n">
        <f aca="false">+[4]data1cf!Q190</f>
        <v>1054.95662535411</v>
      </c>
      <c r="S190" s="337" t="n">
        <f aca="false">+[4]data1cf!R190</f>
        <v>0</v>
      </c>
      <c r="T190" s="337" t="n">
        <f aca="false">+[4]data1cf!S190</f>
        <v>0</v>
      </c>
      <c r="U190" s="337" t="n">
        <f aca="false">+[4]data1cf!T190</f>
        <v>0</v>
      </c>
      <c r="V190" s="337" t="n">
        <f aca="false">+[4]data1cf!U190</f>
        <v>0</v>
      </c>
      <c r="W190" s="337" t="n">
        <f aca="false">+[4]data1cf!V190</f>
        <v>0</v>
      </c>
      <c r="X190" s="337" t="n">
        <f aca="false">+[4]data1cf!W190</f>
        <v>0</v>
      </c>
      <c r="Y190" s="337" t="n">
        <f aca="false">+[4]data1cf!X190</f>
        <v>0</v>
      </c>
      <c r="Z190" s="337" t="n">
        <f aca="false">+[4]data1cf!Y190</f>
        <v>0</v>
      </c>
      <c r="AA190" s="337" t="n">
        <f aca="false">+[4]data1cf!Z190</f>
        <v>0</v>
      </c>
      <c r="AB190" s="337"/>
      <c r="AC190" s="338" t="n">
        <f aca="false">XNPV(0.1,B190:AA190,$B$1:$AA$1)</f>
        <v>25621.3281415139</v>
      </c>
      <c r="AD190" s="338" t="n">
        <f aca="false">SUMPRODUCT(B190:AA190,$B$1010:$AA$1010)</f>
        <v>58164.1995125713</v>
      </c>
      <c r="AE190" s="339" t="n">
        <f aca="false">SUMPRODUCT(B190:AA190,$B$1012:$AA$1012)</f>
        <v>57614.4090059209</v>
      </c>
      <c r="AF190" s="340" t="n">
        <f aca="false">XIRR(B190:AA190,$B$1:$AA$1)</f>
        <v>0.146798658454262</v>
      </c>
      <c r="AG190" s="341" t="n">
        <f aca="false">1-EXP(-(1/0.25)*(AD190/ABS($AD$1010)))</f>
        <v>0.982970660358674</v>
      </c>
    </row>
    <row r="191" customFormat="false" ht="12.75" hidden="false" customHeight="false" outlineLevel="0" collapsed="false">
      <c r="A191" s="332"/>
      <c r="B191" s="337" t="n">
        <f aca="false">+[4]data1cf!A191</f>
        <v>-99719.5298639822</v>
      </c>
      <c r="C191" s="337" t="n">
        <f aca="false">+[4]data1cf!B191</f>
        <v>15196.9797665522</v>
      </c>
      <c r="D191" s="337" t="n">
        <f aca="false">+[4]data1cf!C191</f>
        <v>16733.0077162747</v>
      </c>
      <c r="E191" s="337" t="n">
        <f aca="false">+[4]data1cf!D191</f>
        <v>16193.4640794433</v>
      </c>
      <c r="F191" s="337" t="n">
        <f aca="false">+[4]data1cf!E191</f>
        <v>15985.5630762859</v>
      </c>
      <c r="G191" s="337" t="n">
        <f aca="false">+[4]data1cf!F191</f>
        <v>15617.6301557564</v>
      </c>
      <c r="H191" s="337" t="n">
        <f aca="false">+[4]data1cf!G191</f>
        <v>15326.7039548284</v>
      </c>
      <c r="I191" s="337" t="n">
        <f aca="false">+[4]data1cf!H191</f>
        <v>15421.5487293428</v>
      </c>
      <c r="J191" s="337" t="n">
        <f aca="false">+[4]data1cf!I191</f>
        <v>15078.821364679</v>
      </c>
      <c r="K191" s="337" t="n">
        <f aca="false">+[4]data1cf!J191</f>
        <v>15265.5911806629</v>
      </c>
      <c r="L191" s="337" t="n">
        <f aca="false">+[4]data1cf!K191</f>
        <v>15497.3209634736</v>
      </c>
      <c r="M191" s="337" t="n">
        <f aca="false">+[4]data1cf!L191</f>
        <v>15418.2146273513</v>
      </c>
      <c r="N191" s="337" t="n">
        <f aca="false">+[4]data1cf!M191</f>
        <v>15276.6670069232</v>
      </c>
      <c r="O191" s="337" t="n">
        <f aca="false">+[4]data1cf!N191</f>
        <v>15360.0653585864</v>
      </c>
      <c r="P191" s="337" t="n">
        <f aca="false">+[4]data1cf!O191</f>
        <v>15382.4129384226</v>
      </c>
      <c r="Q191" s="337" t="n">
        <f aca="false">+[4]data1cf!P191</f>
        <v>15344.0882307445</v>
      </c>
      <c r="R191" s="337" t="n">
        <f aca="false">+[4]data1cf!Q191</f>
        <v>1143.74311972793</v>
      </c>
      <c r="S191" s="337" t="n">
        <f aca="false">+[4]data1cf!R191</f>
        <v>0</v>
      </c>
      <c r="T191" s="337" t="n">
        <f aca="false">+[4]data1cf!S191</f>
        <v>0</v>
      </c>
      <c r="U191" s="337" t="n">
        <f aca="false">+[4]data1cf!T191</f>
        <v>0</v>
      </c>
      <c r="V191" s="337" t="n">
        <f aca="false">+[4]data1cf!U191</f>
        <v>0</v>
      </c>
      <c r="W191" s="337" t="n">
        <f aca="false">+[4]data1cf!V191</f>
        <v>0</v>
      </c>
      <c r="X191" s="337" t="n">
        <f aca="false">+[4]data1cf!W191</f>
        <v>0</v>
      </c>
      <c r="Y191" s="337" t="n">
        <f aca="false">+[4]data1cf!X191</f>
        <v>0</v>
      </c>
      <c r="Z191" s="337" t="n">
        <f aca="false">+[4]data1cf!Y191</f>
        <v>0</v>
      </c>
      <c r="AA191" s="337" t="n">
        <f aca="false">+[4]data1cf!Z191</f>
        <v>0</v>
      </c>
      <c r="AB191" s="337"/>
      <c r="AC191" s="338" t="n">
        <f aca="false">XNPV(0.1,B191:AA191,$B$1:$AA$1)</f>
        <v>19396.7946338444</v>
      </c>
      <c r="AD191" s="338" t="n">
        <f aca="false">SUMPRODUCT(B191:AA191,$B$1010:$AA$1010)</f>
        <v>52352.1598718263</v>
      </c>
      <c r="AE191" s="339" t="n">
        <f aca="false">SUMPRODUCT(B191:AA191,$B$1012:$AA$1012)</f>
        <v>51795.3489499095</v>
      </c>
      <c r="AF191" s="340" t="n">
        <f aca="false">XIRR(B191:AA191,$B$1:$AA$1)</f>
        <v>0.133107546705654</v>
      </c>
      <c r="AG191" s="341" t="n">
        <f aca="false">1-EXP(-(1/0.25)*(AD191/ABS($AD$1010)))</f>
        <v>0.974417391825306</v>
      </c>
    </row>
    <row r="192" customFormat="false" ht="12.75" hidden="false" customHeight="false" outlineLevel="0" collapsed="false">
      <c r="A192" s="332"/>
      <c r="B192" s="337" t="n">
        <f aca="false">+[4]data1cf!A192</f>
        <v>-87023.6279395472</v>
      </c>
      <c r="C192" s="337" t="n">
        <f aca="false">+[4]data1cf!B192</f>
        <v>14714.1217493599</v>
      </c>
      <c r="D192" s="337" t="n">
        <f aca="false">+[4]data1cf!C192</f>
        <v>16344.8628479748</v>
      </c>
      <c r="E192" s="337" t="n">
        <f aca="false">+[4]data1cf!D192</f>
        <v>15962.6105771283</v>
      </c>
      <c r="F192" s="337" t="n">
        <f aca="false">+[4]data1cf!E192</f>
        <v>15518.7322409498</v>
      </c>
      <c r="G192" s="337" t="n">
        <f aca="false">+[4]data1cf!F192</f>
        <v>15083.6162881234</v>
      </c>
      <c r="H192" s="337" t="n">
        <f aca="false">+[4]data1cf!G192</f>
        <v>14983.5632418472</v>
      </c>
      <c r="I192" s="337" t="n">
        <f aca="false">+[4]data1cf!H192</f>
        <v>14969.2010492882</v>
      </c>
      <c r="J192" s="337" t="n">
        <f aca="false">+[4]data1cf!I192</f>
        <v>15091.2626370708</v>
      </c>
      <c r="K192" s="337" t="n">
        <f aca="false">+[4]data1cf!J192</f>
        <v>15129.684343894</v>
      </c>
      <c r="L192" s="337" t="n">
        <f aca="false">+[4]data1cf!K192</f>
        <v>15019.8996809499</v>
      </c>
      <c r="M192" s="337" t="n">
        <f aca="false">+[4]data1cf!L192</f>
        <v>15014.4467675465</v>
      </c>
      <c r="N192" s="337" t="n">
        <f aca="false">+[4]data1cf!M192</f>
        <v>15190.6894688722</v>
      </c>
      <c r="O192" s="337" t="n">
        <f aca="false">+[4]data1cf!N192</f>
        <v>15097.3147265269</v>
      </c>
      <c r="P192" s="337" t="n">
        <f aca="false">+[4]data1cf!O192</f>
        <v>15032.9016668729</v>
      </c>
      <c r="Q192" s="337" t="n">
        <f aca="false">+[4]data1cf!P192</f>
        <v>15004.3480929827</v>
      </c>
      <c r="R192" s="337" t="n">
        <f aca="false">+[4]data1cf!Q192</f>
        <v>998.126203015431</v>
      </c>
      <c r="S192" s="337" t="n">
        <f aca="false">+[4]data1cf!R192</f>
        <v>0</v>
      </c>
      <c r="T192" s="337" t="n">
        <f aca="false">+[4]data1cf!S192</f>
        <v>0</v>
      </c>
      <c r="U192" s="337" t="n">
        <f aca="false">+[4]data1cf!T192</f>
        <v>0</v>
      </c>
      <c r="V192" s="337" t="n">
        <f aca="false">+[4]data1cf!U192</f>
        <v>0</v>
      </c>
      <c r="W192" s="337" t="n">
        <f aca="false">+[4]data1cf!V192</f>
        <v>0</v>
      </c>
      <c r="X192" s="337" t="n">
        <f aca="false">+[4]data1cf!W192</f>
        <v>0</v>
      </c>
      <c r="Y192" s="337" t="n">
        <f aca="false">+[4]data1cf!X192</f>
        <v>0</v>
      </c>
      <c r="Z192" s="337" t="n">
        <f aca="false">+[4]data1cf!Y192</f>
        <v>0</v>
      </c>
      <c r="AA192" s="337" t="n">
        <f aca="false">+[4]data1cf!Z192</f>
        <v>0</v>
      </c>
      <c r="AB192" s="337"/>
      <c r="AC192" s="338" t="n">
        <f aca="false">XNPV(0.1,B192:AA192,$B$1:$AA$1)</f>
        <v>29398.3743314429</v>
      </c>
      <c r="AD192" s="338" t="n">
        <f aca="false">SUMPRODUCT(B192:AA192,$B$1010:$AA$1010)</f>
        <v>61668.3173147117</v>
      </c>
      <c r="AE192" s="339" t="n">
        <f aca="false">SUMPRODUCT(B192:AA192,$B$1012:$AA$1012)</f>
        <v>61123.0492428753</v>
      </c>
      <c r="AF192" s="340" t="n">
        <f aca="false">XIRR(B192:AA192,$B$1:$AA$1)</f>
        <v>0.156163446922418</v>
      </c>
      <c r="AG192" s="341" t="n">
        <f aca="false">1-EXP(-(1/0.25)*(AD192/ABS($AD$1010)))</f>
        <v>0.986675962547734</v>
      </c>
    </row>
    <row r="193" customFormat="false" ht="12.75" hidden="false" customHeight="false" outlineLevel="0" collapsed="false">
      <c r="A193" s="332"/>
      <c r="B193" s="337" t="n">
        <f aca="false">+[4]data1cf!A193</f>
        <v>-89341.4782997088</v>
      </c>
      <c r="C193" s="337" t="n">
        <f aca="false">+[4]data1cf!B193</f>
        <v>14997.6788095768</v>
      </c>
      <c r="D193" s="337" t="n">
        <f aca="false">+[4]data1cf!C193</f>
        <v>16260.9533993561</v>
      </c>
      <c r="E193" s="337" t="n">
        <f aca="false">+[4]data1cf!D193</f>
        <v>15831.4324621319</v>
      </c>
      <c r="F193" s="337" t="n">
        <f aca="false">+[4]data1cf!E193</f>
        <v>15957.4232153887</v>
      </c>
      <c r="G193" s="337" t="n">
        <f aca="false">+[4]data1cf!F193</f>
        <v>15375.5985884077</v>
      </c>
      <c r="H193" s="337" t="n">
        <f aca="false">+[4]data1cf!G193</f>
        <v>15109.4692357046</v>
      </c>
      <c r="I193" s="337" t="n">
        <f aca="false">+[4]data1cf!H193</f>
        <v>14791.4996406928</v>
      </c>
      <c r="J193" s="337" t="n">
        <f aca="false">+[4]data1cf!I193</f>
        <v>15121.0986983777</v>
      </c>
      <c r="K193" s="337" t="n">
        <f aca="false">+[4]data1cf!J193</f>
        <v>15084.0353554816</v>
      </c>
      <c r="L193" s="337" t="n">
        <f aca="false">+[4]data1cf!K193</f>
        <v>15008.3303350767</v>
      </c>
      <c r="M193" s="337" t="n">
        <f aca="false">+[4]data1cf!L193</f>
        <v>15099.4623544502</v>
      </c>
      <c r="N193" s="337" t="n">
        <f aca="false">+[4]data1cf!M193</f>
        <v>15147.096316529</v>
      </c>
      <c r="O193" s="337" t="n">
        <f aca="false">+[4]data1cf!N193</f>
        <v>15070.7694736753</v>
      </c>
      <c r="P193" s="337" t="n">
        <f aca="false">+[4]data1cf!O193</f>
        <v>14890.8205262259</v>
      </c>
      <c r="Q193" s="337" t="n">
        <f aca="false">+[4]data1cf!P193</f>
        <v>15177.6153605187</v>
      </c>
      <c r="R193" s="337" t="n">
        <f aca="false">+[4]data1cf!Q193</f>
        <v>1024.71101950634</v>
      </c>
      <c r="S193" s="337" t="n">
        <f aca="false">+[4]data1cf!R193</f>
        <v>0</v>
      </c>
      <c r="T193" s="337" t="n">
        <f aca="false">+[4]data1cf!S193</f>
        <v>0</v>
      </c>
      <c r="U193" s="337" t="n">
        <f aca="false">+[4]data1cf!T193</f>
        <v>0</v>
      </c>
      <c r="V193" s="337" t="n">
        <f aca="false">+[4]data1cf!U193</f>
        <v>0</v>
      </c>
      <c r="W193" s="337" t="n">
        <f aca="false">+[4]data1cf!V193</f>
        <v>0</v>
      </c>
      <c r="X193" s="337" t="n">
        <f aca="false">+[4]data1cf!W193</f>
        <v>0</v>
      </c>
      <c r="Y193" s="337" t="n">
        <f aca="false">+[4]data1cf!X193</f>
        <v>0</v>
      </c>
      <c r="Z193" s="337" t="n">
        <f aca="false">+[4]data1cf!Y193</f>
        <v>0</v>
      </c>
      <c r="AA193" s="337" t="n">
        <f aca="false">+[4]data1cf!Z193</f>
        <v>0</v>
      </c>
      <c r="AB193" s="337"/>
      <c r="AC193" s="338" t="n">
        <f aca="false">XNPV(0.1,B193:AA193,$B$1:$AA$1)</f>
        <v>27639.2971745818</v>
      </c>
      <c r="AD193" s="338" t="n">
        <f aca="false">SUMPRODUCT(B193:AA193,$B$1010:$AA$1010)</f>
        <v>59992.9630151827</v>
      </c>
      <c r="AE193" s="339" t="n">
        <f aca="false">SUMPRODUCT(B193:AA193,$B$1012:$AA$1012)</f>
        <v>59446.4670653704</v>
      </c>
      <c r="AF193" s="340" t="n">
        <f aca="false">XIRR(B193:AA193,$B$1:$AA$1)</f>
        <v>0.151769869662184</v>
      </c>
      <c r="AG193" s="341" t="n">
        <f aca="false">1-EXP(-(1/0.25)*(AD193/ABS($AD$1010)))</f>
        <v>0.985017502943957</v>
      </c>
    </row>
    <row r="194" customFormat="false" ht="12.75" hidden="false" customHeight="false" outlineLevel="0" collapsed="false">
      <c r="A194" s="332"/>
      <c r="B194" s="337" t="n">
        <f aca="false">+[4]data1cf!A194</f>
        <v>-98034.3932994941</v>
      </c>
      <c r="C194" s="337" t="n">
        <f aca="false">+[4]data1cf!B194</f>
        <v>15147.0140845728</v>
      </c>
      <c r="D194" s="337" t="n">
        <f aca="false">+[4]data1cf!C194</f>
        <v>16854.9906535243</v>
      </c>
      <c r="E194" s="337" t="n">
        <f aca="false">+[4]data1cf!D194</f>
        <v>16254.9275432172</v>
      </c>
      <c r="F194" s="337" t="n">
        <f aca="false">+[4]data1cf!E194</f>
        <v>16134.9713565857</v>
      </c>
      <c r="G194" s="337" t="n">
        <f aca="false">+[4]data1cf!F194</f>
        <v>15429.7197910624</v>
      </c>
      <c r="H194" s="337" t="n">
        <f aca="false">+[4]data1cf!G194</f>
        <v>15041.006219359</v>
      </c>
      <c r="I194" s="337" t="n">
        <f aca="false">+[4]data1cf!H194</f>
        <v>15229.9573911014</v>
      </c>
      <c r="J194" s="337" t="n">
        <f aca="false">+[4]data1cf!I194</f>
        <v>15282.7838652507</v>
      </c>
      <c r="K194" s="337" t="n">
        <f aca="false">+[4]data1cf!J194</f>
        <v>15121.6078214254</v>
      </c>
      <c r="L194" s="337" t="n">
        <f aca="false">+[4]data1cf!K194</f>
        <v>15401.3756948005</v>
      </c>
      <c r="M194" s="337" t="n">
        <f aca="false">+[4]data1cf!L194</f>
        <v>15199.8675519996</v>
      </c>
      <c r="N194" s="337" t="n">
        <f aca="false">+[4]data1cf!M194</f>
        <v>15358.5264491422</v>
      </c>
      <c r="O194" s="337" t="n">
        <f aca="false">+[4]data1cf!N194</f>
        <v>15577.985954214</v>
      </c>
      <c r="P194" s="337" t="n">
        <f aca="false">+[4]data1cf!O194</f>
        <v>15644.7804517423</v>
      </c>
      <c r="Q194" s="337" t="n">
        <f aca="false">+[4]data1cf!P194</f>
        <v>15228.9998178709</v>
      </c>
      <c r="R194" s="337" t="n">
        <f aca="false">+[4]data1cf!Q194</f>
        <v>1124.41527738788</v>
      </c>
      <c r="S194" s="337" t="n">
        <f aca="false">+[4]data1cf!R194</f>
        <v>0</v>
      </c>
      <c r="T194" s="337" t="n">
        <f aca="false">+[4]data1cf!S194</f>
        <v>0</v>
      </c>
      <c r="U194" s="337" t="n">
        <f aca="false">+[4]data1cf!T194</f>
        <v>0</v>
      </c>
      <c r="V194" s="337" t="n">
        <f aca="false">+[4]data1cf!U194</f>
        <v>0</v>
      </c>
      <c r="W194" s="337" t="n">
        <f aca="false">+[4]data1cf!V194</f>
        <v>0</v>
      </c>
      <c r="X194" s="337" t="n">
        <f aca="false">+[4]data1cf!W194</f>
        <v>0</v>
      </c>
      <c r="Y194" s="337" t="n">
        <f aca="false">+[4]data1cf!X194</f>
        <v>0</v>
      </c>
      <c r="Z194" s="337" t="n">
        <f aca="false">+[4]data1cf!Y194</f>
        <v>0</v>
      </c>
      <c r="AA194" s="337" t="n">
        <f aca="false">+[4]data1cf!Z194</f>
        <v>0</v>
      </c>
      <c r="AB194" s="337"/>
      <c r="AC194" s="338" t="n">
        <f aca="false">XNPV(0.1,B194:AA194,$B$1:$AA$1)</f>
        <v>20956.4520175234</v>
      </c>
      <c r="AD194" s="338" t="n">
        <f aca="false">SUMPRODUCT(B194:AA194,$B$1010:$AA$1010)</f>
        <v>53867.142729195</v>
      </c>
      <c r="AE194" s="339" t="n">
        <f aca="false">SUMPRODUCT(B194:AA194,$B$1012:$AA$1012)</f>
        <v>53310.9106269659</v>
      </c>
      <c r="AF194" s="340" t="n">
        <f aca="false">XIRR(B194:AA194,$B$1:$AA$1)</f>
        <v>0.136285631367408</v>
      </c>
      <c r="AG194" s="341" t="n">
        <f aca="false">1-EXP(-(1/0.25)*(AD194/ABS($AD$1010)))</f>
        <v>0.976992287698348</v>
      </c>
    </row>
    <row r="195" customFormat="false" ht="12.75" hidden="false" customHeight="false" outlineLevel="0" collapsed="false">
      <c r="A195" s="332"/>
      <c r="B195" s="337" t="n">
        <f aca="false">+[4]data1cf!A195</f>
        <v>-84085.9246316999</v>
      </c>
      <c r="C195" s="337" t="n">
        <f aca="false">+[4]data1cf!B195</f>
        <v>14875.0104401072</v>
      </c>
      <c r="D195" s="337" t="n">
        <f aca="false">+[4]data1cf!C195</f>
        <v>15969.7465230502</v>
      </c>
      <c r="E195" s="337" t="n">
        <f aca="false">+[4]data1cf!D195</f>
        <v>15636.1470457592</v>
      </c>
      <c r="F195" s="337" t="n">
        <f aca="false">+[4]data1cf!E195</f>
        <v>15588.6809923536</v>
      </c>
      <c r="G195" s="337" t="n">
        <f aca="false">+[4]data1cf!F195</f>
        <v>15240.4649781941</v>
      </c>
      <c r="H195" s="337" t="n">
        <f aca="false">+[4]data1cf!G195</f>
        <v>15029.7946629636</v>
      </c>
      <c r="I195" s="337" t="n">
        <f aca="false">+[4]data1cf!H195</f>
        <v>14981.4256086748</v>
      </c>
      <c r="J195" s="337" t="n">
        <f aca="false">+[4]data1cf!I195</f>
        <v>14800.5433630259</v>
      </c>
      <c r="K195" s="337" t="n">
        <f aca="false">+[4]data1cf!J195</f>
        <v>14926.0188014833</v>
      </c>
      <c r="L195" s="337" t="n">
        <f aca="false">+[4]data1cf!K195</f>
        <v>14998.3957796256</v>
      </c>
      <c r="M195" s="337" t="n">
        <f aca="false">+[4]data1cf!L195</f>
        <v>14920.1371811918</v>
      </c>
      <c r="N195" s="337" t="n">
        <f aca="false">+[4]data1cf!M195</f>
        <v>15012.6038666813</v>
      </c>
      <c r="O195" s="337" t="n">
        <f aca="false">+[4]data1cf!N195</f>
        <v>14979.5017939814</v>
      </c>
      <c r="P195" s="337" t="n">
        <f aca="false">+[4]data1cf!O195</f>
        <v>15058.7025380929</v>
      </c>
      <c r="Q195" s="337" t="n">
        <f aca="false">+[4]data1cf!P195</f>
        <v>15011.561250557</v>
      </c>
      <c r="R195" s="337" t="n">
        <f aca="false">+[4]data1cf!Q195</f>
        <v>964.431921155745</v>
      </c>
      <c r="S195" s="337" t="n">
        <f aca="false">+[4]data1cf!R195</f>
        <v>0</v>
      </c>
      <c r="T195" s="337" t="n">
        <f aca="false">+[4]data1cf!S195</f>
        <v>0</v>
      </c>
      <c r="U195" s="337" t="n">
        <f aca="false">+[4]data1cf!T195</f>
        <v>0</v>
      </c>
      <c r="V195" s="337" t="n">
        <f aca="false">+[4]data1cf!U195</f>
        <v>0</v>
      </c>
      <c r="W195" s="337" t="n">
        <f aca="false">+[4]data1cf!V195</f>
        <v>0</v>
      </c>
      <c r="X195" s="337" t="n">
        <f aca="false">+[4]data1cf!W195</f>
        <v>0</v>
      </c>
      <c r="Y195" s="337" t="n">
        <f aca="false">+[4]data1cf!X195</f>
        <v>0</v>
      </c>
      <c r="Z195" s="337" t="n">
        <f aca="false">+[4]data1cf!Y195</f>
        <v>0</v>
      </c>
      <c r="AA195" s="337" t="n">
        <f aca="false">+[4]data1cf!Z195</f>
        <v>0</v>
      </c>
      <c r="AB195" s="337"/>
      <c r="AC195" s="338" t="n">
        <f aca="false">XNPV(0.1,B195:AA195,$B$1:$AA$1)</f>
        <v>31751.8702294498</v>
      </c>
      <c r="AD195" s="338" t="n">
        <f aca="false">SUMPRODUCT(B195:AA195,$B$1010:$AA$1010)</f>
        <v>63853.3415319973</v>
      </c>
      <c r="AE195" s="339" t="n">
        <f aca="false">SUMPRODUCT(B195:AA195,$B$1012:$AA$1012)</f>
        <v>63310.9008744053</v>
      </c>
      <c r="AF195" s="340" t="n">
        <f aca="false">XIRR(B195:AA195,$B$1:$AA$1)</f>
        <v>0.162451368906824</v>
      </c>
      <c r="AG195" s="341" t="n">
        <f aca="false">1-EXP(-(1/0.25)*(AD195/ABS($AD$1010)))</f>
        <v>0.988566263661062</v>
      </c>
    </row>
    <row r="196" customFormat="false" ht="12.75" hidden="false" customHeight="false" outlineLevel="0" collapsed="false">
      <c r="A196" s="332"/>
      <c r="B196" s="337" t="n">
        <f aca="false">+[4]data1cf!A196</f>
        <v>-89051.7431814232</v>
      </c>
      <c r="C196" s="337" t="n">
        <f aca="false">+[4]data1cf!B196</f>
        <v>14881.9325597459</v>
      </c>
      <c r="D196" s="337" t="n">
        <f aca="false">+[4]data1cf!C196</f>
        <v>16471.5681278457</v>
      </c>
      <c r="E196" s="337" t="n">
        <f aca="false">+[4]data1cf!D196</f>
        <v>16015.6104031388</v>
      </c>
      <c r="F196" s="337" t="n">
        <f aca="false">+[4]data1cf!E196</f>
        <v>15687.5558754533</v>
      </c>
      <c r="G196" s="337" t="n">
        <f aca="false">+[4]data1cf!F196</f>
        <v>15195.3293501988</v>
      </c>
      <c r="H196" s="337" t="n">
        <f aca="false">+[4]data1cf!G196</f>
        <v>15097.4102423964</v>
      </c>
      <c r="I196" s="337" t="n">
        <f aca="false">+[4]data1cf!H196</f>
        <v>15035.4216274888</v>
      </c>
      <c r="J196" s="337" t="n">
        <f aca="false">+[4]data1cf!I196</f>
        <v>15085.4943104189</v>
      </c>
      <c r="K196" s="337" t="n">
        <f aca="false">+[4]data1cf!J196</f>
        <v>15129.5883496443</v>
      </c>
      <c r="L196" s="337" t="n">
        <f aca="false">+[4]data1cf!K196</f>
        <v>15105.5374933672</v>
      </c>
      <c r="M196" s="337" t="n">
        <f aca="false">+[4]data1cf!L196</f>
        <v>15066.8548500685</v>
      </c>
      <c r="N196" s="337" t="n">
        <f aca="false">+[4]data1cf!M196</f>
        <v>14924.0116938024</v>
      </c>
      <c r="O196" s="337" t="n">
        <f aca="false">+[4]data1cf!N196</f>
        <v>15048.0186722414</v>
      </c>
      <c r="P196" s="337" t="n">
        <f aca="false">+[4]data1cf!O196</f>
        <v>14885.8189038125</v>
      </c>
      <c r="Q196" s="337" t="n">
        <f aca="false">+[4]data1cf!P196</f>
        <v>15275.4013292333</v>
      </c>
      <c r="R196" s="337" t="n">
        <f aca="false">+[4]data1cf!Q196</f>
        <v>1021.38787359365</v>
      </c>
      <c r="S196" s="337" t="n">
        <f aca="false">+[4]data1cf!R196</f>
        <v>0</v>
      </c>
      <c r="T196" s="337" t="n">
        <f aca="false">+[4]data1cf!S196</f>
        <v>0</v>
      </c>
      <c r="U196" s="337" t="n">
        <f aca="false">+[4]data1cf!T196</f>
        <v>0</v>
      </c>
      <c r="V196" s="337" t="n">
        <f aca="false">+[4]data1cf!U196</f>
        <v>0</v>
      </c>
      <c r="W196" s="337" t="n">
        <f aca="false">+[4]data1cf!V196</f>
        <v>0</v>
      </c>
      <c r="X196" s="337" t="n">
        <f aca="false">+[4]data1cf!W196</f>
        <v>0</v>
      </c>
      <c r="Y196" s="337" t="n">
        <f aca="false">+[4]data1cf!X196</f>
        <v>0</v>
      </c>
      <c r="Z196" s="337" t="n">
        <f aca="false">+[4]data1cf!Y196</f>
        <v>0</v>
      </c>
      <c r="AA196" s="337" t="n">
        <f aca="false">+[4]data1cf!Z196</f>
        <v>0</v>
      </c>
      <c r="AB196" s="337"/>
      <c r="AC196" s="338" t="n">
        <f aca="false">XNPV(0.1,B196:AA196,$B$1:$AA$1)</f>
        <v>27930.7591983055</v>
      </c>
      <c r="AD196" s="338" t="n">
        <f aca="false">SUMPRODUCT(B196:AA196,$B$1010:$AA$1010)</f>
        <v>60281.1617530232</v>
      </c>
      <c r="AE196" s="339" t="n">
        <f aca="false">SUMPRODUCT(B196:AA196,$B$1012:$AA$1012)</f>
        <v>59734.7627130472</v>
      </c>
      <c r="AF196" s="340" t="n">
        <f aca="false">XIRR(B196:AA196,$B$1:$AA$1)</f>
        <v>0.1524656527574</v>
      </c>
      <c r="AG196" s="341" t="n">
        <f aca="false">1-EXP(-(1/0.25)*(AD196/ABS($AD$1010)))</f>
        <v>0.985316826373625</v>
      </c>
    </row>
    <row r="197" customFormat="false" ht="12.75" hidden="false" customHeight="false" outlineLevel="0" collapsed="false">
      <c r="A197" s="332"/>
      <c r="B197" s="337" t="n">
        <f aca="false">+[4]data1cf!A197</f>
        <v>-92174.1741104537</v>
      </c>
      <c r="C197" s="337" t="n">
        <f aca="false">+[4]data1cf!B197</f>
        <v>14965.1079801474</v>
      </c>
      <c r="D197" s="337" t="n">
        <f aca="false">+[4]data1cf!C197</f>
        <v>16452.2103836963</v>
      </c>
      <c r="E197" s="337" t="n">
        <f aca="false">+[4]data1cf!D197</f>
        <v>15916.4207716108</v>
      </c>
      <c r="F197" s="337" t="n">
        <f aca="false">+[4]data1cf!E197</f>
        <v>15666.4385518487</v>
      </c>
      <c r="G197" s="337" t="n">
        <f aca="false">+[4]data1cf!F197</f>
        <v>15558.6270593577</v>
      </c>
      <c r="H197" s="337" t="n">
        <f aca="false">+[4]data1cf!G197</f>
        <v>15353.1214787065</v>
      </c>
      <c r="I197" s="337" t="n">
        <f aca="false">+[4]data1cf!H197</f>
        <v>15196.8396328091</v>
      </c>
      <c r="J197" s="337" t="n">
        <f aca="false">+[4]data1cf!I197</f>
        <v>14975.5400380655</v>
      </c>
      <c r="K197" s="337" t="n">
        <f aca="false">+[4]data1cf!J197</f>
        <v>15454.1874436175</v>
      </c>
      <c r="L197" s="337" t="n">
        <f aca="false">+[4]data1cf!K197</f>
        <v>15162.5561619576</v>
      </c>
      <c r="M197" s="337" t="n">
        <f aca="false">+[4]data1cf!L197</f>
        <v>15183.8631724308</v>
      </c>
      <c r="N197" s="337" t="n">
        <f aca="false">+[4]data1cf!M197</f>
        <v>15286.4728241714</v>
      </c>
      <c r="O197" s="337" t="n">
        <f aca="false">+[4]data1cf!N197</f>
        <v>15088.1552315822</v>
      </c>
      <c r="P197" s="337" t="n">
        <f aca="false">+[4]data1cf!O197</f>
        <v>15107.4260396508</v>
      </c>
      <c r="Q197" s="337" t="n">
        <f aca="false">+[4]data1cf!P197</f>
        <v>15158.2206487701</v>
      </c>
      <c r="R197" s="337" t="n">
        <f aca="false">+[4]data1cf!Q197</f>
        <v>1057.20090737726</v>
      </c>
      <c r="S197" s="337" t="n">
        <f aca="false">+[4]data1cf!R197</f>
        <v>0</v>
      </c>
      <c r="T197" s="337" t="n">
        <f aca="false">+[4]data1cf!S197</f>
        <v>0</v>
      </c>
      <c r="U197" s="337" t="n">
        <f aca="false">+[4]data1cf!T197</f>
        <v>0</v>
      </c>
      <c r="V197" s="337" t="n">
        <f aca="false">+[4]data1cf!U197</f>
        <v>0</v>
      </c>
      <c r="W197" s="337" t="n">
        <f aca="false">+[4]data1cf!V197</f>
        <v>0</v>
      </c>
      <c r="X197" s="337" t="n">
        <f aca="false">+[4]data1cf!W197</f>
        <v>0</v>
      </c>
      <c r="Y197" s="337" t="n">
        <f aca="false">+[4]data1cf!X197</f>
        <v>0</v>
      </c>
      <c r="Z197" s="337" t="n">
        <f aca="false">+[4]data1cf!Y197</f>
        <v>0</v>
      </c>
      <c r="AA197" s="337" t="n">
        <f aca="false">+[4]data1cf!Z197</f>
        <v>0</v>
      </c>
      <c r="AB197" s="337"/>
      <c r="AC197" s="338" t="n">
        <f aca="false">XNPV(0.1,B197:AA197,$B$1:$AA$1)</f>
        <v>25545.9452666542</v>
      </c>
      <c r="AD197" s="338" t="n">
        <f aca="false">SUMPRODUCT(B197:AA197,$B$1010:$AA$1010)</f>
        <v>58154.5264281951</v>
      </c>
      <c r="AE197" s="339" t="n">
        <f aca="false">SUMPRODUCT(B197:AA197,$B$1012:$AA$1012)</f>
        <v>57603.6801119717</v>
      </c>
      <c r="AF197" s="340" t="n">
        <f aca="false">XIRR(B197:AA197,$B$1:$AA$1)</f>
        <v>0.14650933347347</v>
      </c>
      <c r="AG197" s="341" t="n">
        <f aca="false">1-EXP(-(1/0.25)*(AD197/ABS($AD$1010)))</f>
        <v>0.98295912186611</v>
      </c>
    </row>
    <row r="198" customFormat="false" ht="12.75" hidden="false" customHeight="false" outlineLevel="0" collapsed="false">
      <c r="A198" s="332"/>
      <c r="B198" s="337" t="n">
        <f aca="false">+[4]data1cf!A198</f>
        <v>-99947.785944323</v>
      </c>
      <c r="C198" s="337" t="n">
        <f aca="false">+[4]data1cf!B198</f>
        <v>15276.9094401585</v>
      </c>
      <c r="D198" s="337" t="n">
        <f aca="false">+[4]data1cf!C198</f>
        <v>16584.186760567</v>
      </c>
      <c r="E198" s="337" t="n">
        <f aca="false">+[4]data1cf!D198</f>
        <v>16242.7753115617</v>
      </c>
      <c r="F198" s="337" t="n">
        <f aca="false">+[4]data1cf!E198</f>
        <v>15958.198765815</v>
      </c>
      <c r="G198" s="337" t="n">
        <f aca="false">+[4]data1cf!F198</f>
        <v>15913.5246250274</v>
      </c>
      <c r="H198" s="337" t="n">
        <f aca="false">+[4]data1cf!G198</f>
        <v>15357.7438693031</v>
      </c>
      <c r="I198" s="337" t="n">
        <f aca="false">+[4]data1cf!H198</f>
        <v>15281.4651234551</v>
      </c>
      <c r="J198" s="337" t="n">
        <f aca="false">+[4]data1cf!I198</f>
        <v>15133.2716169434</v>
      </c>
      <c r="K198" s="337" t="n">
        <f aca="false">+[4]data1cf!J198</f>
        <v>15323.963526149</v>
      </c>
      <c r="L198" s="337" t="n">
        <f aca="false">+[4]data1cf!K198</f>
        <v>15642.454381355</v>
      </c>
      <c r="M198" s="337" t="n">
        <f aca="false">+[4]data1cf!L198</f>
        <v>15239.5892722651</v>
      </c>
      <c r="N198" s="337" t="n">
        <f aca="false">+[4]data1cf!M198</f>
        <v>15260.8076418281</v>
      </c>
      <c r="O198" s="337" t="n">
        <f aca="false">+[4]data1cf!N198</f>
        <v>15124.6710690363</v>
      </c>
      <c r="P198" s="337" t="n">
        <f aca="false">+[4]data1cf!O198</f>
        <v>15413.996897204</v>
      </c>
      <c r="Q198" s="337" t="n">
        <f aca="false">+[4]data1cf!P198</f>
        <v>15319.5905012589</v>
      </c>
      <c r="R198" s="337" t="n">
        <f aca="false">+[4]data1cf!Q198</f>
        <v>1146.36112566701</v>
      </c>
      <c r="S198" s="337" t="n">
        <f aca="false">+[4]data1cf!R198</f>
        <v>0</v>
      </c>
      <c r="T198" s="337" t="n">
        <f aca="false">+[4]data1cf!S198</f>
        <v>0</v>
      </c>
      <c r="U198" s="337" t="n">
        <f aca="false">+[4]data1cf!T198</f>
        <v>0</v>
      </c>
      <c r="V198" s="337" t="n">
        <f aca="false">+[4]data1cf!U198</f>
        <v>0</v>
      </c>
      <c r="W198" s="337" t="n">
        <f aca="false">+[4]data1cf!V198</f>
        <v>0</v>
      </c>
      <c r="X198" s="337" t="n">
        <f aca="false">+[4]data1cf!W198</f>
        <v>0</v>
      </c>
      <c r="Y198" s="337" t="n">
        <f aca="false">+[4]data1cf!X198</f>
        <v>0</v>
      </c>
      <c r="Z198" s="337" t="n">
        <f aca="false">+[4]data1cf!Y198</f>
        <v>0</v>
      </c>
      <c r="AA198" s="337" t="n">
        <f aca="false">+[4]data1cf!Z198</f>
        <v>0</v>
      </c>
      <c r="AB198" s="337"/>
      <c r="AC198" s="338" t="n">
        <f aca="false">XNPV(0.1,B198:AA198,$B$1:$AA$1)</f>
        <v>19239.2605009719</v>
      </c>
      <c r="AD198" s="338" t="n">
        <f aca="false">SUMPRODUCT(B198:AA198,$B$1010:$AA$1010)</f>
        <v>52187.1400492811</v>
      </c>
      <c r="AE198" s="339" t="n">
        <f aca="false">SUMPRODUCT(B198:AA198,$B$1012:$AA$1012)</f>
        <v>51630.6388456488</v>
      </c>
      <c r="AF198" s="340" t="n">
        <f aca="false">XIRR(B198:AA198,$B$1:$AA$1)</f>
        <v>0.132803672306323</v>
      </c>
      <c r="AG198" s="341" t="n">
        <f aca="false">1-EXP(-(1/0.25)*(AD198/ABS($AD$1010)))</f>
        <v>0.974120066625342</v>
      </c>
    </row>
    <row r="199" customFormat="false" ht="12.75" hidden="false" customHeight="false" outlineLevel="0" collapsed="false">
      <c r="A199" s="332"/>
      <c r="B199" s="337" t="n">
        <f aca="false">+[4]data1cf!A199</f>
        <v>-101166.990160978</v>
      </c>
      <c r="C199" s="337" t="n">
        <f aca="false">+[4]data1cf!B199</f>
        <v>15129.5701838746</v>
      </c>
      <c r="D199" s="337" t="n">
        <f aca="false">+[4]data1cf!C199</f>
        <v>16610.7495841194</v>
      </c>
      <c r="E199" s="337" t="n">
        <f aca="false">+[4]data1cf!D199</f>
        <v>16231.3446712658</v>
      </c>
      <c r="F199" s="337" t="n">
        <f aca="false">+[4]data1cf!E199</f>
        <v>16090.0592264151</v>
      </c>
      <c r="G199" s="337" t="n">
        <f aca="false">+[4]data1cf!F199</f>
        <v>15713.6072861822</v>
      </c>
      <c r="H199" s="337" t="n">
        <f aca="false">+[4]data1cf!G199</f>
        <v>15367.674420183</v>
      </c>
      <c r="I199" s="337" t="n">
        <f aca="false">+[4]data1cf!H199</f>
        <v>15231.4243119699</v>
      </c>
      <c r="J199" s="337" t="n">
        <f aca="false">+[4]data1cf!I199</f>
        <v>15220.9507474183</v>
      </c>
      <c r="K199" s="337" t="n">
        <f aca="false">+[4]data1cf!J199</f>
        <v>15264.3202292762</v>
      </c>
      <c r="L199" s="337" t="n">
        <f aca="false">+[4]data1cf!K199</f>
        <v>15450.5079609408</v>
      </c>
      <c r="M199" s="337" t="n">
        <f aca="false">+[4]data1cf!L199</f>
        <v>15340.2562706227</v>
      </c>
      <c r="N199" s="337" t="n">
        <f aca="false">+[4]data1cf!M199</f>
        <v>15535.2177938989</v>
      </c>
      <c r="O199" s="337" t="n">
        <f aca="false">+[4]data1cf!N199</f>
        <v>15438.4029728493</v>
      </c>
      <c r="P199" s="337" t="n">
        <f aca="false">+[4]data1cf!O199</f>
        <v>15448.4314228372</v>
      </c>
      <c r="Q199" s="337" t="n">
        <f aca="false">+[4]data1cf!P199</f>
        <v>15413.4397249128</v>
      </c>
      <c r="R199" s="337" t="n">
        <f aca="false">+[4]data1cf!Q199</f>
        <v>1160.34491035035</v>
      </c>
      <c r="S199" s="337" t="n">
        <f aca="false">+[4]data1cf!R199</f>
        <v>0</v>
      </c>
      <c r="T199" s="337" t="n">
        <f aca="false">+[4]data1cf!S199</f>
        <v>0</v>
      </c>
      <c r="U199" s="337" t="n">
        <f aca="false">+[4]data1cf!T199</f>
        <v>0</v>
      </c>
      <c r="V199" s="337" t="n">
        <f aca="false">+[4]data1cf!U199</f>
        <v>0</v>
      </c>
      <c r="W199" s="337" t="n">
        <f aca="false">+[4]data1cf!V199</f>
        <v>0</v>
      </c>
      <c r="X199" s="337" t="n">
        <f aca="false">+[4]data1cf!W199</f>
        <v>0</v>
      </c>
      <c r="Y199" s="337" t="n">
        <f aca="false">+[4]data1cf!X199</f>
        <v>0</v>
      </c>
      <c r="Z199" s="337" t="n">
        <f aca="false">+[4]data1cf!Y199</f>
        <v>0</v>
      </c>
      <c r="AA199" s="337" t="n">
        <f aca="false">+[4]data1cf!Z199</f>
        <v>0</v>
      </c>
      <c r="AB199" s="337"/>
      <c r="AC199" s="338" t="n">
        <f aca="false">XNPV(0.1,B199:AA199,$B$1:$AA$1)</f>
        <v>18034.9729003978</v>
      </c>
      <c r="AD199" s="338" t="n">
        <f aca="false">SUMPRODUCT(B199:AA199,$B$1010:$AA$1010)</f>
        <v>51064.482478718</v>
      </c>
      <c r="AE199" s="339" t="n">
        <f aca="false">SUMPRODUCT(B199:AA199,$B$1012:$AA$1012)</f>
        <v>50506.2542976283</v>
      </c>
      <c r="AF199" s="340" t="n">
        <f aca="false">XIRR(B199:AA199,$B$1:$AA$1)</f>
        <v>0.130370078139342</v>
      </c>
      <c r="AG199" s="341" t="n">
        <f aca="false">1-EXP(-(1/0.25)*(AD199/ABS($AD$1010)))</f>
        <v>0.972003500833821</v>
      </c>
    </row>
    <row r="200" customFormat="false" ht="12.75" hidden="false" customHeight="false" outlineLevel="0" collapsed="false">
      <c r="A200" s="332"/>
      <c r="B200" s="337" t="n">
        <f aca="false">+[4]data1cf!A200</f>
        <v>-86437.8378104548</v>
      </c>
      <c r="C200" s="337" t="n">
        <f aca="false">+[4]data1cf!B200</f>
        <v>14947.0151019113</v>
      </c>
      <c r="D200" s="337" t="n">
        <f aca="false">+[4]data1cf!C200</f>
        <v>16304.4733901793</v>
      </c>
      <c r="E200" s="337" t="n">
        <f aca="false">+[4]data1cf!D200</f>
        <v>15927.0848815586</v>
      </c>
      <c r="F200" s="337" t="n">
        <f aca="false">+[4]data1cf!E200</f>
        <v>15529.5601978514</v>
      </c>
      <c r="G200" s="337" t="n">
        <f aca="false">+[4]data1cf!F200</f>
        <v>15360.1674542072</v>
      </c>
      <c r="H200" s="337" t="n">
        <f aca="false">+[4]data1cf!G200</f>
        <v>15050.4039784103</v>
      </c>
      <c r="I200" s="337" t="n">
        <f aca="false">+[4]data1cf!H200</f>
        <v>14911.3698853896</v>
      </c>
      <c r="J200" s="337" t="n">
        <f aca="false">+[4]data1cf!I200</f>
        <v>15027.1009427146</v>
      </c>
      <c r="K200" s="337" t="n">
        <f aca="false">+[4]data1cf!J200</f>
        <v>14917.0388665076</v>
      </c>
      <c r="L200" s="337" t="n">
        <f aca="false">+[4]data1cf!K200</f>
        <v>15023.870087284</v>
      </c>
      <c r="M200" s="337" t="n">
        <f aca="false">+[4]data1cf!L200</f>
        <v>15003.8237431406</v>
      </c>
      <c r="N200" s="337" t="n">
        <f aca="false">+[4]data1cf!M200</f>
        <v>15162.9858044818</v>
      </c>
      <c r="O200" s="337" t="n">
        <f aca="false">+[4]data1cf!N200</f>
        <v>15047.181414059</v>
      </c>
      <c r="P200" s="337" t="n">
        <f aca="false">+[4]data1cf!O200</f>
        <v>15078.4001062586</v>
      </c>
      <c r="Q200" s="337" t="n">
        <f aca="false">+[4]data1cf!P200</f>
        <v>15260.3893154646</v>
      </c>
      <c r="R200" s="337" t="n">
        <f aca="false">+[4]data1cf!Q200</f>
        <v>991.407424550793</v>
      </c>
      <c r="S200" s="337" t="n">
        <f aca="false">+[4]data1cf!R200</f>
        <v>0</v>
      </c>
      <c r="T200" s="337" t="n">
        <f aca="false">+[4]data1cf!S200</f>
        <v>0</v>
      </c>
      <c r="U200" s="337" t="n">
        <f aca="false">+[4]data1cf!T200</f>
        <v>0</v>
      </c>
      <c r="V200" s="337" t="n">
        <f aca="false">+[4]data1cf!U200</f>
        <v>0</v>
      </c>
      <c r="W200" s="337" t="n">
        <f aca="false">+[4]data1cf!V200</f>
        <v>0</v>
      </c>
      <c r="X200" s="337" t="n">
        <f aca="false">+[4]data1cf!W200</f>
        <v>0</v>
      </c>
      <c r="Y200" s="337" t="n">
        <f aca="false">+[4]data1cf!X200</f>
        <v>0</v>
      </c>
      <c r="Z200" s="337" t="n">
        <f aca="false">+[4]data1cf!Y200</f>
        <v>0</v>
      </c>
      <c r="AA200" s="337" t="n">
        <f aca="false">+[4]data1cf!Z200</f>
        <v>0</v>
      </c>
      <c r="AB200" s="337"/>
      <c r="AC200" s="338" t="n">
        <f aca="false">XNPV(0.1,B200:AA200,$B$1:$AA$1)</f>
        <v>30249.1101592886</v>
      </c>
      <c r="AD200" s="338" t="n">
        <f aca="false">SUMPRODUCT(B200:AA200,$B$1010:$AA$1010)</f>
        <v>62545.7560412615</v>
      </c>
      <c r="AE200" s="339" t="n">
        <f aca="false">SUMPRODUCT(B200:AA200,$B$1012:$AA$1012)</f>
        <v>61999.9954982185</v>
      </c>
      <c r="AF200" s="340" t="n">
        <f aca="false">XIRR(B200:AA200,$B$1:$AA$1)</f>
        <v>0.158184368941513</v>
      </c>
      <c r="AG200" s="341" t="n">
        <f aca="false">1-EXP(-(1/0.25)*(AD200/ABS($AD$1010)))</f>
        <v>0.987469958847789</v>
      </c>
    </row>
    <row r="201" customFormat="false" ht="12.75" hidden="false" customHeight="false" outlineLevel="0" collapsed="false">
      <c r="A201" s="332"/>
      <c r="B201" s="337" t="n">
        <f aca="false">+[4]data1cf!A201</f>
        <v>-99964.9650750379</v>
      </c>
      <c r="C201" s="337" t="n">
        <f aca="false">+[4]data1cf!B201</f>
        <v>15075.2975465009</v>
      </c>
      <c r="D201" s="337" t="n">
        <f aca="false">+[4]data1cf!C201</f>
        <v>16867.6105459769</v>
      </c>
      <c r="E201" s="337" t="n">
        <f aca="false">+[4]data1cf!D201</f>
        <v>16154.5335051263</v>
      </c>
      <c r="F201" s="337" t="n">
        <f aca="false">+[4]data1cf!E201</f>
        <v>15942.4067316091</v>
      </c>
      <c r="G201" s="337" t="n">
        <f aca="false">+[4]data1cf!F201</f>
        <v>15696.8167974932</v>
      </c>
      <c r="H201" s="337" t="n">
        <f aca="false">+[4]data1cf!G201</f>
        <v>15299.0273471618</v>
      </c>
      <c r="I201" s="337" t="n">
        <f aca="false">+[4]data1cf!H201</f>
        <v>15272.3917583389</v>
      </c>
      <c r="J201" s="337" t="n">
        <f aca="false">+[4]data1cf!I201</f>
        <v>15339.0168223679</v>
      </c>
      <c r="K201" s="337" t="n">
        <f aca="false">+[4]data1cf!J201</f>
        <v>15063.7298783316</v>
      </c>
      <c r="L201" s="337" t="n">
        <f aca="false">+[4]data1cf!K201</f>
        <v>15232.9599172739</v>
      </c>
      <c r="M201" s="337" t="n">
        <f aca="false">+[4]data1cf!L201</f>
        <v>15322.9891490327</v>
      </c>
      <c r="N201" s="337" t="n">
        <f aca="false">+[4]data1cf!M201</f>
        <v>15500.6894732545</v>
      </c>
      <c r="O201" s="337" t="n">
        <f aca="false">+[4]data1cf!N201</f>
        <v>15353.846512059</v>
      </c>
      <c r="P201" s="337" t="n">
        <f aca="false">+[4]data1cf!O201</f>
        <v>15420.5722086503</v>
      </c>
      <c r="Q201" s="337" t="n">
        <f aca="false">+[4]data1cf!P201</f>
        <v>15236.1631452372</v>
      </c>
      <c r="R201" s="337" t="n">
        <f aca="false">+[4]data1cf!Q201</f>
        <v>1146.55816342465</v>
      </c>
      <c r="S201" s="337" t="n">
        <f aca="false">+[4]data1cf!R201</f>
        <v>0</v>
      </c>
      <c r="T201" s="337" t="n">
        <f aca="false">+[4]data1cf!S201</f>
        <v>0</v>
      </c>
      <c r="U201" s="337" t="n">
        <f aca="false">+[4]data1cf!T201</f>
        <v>0</v>
      </c>
      <c r="V201" s="337" t="n">
        <f aca="false">+[4]data1cf!U201</f>
        <v>0</v>
      </c>
      <c r="W201" s="337" t="n">
        <f aca="false">+[4]data1cf!V201</f>
        <v>0</v>
      </c>
      <c r="X201" s="337" t="n">
        <f aca="false">+[4]data1cf!W201</f>
        <v>0</v>
      </c>
      <c r="Y201" s="337" t="n">
        <f aca="false">+[4]data1cf!X201</f>
        <v>0</v>
      </c>
      <c r="Z201" s="337" t="n">
        <f aca="false">+[4]data1cf!Y201</f>
        <v>0</v>
      </c>
      <c r="AA201" s="337" t="n">
        <f aca="false">+[4]data1cf!Z201</f>
        <v>0</v>
      </c>
      <c r="AB201" s="337"/>
      <c r="AC201" s="338" t="n">
        <f aca="false">XNPV(0.1,B201:AA201,$B$1:$AA$1)</f>
        <v>19005.2102548711</v>
      </c>
      <c r="AD201" s="338" t="n">
        <f aca="false">SUMPRODUCT(B201:AA201,$B$1010:$AA$1010)</f>
        <v>51916.529065532</v>
      </c>
      <c r="AE201" s="339" t="n">
        <f aca="false">SUMPRODUCT(B201:AA201,$B$1012:$AA$1012)</f>
        <v>51360.5274759534</v>
      </c>
      <c r="AF201" s="340" t="n">
        <f aca="false">XIRR(B201:AA201,$B$1:$AA$1)</f>
        <v>0.132389492629735</v>
      </c>
      <c r="AG201" s="341" t="n">
        <f aca="false">1-EXP(-(1/0.25)*(AD201/ABS($AD$1010)))</f>
        <v>0.973624993923868</v>
      </c>
    </row>
    <row r="202" customFormat="false" ht="12.75" hidden="false" customHeight="false" outlineLevel="0" collapsed="false">
      <c r="A202" s="332"/>
      <c r="B202" s="337" t="n">
        <f aca="false">+[4]data1cf!A202</f>
        <v>-90394.0697179754</v>
      </c>
      <c r="C202" s="337" t="n">
        <f aca="false">+[4]data1cf!B202</f>
        <v>14961.7035066784</v>
      </c>
      <c r="D202" s="337" t="n">
        <f aca="false">+[4]data1cf!C202</f>
        <v>16301.1405185737</v>
      </c>
      <c r="E202" s="337" t="n">
        <f aca="false">+[4]data1cf!D202</f>
        <v>15974.350447495</v>
      </c>
      <c r="F202" s="337" t="n">
        <f aca="false">+[4]data1cf!E202</f>
        <v>15604.584767186</v>
      </c>
      <c r="G202" s="337" t="n">
        <f aca="false">+[4]data1cf!F202</f>
        <v>15259.1127729541</v>
      </c>
      <c r="H202" s="337" t="n">
        <f aca="false">+[4]data1cf!G202</f>
        <v>14992.3672621157</v>
      </c>
      <c r="I202" s="337" t="n">
        <f aca="false">+[4]data1cf!H202</f>
        <v>15033.8115579543</v>
      </c>
      <c r="J202" s="337" t="n">
        <f aca="false">+[4]data1cf!I202</f>
        <v>15007.2847281964</v>
      </c>
      <c r="K202" s="337" t="n">
        <f aca="false">+[4]data1cf!J202</f>
        <v>15141.8684805515</v>
      </c>
      <c r="L202" s="337" t="n">
        <f aca="false">+[4]data1cf!K202</f>
        <v>15095.6992544645</v>
      </c>
      <c r="M202" s="337" t="n">
        <f aca="false">+[4]data1cf!L202</f>
        <v>15232.8470862023</v>
      </c>
      <c r="N202" s="337" t="n">
        <f aca="false">+[4]data1cf!M202</f>
        <v>15083.5547714806</v>
      </c>
      <c r="O202" s="337" t="n">
        <f aca="false">+[4]data1cf!N202</f>
        <v>15211.0857564727</v>
      </c>
      <c r="P202" s="337" t="n">
        <f aca="false">+[4]data1cf!O202</f>
        <v>15278.6836070046</v>
      </c>
      <c r="Q202" s="337" t="n">
        <f aca="false">+[4]data1cf!P202</f>
        <v>15160.1124406368</v>
      </c>
      <c r="R202" s="337" t="n">
        <f aca="false">+[4]data1cf!Q202</f>
        <v>1036.78382203729</v>
      </c>
      <c r="S202" s="337" t="n">
        <f aca="false">+[4]data1cf!R202</f>
        <v>0</v>
      </c>
      <c r="T202" s="337" t="n">
        <f aca="false">+[4]data1cf!S202</f>
        <v>0</v>
      </c>
      <c r="U202" s="337" t="n">
        <f aca="false">+[4]data1cf!T202</f>
        <v>0</v>
      </c>
      <c r="V202" s="337" t="n">
        <f aca="false">+[4]data1cf!U202</f>
        <v>0</v>
      </c>
      <c r="W202" s="337" t="n">
        <f aca="false">+[4]data1cf!V202</f>
        <v>0</v>
      </c>
      <c r="X202" s="337" t="n">
        <f aca="false">+[4]data1cf!W202</f>
        <v>0</v>
      </c>
      <c r="Y202" s="337" t="n">
        <f aca="false">+[4]data1cf!X202</f>
        <v>0</v>
      </c>
      <c r="Z202" s="337" t="n">
        <f aca="false">+[4]data1cf!Y202</f>
        <v>0</v>
      </c>
      <c r="AA202" s="337" t="n">
        <f aca="false">+[4]data1cf!Z202</f>
        <v>0</v>
      </c>
      <c r="AB202" s="337"/>
      <c r="AC202" s="338" t="n">
        <f aca="false">XNPV(0.1,B202:AA202,$B$1:$AA$1)</f>
        <v>26612.1958711045</v>
      </c>
      <c r="AD202" s="338" t="n">
        <f aca="false">SUMPRODUCT(B202:AA202,$B$1010:$AA$1010)</f>
        <v>59040.2459563612</v>
      </c>
      <c r="AE202" s="339" t="n">
        <f aca="false">SUMPRODUCT(B202:AA202,$B$1012:$AA$1012)</f>
        <v>58492.0925237162</v>
      </c>
      <c r="AF202" s="340" t="n">
        <f aca="false">XIRR(B202:AA202,$B$1:$AA$1)</f>
        <v>0.149254571218798</v>
      </c>
      <c r="AG202" s="341" t="n">
        <f aca="false">1-EXP(-(1/0.25)*(AD202/ABS($AD$1010)))</f>
        <v>0.983983898961</v>
      </c>
    </row>
    <row r="203" customFormat="false" ht="12.75" hidden="false" customHeight="false" outlineLevel="0" collapsed="false">
      <c r="A203" s="332"/>
      <c r="B203" s="337" t="n">
        <f aca="false">+[4]data1cf!A203</f>
        <v>-87166.6698286201</v>
      </c>
      <c r="C203" s="337" t="n">
        <f aca="false">+[4]data1cf!B203</f>
        <v>14939.8349314437</v>
      </c>
      <c r="D203" s="337" t="n">
        <f aca="false">+[4]data1cf!C203</f>
        <v>16226.2026337255</v>
      </c>
      <c r="E203" s="337" t="n">
        <f aca="false">+[4]data1cf!D203</f>
        <v>15839.1442457571</v>
      </c>
      <c r="F203" s="337" t="n">
        <f aca="false">+[4]data1cf!E203</f>
        <v>15641.3698042049</v>
      </c>
      <c r="G203" s="337" t="n">
        <f aca="false">+[4]data1cf!F203</f>
        <v>15192.5611950294</v>
      </c>
      <c r="H203" s="337" t="n">
        <f aca="false">+[4]data1cf!G203</f>
        <v>15138.6107146705</v>
      </c>
      <c r="I203" s="337" t="n">
        <f aca="false">+[4]data1cf!H203</f>
        <v>14900.9956280998</v>
      </c>
      <c r="J203" s="337" t="n">
        <f aca="false">+[4]data1cf!I203</f>
        <v>15053.2275770905</v>
      </c>
      <c r="K203" s="337" t="n">
        <f aca="false">+[4]data1cf!J203</f>
        <v>15030.1869260876</v>
      </c>
      <c r="L203" s="337" t="n">
        <f aca="false">+[4]data1cf!K203</f>
        <v>15062.2956114478</v>
      </c>
      <c r="M203" s="337" t="n">
        <f aca="false">+[4]data1cf!L203</f>
        <v>15062.6896305205</v>
      </c>
      <c r="N203" s="337" t="n">
        <f aca="false">+[4]data1cf!M203</f>
        <v>14894.6714344358</v>
      </c>
      <c r="O203" s="337" t="n">
        <f aca="false">+[4]data1cf!N203</f>
        <v>14922.8384559532</v>
      </c>
      <c r="P203" s="337" t="n">
        <f aca="false">+[4]data1cf!O203</f>
        <v>14947.4160091406</v>
      </c>
      <c r="Q203" s="337" t="n">
        <f aca="false">+[4]data1cf!P203</f>
        <v>15027.9294376238</v>
      </c>
      <c r="R203" s="337" t="n">
        <f aca="false">+[4]data1cf!Q203</f>
        <v>999.766836266341</v>
      </c>
      <c r="S203" s="337" t="n">
        <f aca="false">+[4]data1cf!R203</f>
        <v>0</v>
      </c>
      <c r="T203" s="337" t="n">
        <f aca="false">+[4]data1cf!S203</f>
        <v>0</v>
      </c>
      <c r="U203" s="337" t="n">
        <f aca="false">+[4]data1cf!T203</f>
        <v>0</v>
      </c>
      <c r="V203" s="337" t="n">
        <f aca="false">+[4]data1cf!U203</f>
        <v>0</v>
      </c>
      <c r="W203" s="337" t="n">
        <f aca="false">+[4]data1cf!V203</f>
        <v>0</v>
      </c>
      <c r="X203" s="337" t="n">
        <f aca="false">+[4]data1cf!W203</f>
        <v>0</v>
      </c>
      <c r="Y203" s="337" t="n">
        <f aca="false">+[4]data1cf!X203</f>
        <v>0</v>
      </c>
      <c r="Z203" s="337" t="n">
        <f aca="false">+[4]data1cf!Y203</f>
        <v>0</v>
      </c>
      <c r="AA203" s="337" t="n">
        <f aca="false">+[4]data1cf!Z203</f>
        <v>0</v>
      </c>
      <c r="AB203" s="337"/>
      <c r="AC203" s="338" t="n">
        <f aca="false">XNPV(0.1,B203:AA203,$B$1:$AA$1)</f>
        <v>29285.6912795939</v>
      </c>
      <c r="AD203" s="338" t="n">
        <f aca="false">SUMPRODUCT(B203:AA203,$B$1010:$AA$1010)</f>
        <v>61493.5088475093</v>
      </c>
      <c r="AE203" s="339" t="n">
        <f aca="false">SUMPRODUCT(B203:AA203,$B$1012:$AA$1012)</f>
        <v>60949.5520430913</v>
      </c>
      <c r="AF203" s="340" t="n">
        <f aca="false">XIRR(B203:AA203,$B$1:$AA$1)</f>
        <v>0.156015581304918</v>
      </c>
      <c r="AG203" s="341" t="n">
        <f aca="false">1-EXP(-(1/0.25)*(AD203/ABS($AD$1010)))</f>
        <v>0.98651186645959</v>
      </c>
    </row>
    <row r="204" customFormat="false" ht="12.75" hidden="false" customHeight="false" outlineLevel="0" collapsed="false">
      <c r="A204" s="332"/>
      <c r="B204" s="337" t="n">
        <f aca="false">+[4]data1cf!A204</f>
        <v>-96438.825503955</v>
      </c>
      <c r="C204" s="337" t="n">
        <f aca="false">+[4]data1cf!B204</f>
        <v>15299.3924124512</v>
      </c>
      <c r="D204" s="337" t="n">
        <f aca="false">+[4]data1cf!C204</f>
        <v>16651.84880082</v>
      </c>
      <c r="E204" s="337" t="n">
        <f aca="false">+[4]data1cf!D204</f>
        <v>16211.1539913007</v>
      </c>
      <c r="F204" s="337" t="n">
        <f aca="false">+[4]data1cf!E204</f>
        <v>15910.5127949877</v>
      </c>
      <c r="G204" s="337" t="n">
        <f aca="false">+[4]data1cf!F204</f>
        <v>15705.5883963289</v>
      </c>
      <c r="H204" s="337" t="n">
        <f aca="false">+[4]data1cf!G204</f>
        <v>15396.8336850382</v>
      </c>
      <c r="I204" s="337" t="n">
        <f aca="false">+[4]data1cf!H204</f>
        <v>15291.4086592378</v>
      </c>
      <c r="J204" s="337" t="n">
        <f aca="false">+[4]data1cf!I204</f>
        <v>15358.2284930465</v>
      </c>
      <c r="K204" s="337" t="n">
        <f aca="false">+[4]data1cf!J204</f>
        <v>15310.1810504766</v>
      </c>
      <c r="L204" s="337" t="n">
        <f aca="false">+[4]data1cf!K204</f>
        <v>15042.1871395749</v>
      </c>
      <c r="M204" s="337" t="n">
        <f aca="false">+[4]data1cf!L204</f>
        <v>15321.8269668</v>
      </c>
      <c r="N204" s="337" t="n">
        <f aca="false">+[4]data1cf!M204</f>
        <v>15086.1894057948</v>
      </c>
      <c r="O204" s="337" t="n">
        <f aca="false">+[4]data1cf!N204</f>
        <v>15220.2179630166</v>
      </c>
      <c r="P204" s="337" t="n">
        <f aca="false">+[4]data1cf!O204</f>
        <v>15199.3324430604</v>
      </c>
      <c r="Q204" s="337" t="n">
        <f aca="false">+[4]data1cf!P204</f>
        <v>15306.8434215945</v>
      </c>
      <c r="R204" s="337" t="n">
        <f aca="false">+[4]data1cf!Q204</f>
        <v>1106.11475300016</v>
      </c>
      <c r="S204" s="337" t="n">
        <f aca="false">+[4]data1cf!R204</f>
        <v>0</v>
      </c>
      <c r="T204" s="337" t="n">
        <f aca="false">+[4]data1cf!S204</f>
        <v>0</v>
      </c>
      <c r="U204" s="337" t="n">
        <f aca="false">+[4]data1cf!T204</f>
        <v>0</v>
      </c>
      <c r="V204" s="337" t="n">
        <f aca="false">+[4]data1cf!U204</f>
        <v>0</v>
      </c>
      <c r="W204" s="337" t="n">
        <f aca="false">+[4]data1cf!V204</f>
        <v>0</v>
      </c>
      <c r="X204" s="337" t="n">
        <f aca="false">+[4]data1cf!W204</f>
        <v>0</v>
      </c>
      <c r="Y204" s="337" t="n">
        <f aca="false">+[4]data1cf!X204</f>
        <v>0</v>
      </c>
      <c r="Z204" s="337" t="n">
        <f aca="false">+[4]data1cf!Y204</f>
        <v>0</v>
      </c>
      <c r="AA204" s="337" t="n">
        <f aca="false">+[4]data1cf!Z204</f>
        <v>0</v>
      </c>
      <c r="AB204" s="337"/>
      <c r="AC204" s="338" t="n">
        <f aca="false">XNPV(0.1,B204:AA204,$B$1:$AA$1)</f>
        <v>22466.7201736042</v>
      </c>
      <c r="AD204" s="338" t="n">
        <f aca="false">SUMPRODUCT(B204:AA204,$B$1010:$AA$1010)</f>
        <v>55288.6449260458</v>
      </c>
      <c r="AE204" s="339" t="n">
        <f aca="false">SUMPRODUCT(B204:AA204,$B$1012:$AA$1012)</f>
        <v>54734.5204318542</v>
      </c>
      <c r="AF204" s="340" t="n">
        <f aca="false">XIRR(B204:AA204,$B$1:$AA$1)</f>
        <v>0.139522308253604</v>
      </c>
      <c r="AG204" s="341" t="n">
        <f aca="false">1-EXP(-(1/0.25)*(AD204/ABS($AD$1010)))</f>
        <v>0.97917213038003</v>
      </c>
    </row>
    <row r="205" customFormat="false" ht="12.75" hidden="false" customHeight="false" outlineLevel="0" collapsed="false">
      <c r="A205" s="332"/>
      <c r="B205" s="337" t="n">
        <f aca="false">+[4]data1cf!A205</f>
        <v>-96632.7727385716</v>
      </c>
      <c r="C205" s="337" t="n">
        <f aca="false">+[4]data1cf!B205</f>
        <v>14975.4395820237</v>
      </c>
      <c r="D205" s="337" t="n">
        <f aca="false">+[4]data1cf!C205</f>
        <v>16552.6301361806</v>
      </c>
      <c r="E205" s="337" t="n">
        <f aca="false">+[4]data1cf!D205</f>
        <v>16132.9983139118</v>
      </c>
      <c r="F205" s="337" t="n">
        <f aca="false">+[4]data1cf!E205</f>
        <v>15907.4500509608</v>
      </c>
      <c r="G205" s="337" t="n">
        <f aca="false">+[4]data1cf!F205</f>
        <v>15361.8814404709</v>
      </c>
      <c r="H205" s="337" t="n">
        <f aca="false">+[4]data1cf!G205</f>
        <v>15315.7822456774</v>
      </c>
      <c r="I205" s="337" t="n">
        <f aca="false">+[4]data1cf!H205</f>
        <v>15170.3932592692</v>
      </c>
      <c r="J205" s="337" t="n">
        <f aca="false">+[4]data1cf!I205</f>
        <v>15215.0248540491</v>
      </c>
      <c r="K205" s="337" t="n">
        <f aca="false">+[4]data1cf!J205</f>
        <v>15213.9724817523</v>
      </c>
      <c r="L205" s="337" t="n">
        <f aca="false">+[4]data1cf!K205</f>
        <v>15372.8290736985</v>
      </c>
      <c r="M205" s="337" t="n">
        <f aca="false">+[4]data1cf!L205</f>
        <v>15484.3012779572</v>
      </c>
      <c r="N205" s="337" t="n">
        <f aca="false">+[4]data1cf!M205</f>
        <v>15318.9292440733</v>
      </c>
      <c r="O205" s="337" t="n">
        <f aca="false">+[4]data1cf!N205</f>
        <v>15329.4647793933</v>
      </c>
      <c r="P205" s="337" t="n">
        <f aca="false">+[4]data1cf!O205</f>
        <v>15320.5237684133</v>
      </c>
      <c r="Q205" s="337" t="n">
        <f aca="false">+[4]data1cf!P205</f>
        <v>15148.9756815693</v>
      </c>
      <c r="R205" s="337" t="n">
        <f aca="false">+[4]data1cf!Q205</f>
        <v>1108.33925020232</v>
      </c>
      <c r="S205" s="337" t="n">
        <f aca="false">+[4]data1cf!R205</f>
        <v>0</v>
      </c>
      <c r="T205" s="337" t="n">
        <f aca="false">+[4]data1cf!S205</f>
        <v>0</v>
      </c>
      <c r="U205" s="337" t="n">
        <f aca="false">+[4]data1cf!T205</f>
        <v>0</v>
      </c>
      <c r="V205" s="337" t="n">
        <f aca="false">+[4]data1cf!U205</f>
        <v>0</v>
      </c>
      <c r="W205" s="337" t="n">
        <f aca="false">+[4]data1cf!V205</f>
        <v>0</v>
      </c>
      <c r="X205" s="337" t="n">
        <f aca="false">+[4]data1cf!W205</f>
        <v>0</v>
      </c>
      <c r="Y205" s="337" t="n">
        <f aca="false">+[4]data1cf!X205</f>
        <v>0</v>
      </c>
      <c r="Z205" s="337" t="n">
        <f aca="false">+[4]data1cf!Y205</f>
        <v>0</v>
      </c>
      <c r="AA205" s="337" t="n">
        <f aca="false">+[4]data1cf!Z205</f>
        <v>0</v>
      </c>
      <c r="AB205" s="337"/>
      <c r="AC205" s="338" t="n">
        <f aca="false">XNPV(0.1,B205:AA205,$B$1:$AA$1)</f>
        <v>21691.4014340377</v>
      </c>
      <c r="AD205" s="338" t="n">
        <f aca="false">SUMPRODUCT(B205:AA205,$B$1010:$AA$1010)</f>
        <v>54492.0108637356</v>
      </c>
      <c r="AE205" s="339" t="n">
        <f aca="false">SUMPRODUCT(B205:AA205,$B$1012:$AA$1012)</f>
        <v>53937.7278866918</v>
      </c>
      <c r="AF205" s="340" t="n">
        <f aca="false">XIRR(B205:AA205,$B$1:$AA$1)</f>
        <v>0.1379425610955</v>
      </c>
      <c r="AG205" s="341" t="n">
        <f aca="false">1-EXP(-(1/0.25)*(AD205/ABS($AD$1010)))</f>
        <v>0.977977283514449</v>
      </c>
    </row>
    <row r="206" customFormat="false" ht="12.75" hidden="false" customHeight="false" outlineLevel="0" collapsed="false">
      <c r="A206" s="332"/>
      <c r="B206" s="337" t="n">
        <f aca="false">+[4]data1cf!A206</f>
        <v>-94359.9561875081</v>
      </c>
      <c r="C206" s="337" t="n">
        <f aca="false">+[4]data1cf!B206</f>
        <v>14983.1735988653</v>
      </c>
      <c r="D206" s="337" t="n">
        <f aca="false">+[4]data1cf!C206</f>
        <v>16526.4793303202</v>
      </c>
      <c r="E206" s="337" t="n">
        <f aca="false">+[4]data1cf!D206</f>
        <v>16366.3735282874</v>
      </c>
      <c r="F206" s="337" t="n">
        <f aca="false">+[4]data1cf!E206</f>
        <v>15739.0976391784</v>
      </c>
      <c r="G206" s="337" t="n">
        <f aca="false">+[4]data1cf!F206</f>
        <v>15672.3001746768</v>
      </c>
      <c r="H206" s="337" t="n">
        <f aca="false">+[4]data1cf!G206</f>
        <v>15352.5687789816</v>
      </c>
      <c r="I206" s="337" t="n">
        <f aca="false">+[4]data1cf!H206</f>
        <v>15254.4974982342</v>
      </c>
      <c r="J206" s="337" t="n">
        <f aca="false">+[4]data1cf!I206</f>
        <v>15091.2499997497</v>
      </c>
      <c r="K206" s="337" t="n">
        <f aca="false">+[4]data1cf!J206</f>
        <v>15155.2339972167</v>
      </c>
      <c r="L206" s="337" t="n">
        <f aca="false">+[4]data1cf!K206</f>
        <v>15218.008193961</v>
      </c>
      <c r="M206" s="337" t="n">
        <f aca="false">+[4]data1cf!L206</f>
        <v>15253.4670626879</v>
      </c>
      <c r="N206" s="337" t="n">
        <f aca="false">+[4]data1cf!M206</f>
        <v>15295.4729086174</v>
      </c>
      <c r="O206" s="337" t="n">
        <f aca="false">+[4]data1cf!N206</f>
        <v>15259.2749927121</v>
      </c>
      <c r="P206" s="337" t="n">
        <f aca="false">+[4]data1cf!O206</f>
        <v>15304.4389895959</v>
      </c>
      <c r="Q206" s="337" t="n">
        <f aca="false">+[4]data1cf!P206</f>
        <v>15194.662647295</v>
      </c>
      <c r="R206" s="337" t="n">
        <f aca="false">+[4]data1cf!Q206</f>
        <v>1082.27095348824</v>
      </c>
      <c r="S206" s="337" t="n">
        <f aca="false">+[4]data1cf!R206</f>
        <v>0</v>
      </c>
      <c r="T206" s="337" t="n">
        <f aca="false">+[4]data1cf!S206</f>
        <v>0</v>
      </c>
      <c r="U206" s="337" t="n">
        <f aca="false">+[4]data1cf!T206</f>
        <v>0</v>
      </c>
      <c r="V206" s="337" t="n">
        <f aca="false">+[4]data1cf!U206</f>
        <v>0</v>
      </c>
      <c r="W206" s="337" t="n">
        <f aca="false">+[4]data1cf!V206</f>
        <v>0</v>
      </c>
      <c r="X206" s="337" t="n">
        <f aca="false">+[4]data1cf!W206</f>
        <v>0</v>
      </c>
      <c r="Y206" s="337" t="n">
        <f aca="false">+[4]data1cf!X206</f>
        <v>0</v>
      </c>
      <c r="Z206" s="337" t="n">
        <f aca="false">+[4]data1cf!Y206</f>
        <v>0</v>
      </c>
      <c r="AA206" s="337" t="n">
        <f aca="false">+[4]data1cf!Z206</f>
        <v>0</v>
      </c>
      <c r="AB206" s="337"/>
      <c r="AC206" s="338" t="n">
        <f aca="false">XNPV(0.1,B206:AA206,$B$1:$AA$1)</f>
        <v>24016.7115110297</v>
      </c>
      <c r="AD206" s="338" t="n">
        <f aca="false">SUMPRODUCT(B206:AA206,$B$1010:$AA$1010)</f>
        <v>56771.0382565584</v>
      </c>
      <c r="AE206" s="339" t="n">
        <f aca="false">SUMPRODUCT(B206:AA206,$B$1012:$AA$1012)</f>
        <v>56217.7658390589</v>
      </c>
      <c r="AF206" s="340" t="n">
        <f aca="false">XIRR(B206:AA206,$B$1:$AA$1)</f>
        <v>0.14291059597871</v>
      </c>
      <c r="AG206" s="341" t="n">
        <f aca="false">1-EXP(-(1/0.25)*(AD206/ABS($AD$1010)))</f>
        <v>0.981225666293556</v>
      </c>
    </row>
    <row r="207" customFormat="false" ht="12.75" hidden="false" customHeight="false" outlineLevel="0" collapsed="false">
      <c r="A207" s="332"/>
      <c r="B207" s="337" t="n">
        <f aca="false">+[4]data1cf!A207</f>
        <v>-92740.3962196272</v>
      </c>
      <c r="C207" s="337" t="n">
        <f aca="false">+[4]data1cf!B207</f>
        <v>14988.603421285</v>
      </c>
      <c r="D207" s="337" t="n">
        <f aca="false">+[4]data1cf!C207</f>
        <v>16625.4496380502</v>
      </c>
      <c r="E207" s="337" t="n">
        <f aca="false">+[4]data1cf!D207</f>
        <v>16174.9523842921</v>
      </c>
      <c r="F207" s="337" t="n">
        <f aca="false">+[4]data1cf!E207</f>
        <v>15940.5959506547</v>
      </c>
      <c r="G207" s="337" t="n">
        <f aca="false">+[4]data1cf!F207</f>
        <v>15645.8579838915</v>
      </c>
      <c r="H207" s="337" t="n">
        <f aca="false">+[4]data1cf!G207</f>
        <v>15163.9909776844</v>
      </c>
      <c r="I207" s="337" t="n">
        <f aca="false">+[4]data1cf!H207</f>
        <v>14975.720161672</v>
      </c>
      <c r="J207" s="337" t="n">
        <f aca="false">+[4]data1cf!I207</f>
        <v>15136.4457330661</v>
      </c>
      <c r="K207" s="337" t="n">
        <f aca="false">+[4]data1cf!J207</f>
        <v>15391.8283657454</v>
      </c>
      <c r="L207" s="337" t="n">
        <f aca="false">+[4]data1cf!K207</f>
        <v>15284.5629421707</v>
      </c>
      <c r="M207" s="337" t="n">
        <f aca="false">+[4]data1cf!L207</f>
        <v>15278.7232549697</v>
      </c>
      <c r="N207" s="337" t="n">
        <f aca="false">+[4]data1cf!M207</f>
        <v>15086.9758152888</v>
      </c>
      <c r="O207" s="337" t="n">
        <f aca="false">+[4]data1cf!N207</f>
        <v>15194.7390908873</v>
      </c>
      <c r="P207" s="337" t="n">
        <f aca="false">+[4]data1cf!O207</f>
        <v>15223.1370566564</v>
      </c>
      <c r="Q207" s="337" t="n">
        <f aca="false">+[4]data1cf!P207</f>
        <v>15181.4162560345</v>
      </c>
      <c r="R207" s="337" t="n">
        <f aca="false">+[4]data1cf!Q207</f>
        <v>1063.69524848064</v>
      </c>
      <c r="S207" s="337" t="n">
        <f aca="false">+[4]data1cf!R207</f>
        <v>0</v>
      </c>
      <c r="T207" s="337" t="n">
        <f aca="false">+[4]data1cf!S207</f>
        <v>0</v>
      </c>
      <c r="U207" s="337" t="n">
        <f aca="false">+[4]data1cf!T207</f>
        <v>0</v>
      </c>
      <c r="V207" s="337" t="n">
        <f aca="false">+[4]data1cf!U207</f>
        <v>0</v>
      </c>
      <c r="W207" s="337" t="n">
        <f aca="false">+[4]data1cf!V207</f>
        <v>0</v>
      </c>
      <c r="X207" s="337" t="n">
        <f aca="false">+[4]data1cf!W207</f>
        <v>0</v>
      </c>
      <c r="Y207" s="337" t="n">
        <f aca="false">+[4]data1cf!X207</f>
        <v>0</v>
      </c>
      <c r="Z207" s="337" t="n">
        <f aca="false">+[4]data1cf!Y207</f>
        <v>0</v>
      </c>
      <c r="AA207" s="337" t="n">
        <f aca="false">+[4]data1cf!Z207</f>
        <v>0</v>
      </c>
      <c r="AB207" s="337"/>
      <c r="AC207" s="338" t="n">
        <f aca="false">XNPV(0.1,B207:AA207,$B$1:$AA$1)</f>
        <v>25493.1928959756</v>
      </c>
      <c r="AD207" s="338" t="n">
        <f aca="false">SUMPRODUCT(B207:AA207,$B$1010:$AA$1010)</f>
        <v>58181.458423841</v>
      </c>
      <c r="AE207" s="339" t="n">
        <f aca="false">SUMPRODUCT(B207:AA207,$B$1012:$AA$1012)</f>
        <v>57629.3379890521</v>
      </c>
      <c r="AF207" s="340" t="n">
        <f aca="false">XIRR(B207:AA207,$B$1:$AA$1)</f>
        <v>0.146242701475232</v>
      </c>
      <c r="AG207" s="341" t="n">
        <f aca="false">1-EXP(-(1/0.25)*(AD207/ABS($AD$1010)))</f>
        <v>0.982991228166454</v>
      </c>
    </row>
    <row r="208" customFormat="false" ht="12.75" hidden="false" customHeight="false" outlineLevel="0" collapsed="false">
      <c r="A208" s="332"/>
      <c r="B208" s="337" t="n">
        <f aca="false">+[4]data1cf!A208</f>
        <v>-88943.6345989693</v>
      </c>
      <c r="C208" s="337" t="n">
        <f aca="false">+[4]data1cf!B208</f>
        <v>15054.5627446597</v>
      </c>
      <c r="D208" s="337" t="n">
        <f aca="false">+[4]data1cf!C208</f>
        <v>16423.1259028958</v>
      </c>
      <c r="E208" s="337" t="n">
        <f aca="false">+[4]data1cf!D208</f>
        <v>16121.5369682957</v>
      </c>
      <c r="F208" s="337" t="n">
        <f aca="false">+[4]data1cf!E208</f>
        <v>15714.3373586561</v>
      </c>
      <c r="G208" s="337" t="n">
        <f aca="false">+[4]data1cf!F208</f>
        <v>15298.0424121049</v>
      </c>
      <c r="H208" s="337" t="n">
        <f aca="false">+[4]data1cf!G208</f>
        <v>15083.2773435706</v>
      </c>
      <c r="I208" s="337" t="n">
        <f aca="false">+[4]data1cf!H208</f>
        <v>15029.9931186457</v>
      </c>
      <c r="J208" s="337" t="n">
        <f aca="false">+[4]data1cf!I208</f>
        <v>14902.5793510719</v>
      </c>
      <c r="K208" s="337" t="n">
        <f aca="false">+[4]data1cf!J208</f>
        <v>15053.7207305513</v>
      </c>
      <c r="L208" s="337" t="n">
        <f aca="false">+[4]data1cf!K208</f>
        <v>15169.0604510804</v>
      </c>
      <c r="M208" s="337" t="n">
        <f aca="false">+[4]data1cf!L208</f>
        <v>15255.3647811204</v>
      </c>
      <c r="N208" s="337" t="n">
        <f aca="false">+[4]data1cf!M208</f>
        <v>15097.9818828484</v>
      </c>
      <c r="O208" s="337" t="n">
        <f aca="false">+[4]data1cf!N208</f>
        <v>15244.5004249196</v>
      </c>
      <c r="P208" s="337" t="n">
        <f aca="false">+[4]data1cf!O208</f>
        <v>15213.9318664995</v>
      </c>
      <c r="Q208" s="337" t="n">
        <f aca="false">+[4]data1cf!P208</f>
        <v>15138.4303849358</v>
      </c>
      <c r="R208" s="337" t="n">
        <f aca="false">+[4]data1cf!Q208</f>
        <v>1020.14791139634</v>
      </c>
      <c r="S208" s="337" t="n">
        <f aca="false">+[4]data1cf!R208</f>
        <v>0</v>
      </c>
      <c r="T208" s="337" t="n">
        <f aca="false">+[4]data1cf!S208</f>
        <v>0</v>
      </c>
      <c r="U208" s="337" t="n">
        <f aca="false">+[4]data1cf!T208</f>
        <v>0</v>
      </c>
      <c r="V208" s="337" t="n">
        <f aca="false">+[4]data1cf!U208</f>
        <v>0</v>
      </c>
      <c r="W208" s="337" t="n">
        <f aca="false">+[4]data1cf!V208</f>
        <v>0</v>
      </c>
      <c r="X208" s="337" t="n">
        <f aca="false">+[4]data1cf!W208</f>
        <v>0</v>
      </c>
      <c r="Y208" s="337" t="n">
        <f aca="false">+[4]data1cf!X208</f>
        <v>0</v>
      </c>
      <c r="Z208" s="337" t="n">
        <f aca="false">+[4]data1cf!Y208</f>
        <v>0</v>
      </c>
      <c r="AA208" s="337" t="n">
        <f aca="false">+[4]data1cf!Z208</f>
        <v>0</v>
      </c>
      <c r="AB208" s="337"/>
      <c r="AC208" s="338" t="n">
        <f aca="false">XNPV(0.1,B208:AA208,$B$1:$AA$1)</f>
        <v>28445.2245551456</v>
      </c>
      <c r="AD208" s="338" t="n">
        <f aca="false">SUMPRODUCT(B208:AA208,$B$1010:$AA$1010)</f>
        <v>60907.4996153657</v>
      </c>
      <c r="AE208" s="339" t="n">
        <f aca="false">SUMPRODUCT(B208:AA208,$B$1012:$AA$1012)</f>
        <v>60358.9334308962</v>
      </c>
      <c r="AF208" s="340" t="n">
        <f aca="false">XIRR(B208:AA208,$B$1:$AA$1)</f>
        <v>0.15344339616032</v>
      </c>
      <c r="AG208" s="341" t="n">
        <f aca="false">1-EXP(-(1/0.25)*(AD208/ABS($AD$1010)))</f>
        <v>0.985946882131933</v>
      </c>
    </row>
    <row r="209" customFormat="false" ht="12.75" hidden="false" customHeight="false" outlineLevel="0" collapsed="false">
      <c r="A209" s="332"/>
      <c r="B209" s="337" t="n">
        <f aca="false">+[4]data1cf!A209</f>
        <v>-95171.2247511564</v>
      </c>
      <c r="C209" s="337" t="n">
        <f aca="false">+[4]data1cf!B209</f>
        <v>15279.5328325592</v>
      </c>
      <c r="D209" s="337" t="n">
        <f aca="false">+[4]data1cf!C209</f>
        <v>16416.2024765165</v>
      </c>
      <c r="E209" s="337" t="n">
        <f aca="false">+[4]data1cf!D209</f>
        <v>15991.344700534</v>
      </c>
      <c r="F209" s="337" t="n">
        <f aca="false">+[4]data1cf!E209</f>
        <v>15793.29309112</v>
      </c>
      <c r="G209" s="337" t="n">
        <f aca="false">+[4]data1cf!F209</f>
        <v>15474.3175375622</v>
      </c>
      <c r="H209" s="337" t="n">
        <f aca="false">+[4]data1cf!G209</f>
        <v>15257.8293836971</v>
      </c>
      <c r="I209" s="337" t="n">
        <f aca="false">+[4]data1cf!H209</f>
        <v>15174.5643701356</v>
      </c>
      <c r="J209" s="337" t="n">
        <f aca="false">+[4]data1cf!I209</f>
        <v>15332.9064820204</v>
      </c>
      <c r="K209" s="337" t="n">
        <f aca="false">+[4]data1cf!J209</f>
        <v>15239.9299447618</v>
      </c>
      <c r="L209" s="337" t="n">
        <f aca="false">+[4]data1cf!K209</f>
        <v>15313.3227280554</v>
      </c>
      <c r="M209" s="337" t="n">
        <f aca="false">+[4]data1cf!L209</f>
        <v>15319.9740018153</v>
      </c>
      <c r="N209" s="337" t="n">
        <f aca="false">+[4]data1cf!M209</f>
        <v>15346.8293673501</v>
      </c>
      <c r="O209" s="337" t="n">
        <f aca="false">+[4]data1cf!N209</f>
        <v>15065.088046757</v>
      </c>
      <c r="P209" s="337" t="n">
        <f aca="false">+[4]data1cf!O209</f>
        <v>15183.6578476349</v>
      </c>
      <c r="Q209" s="337" t="n">
        <f aca="false">+[4]data1cf!P209</f>
        <v>15153.1557857281</v>
      </c>
      <c r="R209" s="337" t="n">
        <f aca="false">+[4]data1cf!Q209</f>
        <v>1091.57587940586</v>
      </c>
      <c r="S209" s="337" t="n">
        <f aca="false">+[4]data1cf!R209</f>
        <v>0</v>
      </c>
      <c r="T209" s="337" t="n">
        <f aca="false">+[4]data1cf!S209</f>
        <v>0</v>
      </c>
      <c r="U209" s="337" t="n">
        <f aca="false">+[4]data1cf!T209</f>
        <v>0</v>
      </c>
      <c r="V209" s="337" t="n">
        <f aca="false">+[4]data1cf!U209</f>
        <v>0</v>
      </c>
      <c r="W209" s="337" t="n">
        <f aca="false">+[4]data1cf!V209</f>
        <v>0</v>
      </c>
      <c r="X209" s="337" t="n">
        <f aca="false">+[4]data1cf!W209</f>
        <v>0</v>
      </c>
      <c r="Y209" s="337" t="n">
        <f aca="false">+[4]data1cf!X209</f>
        <v>0</v>
      </c>
      <c r="Z209" s="337" t="n">
        <f aca="false">+[4]data1cf!Y209</f>
        <v>0</v>
      </c>
      <c r="AA209" s="337" t="n">
        <f aca="false">+[4]data1cf!Z209</f>
        <v>0</v>
      </c>
      <c r="AB209" s="337"/>
      <c r="AC209" s="338" t="n">
        <f aca="false">XNPV(0.1,B209:AA209,$B$1:$AA$1)</f>
        <v>23050.7732468551</v>
      </c>
      <c r="AD209" s="338" t="n">
        <f aca="false">SUMPRODUCT(B209:AA209,$B$1010:$AA$1010)</f>
        <v>55762.15265178</v>
      </c>
      <c r="AE209" s="339" t="n">
        <f aca="false">SUMPRODUCT(B209:AA209,$B$1012:$AA$1012)</f>
        <v>55209.6071354442</v>
      </c>
      <c r="AF209" s="340" t="n">
        <f aca="false">XIRR(B209:AA209,$B$1:$AA$1)</f>
        <v>0.140921152695119</v>
      </c>
      <c r="AG209" s="341" t="n">
        <f aca="false">1-EXP(-(1/0.25)*(AD209/ABS($AD$1010)))</f>
        <v>0.97985138282664</v>
      </c>
    </row>
    <row r="210" customFormat="false" ht="12.75" hidden="false" customHeight="false" outlineLevel="0" collapsed="false">
      <c r="A210" s="332"/>
      <c r="B210" s="337" t="n">
        <f aca="false">+[4]data1cf!A210</f>
        <v>-97709.1968034297</v>
      </c>
      <c r="C210" s="337" t="n">
        <f aca="false">+[4]data1cf!B210</f>
        <v>15248.5777452805</v>
      </c>
      <c r="D210" s="337" t="n">
        <f aca="false">+[4]data1cf!C210</f>
        <v>16683.2932786093</v>
      </c>
      <c r="E210" s="337" t="n">
        <f aca="false">+[4]data1cf!D210</f>
        <v>16372.0656422903</v>
      </c>
      <c r="F210" s="337" t="n">
        <f aca="false">+[4]data1cf!E210</f>
        <v>15953.298104479</v>
      </c>
      <c r="G210" s="337" t="n">
        <f aca="false">+[4]data1cf!F210</f>
        <v>15697.3346400459</v>
      </c>
      <c r="H210" s="337" t="n">
        <f aca="false">+[4]data1cf!G210</f>
        <v>15376.777614267</v>
      </c>
      <c r="I210" s="337" t="n">
        <f aca="false">+[4]data1cf!H210</f>
        <v>15443.843609579</v>
      </c>
      <c r="J210" s="337" t="n">
        <f aca="false">+[4]data1cf!I210</f>
        <v>15360.4386399193</v>
      </c>
      <c r="K210" s="337" t="n">
        <f aca="false">+[4]data1cf!J210</f>
        <v>15210.0935994181</v>
      </c>
      <c r="L210" s="337" t="n">
        <f aca="false">+[4]data1cf!K210</f>
        <v>15410.8280446951</v>
      </c>
      <c r="M210" s="337" t="n">
        <f aca="false">+[4]data1cf!L210</f>
        <v>15237.9593152099</v>
      </c>
      <c r="N210" s="337" t="n">
        <f aca="false">+[4]data1cf!M210</f>
        <v>15349.1503057348</v>
      </c>
      <c r="O210" s="337" t="n">
        <f aca="false">+[4]data1cf!N210</f>
        <v>15284.576260964</v>
      </c>
      <c r="P210" s="337" t="n">
        <f aca="false">+[4]data1cf!O210</f>
        <v>15394.8518950125</v>
      </c>
      <c r="Q210" s="337" t="n">
        <f aca="false">+[4]data1cf!P210</f>
        <v>15255.9206023258</v>
      </c>
      <c r="R210" s="337" t="n">
        <f aca="false">+[4]data1cf!Q210</f>
        <v>1120.68540365662</v>
      </c>
      <c r="S210" s="337" t="n">
        <f aca="false">+[4]data1cf!R210</f>
        <v>0</v>
      </c>
      <c r="T210" s="337" t="n">
        <f aca="false">+[4]data1cf!S210</f>
        <v>0</v>
      </c>
      <c r="U210" s="337" t="n">
        <f aca="false">+[4]data1cf!T210</f>
        <v>0</v>
      </c>
      <c r="V210" s="337" t="n">
        <f aca="false">+[4]data1cf!U210</f>
        <v>0</v>
      </c>
      <c r="W210" s="337" t="n">
        <f aca="false">+[4]data1cf!V210</f>
        <v>0</v>
      </c>
      <c r="X210" s="337" t="n">
        <f aca="false">+[4]data1cf!W210</f>
        <v>0</v>
      </c>
      <c r="Y210" s="337" t="n">
        <f aca="false">+[4]data1cf!X210</f>
        <v>0</v>
      </c>
      <c r="Z210" s="337" t="n">
        <f aca="false">+[4]data1cf!Y210</f>
        <v>0</v>
      </c>
      <c r="AA210" s="337" t="n">
        <f aca="false">+[4]data1cf!Z210</f>
        <v>0</v>
      </c>
      <c r="AB210" s="337"/>
      <c r="AC210" s="338" t="n">
        <f aca="false">XNPV(0.1,B210:AA210,$B$1:$AA$1)</f>
        <v>21603.9782869355</v>
      </c>
      <c r="AD210" s="338" t="n">
        <f aca="false">SUMPRODUCT(B210:AA210,$B$1010:$AA$1010)</f>
        <v>54578.3104605277</v>
      </c>
      <c r="AE210" s="339" t="n">
        <f aca="false">SUMPRODUCT(B210:AA210,$B$1012:$AA$1012)</f>
        <v>54021.4819858526</v>
      </c>
      <c r="AF210" s="340" t="n">
        <f aca="false">XIRR(B210:AA210,$B$1:$AA$1)</f>
        <v>0.137526219778391</v>
      </c>
      <c r="AG210" s="341" t="n">
        <f aca="false">1-EXP(-(1/0.25)*(AD210/ABS($AD$1010)))</f>
        <v>0.97810996407865</v>
      </c>
    </row>
    <row r="211" customFormat="false" ht="12.75" hidden="false" customHeight="false" outlineLevel="0" collapsed="false">
      <c r="A211" s="332"/>
      <c r="B211" s="337" t="n">
        <f aca="false">+[4]data1cf!A211</f>
        <v>-91673.4243704581</v>
      </c>
      <c r="C211" s="337" t="n">
        <f aca="false">+[4]data1cf!B211</f>
        <v>15211.8222328962</v>
      </c>
      <c r="D211" s="337" t="n">
        <f aca="false">+[4]data1cf!C211</f>
        <v>16328.1861752</v>
      </c>
      <c r="E211" s="337" t="n">
        <f aca="false">+[4]data1cf!D211</f>
        <v>15965.8161109048</v>
      </c>
      <c r="F211" s="337" t="n">
        <f aca="false">+[4]data1cf!E211</f>
        <v>15816.3111761658</v>
      </c>
      <c r="G211" s="337" t="n">
        <f aca="false">+[4]data1cf!F211</f>
        <v>15410.6697940572</v>
      </c>
      <c r="H211" s="337" t="n">
        <f aca="false">+[4]data1cf!G211</f>
        <v>15242.1400795194</v>
      </c>
      <c r="I211" s="337" t="n">
        <f aca="false">+[4]data1cf!H211</f>
        <v>15328.2757643366</v>
      </c>
      <c r="J211" s="337" t="n">
        <f aca="false">+[4]data1cf!I211</f>
        <v>15032.4929356823</v>
      </c>
      <c r="K211" s="337" t="n">
        <f aca="false">+[4]data1cf!J211</f>
        <v>15274.6638081853</v>
      </c>
      <c r="L211" s="337" t="n">
        <f aca="false">+[4]data1cf!K211</f>
        <v>15089.7346217751</v>
      </c>
      <c r="M211" s="337" t="n">
        <f aca="false">+[4]data1cf!L211</f>
        <v>15238.6392496494</v>
      </c>
      <c r="N211" s="337" t="n">
        <f aca="false">+[4]data1cf!M211</f>
        <v>14979.034530705</v>
      </c>
      <c r="O211" s="337" t="n">
        <f aca="false">+[4]data1cf!N211</f>
        <v>15171.5784140538</v>
      </c>
      <c r="P211" s="337" t="n">
        <f aca="false">+[4]data1cf!O211</f>
        <v>15098.2206846002</v>
      </c>
      <c r="Q211" s="337" t="n">
        <f aca="false">+[4]data1cf!P211</f>
        <v>15258.1361025278</v>
      </c>
      <c r="R211" s="337" t="n">
        <f aca="false">+[4]data1cf!Q211</f>
        <v>1051.45750815941</v>
      </c>
      <c r="S211" s="337" t="n">
        <f aca="false">+[4]data1cf!R211</f>
        <v>0</v>
      </c>
      <c r="T211" s="337" t="n">
        <f aca="false">+[4]data1cf!S211</f>
        <v>0</v>
      </c>
      <c r="U211" s="337" t="n">
        <f aca="false">+[4]data1cf!T211</f>
        <v>0</v>
      </c>
      <c r="V211" s="337" t="n">
        <f aca="false">+[4]data1cf!U211</f>
        <v>0</v>
      </c>
      <c r="W211" s="337" t="n">
        <f aca="false">+[4]data1cf!V211</f>
        <v>0</v>
      </c>
      <c r="X211" s="337" t="n">
        <f aca="false">+[4]data1cf!W211</f>
        <v>0</v>
      </c>
      <c r="Y211" s="337" t="n">
        <f aca="false">+[4]data1cf!X211</f>
        <v>0</v>
      </c>
      <c r="Z211" s="337" t="n">
        <f aca="false">+[4]data1cf!Y211</f>
        <v>0</v>
      </c>
      <c r="AA211" s="337" t="n">
        <f aca="false">+[4]data1cf!Z211</f>
        <v>0</v>
      </c>
      <c r="AB211" s="337"/>
      <c r="AC211" s="338" t="n">
        <f aca="false">XNPV(0.1,B211:AA211,$B$1:$AA$1)</f>
        <v>26108.9773226545</v>
      </c>
      <c r="AD211" s="338" t="n">
        <f aca="false">SUMPRODUCT(B211:AA211,$B$1010:$AA$1010)</f>
        <v>58679.9709800522</v>
      </c>
      <c r="AE211" s="339" t="n">
        <f aca="false">SUMPRODUCT(B211:AA211,$B$1012:$AA$1012)</f>
        <v>58129.8407235613</v>
      </c>
      <c r="AF211" s="340" t="n">
        <f aca="false">XIRR(B211:AA211,$B$1:$AA$1)</f>
        <v>0.147841670976154</v>
      </c>
      <c r="AG211" s="341" t="n">
        <f aca="false">1-EXP(-(1/0.25)*(AD211/ABS($AD$1010)))</f>
        <v>0.983574713978515</v>
      </c>
    </row>
    <row r="212" customFormat="false" ht="12.75" hidden="false" customHeight="false" outlineLevel="0" collapsed="false">
      <c r="A212" s="332"/>
      <c r="B212" s="337" t="n">
        <f aca="false">+[4]data1cf!A212</f>
        <v>-99227.4589017674</v>
      </c>
      <c r="C212" s="337" t="n">
        <f aca="false">+[4]data1cf!B212</f>
        <v>15103.4633778404</v>
      </c>
      <c r="D212" s="337" t="n">
        <f aca="false">+[4]data1cf!C212</f>
        <v>16643.7613804398</v>
      </c>
      <c r="E212" s="337" t="n">
        <f aca="false">+[4]data1cf!D212</f>
        <v>16232.7104852641</v>
      </c>
      <c r="F212" s="337" t="n">
        <f aca="false">+[4]data1cf!E212</f>
        <v>16075.9278866932</v>
      </c>
      <c r="G212" s="337" t="n">
        <f aca="false">+[4]data1cf!F212</f>
        <v>15755.9352824231</v>
      </c>
      <c r="H212" s="337" t="n">
        <f aca="false">+[4]data1cf!G212</f>
        <v>15364.5689687497</v>
      </c>
      <c r="I212" s="337" t="n">
        <f aca="false">+[4]data1cf!H212</f>
        <v>15293.9167504295</v>
      </c>
      <c r="J212" s="337" t="n">
        <f aca="false">+[4]data1cf!I212</f>
        <v>15333.3414390944</v>
      </c>
      <c r="K212" s="337" t="n">
        <f aca="false">+[4]data1cf!J212</f>
        <v>15289.7985943616</v>
      </c>
      <c r="L212" s="337" t="n">
        <f aca="false">+[4]data1cf!K212</f>
        <v>15276.4085492677</v>
      </c>
      <c r="M212" s="337" t="n">
        <f aca="false">+[4]data1cf!L212</f>
        <v>15175.2716810322</v>
      </c>
      <c r="N212" s="337" t="n">
        <f aca="false">+[4]data1cf!M212</f>
        <v>15404.5375310045</v>
      </c>
      <c r="O212" s="337" t="n">
        <f aca="false">+[4]data1cf!N212</f>
        <v>15413.043569268</v>
      </c>
      <c r="P212" s="337" t="n">
        <f aca="false">+[4]data1cf!O212</f>
        <v>15265.9604219172</v>
      </c>
      <c r="Q212" s="337" t="n">
        <f aca="false">+[4]data1cf!P212</f>
        <v>15357.3304904916</v>
      </c>
      <c r="R212" s="337" t="n">
        <f aca="false">+[4]data1cf!Q212</f>
        <v>1138.09926261971</v>
      </c>
      <c r="S212" s="337" t="n">
        <f aca="false">+[4]data1cf!R212</f>
        <v>0</v>
      </c>
      <c r="T212" s="337" t="n">
        <f aca="false">+[4]data1cf!S212</f>
        <v>0</v>
      </c>
      <c r="U212" s="337" t="n">
        <f aca="false">+[4]data1cf!T212</f>
        <v>0</v>
      </c>
      <c r="V212" s="337" t="n">
        <f aca="false">+[4]data1cf!U212</f>
        <v>0</v>
      </c>
      <c r="W212" s="337" t="n">
        <f aca="false">+[4]data1cf!V212</f>
        <v>0</v>
      </c>
      <c r="X212" s="337" t="n">
        <f aca="false">+[4]data1cf!W212</f>
        <v>0</v>
      </c>
      <c r="Y212" s="337" t="n">
        <f aca="false">+[4]data1cf!X212</f>
        <v>0</v>
      </c>
      <c r="Z212" s="337" t="n">
        <f aca="false">+[4]data1cf!Y212</f>
        <v>0</v>
      </c>
      <c r="AA212" s="337" t="n">
        <f aca="false">+[4]data1cf!Z212</f>
        <v>0</v>
      </c>
      <c r="AB212" s="337"/>
      <c r="AC212" s="338" t="n">
        <f aca="false">XNPV(0.1,B212:AA212,$B$1:$AA$1)</f>
        <v>19849.1494611134</v>
      </c>
      <c r="AD212" s="338" t="n">
        <f aca="false">SUMPRODUCT(B212:AA212,$B$1010:$AA$1010)</f>
        <v>52798.92348316</v>
      </c>
      <c r="AE212" s="339" t="n">
        <f aca="false">SUMPRODUCT(B212:AA212,$B$1012:$AA$1012)</f>
        <v>52242.382489479</v>
      </c>
      <c r="AF212" s="340" t="n">
        <f aca="false">XIRR(B212:AA212,$B$1:$AA$1)</f>
        <v>0.134014363597841</v>
      </c>
      <c r="AG212" s="341" t="n">
        <f aca="false">1-EXP(-(1/0.25)*(AD212/ABS($AD$1010)))</f>
        <v>0.975205319529525</v>
      </c>
    </row>
    <row r="213" customFormat="false" ht="12.75" hidden="false" customHeight="false" outlineLevel="0" collapsed="false">
      <c r="A213" s="332"/>
      <c r="B213" s="337" t="n">
        <f aca="false">+[4]data1cf!A213</f>
        <v>-96338.7418600678</v>
      </c>
      <c r="C213" s="337" t="n">
        <f aca="false">+[4]data1cf!B213</f>
        <v>15209.6524424904</v>
      </c>
      <c r="D213" s="337" t="n">
        <f aca="false">+[4]data1cf!C213</f>
        <v>16677.0285052039</v>
      </c>
      <c r="E213" s="337" t="n">
        <f aca="false">+[4]data1cf!D213</f>
        <v>16013.2457285295</v>
      </c>
      <c r="F213" s="337" t="n">
        <f aca="false">+[4]data1cf!E213</f>
        <v>15806.7555620833</v>
      </c>
      <c r="G213" s="337" t="n">
        <f aca="false">+[4]data1cf!F213</f>
        <v>15598.7215125292</v>
      </c>
      <c r="H213" s="337" t="n">
        <f aca="false">+[4]data1cf!G213</f>
        <v>15117.7488035441</v>
      </c>
      <c r="I213" s="337" t="n">
        <f aca="false">+[4]data1cf!H213</f>
        <v>15008.750774785</v>
      </c>
      <c r="J213" s="337" t="n">
        <f aca="false">+[4]data1cf!I213</f>
        <v>15201.7488791991</v>
      </c>
      <c r="K213" s="337" t="n">
        <f aca="false">+[4]data1cf!J213</f>
        <v>15052.0608179057</v>
      </c>
      <c r="L213" s="337" t="n">
        <f aca="false">+[4]data1cf!K213</f>
        <v>15239.7975685463</v>
      </c>
      <c r="M213" s="337" t="n">
        <f aca="false">+[4]data1cf!L213</f>
        <v>15394.726595723</v>
      </c>
      <c r="N213" s="337" t="n">
        <f aca="false">+[4]data1cf!M213</f>
        <v>15482.8717107906</v>
      </c>
      <c r="O213" s="337" t="n">
        <f aca="false">+[4]data1cf!N213</f>
        <v>15238.4758638276</v>
      </c>
      <c r="P213" s="337" t="n">
        <f aca="false">+[4]data1cf!O213</f>
        <v>15126.9158125735</v>
      </c>
      <c r="Q213" s="337" t="n">
        <f aca="false">+[4]data1cf!P213</f>
        <v>15192.6019380539</v>
      </c>
      <c r="R213" s="337" t="n">
        <f aca="false">+[4]data1cf!Q213</f>
        <v>1104.96683363823</v>
      </c>
      <c r="S213" s="337" t="n">
        <f aca="false">+[4]data1cf!R213</f>
        <v>0</v>
      </c>
      <c r="T213" s="337" t="n">
        <f aca="false">+[4]data1cf!S213</f>
        <v>0</v>
      </c>
      <c r="U213" s="337" t="n">
        <f aca="false">+[4]data1cf!T213</f>
        <v>0</v>
      </c>
      <c r="V213" s="337" t="n">
        <f aca="false">+[4]data1cf!U213</f>
        <v>0</v>
      </c>
      <c r="W213" s="337" t="n">
        <f aca="false">+[4]data1cf!V213</f>
        <v>0</v>
      </c>
      <c r="X213" s="337" t="n">
        <f aca="false">+[4]data1cf!W213</f>
        <v>0</v>
      </c>
      <c r="Y213" s="337" t="n">
        <f aca="false">+[4]data1cf!X213</f>
        <v>0</v>
      </c>
      <c r="Z213" s="337" t="n">
        <f aca="false">+[4]data1cf!Y213</f>
        <v>0</v>
      </c>
      <c r="AA213" s="337" t="n">
        <f aca="false">+[4]data1cf!Z213</f>
        <v>0</v>
      </c>
      <c r="AB213" s="337"/>
      <c r="AC213" s="338" t="n">
        <f aca="false">XNPV(0.1,B213:AA213,$B$1:$AA$1)</f>
        <v>21922.0080174124</v>
      </c>
      <c r="AD213" s="338" t="n">
        <f aca="false">SUMPRODUCT(B213:AA213,$B$1010:$AA$1010)</f>
        <v>54612.9923982233</v>
      </c>
      <c r="AE213" s="339" t="n">
        <f aca="false">SUMPRODUCT(B213:AA213,$B$1012:$AA$1012)</f>
        <v>54060.6287887177</v>
      </c>
      <c r="AF213" s="340" t="n">
        <f aca="false">XIRR(B213:AA213,$B$1:$AA$1)</f>
        <v>0.138567636069646</v>
      </c>
      <c r="AG213" s="341" t="n">
        <f aca="false">1-EXP(-(1/0.25)*(AD213/ABS($AD$1010)))</f>
        <v>0.978163060076661</v>
      </c>
    </row>
    <row r="214" customFormat="false" ht="12.75" hidden="false" customHeight="false" outlineLevel="0" collapsed="false">
      <c r="A214" s="332"/>
      <c r="B214" s="337" t="n">
        <f aca="false">+[4]data1cf!A214</f>
        <v>-89553.4982751326</v>
      </c>
      <c r="C214" s="337" t="n">
        <f aca="false">+[4]data1cf!B214</f>
        <v>14905.0540375272</v>
      </c>
      <c r="D214" s="337" t="n">
        <f aca="false">+[4]data1cf!C214</f>
        <v>16449.7203435762</v>
      </c>
      <c r="E214" s="337" t="n">
        <f aca="false">+[4]data1cf!D214</f>
        <v>15919.4392948938</v>
      </c>
      <c r="F214" s="337" t="n">
        <f aca="false">+[4]data1cf!E214</f>
        <v>15562.2626813658</v>
      </c>
      <c r="G214" s="337" t="n">
        <f aca="false">+[4]data1cf!F214</f>
        <v>15357.640368586</v>
      </c>
      <c r="H214" s="337" t="n">
        <f aca="false">+[4]data1cf!G214</f>
        <v>15128.5950758522</v>
      </c>
      <c r="I214" s="337" t="n">
        <f aca="false">+[4]data1cf!H214</f>
        <v>14825.8785918459</v>
      </c>
      <c r="J214" s="337" t="n">
        <f aca="false">+[4]data1cf!I214</f>
        <v>15033.2122715613</v>
      </c>
      <c r="K214" s="337" t="n">
        <f aca="false">+[4]data1cf!J214</f>
        <v>15291.8426046315</v>
      </c>
      <c r="L214" s="337" t="n">
        <f aca="false">+[4]data1cf!K214</f>
        <v>14887.101451912</v>
      </c>
      <c r="M214" s="337" t="n">
        <f aca="false">+[4]data1cf!L214</f>
        <v>15012.7658819272</v>
      </c>
      <c r="N214" s="337" t="n">
        <f aca="false">+[4]data1cf!M214</f>
        <v>14968.2651970026</v>
      </c>
      <c r="O214" s="337" t="n">
        <f aca="false">+[4]data1cf!N214</f>
        <v>15373.1701967056</v>
      </c>
      <c r="P214" s="337" t="n">
        <f aca="false">+[4]data1cf!O214</f>
        <v>15036.5604943123</v>
      </c>
      <c r="Q214" s="337" t="n">
        <f aca="false">+[4]data1cf!P214</f>
        <v>15019.1104767343</v>
      </c>
      <c r="R214" s="337" t="n">
        <f aca="false">+[4]data1cf!Q214</f>
        <v>1027.14280381646</v>
      </c>
      <c r="S214" s="337" t="n">
        <f aca="false">+[4]data1cf!R214</f>
        <v>0</v>
      </c>
      <c r="T214" s="337" t="n">
        <f aca="false">+[4]data1cf!S214</f>
        <v>0</v>
      </c>
      <c r="U214" s="337" t="n">
        <f aca="false">+[4]data1cf!T214</f>
        <v>0</v>
      </c>
      <c r="V214" s="337" t="n">
        <f aca="false">+[4]data1cf!U214</f>
        <v>0</v>
      </c>
      <c r="W214" s="337" t="n">
        <f aca="false">+[4]data1cf!V214</f>
        <v>0</v>
      </c>
      <c r="X214" s="337" t="n">
        <f aca="false">+[4]data1cf!W214</f>
        <v>0</v>
      </c>
      <c r="Y214" s="337" t="n">
        <f aca="false">+[4]data1cf!X214</f>
        <v>0</v>
      </c>
      <c r="Z214" s="337" t="n">
        <f aca="false">+[4]data1cf!Y214</f>
        <v>0</v>
      </c>
      <c r="AA214" s="337" t="n">
        <f aca="false">+[4]data1cf!Z214</f>
        <v>0</v>
      </c>
      <c r="AB214" s="337"/>
      <c r="AC214" s="338" t="n">
        <f aca="false">XNPV(0.1,B214:AA214,$B$1:$AA$1)</f>
        <v>27314.1792994398</v>
      </c>
      <c r="AD214" s="338" t="n">
        <f aca="false">SUMPRODUCT(B214:AA214,$B$1010:$AA$1010)</f>
        <v>59645.2286712345</v>
      </c>
      <c r="AE214" s="339" t="n">
        <f aca="false">SUMPRODUCT(B214:AA214,$B$1012:$AA$1012)</f>
        <v>59098.9927113595</v>
      </c>
      <c r="AF214" s="340" t="n">
        <f aca="false">XIRR(B214:AA214,$B$1:$AA$1)</f>
        <v>0.151053606996431</v>
      </c>
      <c r="AG214" s="341" t="n">
        <f aca="false">1-EXP(-(1/0.25)*(AD214/ABS($AD$1010)))</f>
        <v>0.984648211620707</v>
      </c>
    </row>
    <row r="215" customFormat="false" ht="12.75" hidden="false" customHeight="false" outlineLevel="0" collapsed="false">
      <c r="A215" s="332"/>
      <c r="B215" s="337" t="n">
        <f aca="false">+[4]data1cf!A215</f>
        <v>-84828.4609015186</v>
      </c>
      <c r="C215" s="337" t="n">
        <f aca="false">+[4]data1cf!B215</f>
        <v>14707.4012026692</v>
      </c>
      <c r="D215" s="337" t="n">
        <f aca="false">+[4]data1cf!C215</f>
        <v>16024.0927644773</v>
      </c>
      <c r="E215" s="337" t="n">
        <f aca="false">+[4]data1cf!D215</f>
        <v>15988.0637184852</v>
      </c>
      <c r="F215" s="337" t="n">
        <f aca="false">+[4]data1cf!E215</f>
        <v>15438.1908293113</v>
      </c>
      <c r="G215" s="337" t="n">
        <f aca="false">+[4]data1cf!F215</f>
        <v>15220.555546628</v>
      </c>
      <c r="H215" s="337" t="n">
        <f aca="false">+[4]data1cf!G215</f>
        <v>14980.3756907543</v>
      </c>
      <c r="I215" s="337" t="n">
        <f aca="false">+[4]data1cf!H215</f>
        <v>15033.0307553474</v>
      </c>
      <c r="J215" s="337" t="n">
        <f aca="false">+[4]data1cf!I215</f>
        <v>14876.6542456573</v>
      </c>
      <c r="K215" s="337" t="n">
        <f aca="false">+[4]data1cf!J215</f>
        <v>14904.7203728361</v>
      </c>
      <c r="L215" s="337" t="n">
        <f aca="false">+[4]data1cf!K215</f>
        <v>15137.1201661256</v>
      </c>
      <c r="M215" s="337" t="n">
        <f aca="false">+[4]data1cf!L215</f>
        <v>15058.8808184508</v>
      </c>
      <c r="N215" s="337" t="n">
        <f aca="false">+[4]data1cf!M215</f>
        <v>15082.523549992</v>
      </c>
      <c r="O215" s="337" t="n">
        <f aca="false">+[4]data1cf!N215</f>
        <v>14962.11507465</v>
      </c>
      <c r="P215" s="337" t="n">
        <f aca="false">+[4]data1cf!O215</f>
        <v>14923.0050766514</v>
      </c>
      <c r="Q215" s="337" t="n">
        <f aca="false">+[4]data1cf!P215</f>
        <v>14985.6851626947</v>
      </c>
      <c r="R215" s="337" t="n">
        <f aca="false">+[4]data1cf!Q215</f>
        <v>972.948515156057</v>
      </c>
      <c r="S215" s="337" t="n">
        <f aca="false">+[4]data1cf!R215</f>
        <v>0</v>
      </c>
      <c r="T215" s="337" t="n">
        <f aca="false">+[4]data1cf!S215</f>
        <v>0</v>
      </c>
      <c r="U215" s="337" t="n">
        <f aca="false">+[4]data1cf!T215</f>
        <v>0</v>
      </c>
      <c r="V215" s="337" t="n">
        <f aca="false">+[4]data1cf!U215</f>
        <v>0</v>
      </c>
      <c r="W215" s="337" t="n">
        <f aca="false">+[4]data1cf!V215</f>
        <v>0</v>
      </c>
      <c r="X215" s="337" t="n">
        <f aca="false">+[4]data1cf!W215</f>
        <v>0</v>
      </c>
      <c r="Y215" s="337" t="n">
        <f aca="false">+[4]data1cf!X215</f>
        <v>0</v>
      </c>
      <c r="Z215" s="337" t="n">
        <f aca="false">+[4]data1cf!Y215</f>
        <v>0</v>
      </c>
      <c r="AA215" s="337" t="n">
        <f aca="false">+[4]data1cf!Z215</f>
        <v>0</v>
      </c>
      <c r="AB215" s="337"/>
      <c r="AC215" s="338" t="n">
        <f aca="false">XNPV(0.1,B215:AA215,$B$1:$AA$1)</f>
        <v>31155.3523850941</v>
      </c>
      <c r="AD215" s="338" t="n">
        <f aca="false">SUMPRODUCT(B215:AA215,$B$1010:$AA$1010)</f>
        <v>63311.4327768641</v>
      </c>
      <c r="AE215" s="339" t="n">
        <f aca="false">SUMPRODUCT(B215:AA215,$B$1012:$AA$1012)</f>
        <v>62768.1469316676</v>
      </c>
      <c r="AF215" s="340" t="n">
        <f aca="false">XIRR(B215:AA215,$B$1:$AA$1)</f>
        <v>0.16078985247488</v>
      </c>
      <c r="AG215" s="341" t="n">
        <f aca="false">1-EXP(-(1/0.25)*(AD215/ABS($AD$1010)))</f>
        <v>0.988124062931698</v>
      </c>
    </row>
    <row r="216" customFormat="false" ht="12.75" hidden="false" customHeight="false" outlineLevel="0" collapsed="false">
      <c r="A216" s="332"/>
      <c r="B216" s="337" t="n">
        <f aca="false">+[4]data1cf!A216</f>
        <v>-102035.639856339</v>
      </c>
      <c r="C216" s="337" t="n">
        <f aca="false">+[4]data1cf!B216</f>
        <v>15164.6832663148</v>
      </c>
      <c r="D216" s="337" t="n">
        <f aca="false">+[4]data1cf!C216</f>
        <v>16889.8780170906</v>
      </c>
      <c r="E216" s="337" t="n">
        <f aca="false">+[4]data1cf!D216</f>
        <v>16249.6152519918</v>
      </c>
      <c r="F216" s="337" t="n">
        <f aca="false">+[4]data1cf!E216</f>
        <v>16082.1874104467</v>
      </c>
      <c r="G216" s="337" t="n">
        <f aca="false">+[4]data1cf!F216</f>
        <v>15581.380792266</v>
      </c>
      <c r="H216" s="337" t="n">
        <f aca="false">+[4]data1cf!G216</f>
        <v>15375.0020827013</v>
      </c>
      <c r="I216" s="337" t="n">
        <f aca="false">+[4]data1cf!H216</f>
        <v>15479.4579897707</v>
      </c>
      <c r="J216" s="337" t="n">
        <f aca="false">+[4]data1cf!I216</f>
        <v>15270.2630181599</v>
      </c>
      <c r="K216" s="337" t="n">
        <f aca="false">+[4]data1cf!J216</f>
        <v>15500.1505672513</v>
      </c>
      <c r="L216" s="337" t="n">
        <f aca="false">+[4]data1cf!K216</f>
        <v>15238.4992012631</v>
      </c>
      <c r="M216" s="337" t="n">
        <f aca="false">+[4]data1cf!L216</f>
        <v>15403.7933285867</v>
      </c>
      <c r="N216" s="337" t="n">
        <f aca="false">+[4]data1cf!M216</f>
        <v>15554.4984525941</v>
      </c>
      <c r="O216" s="337" t="n">
        <f aca="false">+[4]data1cf!N216</f>
        <v>15413.854418064</v>
      </c>
      <c r="P216" s="337" t="n">
        <f aca="false">+[4]data1cf!O216</f>
        <v>15372.4254546072</v>
      </c>
      <c r="Q216" s="337" t="n">
        <f aca="false">+[4]data1cf!P216</f>
        <v>15489.4851999336</v>
      </c>
      <c r="R216" s="337" t="n">
        <f aca="false">+[4]data1cf!Q216</f>
        <v>1170.30797489627</v>
      </c>
      <c r="S216" s="337" t="n">
        <f aca="false">+[4]data1cf!R216</f>
        <v>0</v>
      </c>
      <c r="T216" s="337" t="n">
        <f aca="false">+[4]data1cf!S216</f>
        <v>0</v>
      </c>
      <c r="U216" s="337" t="n">
        <f aca="false">+[4]data1cf!T216</f>
        <v>0</v>
      </c>
      <c r="V216" s="337" t="n">
        <f aca="false">+[4]data1cf!U216</f>
        <v>0</v>
      </c>
      <c r="W216" s="337" t="n">
        <f aca="false">+[4]data1cf!V216</f>
        <v>0</v>
      </c>
      <c r="X216" s="337" t="n">
        <f aca="false">+[4]data1cf!W216</f>
        <v>0</v>
      </c>
      <c r="Y216" s="337" t="n">
        <f aca="false">+[4]data1cf!X216</f>
        <v>0</v>
      </c>
      <c r="Z216" s="337" t="n">
        <f aca="false">+[4]data1cf!Y216</f>
        <v>0</v>
      </c>
      <c r="AA216" s="337" t="n">
        <f aca="false">+[4]data1cf!Z216</f>
        <v>0</v>
      </c>
      <c r="AB216" s="337"/>
      <c r="AC216" s="338" t="n">
        <f aca="false">XNPV(0.1,B216:AA216,$B$1:$AA$1)</f>
        <v>17549.4080783778</v>
      </c>
      <c r="AD216" s="338" t="n">
        <f aca="false">SUMPRODUCT(B216:AA216,$B$1010:$AA$1010)</f>
        <v>50651.9590786788</v>
      </c>
      <c r="AE216" s="339" t="n">
        <f aca="false">SUMPRODUCT(B216:AA216,$B$1012:$AA$1012)</f>
        <v>50092.6426530493</v>
      </c>
      <c r="AF216" s="340" t="n">
        <f aca="false">XIRR(B216:AA216,$B$1:$AA$1)</f>
        <v>0.129367190368867</v>
      </c>
      <c r="AG216" s="341" t="n">
        <f aca="false">1-EXP(-(1/0.25)*(AD216/ABS($AD$1010)))</f>
        <v>0.971182999790588</v>
      </c>
    </row>
    <row r="217" customFormat="false" ht="12.75" hidden="false" customHeight="false" outlineLevel="0" collapsed="false">
      <c r="A217" s="332"/>
      <c r="B217" s="337" t="n">
        <f aca="false">+[4]data1cf!A217</f>
        <v>-99844.0972044292</v>
      </c>
      <c r="C217" s="337" t="n">
        <f aca="false">+[4]data1cf!B217</f>
        <v>15311.9764818096</v>
      </c>
      <c r="D217" s="337" t="n">
        <f aca="false">+[4]data1cf!C217</f>
        <v>16726.7306052381</v>
      </c>
      <c r="E217" s="337" t="n">
        <f aca="false">+[4]data1cf!D217</f>
        <v>16164.6787249983</v>
      </c>
      <c r="F217" s="337" t="n">
        <f aca="false">+[4]data1cf!E217</f>
        <v>15981.7048072466</v>
      </c>
      <c r="G217" s="337" t="n">
        <f aca="false">+[4]data1cf!F217</f>
        <v>15440.0178354123</v>
      </c>
      <c r="H217" s="337" t="n">
        <f aca="false">+[4]data1cf!G217</f>
        <v>15341.9961910583</v>
      </c>
      <c r="I217" s="337" t="n">
        <f aca="false">+[4]data1cf!H217</f>
        <v>15148.7150538045</v>
      </c>
      <c r="J217" s="337" t="n">
        <f aca="false">+[4]data1cf!I217</f>
        <v>15276.6348703318</v>
      </c>
      <c r="K217" s="337" t="n">
        <f aca="false">+[4]data1cf!J217</f>
        <v>15213.835175371</v>
      </c>
      <c r="L217" s="337" t="n">
        <f aca="false">+[4]data1cf!K217</f>
        <v>15203.5714455389</v>
      </c>
      <c r="M217" s="337" t="n">
        <f aca="false">+[4]data1cf!L217</f>
        <v>15275.7547594837</v>
      </c>
      <c r="N217" s="337" t="n">
        <f aca="false">+[4]data1cf!M217</f>
        <v>15370.3417336104</v>
      </c>
      <c r="O217" s="337" t="n">
        <f aca="false">+[4]data1cf!N217</f>
        <v>15285.3322823041</v>
      </c>
      <c r="P217" s="337" t="n">
        <f aca="false">+[4]data1cf!O217</f>
        <v>15287.613764482</v>
      </c>
      <c r="Q217" s="337" t="n">
        <f aca="false">+[4]data1cf!P217</f>
        <v>15422.5574302983</v>
      </c>
      <c r="R217" s="337" t="n">
        <f aca="false">+[4]data1cf!Q217</f>
        <v>1145.17185729592</v>
      </c>
      <c r="S217" s="337" t="n">
        <f aca="false">+[4]data1cf!R217</f>
        <v>0</v>
      </c>
      <c r="T217" s="337" t="n">
        <f aca="false">+[4]data1cf!S217</f>
        <v>0</v>
      </c>
      <c r="U217" s="337" t="n">
        <f aca="false">+[4]data1cf!T217</f>
        <v>0</v>
      </c>
      <c r="V217" s="337" t="n">
        <f aca="false">+[4]data1cf!U217</f>
        <v>0</v>
      </c>
      <c r="W217" s="337" t="n">
        <f aca="false">+[4]data1cf!V217</f>
        <v>0</v>
      </c>
      <c r="X217" s="337" t="n">
        <f aca="false">+[4]data1cf!W217</f>
        <v>0</v>
      </c>
      <c r="Y217" s="337" t="n">
        <f aca="false">+[4]data1cf!X217</f>
        <v>0</v>
      </c>
      <c r="Z217" s="337" t="n">
        <f aca="false">+[4]data1cf!Y217</f>
        <v>0</v>
      </c>
      <c r="AA217" s="337" t="n">
        <f aca="false">+[4]data1cf!Z217</f>
        <v>0</v>
      </c>
      <c r="AB217" s="337"/>
      <c r="AC217" s="338" t="n">
        <f aca="false">XNPV(0.1,B217:AA217,$B$1:$AA$1)</f>
        <v>19015.3375611596</v>
      </c>
      <c r="AD217" s="338" t="n">
        <f aca="false">SUMPRODUCT(B217:AA217,$B$1010:$AA$1010)</f>
        <v>51857.4199713638</v>
      </c>
      <c r="AE217" s="339" t="n">
        <f aca="false">SUMPRODUCT(B217:AA217,$B$1012:$AA$1012)</f>
        <v>51302.5307509011</v>
      </c>
      <c r="AF217" s="340" t="n">
        <f aca="false">XIRR(B217:AA217,$B$1:$AA$1)</f>
        <v>0.132487199448408</v>
      </c>
      <c r="AG217" s="341" t="n">
        <f aca="false">1-EXP(-(1/0.25)*(AD217/ABS($AD$1010)))</f>
        <v>0.973515602027301</v>
      </c>
    </row>
    <row r="218" customFormat="false" ht="12.75" hidden="false" customHeight="false" outlineLevel="0" collapsed="false">
      <c r="A218" s="332"/>
      <c r="B218" s="337" t="n">
        <f aca="false">+[4]data1cf!A218</f>
        <v>-84212.8771597347</v>
      </c>
      <c r="C218" s="337" t="n">
        <f aca="false">+[4]data1cf!B218</f>
        <v>14980.610946218</v>
      </c>
      <c r="D218" s="337" t="n">
        <f aca="false">+[4]data1cf!C218</f>
        <v>16054.4894889304</v>
      </c>
      <c r="E218" s="337" t="n">
        <f aca="false">+[4]data1cf!D218</f>
        <v>15772.4227889242</v>
      </c>
      <c r="F218" s="337" t="n">
        <f aca="false">+[4]data1cf!E218</f>
        <v>15629.4482660209</v>
      </c>
      <c r="G218" s="337" t="n">
        <f aca="false">+[4]data1cf!F218</f>
        <v>15285.9379724137</v>
      </c>
      <c r="H218" s="337" t="n">
        <f aca="false">+[4]data1cf!G218</f>
        <v>14994.8389145073</v>
      </c>
      <c r="I218" s="337" t="n">
        <f aca="false">+[4]data1cf!H218</f>
        <v>14819.8052272456</v>
      </c>
      <c r="J218" s="337" t="n">
        <f aca="false">+[4]data1cf!I218</f>
        <v>14953.4098045398</v>
      </c>
      <c r="K218" s="337" t="n">
        <f aca="false">+[4]data1cf!J218</f>
        <v>14946.1600533239</v>
      </c>
      <c r="L218" s="337" t="n">
        <f aca="false">+[4]data1cf!K218</f>
        <v>14992.2202501669</v>
      </c>
      <c r="M218" s="337" t="n">
        <f aca="false">+[4]data1cf!L218</f>
        <v>14818.9077691313</v>
      </c>
      <c r="N218" s="337" t="n">
        <f aca="false">+[4]data1cf!M218</f>
        <v>14840.7873267064</v>
      </c>
      <c r="O218" s="337" t="n">
        <f aca="false">+[4]data1cf!N218</f>
        <v>15145.8878030733</v>
      </c>
      <c r="P218" s="337" t="n">
        <f aca="false">+[4]data1cf!O218</f>
        <v>15015.7690911718</v>
      </c>
      <c r="Q218" s="337" t="n">
        <f aca="false">+[4]data1cf!P218</f>
        <v>15237.6339059452</v>
      </c>
      <c r="R218" s="337" t="n">
        <f aca="false">+[4]data1cf!Q218</f>
        <v>965.888015871293</v>
      </c>
      <c r="S218" s="337" t="n">
        <f aca="false">+[4]data1cf!R218</f>
        <v>0</v>
      </c>
      <c r="T218" s="337" t="n">
        <f aca="false">+[4]data1cf!S218</f>
        <v>0</v>
      </c>
      <c r="U218" s="337" t="n">
        <f aca="false">+[4]data1cf!T218</f>
        <v>0</v>
      </c>
      <c r="V218" s="337" t="n">
        <f aca="false">+[4]data1cf!U218</f>
        <v>0</v>
      </c>
      <c r="W218" s="337" t="n">
        <f aca="false">+[4]data1cf!V218</f>
        <v>0</v>
      </c>
      <c r="X218" s="337" t="n">
        <f aca="false">+[4]data1cf!W218</f>
        <v>0</v>
      </c>
      <c r="Y218" s="337" t="n">
        <f aca="false">+[4]data1cf!X218</f>
        <v>0</v>
      </c>
      <c r="Z218" s="337" t="n">
        <f aca="false">+[4]data1cf!Y218</f>
        <v>0</v>
      </c>
      <c r="AA218" s="337" t="n">
        <f aca="false">+[4]data1cf!Z218</f>
        <v>0</v>
      </c>
      <c r="AB218" s="337"/>
      <c r="AC218" s="338" t="n">
        <f aca="false">XNPV(0.1,B218:AA218,$B$1:$AA$1)</f>
        <v>31925.268160548</v>
      </c>
      <c r="AD218" s="338" t="n">
        <f aca="false">SUMPRODUCT(B218:AA218,$B$1010:$AA$1010)</f>
        <v>64068.4986089848</v>
      </c>
      <c r="AE218" s="339" t="n">
        <f aca="false">SUMPRODUCT(B218:AA218,$B$1012:$AA$1012)</f>
        <v>63525.3444564833</v>
      </c>
      <c r="AF218" s="340" t="n">
        <f aca="false">XIRR(B218:AA218,$B$1:$AA$1)</f>
        <v>0.16278763194804</v>
      </c>
      <c r="AG218" s="341" t="n">
        <f aca="false">1-EXP(-(1/0.25)*(AD218/ABS($AD$1010)))</f>
        <v>0.988737231963862</v>
      </c>
    </row>
    <row r="219" customFormat="false" ht="12.75" hidden="false" customHeight="false" outlineLevel="0" collapsed="false">
      <c r="A219" s="332"/>
      <c r="B219" s="337" t="n">
        <f aca="false">+[4]data1cf!A219</f>
        <v>-85075.2764938703</v>
      </c>
      <c r="C219" s="337" t="n">
        <f aca="false">+[4]data1cf!B219</f>
        <v>14974.6001272505</v>
      </c>
      <c r="D219" s="337" t="n">
        <f aca="false">+[4]data1cf!C219</f>
        <v>16195.3481008013</v>
      </c>
      <c r="E219" s="337" t="n">
        <f aca="false">+[4]data1cf!D219</f>
        <v>15847.6415052441</v>
      </c>
      <c r="F219" s="337" t="n">
        <f aca="false">+[4]data1cf!E219</f>
        <v>15473.3476710702</v>
      </c>
      <c r="G219" s="337" t="n">
        <f aca="false">+[4]data1cf!F219</f>
        <v>15196.4600425318</v>
      </c>
      <c r="H219" s="337" t="n">
        <f aca="false">+[4]data1cf!G219</f>
        <v>15037.8954155489</v>
      </c>
      <c r="I219" s="337" t="n">
        <f aca="false">+[4]data1cf!H219</f>
        <v>15014.7162720854</v>
      </c>
      <c r="J219" s="337" t="n">
        <f aca="false">+[4]data1cf!I219</f>
        <v>14807.2643222892</v>
      </c>
      <c r="K219" s="337" t="n">
        <f aca="false">+[4]data1cf!J219</f>
        <v>14947.4949958874</v>
      </c>
      <c r="L219" s="337" t="n">
        <f aca="false">+[4]data1cf!K219</f>
        <v>14804.8144215987</v>
      </c>
      <c r="M219" s="337" t="n">
        <f aca="false">+[4]data1cf!L219</f>
        <v>15007.2729667022</v>
      </c>
      <c r="N219" s="337" t="n">
        <f aca="false">+[4]data1cf!M219</f>
        <v>15106.0814510845</v>
      </c>
      <c r="O219" s="337" t="n">
        <f aca="false">+[4]data1cf!N219</f>
        <v>15013.287034144</v>
      </c>
      <c r="P219" s="337" t="n">
        <f aca="false">+[4]data1cf!O219</f>
        <v>14646.0839736835</v>
      </c>
      <c r="Q219" s="337" t="n">
        <f aca="false">+[4]data1cf!P219</f>
        <v>14876.8880446541</v>
      </c>
      <c r="R219" s="337" t="n">
        <f aca="false">+[4]data1cf!Q219</f>
        <v>975.779391274095</v>
      </c>
      <c r="S219" s="337" t="n">
        <f aca="false">+[4]data1cf!R219</f>
        <v>0</v>
      </c>
      <c r="T219" s="337" t="n">
        <f aca="false">+[4]data1cf!S219</f>
        <v>0</v>
      </c>
      <c r="U219" s="337" t="n">
        <f aca="false">+[4]data1cf!T219</f>
        <v>0</v>
      </c>
      <c r="V219" s="337" t="n">
        <f aca="false">+[4]data1cf!U219</f>
        <v>0</v>
      </c>
      <c r="W219" s="337" t="n">
        <f aca="false">+[4]data1cf!V219</f>
        <v>0</v>
      </c>
      <c r="X219" s="337" t="n">
        <f aca="false">+[4]data1cf!W219</f>
        <v>0</v>
      </c>
      <c r="Y219" s="337" t="n">
        <f aca="false">+[4]data1cf!X219</f>
        <v>0</v>
      </c>
      <c r="Z219" s="337" t="n">
        <f aca="false">+[4]data1cf!Y219</f>
        <v>0</v>
      </c>
      <c r="AA219" s="337" t="n">
        <f aca="false">+[4]data1cf!Z219</f>
        <v>0</v>
      </c>
      <c r="AB219" s="337"/>
      <c r="AC219" s="338" t="n">
        <f aca="false">XNPV(0.1,B219:AA219,$B$1:$AA$1)</f>
        <v>30983.322708398</v>
      </c>
      <c r="AD219" s="338" t="n">
        <f aca="false">SUMPRODUCT(B219:AA219,$B$1010:$AA$1010)</f>
        <v>63039.7074104804</v>
      </c>
      <c r="AE219" s="339" t="n">
        <f aca="false">SUMPRODUCT(B219:AA219,$B$1012:$AA$1012)</f>
        <v>62498.3904176886</v>
      </c>
      <c r="AF219" s="340" t="n">
        <f aca="false">XIRR(B219:AA219,$B$1:$AA$1)</f>
        <v>0.160578434934974</v>
      </c>
      <c r="AG219" s="341" t="n">
        <f aca="false">1-EXP(-(1/0.25)*(AD219/ABS($AD$1010)))</f>
        <v>0.987895936569836</v>
      </c>
    </row>
    <row r="220" customFormat="false" ht="12.75" hidden="false" customHeight="false" outlineLevel="0" collapsed="false">
      <c r="A220" s="332"/>
      <c r="B220" s="337" t="n">
        <f aca="false">+[4]data1cf!A220</f>
        <v>-86314.2652749849</v>
      </c>
      <c r="C220" s="337" t="n">
        <f aca="false">+[4]data1cf!B220</f>
        <v>14945.6306455788</v>
      </c>
      <c r="D220" s="337" t="n">
        <f aca="false">+[4]data1cf!C220</f>
        <v>16075.2836840063</v>
      </c>
      <c r="E220" s="337" t="n">
        <f aca="false">+[4]data1cf!D220</f>
        <v>15817.7241335235</v>
      </c>
      <c r="F220" s="337" t="n">
        <f aca="false">+[4]data1cf!E220</f>
        <v>15570.6709641512</v>
      </c>
      <c r="G220" s="337" t="n">
        <f aca="false">+[4]data1cf!F220</f>
        <v>15363.1802203534</v>
      </c>
      <c r="H220" s="337" t="n">
        <f aca="false">+[4]data1cf!G220</f>
        <v>15232.4014108641</v>
      </c>
      <c r="I220" s="337" t="n">
        <f aca="false">+[4]data1cf!H220</f>
        <v>15054.0477596547</v>
      </c>
      <c r="J220" s="337" t="n">
        <f aca="false">+[4]data1cf!I220</f>
        <v>14898.0181397622</v>
      </c>
      <c r="K220" s="337" t="n">
        <f aca="false">+[4]data1cf!J220</f>
        <v>14920.695299507</v>
      </c>
      <c r="L220" s="337" t="n">
        <f aca="false">+[4]data1cf!K220</f>
        <v>15022.4211590047</v>
      </c>
      <c r="M220" s="337" t="n">
        <f aca="false">+[4]data1cf!L220</f>
        <v>15043.5312395875</v>
      </c>
      <c r="N220" s="337" t="n">
        <f aca="false">+[4]data1cf!M220</f>
        <v>15003.1541164903</v>
      </c>
      <c r="O220" s="337" t="n">
        <f aca="false">+[4]data1cf!N220</f>
        <v>15122.1694904067</v>
      </c>
      <c r="P220" s="337" t="n">
        <f aca="false">+[4]data1cf!O220</f>
        <v>15206.923457994</v>
      </c>
      <c r="Q220" s="337" t="n">
        <f aca="false">+[4]data1cf!P220</f>
        <v>14978.5561420635</v>
      </c>
      <c r="R220" s="337" t="n">
        <f aca="false">+[4]data1cf!Q220</f>
        <v>989.990096997966</v>
      </c>
      <c r="S220" s="337" t="n">
        <f aca="false">+[4]data1cf!R220</f>
        <v>0</v>
      </c>
      <c r="T220" s="337" t="n">
        <f aca="false">+[4]data1cf!S220</f>
        <v>0</v>
      </c>
      <c r="U220" s="337" t="n">
        <f aca="false">+[4]data1cf!T220</f>
        <v>0</v>
      </c>
      <c r="V220" s="337" t="n">
        <f aca="false">+[4]data1cf!U220</f>
        <v>0</v>
      </c>
      <c r="W220" s="337" t="n">
        <f aca="false">+[4]data1cf!V220</f>
        <v>0</v>
      </c>
      <c r="X220" s="337" t="n">
        <f aca="false">+[4]data1cf!W220</f>
        <v>0</v>
      </c>
      <c r="Y220" s="337" t="n">
        <f aca="false">+[4]data1cf!X220</f>
        <v>0</v>
      </c>
      <c r="Z220" s="337" t="n">
        <f aca="false">+[4]data1cf!Y220</f>
        <v>0</v>
      </c>
      <c r="AA220" s="337" t="n">
        <f aca="false">+[4]data1cf!Z220</f>
        <v>0</v>
      </c>
      <c r="AB220" s="337"/>
      <c r="AC220" s="338" t="n">
        <f aca="false">XNPV(0.1,B220:AA220,$B$1:$AA$1)</f>
        <v>30197.3478987192</v>
      </c>
      <c r="AD220" s="338" t="n">
        <f aca="false">SUMPRODUCT(B220:AA220,$B$1010:$AA$1010)</f>
        <v>62470.9743361572</v>
      </c>
      <c r="AE220" s="339" t="n">
        <f aca="false">SUMPRODUCT(B220:AA220,$B$1012:$AA$1012)</f>
        <v>61925.6975161834</v>
      </c>
      <c r="AF220" s="340" t="n">
        <f aca="false">XIRR(B220:AA220,$B$1:$AA$1)</f>
        <v>0.158108758464596</v>
      </c>
      <c r="AG220" s="341" t="n">
        <f aca="false">1-EXP(-(1/0.25)*(AD220/ABS($AD$1010)))</f>
        <v>0.987404174188097</v>
      </c>
    </row>
    <row r="221" customFormat="false" ht="12.75" hidden="false" customHeight="false" outlineLevel="0" collapsed="false">
      <c r="A221" s="332"/>
      <c r="B221" s="337" t="n">
        <f aca="false">+[4]data1cf!A221</f>
        <v>-101192.652770124</v>
      </c>
      <c r="C221" s="337" t="n">
        <f aca="false">+[4]data1cf!B221</f>
        <v>14985.5849757526</v>
      </c>
      <c r="D221" s="337" t="n">
        <f aca="false">+[4]data1cf!C221</f>
        <v>16675.8078590276</v>
      </c>
      <c r="E221" s="337" t="n">
        <f aca="false">+[4]data1cf!D221</f>
        <v>16291.8718096045</v>
      </c>
      <c r="F221" s="337" t="n">
        <f aca="false">+[4]data1cf!E221</f>
        <v>16217.0897958089</v>
      </c>
      <c r="G221" s="337" t="n">
        <f aca="false">+[4]data1cf!F221</f>
        <v>15785.3055004086</v>
      </c>
      <c r="H221" s="337" t="n">
        <f aca="false">+[4]data1cf!G221</f>
        <v>15615.9166258276</v>
      </c>
      <c r="I221" s="337" t="n">
        <f aca="false">+[4]data1cf!H221</f>
        <v>15519.6259479582</v>
      </c>
      <c r="J221" s="337" t="n">
        <f aca="false">+[4]data1cf!I221</f>
        <v>15362.2749433746</v>
      </c>
      <c r="K221" s="337" t="n">
        <f aca="false">+[4]data1cf!J221</f>
        <v>15364.1860078428</v>
      </c>
      <c r="L221" s="337" t="n">
        <f aca="false">+[4]data1cf!K221</f>
        <v>15190.7427386093</v>
      </c>
      <c r="M221" s="337" t="n">
        <f aca="false">+[4]data1cf!L221</f>
        <v>15479.3961322064</v>
      </c>
      <c r="N221" s="337" t="n">
        <f aca="false">+[4]data1cf!M221</f>
        <v>15447.1931709045</v>
      </c>
      <c r="O221" s="337" t="n">
        <f aca="false">+[4]data1cf!N221</f>
        <v>15232.1415287829</v>
      </c>
      <c r="P221" s="337" t="n">
        <f aca="false">+[4]data1cf!O221</f>
        <v>15185.82050275</v>
      </c>
      <c r="Q221" s="337" t="n">
        <f aca="false">+[4]data1cf!P221</f>
        <v>15175.3893078187</v>
      </c>
      <c r="R221" s="337" t="n">
        <f aca="false">+[4]data1cf!Q221</f>
        <v>1160.63925021221</v>
      </c>
      <c r="S221" s="337" t="n">
        <f aca="false">+[4]data1cf!R221</f>
        <v>0</v>
      </c>
      <c r="T221" s="337" t="n">
        <f aca="false">+[4]data1cf!S221</f>
        <v>0</v>
      </c>
      <c r="U221" s="337" t="n">
        <f aca="false">+[4]data1cf!T221</f>
        <v>0</v>
      </c>
      <c r="V221" s="337" t="n">
        <f aca="false">+[4]data1cf!U221</f>
        <v>0</v>
      </c>
      <c r="W221" s="337" t="n">
        <f aca="false">+[4]data1cf!V221</f>
        <v>0</v>
      </c>
      <c r="X221" s="337" t="n">
        <f aca="false">+[4]data1cf!W221</f>
        <v>0</v>
      </c>
      <c r="Y221" s="337" t="n">
        <f aca="false">+[4]data1cf!X221</f>
        <v>0</v>
      </c>
      <c r="Z221" s="337" t="n">
        <f aca="false">+[4]data1cf!Y221</f>
        <v>0</v>
      </c>
      <c r="AA221" s="337" t="n">
        <f aca="false">+[4]data1cf!Z221</f>
        <v>0</v>
      </c>
      <c r="AB221" s="337"/>
      <c r="AC221" s="338" t="n">
        <f aca="false">XNPV(0.1,B221:AA221,$B$1:$AA$1)</f>
        <v>18239.9596739441</v>
      </c>
      <c r="AD221" s="338" t="n">
        <f aca="false">SUMPRODUCT(B221:AA221,$B$1010:$AA$1010)</f>
        <v>51290.1868437348</v>
      </c>
      <c r="AE221" s="339" t="n">
        <f aca="false">SUMPRODUCT(B221:AA221,$B$1012:$AA$1012)</f>
        <v>50732.3182449098</v>
      </c>
      <c r="AF221" s="340" t="n">
        <f aca="false">XIRR(B221:AA221,$B$1:$AA$1)</f>
        <v>0.130748610751842</v>
      </c>
      <c r="AG221" s="341" t="n">
        <f aca="false">1-EXP(-(1/0.25)*(AD221/ABS($AD$1010)))</f>
        <v>0.972442491732698</v>
      </c>
    </row>
    <row r="222" customFormat="false" ht="12.75" hidden="false" customHeight="false" outlineLevel="0" collapsed="false">
      <c r="A222" s="332"/>
      <c r="B222" s="337" t="n">
        <f aca="false">+[4]data1cf!A222</f>
        <v>-99153.9546860773</v>
      </c>
      <c r="C222" s="337" t="n">
        <f aca="false">+[4]data1cf!B222</f>
        <v>15012.7025882137</v>
      </c>
      <c r="D222" s="337" t="n">
        <f aca="false">+[4]data1cf!C222</f>
        <v>16568.4064306836</v>
      </c>
      <c r="E222" s="337" t="n">
        <f aca="false">+[4]data1cf!D222</f>
        <v>16259.8526227903</v>
      </c>
      <c r="F222" s="337" t="n">
        <f aca="false">+[4]data1cf!E222</f>
        <v>15880.0570698623</v>
      </c>
      <c r="G222" s="337" t="n">
        <f aca="false">+[4]data1cf!F222</f>
        <v>15613.3841256832</v>
      </c>
      <c r="H222" s="337" t="n">
        <f aca="false">+[4]data1cf!G222</f>
        <v>15352.0595329803</v>
      </c>
      <c r="I222" s="337" t="n">
        <f aca="false">+[4]data1cf!H222</f>
        <v>15343.7681148237</v>
      </c>
      <c r="J222" s="337" t="n">
        <f aca="false">+[4]data1cf!I222</f>
        <v>15457.0077647654</v>
      </c>
      <c r="K222" s="337" t="n">
        <f aca="false">+[4]data1cf!J222</f>
        <v>15173.1164389371</v>
      </c>
      <c r="L222" s="337" t="n">
        <f aca="false">+[4]data1cf!K222</f>
        <v>15103.8432407019</v>
      </c>
      <c r="M222" s="337" t="n">
        <f aca="false">+[4]data1cf!L222</f>
        <v>15272.4013490306</v>
      </c>
      <c r="N222" s="337" t="n">
        <f aca="false">+[4]data1cf!M222</f>
        <v>15300.1894694113</v>
      </c>
      <c r="O222" s="337" t="n">
        <f aca="false">+[4]data1cf!N222</f>
        <v>15360.4154526924</v>
      </c>
      <c r="P222" s="337" t="n">
        <f aca="false">+[4]data1cf!O222</f>
        <v>15500.8000867527</v>
      </c>
      <c r="Q222" s="337" t="n">
        <f aca="false">+[4]data1cf!P222</f>
        <v>15434.0722070926</v>
      </c>
      <c r="R222" s="337" t="n">
        <f aca="false">+[4]data1cf!Q222</f>
        <v>1137.25619866743</v>
      </c>
      <c r="S222" s="337" t="n">
        <f aca="false">+[4]data1cf!R222</f>
        <v>0</v>
      </c>
      <c r="T222" s="337" t="n">
        <f aca="false">+[4]data1cf!S222</f>
        <v>0</v>
      </c>
      <c r="U222" s="337" t="n">
        <f aca="false">+[4]data1cf!T222</f>
        <v>0</v>
      </c>
      <c r="V222" s="337" t="n">
        <f aca="false">+[4]data1cf!U222</f>
        <v>0</v>
      </c>
      <c r="W222" s="337" t="n">
        <f aca="false">+[4]data1cf!V222</f>
        <v>0</v>
      </c>
      <c r="X222" s="337" t="n">
        <f aca="false">+[4]data1cf!W222</f>
        <v>0</v>
      </c>
      <c r="Y222" s="337" t="n">
        <f aca="false">+[4]data1cf!X222</f>
        <v>0</v>
      </c>
      <c r="Z222" s="337" t="n">
        <f aca="false">+[4]data1cf!Y222</f>
        <v>0</v>
      </c>
      <c r="AA222" s="337" t="n">
        <f aca="false">+[4]data1cf!Z222</f>
        <v>0</v>
      </c>
      <c r="AB222" s="337"/>
      <c r="AC222" s="338" t="n">
        <f aca="false">XNPV(0.1,B222:AA222,$B$1:$AA$1)</f>
        <v>19601.7732481467</v>
      </c>
      <c r="AD222" s="338" t="n">
        <f aca="false">SUMPRODUCT(B222:AA222,$B$1010:$AA$1010)</f>
        <v>52519.4476375372</v>
      </c>
      <c r="AE222" s="339" t="n">
        <f aca="false">SUMPRODUCT(B222:AA222,$B$1012:$AA$1012)</f>
        <v>51963.2493918406</v>
      </c>
      <c r="AF222" s="340" t="n">
        <f aca="false">XIRR(B222:AA222,$B$1:$AA$1)</f>
        <v>0.133567418633166</v>
      </c>
      <c r="AG222" s="341" t="n">
        <f aca="false">1-EXP(-(1/0.25)*(AD222/ABS($AD$1010)))</f>
        <v>0.974715316883009</v>
      </c>
    </row>
    <row r="223" customFormat="false" ht="12.75" hidden="false" customHeight="false" outlineLevel="0" collapsed="false">
      <c r="A223" s="332"/>
      <c r="B223" s="337" t="n">
        <f aca="false">+[4]data1cf!A223</f>
        <v>-96234.4108637164</v>
      </c>
      <c r="C223" s="337" t="n">
        <f aca="false">+[4]data1cf!B223</f>
        <v>15042.7437602272</v>
      </c>
      <c r="D223" s="337" t="n">
        <f aca="false">+[4]data1cf!C223</f>
        <v>16504.0757622562</v>
      </c>
      <c r="E223" s="337" t="n">
        <f aca="false">+[4]data1cf!D223</f>
        <v>16410.3935345102</v>
      </c>
      <c r="F223" s="337" t="n">
        <f aca="false">+[4]data1cf!E223</f>
        <v>15809.0205480302</v>
      </c>
      <c r="G223" s="337" t="n">
        <f aca="false">+[4]data1cf!F223</f>
        <v>15816.307718527</v>
      </c>
      <c r="H223" s="337" t="n">
        <f aca="false">+[4]data1cf!G223</f>
        <v>15347.2550391077</v>
      </c>
      <c r="I223" s="337" t="n">
        <f aca="false">+[4]data1cf!H223</f>
        <v>15150.674591722</v>
      </c>
      <c r="J223" s="337" t="n">
        <f aca="false">+[4]data1cf!I223</f>
        <v>15106.4909449075</v>
      </c>
      <c r="K223" s="337" t="n">
        <f aca="false">+[4]data1cf!J223</f>
        <v>15178.3902189596</v>
      </c>
      <c r="L223" s="337" t="n">
        <f aca="false">+[4]data1cf!K223</f>
        <v>15345.1689356998</v>
      </c>
      <c r="M223" s="337" t="n">
        <f aca="false">+[4]data1cf!L223</f>
        <v>15231.2001348353</v>
      </c>
      <c r="N223" s="337" t="n">
        <f aca="false">+[4]data1cf!M223</f>
        <v>15379.4646184686</v>
      </c>
      <c r="O223" s="337" t="n">
        <f aca="false">+[4]data1cf!N223</f>
        <v>15272.626115076</v>
      </c>
      <c r="P223" s="337" t="n">
        <f aca="false">+[4]data1cf!O223</f>
        <v>15534.154667553</v>
      </c>
      <c r="Q223" s="337" t="n">
        <f aca="false">+[4]data1cf!P223</f>
        <v>15427.145348513</v>
      </c>
      <c r="R223" s="337" t="n">
        <f aca="false">+[4]data1cf!Q223</f>
        <v>1103.77019884248</v>
      </c>
      <c r="S223" s="337" t="n">
        <f aca="false">+[4]data1cf!R223</f>
        <v>0</v>
      </c>
      <c r="T223" s="337" t="n">
        <f aca="false">+[4]data1cf!S223</f>
        <v>0</v>
      </c>
      <c r="U223" s="337" t="n">
        <f aca="false">+[4]data1cf!T223</f>
        <v>0</v>
      </c>
      <c r="V223" s="337" t="n">
        <f aca="false">+[4]data1cf!U223</f>
        <v>0</v>
      </c>
      <c r="W223" s="337" t="n">
        <f aca="false">+[4]data1cf!V223</f>
        <v>0</v>
      </c>
      <c r="X223" s="337" t="n">
        <f aca="false">+[4]data1cf!W223</f>
        <v>0</v>
      </c>
      <c r="Y223" s="337" t="n">
        <f aca="false">+[4]data1cf!X223</f>
        <v>0</v>
      </c>
      <c r="Z223" s="337" t="n">
        <f aca="false">+[4]data1cf!Y223</f>
        <v>0</v>
      </c>
      <c r="AA223" s="337" t="n">
        <f aca="false">+[4]data1cf!Z223</f>
        <v>0</v>
      </c>
      <c r="AB223" s="337"/>
      <c r="AC223" s="338" t="n">
        <f aca="false">XNPV(0.1,B223:AA223,$B$1:$AA$1)</f>
        <v>22501.2726411919</v>
      </c>
      <c r="AD223" s="338" t="n">
        <f aca="false">SUMPRODUCT(B223:AA223,$B$1010:$AA$1010)</f>
        <v>55383.5515231425</v>
      </c>
      <c r="AE223" s="339" t="n">
        <f aca="false">SUMPRODUCT(B223:AA223,$B$1012:$AA$1012)</f>
        <v>54827.8448640549</v>
      </c>
      <c r="AF223" s="340" t="n">
        <f aca="false">XIRR(B223:AA223,$B$1:$AA$1)</f>
        <v>0.139503212995781</v>
      </c>
      <c r="AG223" s="341" t="n">
        <f aca="false">1-EXP(-(1/0.25)*(AD223/ABS($AD$1010)))</f>
        <v>0.979310085611512</v>
      </c>
    </row>
    <row r="224" customFormat="false" ht="12.75" hidden="false" customHeight="false" outlineLevel="0" collapsed="false">
      <c r="A224" s="332"/>
      <c r="B224" s="337" t="n">
        <f aca="false">+[4]data1cf!A224</f>
        <v>-94851.6460570514</v>
      </c>
      <c r="C224" s="337" t="n">
        <f aca="false">+[4]data1cf!B224</f>
        <v>15372.6892055608</v>
      </c>
      <c r="D224" s="337" t="n">
        <f aca="false">+[4]data1cf!C224</f>
        <v>16609.7297287729</v>
      </c>
      <c r="E224" s="337" t="n">
        <f aca="false">+[4]data1cf!D224</f>
        <v>16091.0206222137</v>
      </c>
      <c r="F224" s="337" t="n">
        <f aca="false">+[4]data1cf!E224</f>
        <v>15814.4933154166</v>
      </c>
      <c r="G224" s="337" t="n">
        <f aca="false">+[4]data1cf!F224</f>
        <v>15614.5320386583</v>
      </c>
      <c r="H224" s="337" t="n">
        <f aca="false">+[4]data1cf!G224</f>
        <v>15030.9195499954</v>
      </c>
      <c r="I224" s="337" t="n">
        <f aca="false">+[4]data1cf!H224</f>
        <v>15153.1632758072</v>
      </c>
      <c r="J224" s="337" t="n">
        <f aca="false">+[4]data1cf!I224</f>
        <v>15247.0513415186</v>
      </c>
      <c r="K224" s="337" t="n">
        <f aca="false">+[4]data1cf!J224</f>
        <v>15205.2233846244</v>
      </c>
      <c r="L224" s="337" t="n">
        <f aca="false">+[4]data1cf!K224</f>
        <v>15017.7730633433</v>
      </c>
      <c r="M224" s="337" t="n">
        <f aca="false">+[4]data1cf!L224</f>
        <v>15167.6171268637</v>
      </c>
      <c r="N224" s="337" t="n">
        <f aca="false">+[4]data1cf!M224</f>
        <v>15283.7321868765</v>
      </c>
      <c r="O224" s="337" t="n">
        <f aca="false">+[4]data1cf!N224</f>
        <v>15403.1017487387</v>
      </c>
      <c r="P224" s="337" t="n">
        <f aca="false">+[4]data1cf!O224</f>
        <v>15424.2351037736</v>
      </c>
      <c r="Q224" s="337" t="n">
        <f aca="false">+[4]data1cf!P224</f>
        <v>15306.4618750908</v>
      </c>
      <c r="R224" s="337" t="n">
        <f aca="false">+[4]data1cf!Q224</f>
        <v>1087.91043961596</v>
      </c>
      <c r="S224" s="337" t="n">
        <f aca="false">+[4]data1cf!R224</f>
        <v>0</v>
      </c>
      <c r="T224" s="337" t="n">
        <f aca="false">+[4]data1cf!S224</f>
        <v>0</v>
      </c>
      <c r="U224" s="337" t="n">
        <f aca="false">+[4]data1cf!T224</f>
        <v>0</v>
      </c>
      <c r="V224" s="337" t="n">
        <f aca="false">+[4]data1cf!U224</f>
        <v>0</v>
      </c>
      <c r="W224" s="337" t="n">
        <f aca="false">+[4]data1cf!V224</f>
        <v>0</v>
      </c>
      <c r="X224" s="337" t="n">
        <f aca="false">+[4]data1cf!W224</f>
        <v>0</v>
      </c>
      <c r="Y224" s="337" t="n">
        <f aca="false">+[4]data1cf!X224</f>
        <v>0</v>
      </c>
      <c r="Z224" s="337" t="n">
        <f aca="false">+[4]data1cf!Y224</f>
        <v>0</v>
      </c>
      <c r="AA224" s="337" t="n">
        <f aca="false">+[4]data1cf!Z224</f>
        <v>0</v>
      </c>
      <c r="AB224" s="337"/>
      <c r="AC224" s="338" t="n">
        <f aca="false">XNPV(0.1,B224:AA224,$B$1:$AA$1)</f>
        <v>23607.264204559</v>
      </c>
      <c r="AD224" s="338" t="n">
        <f aca="false">SUMPRODUCT(B224:AA224,$B$1010:$AA$1010)</f>
        <v>56334.7019223884</v>
      </c>
      <c r="AE224" s="339" t="n">
        <f aca="false">SUMPRODUCT(B224:AA224,$B$1012:$AA$1012)</f>
        <v>55781.6578562288</v>
      </c>
      <c r="AF224" s="340" t="n">
        <f aca="false">XIRR(B224:AA224,$B$1:$AA$1)</f>
        <v>0.142077073014443</v>
      </c>
      <c r="AG224" s="341" t="n">
        <f aca="false">1-EXP(-(1/0.25)*(AD224/ABS($AD$1010)))</f>
        <v>0.980643192208994</v>
      </c>
    </row>
    <row r="225" customFormat="false" ht="12.75" hidden="false" customHeight="false" outlineLevel="0" collapsed="false">
      <c r="A225" s="332"/>
      <c r="B225" s="337" t="n">
        <f aca="false">+[4]data1cf!A225</f>
        <v>-87317.2499458805</v>
      </c>
      <c r="C225" s="337" t="n">
        <f aca="false">+[4]data1cf!B225</f>
        <v>15072.4222621932</v>
      </c>
      <c r="D225" s="337" t="n">
        <f aca="false">+[4]data1cf!C225</f>
        <v>16259.9318711684</v>
      </c>
      <c r="E225" s="337" t="n">
        <f aca="false">+[4]data1cf!D225</f>
        <v>15858.9214445088</v>
      </c>
      <c r="F225" s="337" t="n">
        <f aca="false">+[4]data1cf!E225</f>
        <v>15541.9209852783</v>
      </c>
      <c r="G225" s="337" t="n">
        <f aca="false">+[4]data1cf!F225</f>
        <v>15208.3692394585</v>
      </c>
      <c r="H225" s="337" t="n">
        <f aca="false">+[4]data1cf!G225</f>
        <v>15261.2331531289</v>
      </c>
      <c r="I225" s="337" t="n">
        <f aca="false">+[4]data1cf!H225</f>
        <v>15132.4227938896</v>
      </c>
      <c r="J225" s="337" t="n">
        <f aca="false">+[4]data1cf!I225</f>
        <v>15004.8286352619</v>
      </c>
      <c r="K225" s="337" t="n">
        <f aca="false">+[4]data1cf!J225</f>
        <v>14820.9071083287</v>
      </c>
      <c r="L225" s="337" t="n">
        <f aca="false">+[4]data1cf!K225</f>
        <v>14938.5237638111</v>
      </c>
      <c r="M225" s="337" t="n">
        <f aca="false">+[4]data1cf!L225</f>
        <v>15116.1577763097</v>
      </c>
      <c r="N225" s="337" t="n">
        <f aca="false">+[4]data1cf!M225</f>
        <v>15199.371606609</v>
      </c>
      <c r="O225" s="337" t="n">
        <f aca="false">+[4]data1cf!N225</f>
        <v>14920.1020575521</v>
      </c>
      <c r="P225" s="337" t="n">
        <f aca="false">+[4]data1cf!O225</f>
        <v>14996.5169229122</v>
      </c>
      <c r="Q225" s="337" t="n">
        <f aca="false">+[4]data1cf!P225</f>
        <v>15091.7276044148</v>
      </c>
      <c r="R225" s="337" t="n">
        <f aca="false">+[4]data1cf!Q225</f>
        <v>1001.49392997927</v>
      </c>
      <c r="S225" s="337" t="n">
        <f aca="false">+[4]data1cf!R225</f>
        <v>0</v>
      </c>
      <c r="T225" s="337" t="n">
        <f aca="false">+[4]data1cf!S225</f>
        <v>0</v>
      </c>
      <c r="U225" s="337" t="n">
        <f aca="false">+[4]data1cf!T225</f>
        <v>0</v>
      </c>
      <c r="V225" s="337" t="n">
        <f aca="false">+[4]data1cf!U225</f>
        <v>0</v>
      </c>
      <c r="W225" s="337" t="n">
        <f aca="false">+[4]data1cf!V225</f>
        <v>0</v>
      </c>
      <c r="X225" s="337" t="n">
        <f aca="false">+[4]data1cf!W225</f>
        <v>0</v>
      </c>
      <c r="Y225" s="337" t="n">
        <f aca="false">+[4]data1cf!X225</f>
        <v>0</v>
      </c>
      <c r="Z225" s="337" t="n">
        <f aca="false">+[4]data1cf!Y225</f>
        <v>0</v>
      </c>
      <c r="AA225" s="337" t="n">
        <f aca="false">+[4]data1cf!Z225</f>
        <v>0</v>
      </c>
      <c r="AB225" s="337"/>
      <c r="AC225" s="338" t="n">
        <f aca="false">XNPV(0.1,B225:AA225,$B$1:$AA$1)</f>
        <v>29412.6874160237</v>
      </c>
      <c r="AD225" s="338" t="n">
        <f aca="false">SUMPRODUCT(B225:AA225,$B$1010:$AA$1010)</f>
        <v>61689.9608775149</v>
      </c>
      <c r="AE225" s="339" t="n">
        <f aca="false">SUMPRODUCT(B225:AA225,$B$1012:$AA$1012)</f>
        <v>61144.7773644608</v>
      </c>
      <c r="AF225" s="340" t="n">
        <f aca="false">XIRR(B225:AA225,$B$1:$AA$1)</f>
        <v>0.156176393582987</v>
      </c>
      <c r="AG225" s="341" t="n">
        <f aca="false">1-EXP(-(1/0.25)*(AD225/ABS($AD$1010)))</f>
        <v>0.986696140391007</v>
      </c>
    </row>
    <row r="226" customFormat="false" ht="12.75" hidden="false" customHeight="false" outlineLevel="0" collapsed="false">
      <c r="A226" s="332"/>
      <c r="B226" s="337" t="n">
        <f aca="false">+[4]data1cf!A226</f>
        <v>-100232.502088287</v>
      </c>
      <c r="C226" s="337" t="n">
        <f aca="false">+[4]data1cf!B226</f>
        <v>15229.0880290606</v>
      </c>
      <c r="D226" s="337" t="n">
        <f aca="false">+[4]data1cf!C226</f>
        <v>16717.9592898559</v>
      </c>
      <c r="E226" s="337" t="n">
        <f aca="false">+[4]data1cf!D226</f>
        <v>16079.218053709</v>
      </c>
      <c r="F226" s="337" t="n">
        <f aca="false">+[4]data1cf!E226</f>
        <v>16006.8413438281</v>
      </c>
      <c r="G226" s="337" t="n">
        <f aca="false">+[4]data1cf!F226</f>
        <v>15624.6851636087</v>
      </c>
      <c r="H226" s="337" t="n">
        <f aca="false">+[4]data1cf!G226</f>
        <v>15344.4114651406</v>
      </c>
      <c r="I226" s="337" t="n">
        <f aca="false">+[4]data1cf!H226</f>
        <v>15231.0921146525</v>
      </c>
      <c r="J226" s="337" t="n">
        <f aca="false">+[4]data1cf!I226</f>
        <v>15167.8837781861</v>
      </c>
      <c r="K226" s="337" t="n">
        <f aca="false">+[4]data1cf!J226</f>
        <v>15148.4458194694</v>
      </c>
      <c r="L226" s="337" t="n">
        <f aca="false">+[4]data1cf!K226</f>
        <v>15286.6155125674</v>
      </c>
      <c r="M226" s="337" t="n">
        <f aca="false">+[4]data1cf!L226</f>
        <v>15492.5085802123</v>
      </c>
      <c r="N226" s="337" t="n">
        <f aca="false">+[4]data1cf!M226</f>
        <v>15418.9458860044</v>
      </c>
      <c r="O226" s="337" t="n">
        <f aca="false">+[4]data1cf!N226</f>
        <v>15331.2497837526</v>
      </c>
      <c r="P226" s="337" t="n">
        <f aca="false">+[4]data1cf!O226</f>
        <v>15411.3242457769</v>
      </c>
      <c r="Q226" s="337" t="n">
        <f aca="false">+[4]data1cf!P226</f>
        <v>15380.4986511036</v>
      </c>
      <c r="R226" s="337" t="n">
        <f aca="false">+[4]data1cf!Q226</f>
        <v>1149.62670595182</v>
      </c>
      <c r="S226" s="337" t="n">
        <f aca="false">+[4]data1cf!R226</f>
        <v>0</v>
      </c>
      <c r="T226" s="337" t="n">
        <f aca="false">+[4]data1cf!S226</f>
        <v>0</v>
      </c>
      <c r="U226" s="337" t="n">
        <f aca="false">+[4]data1cf!T226</f>
        <v>0</v>
      </c>
      <c r="V226" s="337" t="n">
        <f aca="false">+[4]data1cf!U226</f>
        <v>0</v>
      </c>
      <c r="W226" s="337" t="n">
        <f aca="false">+[4]data1cf!V226</f>
        <v>0</v>
      </c>
      <c r="X226" s="337" t="n">
        <f aca="false">+[4]data1cf!W226</f>
        <v>0</v>
      </c>
      <c r="Y226" s="337" t="n">
        <f aca="false">+[4]data1cf!X226</f>
        <v>0</v>
      </c>
      <c r="Z226" s="337" t="n">
        <f aca="false">+[4]data1cf!Y226</f>
        <v>0</v>
      </c>
      <c r="AA226" s="337" t="n">
        <f aca="false">+[4]data1cf!Z226</f>
        <v>0</v>
      </c>
      <c r="AB226" s="337"/>
      <c r="AC226" s="338" t="n">
        <f aca="false">XNPV(0.1,B226:AA226,$B$1:$AA$1)</f>
        <v>18737.250315468</v>
      </c>
      <c r="AD226" s="338" t="n">
        <f aca="false">SUMPRODUCT(B226:AA226,$B$1010:$AA$1010)</f>
        <v>51657.4741690583</v>
      </c>
      <c r="AE226" s="339" t="n">
        <f aca="false">SUMPRODUCT(B226:AA226,$B$1012:$AA$1012)</f>
        <v>51101.13572446</v>
      </c>
      <c r="AF226" s="340" t="n">
        <f aca="false">XIRR(B226:AA226,$B$1:$AA$1)</f>
        <v>0.131851592351517</v>
      </c>
      <c r="AG226" s="341" t="n">
        <f aca="false">1-EXP(-(1/0.25)*(AD226/ABS($AD$1010)))</f>
        <v>0.973142192521036</v>
      </c>
    </row>
    <row r="227" customFormat="false" ht="12.75" hidden="false" customHeight="false" outlineLevel="0" collapsed="false">
      <c r="A227" s="332"/>
      <c r="B227" s="337" t="n">
        <f aca="false">+[4]data1cf!A227</f>
        <v>-84412.6884580509</v>
      </c>
      <c r="C227" s="337" t="n">
        <f aca="false">+[4]data1cf!B227</f>
        <v>15057.8723592978</v>
      </c>
      <c r="D227" s="337" t="n">
        <f aca="false">+[4]data1cf!C227</f>
        <v>16164.3967556616</v>
      </c>
      <c r="E227" s="337" t="n">
        <f aca="false">+[4]data1cf!D227</f>
        <v>16013.8773680595</v>
      </c>
      <c r="F227" s="337" t="n">
        <f aca="false">+[4]data1cf!E227</f>
        <v>15602.6920966884</v>
      </c>
      <c r="G227" s="337" t="n">
        <f aca="false">+[4]data1cf!F227</f>
        <v>15223.6167079731</v>
      </c>
      <c r="H227" s="337" t="n">
        <f aca="false">+[4]data1cf!G227</f>
        <v>14920.8822615361</v>
      </c>
      <c r="I227" s="337" t="n">
        <f aca="false">+[4]data1cf!H227</f>
        <v>14801.380220163</v>
      </c>
      <c r="J227" s="337" t="n">
        <f aca="false">+[4]data1cf!I227</f>
        <v>14915.158926867</v>
      </c>
      <c r="K227" s="337" t="n">
        <f aca="false">+[4]data1cf!J227</f>
        <v>14975.6253718311</v>
      </c>
      <c r="L227" s="337" t="n">
        <f aca="false">+[4]data1cf!K227</f>
        <v>14914.0546438083</v>
      </c>
      <c r="M227" s="337" t="n">
        <f aca="false">+[4]data1cf!L227</f>
        <v>14980.5129852971</v>
      </c>
      <c r="N227" s="337" t="n">
        <f aca="false">+[4]data1cf!M227</f>
        <v>15057.0132386996</v>
      </c>
      <c r="O227" s="337" t="n">
        <f aca="false">+[4]data1cf!N227</f>
        <v>14826.9772931228</v>
      </c>
      <c r="P227" s="337" t="n">
        <f aca="false">+[4]data1cf!O227</f>
        <v>14757.4553260713</v>
      </c>
      <c r="Q227" s="337" t="n">
        <f aca="false">+[4]data1cf!P227</f>
        <v>14993.2455244097</v>
      </c>
      <c r="R227" s="337" t="n">
        <f aca="false">+[4]data1cf!Q227</f>
        <v>968.179771538461</v>
      </c>
      <c r="S227" s="337" t="n">
        <f aca="false">+[4]data1cf!R227</f>
        <v>0</v>
      </c>
      <c r="T227" s="337" t="n">
        <f aca="false">+[4]data1cf!S227</f>
        <v>0</v>
      </c>
      <c r="U227" s="337" t="n">
        <f aca="false">+[4]data1cf!T227</f>
        <v>0</v>
      </c>
      <c r="V227" s="337" t="n">
        <f aca="false">+[4]data1cf!U227</f>
        <v>0</v>
      </c>
      <c r="W227" s="337" t="n">
        <f aca="false">+[4]data1cf!V227</f>
        <v>0</v>
      </c>
      <c r="X227" s="337" t="n">
        <f aca="false">+[4]data1cf!W227</f>
        <v>0</v>
      </c>
      <c r="Y227" s="337" t="n">
        <f aca="false">+[4]data1cf!X227</f>
        <v>0</v>
      </c>
      <c r="Z227" s="337" t="n">
        <f aca="false">+[4]data1cf!Y227</f>
        <v>0</v>
      </c>
      <c r="AA227" s="337" t="n">
        <f aca="false">+[4]data1cf!Z227</f>
        <v>0</v>
      </c>
      <c r="AB227" s="337"/>
      <c r="AC227" s="338" t="n">
        <f aca="false">XNPV(0.1,B227:AA227,$B$1:$AA$1)</f>
        <v>31831.5134359049</v>
      </c>
      <c r="AD227" s="338" t="n">
        <f aca="false">SUMPRODUCT(B227:AA227,$B$1010:$AA$1010)</f>
        <v>63904.5543840472</v>
      </c>
      <c r="AE227" s="339" t="n">
        <f aca="false">SUMPRODUCT(B227:AA227,$B$1012:$AA$1012)</f>
        <v>63362.959465297</v>
      </c>
      <c r="AF227" s="340" t="n">
        <f aca="false">XIRR(B227:AA227,$B$1:$AA$1)</f>
        <v>0.162696995727471</v>
      </c>
      <c r="AG227" s="341" t="n">
        <f aca="false">1-EXP(-(1/0.25)*(AD227/ABS($AD$1010)))</f>
        <v>0.988607192353032</v>
      </c>
    </row>
    <row r="228" customFormat="false" ht="12.75" hidden="false" customHeight="false" outlineLevel="0" collapsed="false">
      <c r="A228" s="332"/>
      <c r="B228" s="337" t="n">
        <f aca="false">+[4]data1cf!A228</f>
        <v>-99758.5382502007</v>
      </c>
      <c r="C228" s="337" t="n">
        <f aca="false">+[4]data1cf!B228</f>
        <v>15384.026581787</v>
      </c>
      <c r="D228" s="337" t="n">
        <f aca="false">+[4]data1cf!C228</f>
        <v>16781.7493364413</v>
      </c>
      <c r="E228" s="337" t="n">
        <f aca="false">+[4]data1cf!D228</f>
        <v>16349.9892507202</v>
      </c>
      <c r="F228" s="337" t="n">
        <f aca="false">+[4]data1cf!E228</f>
        <v>16005.1698185652</v>
      </c>
      <c r="G228" s="337" t="n">
        <f aca="false">+[4]data1cf!F228</f>
        <v>15790.6298339061</v>
      </c>
      <c r="H228" s="337" t="n">
        <f aca="false">+[4]data1cf!G228</f>
        <v>15251.4877835652</v>
      </c>
      <c r="I228" s="337" t="n">
        <f aca="false">+[4]data1cf!H228</f>
        <v>15265.7312548507</v>
      </c>
      <c r="J228" s="337" t="n">
        <f aca="false">+[4]data1cf!I228</f>
        <v>15224.0550696039</v>
      </c>
      <c r="K228" s="337" t="n">
        <f aca="false">+[4]data1cf!J228</f>
        <v>15365.5306914609</v>
      </c>
      <c r="L228" s="337" t="n">
        <f aca="false">+[4]data1cf!K228</f>
        <v>15153.8146727715</v>
      </c>
      <c r="M228" s="337" t="n">
        <f aca="false">+[4]data1cf!L228</f>
        <v>15320.4655359533</v>
      </c>
      <c r="N228" s="337" t="n">
        <f aca="false">+[4]data1cf!M228</f>
        <v>15223.8136076749</v>
      </c>
      <c r="O228" s="337" t="n">
        <f aca="false">+[4]data1cf!N228</f>
        <v>15341.2113672988</v>
      </c>
      <c r="P228" s="337" t="n">
        <f aca="false">+[4]data1cf!O228</f>
        <v>15493.9953699208</v>
      </c>
      <c r="Q228" s="337" t="n">
        <f aca="false">+[4]data1cf!P228</f>
        <v>15147.8664826013</v>
      </c>
      <c r="R228" s="337" t="n">
        <f aca="false">+[4]data1cf!Q228</f>
        <v>1144.1905303145</v>
      </c>
      <c r="S228" s="337" t="n">
        <f aca="false">+[4]data1cf!R228</f>
        <v>0</v>
      </c>
      <c r="T228" s="337" t="n">
        <f aca="false">+[4]data1cf!S228</f>
        <v>0</v>
      </c>
      <c r="U228" s="337" t="n">
        <f aca="false">+[4]data1cf!T228</f>
        <v>0</v>
      </c>
      <c r="V228" s="337" t="n">
        <f aca="false">+[4]data1cf!U228</f>
        <v>0</v>
      </c>
      <c r="W228" s="337" t="n">
        <f aca="false">+[4]data1cf!V228</f>
        <v>0</v>
      </c>
      <c r="X228" s="337" t="n">
        <f aca="false">+[4]data1cf!W228</f>
        <v>0</v>
      </c>
      <c r="Y228" s="337" t="n">
        <f aca="false">+[4]data1cf!X228</f>
        <v>0</v>
      </c>
      <c r="Z228" s="337" t="n">
        <f aca="false">+[4]data1cf!Y228</f>
        <v>0</v>
      </c>
      <c r="AA228" s="337" t="n">
        <f aca="false">+[4]data1cf!Z228</f>
        <v>0</v>
      </c>
      <c r="AB228" s="337"/>
      <c r="AC228" s="338" t="n">
        <f aca="false">XNPV(0.1,B228:AA228,$B$1:$AA$1)</f>
        <v>19587.8492434559</v>
      </c>
      <c r="AD228" s="338" t="n">
        <f aca="false">SUMPRODUCT(B228:AA228,$B$1010:$AA$1010)</f>
        <v>52503.7689199463</v>
      </c>
      <c r="AE228" s="339" t="n">
        <f aca="false">SUMPRODUCT(B228:AA228,$B$1012:$AA$1012)</f>
        <v>51947.8994741367</v>
      </c>
      <c r="AF228" s="340" t="n">
        <f aca="false">XIRR(B228:AA228,$B$1:$AA$1)</f>
        <v>0.133527875308796</v>
      </c>
      <c r="AG228" s="341" t="n">
        <f aca="false">1-EXP(-(1/0.25)*(AD228/ABS($AD$1010)))</f>
        <v>0.974687542419781</v>
      </c>
    </row>
    <row r="229" customFormat="false" ht="12.75" hidden="false" customHeight="false" outlineLevel="0" collapsed="false">
      <c r="A229" s="332"/>
      <c r="B229" s="337" t="n">
        <f aca="false">+[4]data1cf!A229</f>
        <v>-98687.6322522097</v>
      </c>
      <c r="C229" s="337" t="n">
        <f aca="false">+[4]data1cf!B229</f>
        <v>15210.6191305889</v>
      </c>
      <c r="D229" s="337" t="n">
        <f aca="false">+[4]data1cf!C229</f>
        <v>16849.2990292522</v>
      </c>
      <c r="E229" s="337" t="n">
        <f aca="false">+[4]data1cf!D229</f>
        <v>16385.5316659517</v>
      </c>
      <c r="F229" s="337" t="n">
        <f aca="false">+[4]data1cf!E229</f>
        <v>16022.8442490064</v>
      </c>
      <c r="G229" s="337" t="n">
        <f aca="false">+[4]data1cf!F229</f>
        <v>15649.082635209</v>
      </c>
      <c r="H229" s="337" t="n">
        <f aca="false">+[4]data1cf!G229</f>
        <v>15431.9591965696</v>
      </c>
      <c r="I229" s="337" t="n">
        <f aca="false">+[4]data1cf!H229</f>
        <v>15461.8751947452</v>
      </c>
      <c r="J229" s="337" t="n">
        <f aca="false">+[4]data1cf!I229</f>
        <v>15280.5711841542</v>
      </c>
      <c r="K229" s="337" t="n">
        <f aca="false">+[4]data1cf!J229</f>
        <v>15323.7470337271</v>
      </c>
      <c r="L229" s="337" t="n">
        <f aca="false">+[4]data1cf!K229</f>
        <v>15198.6348288456</v>
      </c>
      <c r="M229" s="337" t="n">
        <f aca="false">+[4]data1cf!L229</f>
        <v>15246.1369298037</v>
      </c>
      <c r="N229" s="337" t="n">
        <f aca="false">+[4]data1cf!M229</f>
        <v>15183.4676983565</v>
      </c>
      <c r="O229" s="337" t="n">
        <f aca="false">+[4]data1cf!N229</f>
        <v>15299.5835924557</v>
      </c>
      <c r="P229" s="337" t="n">
        <f aca="false">+[4]data1cf!O229</f>
        <v>15357.1842064379</v>
      </c>
      <c r="Q229" s="337" t="n">
        <f aca="false">+[4]data1cf!P229</f>
        <v>15406.2236029872</v>
      </c>
      <c r="R229" s="337" t="n">
        <f aca="false">+[4]data1cf!Q229</f>
        <v>1131.90766687994</v>
      </c>
      <c r="S229" s="337" t="n">
        <f aca="false">+[4]data1cf!R229</f>
        <v>0</v>
      </c>
      <c r="T229" s="337" t="n">
        <f aca="false">+[4]data1cf!S229</f>
        <v>0</v>
      </c>
      <c r="U229" s="337" t="n">
        <f aca="false">+[4]data1cf!T229</f>
        <v>0</v>
      </c>
      <c r="V229" s="337" t="n">
        <f aca="false">+[4]data1cf!U229</f>
        <v>0</v>
      </c>
      <c r="W229" s="337" t="n">
        <f aca="false">+[4]data1cf!V229</f>
        <v>0</v>
      </c>
      <c r="X229" s="337" t="n">
        <f aca="false">+[4]data1cf!W229</f>
        <v>0</v>
      </c>
      <c r="Y229" s="337" t="n">
        <f aca="false">+[4]data1cf!X229</f>
        <v>0</v>
      </c>
      <c r="Z229" s="337" t="n">
        <f aca="false">+[4]data1cf!Y229</f>
        <v>0</v>
      </c>
      <c r="AA229" s="337" t="n">
        <f aca="false">+[4]data1cf!Z229</f>
        <v>0</v>
      </c>
      <c r="AB229" s="337"/>
      <c r="AC229" s="338" t="n">
        <f aca="false">XNPV(0.1,B229:AA229,$B$1:$AA$1)</f>
        <v>20708.3470718321</v>
      </c>
      <c r="AD229" s="338" t="n">
        <f aca="false">SUMPRODUCT(B229:AA229,$B$1010:$AA$1010)</f>
        <v>53672.4015459993</v>
      </c>
      <c r="AE229" s="339" t="n">
        <f aca="false">SUMPRODUCT(B229:AA229,$B$1012:$AA$1012)</f>
        <v>53115.7978326178</v>
      </c>
      <c r="AF229" s="340" t="n">
        <f aca="false">XIRR(B229:AA229,$B$1:$AA$1)</f>
        <v>0.135716540872249</v>
      </c>
      <c r="AG229" s="341" t="n">
        <f aca="false">1-EXP(-(1/0.25)*(AD229/ABS($AD$1010)))</f>
        <v>0.976676398412117</v>
      </c>
    </row>
    <row r="230" customFormat="false" ht="12.75" hidden="false" customHeight="false" outlineLevel="0" collapsed="false">
      <c r="A230" s="332"/>
      <c r="B230" s="337" t="n">
        <f aca="false">+[4]data1cf!A230</f>
        <v>-87229.8568495735</v>
      </c>
      <c r="C230" s="337" t="n">
        <f aca="false">+[4]data1cf!B230</f>
        <v>14912.7444793617</v>
      </c>
      <c r="D230" s="337" t="n">
        <f aca="false">+[4]data1cf!C230</f>
        <v>16258.0752529863</v>
      </c>
      <c r="E230" s="337" t="n">
        <f aca="false">+[4]data1cf!D230</f>
        <v>15906.5967113398</v>
      </c>
      <c r="F230" s="337" t="n">
        <f aca="false">+[4]data1cf!E230</f>
        <v>15473.2443200064</v>
      </c>
      <c r="G230" s="337" t="n">
        <f aca="false">+[4]data1cf!F230</f>
        <v>15245.0881087374</v>
      </c>
      <c r="H230" s="337" t="n">
        <f aca="false">+[4]data1cf!G230</f>
        <v>15096.1405274967</v>
      </c>
      <c r="I230" s="337" t="n">
        <f aca="false">+[4]data1cf!H230</f>
        <v>14897.5156536765</v>
      </c>
      <c r="J230" s="337" t="n">
        <f aca="false">+[4]data1cf!I230</f>
        <v>15048.107110446</v>
      </c>
      <c r="K230" s="337" t="n">
        <f aca="false">+[4]data1cf!J230</f>
        <v>15173.7709439049</v>
      </c>
      <c r="L230" s="337" t="n">
        <f aca="false">+[4]data1cf!K230</f>
        <v>15047.560623656</v>
      </c>
      <c r="M230" s="337" t="n">
        <f aca="false">+[4]data1cf!L230</f>
        <v>14883.6442038796</v>
      </c>
      <c r="N230" s="337" t="n">
        <f aca="false">+[4]data1cf!M230</f>
        <v>15060.0645151965</v>
      </c>
      <c r="O230" s="337" t="n">
        <f aca="false">+[4]data1cf!N230</f>
        <v>15090.5460367742</v>
      </c>
      <c r="P230" s="337" t="n">
        <f aca="false">+[4]data1cf!O230</f>
        <v>15015.8298236564</v>
      </c>
      <c r="Q230" s="337" t="n">
        <f aca="false">+[4]data1cf!P230</f>
        <v>15166.3577760342</v>
      </c>
      <c r="R230" s="337" t="n">
        <f aca="false">+[4]data1cf!Q230</f>
        <v>1000.49156612187</v>
      </c>
      <c r="S230" s="337" t="n">
        <f aca="false">+[4]data1cf!R230</f>
        <v>0</v>
      </c>
      <c r="T230" s="337" t="n">
        <f aca="false">+[4]data1cf!S230</f>
        <v>0</v>
      </c>
      <c r="U230" s="337" t="n">
        <f aca="false">+[4]data1cf!T230</f>
        <v>0</v>
      </c>
      <c r="V230" s="337" t="n">
        <f aca="false">+[4]data1cf!U230</f>
        <v>0</v>
      </c>
      <c r="W230" s="337" t="n">
        <f aca="false">+[4]data1cf!V230</f>
        <v>0</v>
      </c>
      <c r="X230" s="337" t="n">
        <f aca="false">+[4]data1cf!W230</f>
        <v>0</v>
      </c>
      <c r="Y230" s="337" t="n">
        <f aca="false">+[4]data1cf!X230</f>
        <v>0</v>
      </c>
      <c r="Z230" s="337" t="n">
        <f aca="false">+[4]data1cf!Y230</f>
        <v>0</v>
      </c>
      <c r="AA230" s="337" t="n">
        <f aca="false">+[4]data1cf!Z230</f>
        <v>0</v>
      </c>
      <c r="AB230" s="337"/>
      <c r="AC230" s="338" t="n">
        <f aca="false">XNPV(0.1,B230:AA230,$B$1:$AA$1)</f>
        <v>29309.4843211633</v>
      </c>
      <c r="AD230" s="338" t="n">
        <f aca="false">SUMPRODUCT(B230:AA230,$B$1010:$AA$1010)</f>
        <v>61579.851898314</v>
      </c>
      <c r="AE230" s="339" t="n">
        <f aca="false">SUMPRODUCT(B230:AA230,$B$1012:$AA$1012)</f>
        <v>61034.5906159274</v>
      </c>
      <c r="AF230" s="340" t="n">
        <f aca="false">XIRR(B230:AA230,$B$1:$AA$1)</f>
        <v>0.155942402857624</v>
      </c>
      <c r="AG230" s="341" t="n">
        <f aca="false">1-EXP(-(1/0.25)*(AD230/ABS($AD$1010)))</f>
        <v>0.986593169397997</v>
      </c>
    </row>
    <row r="231" customFormat="false" ht="12.75" hidden="false" customHeight="false" outlineLevel="0" collapsed="false">
      <c r="A231" s="332"/>
      <c r="B231" s="337" t="n">
        <f aca="false">+[4]data1cf!A231</f>
        <v>-86140.7697820248</v>
      </c>
      <c r="C231" s="337" t="n">
        <f aca="false">+[4]data1cf!B231</f>
        <v>14832.030975703</v>
      </c>
      <c r="D231" s="337" t="n">
        <f aca="false">+[4]data1cf!C231</f>
        <v>16281.8619957163</v>
      </c>
      <c r="E231" s="337" t="n">
        <f aca="false">+[4]data1cf!D231</f>
        <v>16014.2237399423</v>
      </c>
      <c r="F231" s="337" t="n">
        <f aca="false">+[4]data1cf!E231</f>
        <v>15470.2461243694</v>
      </c>
      <c r="G231" s="337" t="n">
        <f aca="false">+[4]data1cf!F231</f>
        <v>15148.1076593265</v>
      </c>
      <c r="H231" s="337" t="n">
        <f aca="false">+[4]data1cf!G231</f>
        <v>15041.7087839532</v>
      </c>
      <c r="I231" s="337" t="n">
        <f aca="false">+[4]data1cf!H231</f>
        <v>14956.9149280456</v>
      </c>
      <c r="J231" s="337" t="n">
        <f aca="false">+[4]data1cf!I231</f>
        <v>14976.4892676532</v>
      </c>
      <c r="K231" s="337" t="n">
        <f aca="false">+[4]data1cf!J231</f>
        <v>14870.7946186893</v>
      </c>
      <c r="L231" s="337" t="n">
        <f aca="false">+[4]data1cf!K231</f>
        <v>15018.0794761641</v>
      </c>
      <c r="M231" s="337" t="n">
        <f aca="false">+[4]data1cf!L231</f>
        <v>14883.0394499197</v>
      </c>
      <c r="N231" s="337" t="n">
        <f aca="false">+[4]data1cf!M231</f>
        <v>15000.0817082967</v>
      </c>
      <c r="O231" s="337" t="n">
        <f aca="false">+[4]data1cf!N231</f>
        <v>15065.1441020589</v>
      </c>
      <c r="P231" s="337" t="n">
        <f aca="false">+[4]data1cf!O231</f>
        <v>15075.9303167894</v>
      </c>
      <c r="Q231" s="337" t="n">
        <f aca="false">+[4]data1cf!P231</f>
        <v>14914.708266008</v>
      </c>
      <c r="R231" s="337" t="n">
        <f aca="false">+[4]data1cf!Q231</f>
        <v>988.000173091912</v>
      </c>
      <c r="S231" s="337" t="n">
        <f aca="false">+[4]data1cf!R231</f>
        <v>0</v>
      </c>
      <c r="T231" s="337" t="n">
        <f aca="false">+[4]data1cf!S231</f>
        <v>0</v>
      </c>
      <c r="U231" s="337" t="n">
        <f aca="false">+[4]data1cf!T231</f>
        <v>0</v>
      </c>
      <c r="V231" s="337" t="n">
        <f aca="false">+[4]data1cf!U231</f>
        <v>0</v>
      </c>
      <c r="W231" s="337" t="n">
        <f aca="false">+[4]data1cf!V231</f>
        <v>0</v>
      </c>
      <c r="X231" s="337" t="n">
        <f aca="false">+[4]data1cf!W231</f>
        <v>0</v>
      </c>
      <c r="Y231" s="337" t="n">
        <f aca="false">+[4]data1cf!X231</f>
        <v>0</v>
      </c>
      <c r="Z231" s="337" t="n">
        <f aca="false">+[4]data1cf!Y231</f>
        <v>0</v>
      </c>
      <c r="AA231" s="337" t="n">
        <f aca="false">+[4]data1cf!Z231</f>
        <v>0</v>
      </c>
      <c r="AB231" s="337"/>
      <c r="AC231" s="338" t="n">
        <f aca="false">XNPV(0.1,B231:AA231,$B$1:$AA$1)</f>
        <v>30116.2748124097</v>
      </c>
      <c r="AD231" s="338" t="n">
        <f aca="false">SUMPRODUCT(B231:AA231,$B$1010:$AA$1010)</f>
        <v>62270.3665738391</v>
      </c>
      <c r="AE231" s="339" t="n">
        <f aca="false">SUMPRODUCT(B231:AA231,$B$1012:$AA$1012)</f>
        <v>61727.2169565524</v>
      </c>
      <c r="AF231" s="340" t="n">
        <f aca="false">XIRR(B231:AA231,$B$1:$AA$1)</f>
        <v>0.158178689630352</v>
      </c>
      <c r="AG231" s="341" t="n">
        <f aca="false">1-EXP(-(1/0.25)*(AD231/ABS($AD$1010)))</f>
        <v>0.987225990705744</v>
      </c>
    </row>
    <row r="232" customFormat="false" ht="12.75" hidden="false" customHeight="false" outlineLevel="0" collapsed="false">
      <c r="A232" s="332"/>
      <c r="B232" s="337" t="n">
        <f aca="false">+[4]data1cf!A232</f>
        <v>-93943.7074868166</v>
      </c>
      <c r="C232" s="337" t="n">
        <f aca="false">+[4]data1cf!B232</f>
        <v>15139.168416281</v>
      </c>
      <c r="D232" s="337" t="n">
        <f aca="false">+[4]data1cf!C232</f>
        <v>16528.9579219904</v>
      </c>
      <c r="E232" s="337" t="n">
        <f aca="false">+[4]data1cf!D232</f>
        <v>16146.1478297042</v>
      </c>
      <c r="F232" s="337" t="n">
        <f aca="false">+[4]data1cf!E232</f>
        <v>15986.1420933074</v>
      </c>
      <c r="G232" s="337" t="n">
        <f aca="false">+[4]data1cf!F232</f>
        <v>15376.2443467455</v>
      </c>
      <c r="H232" s="337" t="n">
        <f aca="false">+[4]data1cf!G232</f>
        <v>15270.2462603988</v>
      </c>
      <c r="I232" s="337" t="n">
        <f aca="false">+[4]data1cf!H232</f>
        <v>15154.7825609619</v>
      </c>
      <c r="J232" s="337" t="n">
        <f aca="false">+[4]data1cf!I232</f>
        <v>15057.5834794461</v>
      </c>
      <c r="K232" s="337" t="n">
        <f aca="false">+[4]data1cf!J232</f>
        <v>15089.4631869931</v>
      </c>
      <c r="L232" s="337" t="n">
        <f aca="false">+[4]data1cf!K232</f>
        <v>14982.863822613</v>
      </c>
      <c r="M232" s="337" t="n">
        <f aca="false">+[4]data1cf!L232</f>
        <v>15104.361605131</v>
      </c>
      <c r="N232" s="337" t="n">
        <f aca="false">+[4]data1cf!M232</f>
        <v>15268.6541438534</v>
      </c>
      <c r="O232" s="337" t="n">
        <f aca="false">+[4]data1cf!N232</f>
        <v>15138.1922675958</v>
      </c>
      <c r="P232" s="337" t="n">
        <f aca="false">+[4]data1cf!O232</f>
        <v>15376.0567941547</v>
      </c>
      <c r="Q232" s="337" t="n">
        <f aca="false">+[4]data1cf!P232</f>
        <v>15220.6063488416</v>
      </c>
      <c r="R232" s="337" t="n">
        <f aca="false">+[4]data1cf!Q232</f>
        <v>1077.49674739079</v>
      </c>
      <c r="S232" s="337" t="n">
        <f aca="false">+[4]data1cf!R232</f>
        <v>0</v>
      </c>
      <c r="T232" s="337" t="n">
        <f aca="false">+[4]data1cf!S232</f>
        <v>0</v>
      </c>
      <c r="U232" s="337" t="n">
        <f aca="false">+[4]data1cf!T232</f>
        <v>0</v>
      </c>
      <c r="V232" s="337" t="n">
        <f aca="false">+[4]data1cf!U232</f>
        <v>0</v>
      </c>
      <c r="W232" s="337" t="n">
        <f aca="false">+[4]data1cf!V232</f>
        <v>0</v>
      </c>
      <c r="X232" s="337" t="n">
        <f aca="false">+[4]data1cf!W232</f>
        <v>0</v>
      </c>
      <c r="Y232" s="337" t="n">
        <f aca="false">+[4]data1cf!X232</f>
        <v>0</v>
      </c>
      <c r="Z232" s="337" t="n">
        <f aca="false">+[4]data1cf!Y232</f>
        <v>0</v>
      </c>
      <c r="AA232" s="337" t="n">
        <f aca="false">+[4]data1cf!Z232</f>
        <v>0</v>
      </c>
      <c r="AB232" s="337"/>
      <c r="AC232" s="338" t="n">
        <f aca="false">XNPV(0.1,B232:AA232,$B$1:$AA$1)</f>
        <v>24092.7679401622</v>
      </c>
      <c r="AD232" s="338" t="n">
        <f aca="false">SUMPRODUCT(B232:AA232,$B$1010:$AA$1010)</f>
        <v>56699.3561972797</v>
      </c>
      <c r="AE232" s="339" t="n">
        <f aca="false">SUMPRODUCT(B232:AA232,$B$1012:$AA$1012)</f>
        <v>56148.5467222435</v>
      </c>
      <c r="AF232" s="340" t="n">
        <f aca="false">XIRR(B232:AA232,$B$1:$AA$1)</f>
        <v>0.14330964917829</v>
      </c>
      <c r="AG232" s="341" t="n">
        <f aca="false">1-EXP(-(1/0.25)*(AD232/ABS($AD$1010)))</f>
        <v>0.981131193967866</v>
      </c>
    </row>
    <row r="233" customFormat="false" ht="12.75" hidden="false" customHeight="false" outlineLevel="0" collapsed="false">
      <c r="A233" s="332"/>
      <c r="B233" s="337" t="n">
        <f aca="false">+[4]data1cf!A233</f>
        <v>-87590.1689959504</v>
      </c>
      <c r="C233" s="337" t="n">
        <f aca="false">+[4]data1cf!B233</f>
        <v>14953.6064397445</v>
      </c>
      <c r="D233" s="337" t="n">
        <f aca="false">+[4]data1cf!C233</f>
        <v>16238.9688064795</v>
      </c>
      <c r="E233" s="337" t="n">
        <f aca="false">+[4]data1cf!D233</f>
        <v>15786.2822969734</v>
      </c>
      <c r="F233" s="337" t="n">
        <f aca="false">+[4]data1cf!E233</f>
        <v>15724.6162945577</v>
      </c>
      <c r="G233" s="337" t="n">
        <f aca="false">+[4]data1cf!F233</f>
        <v>15489.9116894662</v>
      </c>
      <c r="H233" s="337" t="n">
        <f aca="false">+[4]data1cf!G233</f>
        <v>15028.2669829183</v>
      </c>
      <c r="I233" s="337" t="n">
        <f aca="false">+[4]data1cf!H233</f>
        <v>14811.0650195272</v>
      </c>
      <c r="J233" s="337" t="n">
        <f aca="false">+[4]data1cf!I233</f>
        <v>14948.1527252</v>
      </c>
      <c r="K233" s="337" t="n">
        <f aca="false">+[4]data1cf!J233</f>
        <v>14922.5561191396</v>
      </c>
      <c r="L233" s="337" t="n">
        <f aca="false">+[4]data1cf!K233</f>
        <v>14921.2038102074</v>
      </c>
      <c r="M233" s="337" t="n">
        <f aca="false">+[4]data1cf!L233</f>
        <v>14900.4958435068</v>
      </c>
      <c r="N233" s="337" t="n">
        <f aca="false">+[4]data1cf!M233</f>
        <v>15185.0671382942</v>
      </c>
      <c r="O233" s="337" t="n">
        <f aca="false">+[4]data1cf!N233</f>
        <v>15032.9232511064</v>
      </c>
      <c r="P233" s="337" t="n">
        <f aca="false">+[4]data1cf!O233</f>
        <v>14902.3508925632</v>
      </c>
      <c r="Q233" s="337" t="n">
        <f aca="false">+[4]data1cf!P233</f>
        <v>15069.3719651807</v>
      </c>
      <c r="R233" s="337" t="n">
        <f aca="false">+[4]data1cf!Q233</f>
        <v>1004.62420231595</v>
      </c>
      <c r="S233" s="337" t="n">
        <f aca="false">+[4]data1cf!R233</f>
        <v>0</v>
      </c>
      <c r="T233" s="337" t="n">
        <f aca="false">+[4]data1cf!S233</f>
        <v>0</v>
      </c>
      <c r="U233" s="337" t="n">
        <f aca="false">+[4]data1cf!T233</f>
        <v>0</v>
      </c>
      <c r="V233" s="337" t="n">
        <f aca="false">+[4]data1cf!U233</f>
        <v>0</v>
      </c>
      <c r="W233" s="337" t="n">
        <f aca="false">+[4]data1cf!V233</f>
        <v>0</v>
      </c>
      <c r="X233" s="337" t="n">
        <f aca="false">+[4]data1cf!W233</f>
        <v>0</v>
      </c>
      <c r="Y233" s="337" t="n">
        <f aca="false">+[4]data1cf!X233</f>
        <v>0</v>
      </c>
      <c r="Z233" s="337" t="n">
        <f aca="false">+[4]data1cf!Y233</f>
        <v>0</v>
      </c>
      <c r="AA233" s="337" t="n">
        <f aca="false">+[4]data1cf!Z233</f>
        <v>0</v>
      </c>
      <c r="AB233" s="337"/>
      <c r="AC233" s="338" t="n">
        <f aca="false">XNPV(0.1,B233:AA233,$B$1:$AA$1)</f>
        <v>28896.2610625961</v>
      </c>
      <c r="AD233" s="338" t="n">
        <f aca="false">SUMPRODUCT(B233:AA233,$B$1010:$AA$1010)</f>
        <v>61095.7711022006</v>
      </c>
      <c r="AE233" s="339" t="n">
        <f aca="false">SUMPRODUCT(B233:AA233,$B$1012:$AA$1012)</f>
        <v>60551.8764148861</v>
      </c>
      <c r="AF233" s="340" t="n">
        <f aca="false">XIRR(B233:AA233,$B$1:$AA$1)</f>
        <v>0.155079627761898</v>
      </c>
      <c r="AG233" s="341" t="n">
        <f aca="false">1-EXP(-(1/0.25)*(AD233/ABS($AD$1010)))</f>
        <v>0.986130932577287</v>
      </c>
    </row>
    <row r="234" customFormat="false" ht="12.75" hidden="false" customHeight="false" outlineLevel="0" collapsed="false">
      <c r="A234" s="332"/>
      <c r="B234" s="337" t="n">
        <f aca="false">+[4]data1cf!A234</f>
        <v>-85882.24804605</v>
      </c>
      <c r="C234" s="337" t="n">
        <f aca="false">+[4]data1cf!B234</f>
        <v>14747.4108623167</v>
      </c>
      <c r="D234" s="337" t="n">
        <f aca="false">+[4]data1cf!C234</f>
        <v>16285.0292587551</v>
      </c>
      <c r="E234" s="337" t="n">
        <f aca="false">+[4]data1cf!D234</f>
        <v>15933.8265217855</v>
      </c>
      <c r="F234" s="337" t="n">
        <f aca="false">+[4]data1cf!E234</f>
        <v>15652.2617477312</v>
      </c>
      <c r="G234" s="337" t="n">
        <f aca="false">+[4]data1cf!F234</f>
        <v>15253.6380679919</v>
      </c>
      <c r="H234" s="337" t="n">
        <f aca="false">+[4]data1cf!G234</f>
        <v>15051.8428422215</v>
      </c>
      <c r="I234" s="337" t="n">
        <f aca="false">+[4]data1cf!H234</f>
        <v>14946.6207401781</v>
      </c>
      <c r="J234" s="337" t="n">
        <f aca="false">+[4]data1cf!I234</f>
        <v>14811.8026092802</v>
      </c>
      <c r="K234" s="337" t="n">
        <f aca="false">+[4]data1cf!J234</f>
        <v>15084.9843146105</v>
      </c>
      <c r="L234" s="337" t="n">
        <f aca="false">+[4]data1cf!K234</f>
        <v>14873.2204516807</v>
      </c>
      <c r="M234" s="337" t="n">
        <f aca="false">+[4]data1cf!L234</f>
        <v>15141.9265363785</v>
      </c>
      <c r="N234" s="337" t="n">
        <f aca="false">+[4]data1cf!M234</f>
        <v>15029.1463177378</v>
      </c>
      <c r="O234" s="337" t="n">
        <f aca="false">+[4]data1cf!N234</f>
        <v>15045.5813462395</v>
      </c>
      <c r="P234" s="337" t="n">
        <f aca="false">+[4]data1cf!O234</f>
        <v>14990.4111299601</v>
      </c>
      <c r="Q234" s="337" t="n">
        <f aca="false">+[4]data1cf!P234</f>
        <v>15120.4854846286</v>
      </c>
      <c r="R234" s="337" t="n">
        <f aca="false">+[4]data1cf!Q234</f>
        <v>985.035032188975</v>
      </c>
      <c r="S234" s="337" t="n">
        <f aca="false">+[4]data1cf!R234</f>
        <v>0</v>
      </c>
      <c r="T234" s="337" t="n">
        <f aca="false">+[4]data1cf!S234</f>
        <v>0</v>
      </c>
      <c r="U234" s="337" t="n">
        <f aca="false">+[4]data1cf!T234</f>
        <v>0</v>
      </c>
      <c r="V234" s="337" t="n">
        <f aca="false">+[4]data1cf!U234</f>
        <v>0</v>
      </c>
      <c r="W234" s="337" t="n">
        <f aca="false">+[4]data1cf!V234</f>
        <v>0</v>
      </c>
      <c r="X234" s="337" t="n">
        <f aca="false">+[4]data1cf!W234</f>
        <v>0</v>
      </c>
      <c r="Y234" s="337" t="n">
        <f aca="false">+[4]data1cf!X234</f>
        <v>0</v>
      </c>
      <c r="Z234" s="337" t="n">
        <f aca="false">+[4]data1cf!Y234</f>
        <v>0</v>
      </c>
      <c r="AA234" s="337" t="n">
        <f aca="false">+[4]data1cf!Z234</f>
        <v>0</v>
      </c>
      <c r="AB234" s="337"/>
      <c r="AC234" s="338" t="n">
        <f aca="false">XNPV(0.1,B234:AA234,$B$1:$AA$1)</f>
        <v>30508.8560103242</v>
      </c>
      <c r="AD234" s="338" t="n">
        <f aca="false">SUMPRODUCT(B234:AA234,$B$1010:$AA$1010)</f>
        <v>62732.0952222988</v>
      </c>
      <c r="AE234" s="339" t="n">
        <f aca="false">SUMPRODUCT(B234:AA234,$B$1012:$AA$1012)</f>
        <v>62187.659077926</v>
      </c>
      <c r="AF234" s="340" t="n">
        <f aca="false">XIRR(B234:AA234,$B$1:$AA$1)</f>
        <v>0.158989543296891</v>
      </c>
      <c r="AG234" s="341" t="n">
        <f aca="false">1-EXP(-(1/0.25)*(AD234/ABS($AD$1010)))</f>
        <v>0.987632388617353</v>
      </c>
    </row>
    <row r="235" customFormat="false" ht="12.75" hidden="false" customHeight="false" outlineLevel="0" collapsed="false">
      <c r="A235" s="332"/>
      <c r="B235" s="337" t="n">
        <f aca="false">+[4]data1cf!A235</f>
        <v>-101097.229408746</v>
      </c>
      <c r="C235" s="337" t="n">
        <f aca="false">+[4]data1cf!B235</f>
        <v>15120.6155896867</v>
      </c>
      <c r="D235" s="337" t="n">
        <f aca="false">+[4]data1cf!C235</f>
        <v>16725.8020936906</v>
      </c>
      <c r="E235" s="337" t="n">
        <f aca="false">+[4]data1cf!D235</f>
        <v>16408.1054915229</v>
      </c>
      <c r="F235" s="337" t="n">
        <f aca="false">+[4]data1cf!E235</f>
        <v>16038.7871385757</v>
      </c>
      <c r="G235" s="337" t="n">
        <f aca="false">+[4]data1cf!F235</f>
        <v>15915.2192219438</v>
      </c>
      <c r="H235" s="337" t="n">
        <f aca="false">+[4]data1cf!G235</f>
        <v>15458.955403712</v>
      </c>
      <c r="I235" s="337" t="n">
        <f aca="false">+[4]data1cf!H235</f>
        <v>15227.3836464053</v>
      </c>
      <c r="J235" s="337" t="n">
        <f aca="false">+[4]data1cf!I235</f>
        <v>15319.2657787109</v>
      </c>
      <c r="K235" s="337" t="n">
        <f aca="false">+[4]data1cf!J235</f>
        <v>15287.0221656856</v>
      </c>
      <c r="L235" s="337" t="n">
        <f aca="false">+[4]data1cf!K235</f>
        <v>15395.5350016706</v>
      </c>
      <c r="M235" s="337" t="n">
        <f aca="false">+[4]data1cf!L235</f>
        <v>15181.2050611743</v>
      </c>
      <c r="N235" s="337" t="n">
        <f aca="false">+[4]data1cf!M235</f>
        <v>15474.6645928644</v>
      </c>
      <c r="O235" s="337" t="n">
        <f aca="false">+[4]data1cf!N235</f>
        <v>15280.744177273</v>
      </c>
      <c r="P235" s="337" t="n">
        <f aca="false">+[4]data1cf!O235</f>
        <v>15372.8053617911</v>
      </c>
      <c r="Q235" s="337" t="n">
        <f aca="false">+[4]data1cf!P235</f>
        <v>15383.1454931213</v>
      </c>
      <c r="R235" s="337" t="n">
        <f aca="false">+[4]data1cf!Q235</f>
        <v>1159.54478242656</v>
      </c>
      <c r="S235" s="337" t="n">
        <f aca="false">+[4]data1cf!R235</f>
        <v>0</v>
      </c>
      <c r="T235" s="337" t="n">
        <f aca="false">+[4]data1cf!S235</f>
        <v>0</v>
      </c>
      <c r="U235" s="337" t="n">
        <f aca="false">+[4]data1cf!T235</f>
        <v>0</v>
      </c>
      <c r="V235" s="337" t="n">
        <f aca="false">+[4]data1cf!U235</f>
        <v>0</v>
      </c>
      <c r="W235" s="337" t="n">
        <f aca="false">+[4]data1cf!V235</f>
        <v>0</v>
      </c>
      <c r="X235" s="337" t="n">
        <f aca="false">+[4]data1cf!W235</f>
        <v>0</v>
      </c>
      <c r="Y235" s="337" t="n">
        <f aca="false">+[4]data1cf!X235</f>
        <v>0</v>
      </c>
      <c r="Z235" s="337" t="n">
        <f aca="false">+[4]data1cf!Y235</f>
        <v>0</v>
      </c>
      <c r="AA235" s="337" t="n">
        <f aca="false">+[4]data1cf!Z235</f>
        <v>0</v>
      </c>
      <c r="AB235" s="337"/>
      <c r="AC235" s="338" t="n">
        <f aca="false">XNPV(0.1,B235:AA235,$B$1:$AA$1)</f>
        <v>18350.3488421212</v>
      </c>
      <c r="AD235" s="338" t="n">
        <f aca="false">SUMPRODUCT(B235:AA235,$B$1010:$AA$1010)</f>
        <v>51377.1704948946</v>
      </c>
      <c r="AE235" s="339" t="n">
        <f aca="false">SUMPRODUCT(B235:AA235,$B$1012:$AA$1012)</f>
        <v>50819.3766756663</v>
      </c>
      <c r="AF235" s="340" t="n">
        <f aca="false">XIRR(B235:AA235,$B$1:$AA$1)</f>
        <v>0.130981268472862</v>
      </c>
      <c r="AG235" s="341" t="n">
        <f aca="false">1-EXP(-(1/0.25)*(AD235/ABS($AD$1010)))</f>
        <v>0.972609829836774</v>
      </c>
    </row>
    <row r="236" customFormat="false" ht="12.75" hidden="false" customHeight="false" outlineLevel="0" collapsed="false">
      <c r="A236" s="332"/>
      <c r="B236" s="337" t="n">
        <f aca="false">+[4]data1cf!A236</f>
        <v>-100159.258584543</v>
      </c>
      <c r="C236" s="337" t="n">
        <f aca="false">+[4]data1cf!B236</f>
        <v>15298.8678011395</v>
      </c>
      <c r="D236" s="337" t="n">
        <f aca="false">+[4]data1cf!C236</f>
        <v>16499.0566555524</v>
      </c>
      <c r="E236" s="337" t="n">
        <f aca="false">+[4]data1cf!D236</f>
        <v>16155.5438902112</v>
      </c>
      <c r="F236" s="337" t="n">
        <f aca="false">+[4]data1cf!E236</f>
        <v>16009.8734091525</v>
      </c>
      <c r="G236" s="337" t="n">
        <f aca="false">+[4]data1cf!F236</f>
        <v>15796.5283225909</v>
      </c>
      <c r="H236" s="337" t="n">
        <f aca="false">+[4]data1cf!G236</f>
        <v>15527.8104409824</v>
      </c>
      <c r="I236" s="337" t="n">
        <f aca="false">+[4]data1cf!H236</f>
        <v>15212.779397141</v>
      </c>
      <c r="J236" s="337" t="n">
        <f aca="false">+[4]data1cf!I236</f>
        <v>15127.6604812275</v>
      </c>
      <c r="K236" s="337" t="n">
        <f aca="false">+[4]data1cf!J236</f>
        <v>15210.0844443079</v>
      </c>
      <c r="L236" s="337" t="n">
        <f aca="false">+[4]data1cf!K236</f>
        <v>15371.1816856602</v>
      </c>
      <c r="M236" s="337" t="n">
        <f aca="false">+[4]data1cf!L236</f>
        <v>15533.3962369817</v>
      </c>
      <c r="N236" s="337" t="n">
        <f aca="false">+[4]data1cf!M236</f>
        <v>15304.0046340387</v>
      </c>
      <c r="O236" s="337" t="n">
        <f aca="false">+[4]data1cf!N236</f>
        <v>15305.0747734606</v>
      </c>
      <c r="P236" s="337" t="n">
        <f aca="false">+[4]data1cf!O236</f>
        <v>15594.4058917951</v>
      </c>
      <c r="Q236" s="337" t="n">
        <f aca="false">+[4]data1cf!P236</f>
        <v>15442.5639941495</v>
      </c>
      <c r="R236" s="337" t="n">
        <f aca="false">+[4]data1cf!Q236</f>
        <v>1148.78663226127</v>
      </c>
      <c r="S236" s="337" t="n">
        <f aca="false">+[4]data1cf!R236</f>
        <v>0</v>
      </c>
      <c r="T236" s="337" t="n">
        <f aca="false">+[4]data1cf!S236</f>
        <v>0</v>
      </c>
      <c r="U236" s="337" t="n">
        <f aca="false">+[4]data1cf!T236</f>
        <v>0</v>
      </c>
      <c r="V236" s="337" t="n">
        <f aca="false">+[4]data1cf!U236</f>
        <v>0</v>
      </c>
      <c r="W236" s="337" t="n">
        <f aca="false">+[4]data1cf!V236</f>
        <v>0</v>
      </c>
      <c r="X236" s="337" t="n">
        <f aca="false">+[4]data1cf!W236</f>
        <v>0</v>
      </c>
      <c r="Y236" s="337" t="n">
        <f aca="false">+[4]data1cf!X236</f>
        <v>0</v>
      </c>
      <c r="Z236" s="337" t="n">
        <f aca="false">+[4]data1cf!Y236</f>
        <v>0</v>
      </c>
      <c r="AA236" s="337" t="n">
        <f aca="false">+[4]data1cf!Z236</f>
        <v>0</v>
      </c>
      <c r="AB236" s="337"/>
      <c r="AC236" s="338" t="n">
        <f aca="false">XNPV(0.1,B236:AA236,$B$1:$AA$1)</f>
        <v>19026.1367374682</v>
      </c>
      <c r="AD236" s="338" t="n">
        <f aca="false">SUMPRODUCT(B236:AA236,$B$1010:$AA$1010)</f>
        <v>52028.8383346035</v>
      </c>
      <c r="AE236" s="339" t="n">
        <f aca="false">SUMPRODUCT(B236:AA236,$B$1012:$AA$1012)</f>
        <v>51471.0682646736</v>
      </c>
      <c r="AF236" s="340" t="n">
        <f aca="false">XIRR(B236:AA236,$B$1:$AA$1)</f>
        <v>0.132323587035758</v>
      </c>
      <c r="AG236" s="341" t="n">
        <f aca="false">1-EXP(-(1/0.25)*(AD236/ABS($AD$1010)))</f>
        <v>0.973831598910331</v>
      </c>
    </row>
    <row r="237" customFormat="false" ht="12.75" hidden="false" customHeight="false" outlineLevel="0" collapsed="false">
      <c r="A237" s="332"/>
      <c r="B237" s="337" t="n">
        <f aca="false">+[4]data1cf!A237</f>
        <v>-99933.0205366588</v>
      </c>
      <c r="C237" s="337" t="n">
        <f aca="false">+[4]data1cf!B237</f>
        <v>15172.8436484409</v>
      </c>
      <c r="D237" s="337" t="n">
        <f aca="false">+[4]data1cf!C237</f>
        <v>16728.7966774144</v>
      </c>
      <c r="E237" s="337" t="n">
        <f aca="false">+[4]data1cf!D237</f>
        <v>16386.8381708138</v>
      </c>
      <c r="F237" s="337" t="n">
        <f aca="false">+[4]data1cf!E237</f>
        <v>15950.9704046582</v>
      </c>
      <c r="G237" s="337" t="n">
        <f aca="false">+[4]data1cf!F237</f>
        <v>15580.1144707423</v>
      </c>
      <c r="H237" s="337" t="n">
        <f aca="false">+[4]data1cf!G237</f>
        <v>15467.3133017206</v>
      </c>
      <c r="I237" s="337" t="n">
        <f aca="false">+[4]data1cf!H237</f>
        <v>15346.579052893</v>
      </c>
      <c r="J237" s="337" t="n">
        <f aca="false">+[4]data1cf!I237</f>
        <v>15574.5262324698</v>
      </c>
      <c r="K237" s="337" t="n">
        <f aca="false">+[4]data1cf!J237</f>
        <v>15308.4500278582</v>
      </c>
      <c r="L237" s="337" t="n">
        <f aca="false">+[4]data1cf!K237</f>
        <v>15389.7027443933</v>
      </c>
      <c r="M237" s="337" t="n">
        <f aca="false">+[4]data1cf!L237</f>
        <v>15322.6825516409</v>
      </c>
      <c r="N237" s="337" t="n">
        <f aca="false">+[4]data1cf!M237</f>
        <v>15480.9453075521</v>
      </c>
      <c r="O237" s="337" t="n">
        <f aca="false">+[4]data1cf!N237</f>
        <v>15572.8216426212</v>
      </c>
      <c r="P237" s="337" t="n">
        <f aca="false">+[4]data1cf!O237</f>
        <v>15414.4058267225</v>
      </c>
      <c r="Q237" s="337" t="n">
        <f aca="false">+[4]data1cf!P237</f>
        <v>15375.7554798776</v>
      </c>
      <c r="R237" s="337" t="n">
        <f aca="false">+[4]data1cf!Q237</f>
        <v>1146.19177234726</v>
      </c>
      <c r="S237" s="337" t="n">
        <f aca="false">+[4]data1cf!R237</f>
        <v>0</v>
      </c>
      <c r="T237" s="337" t="n">
        <f aca="false">+[4]data1cf!S237</f>
        <v>0</v>
      </c>
      <c r="U237" s="337" t="n">
        <f aca="false">+[4]data1cf!T237</f>
        <v>0</v>
      </c>
      <c r="V237" s="337" t="n">
        <f aca="false">+[4]data1cf!U237</f>
        <v>0</v>
      </c>
      <c r="W237" s="337" t="n">
        <f aca="false">+[4]data1cf!V237</f>
        <v>0</v>
      </c>
      <c r="X237" s="337" t="n">
        <f aca="false">+[4]data1cf!W237</f>
        <v>0</v>
      </c>
      <c r="Y237" s="337" t="n">
        <f aca="false">+[4]data1cf!X237</f>
        <v>0</v>
      </c>
      <c r="Z237" s="337" t="n">
        <f aca="false">+[4]data1cf!Y237</f>
        <v>0</v>
      </c>
      <c r="AA237" s="337" t="n">
        <f aca="false">+[4]data1cf!Z237</f>
        <v>0</v>
      </c>
      <c r="AB237" s="337"/>
      <c r="AC237" s="338" t="n">
        <f aca="false">XNPV(0.1,B237:AA237,$B$1:$AA$1)</f>
        <v>19614.6171952237</v>
      </c>
      <c r="AD237" s="338" t="n">
        <f aca="false">SUMPRODUCT(B237:AA237,$B$1010:$AA$1010)</f>
        <v>52729.1258778544</v>
      </c>
      <c r="AE237" s="339" t="n">
        <f aca="false">SUMPRODUCT(B237:AA237,$B$1012:$AA$1012)</f>
        <v>52169.6568268612</v>
      </c>
      <c r="AF237" s="340" t="n">
        <f aca="false">XIRR(B237:AA237,$B$1:$AA$1)</f>
        <v>0.133360062567873</v>
      </c>
      <c r="AG237" s="341" t="n">
        <f aca="false">1-EXP(-(1/0.25)*(AD237/ABS($AD$1010)))</f>
        <v>0.975083840878149</v>
      </c>
    </row>
    <row r="238" customFormat="false" ht="12.75" hidden="false" customHeight="false" outlineLevel="0" collapsed="false">
      <c r="A238" s="332"/>
      <c r="B238" s="337" t="n">
        <f aca="false">+[4]data1cf!A238</f>
        <v>-95295.4974655553</v>
      </c>
      <c r="C238" s="337" t="n">
        <f aca="false">+[4]data1cf!B238</f>
        <v>15302.5197249078</v>
      </c>
      <c r="D238" s="337" t="n">
        <f aca="false">+[4]data1cf!C238</f>
        <v>16467.0338296729</v>
      </c>
      <c r="E238" s="337" t="n">
        <f aca="false">+[4]data1cf!D238</f>
        <v>16180.0862019553</v>
      </c>
      <c r="F238" s="337" t="n">
        <f aca="false">+[4]data1cf!E238</f>
        <v>15941.8487558569</v>
      </c>
      <c r="G238" s="337" t="n">
        <f aca="false">+[4]data1cf!F238</f>
        <v>15441.6128449809</v>
      </c>
      <c r="H238" s="337" t="n">
        <f aca="false">+[4]data1cf!G238</f>
        <v>15329.2276105493</v>
      </c>
      <c r="I238" s="337" t="n">
        <f aca="false">+[4]data1cf!H238</f>
        <v>15315.3576252156</v>
      </c>
      <c r="J238" s="337" t="n">
        <f aca="false">+[4]data1cf!I238</f>
        <v>15200.6346561141</v>
      </c>
      <c r="K238" s="337" t="n">
        <f aca="false">+[4]data1cf!J238</f>
        <v>15056.5593379065</v>
      </c>
      <c r="L238" s="337" t="n">
        <f aca="false">+[4]data1cf!K238</f>
        <v>15118.1754602128</v>
      </c>
      <c r="M238" s="337" t="n">
        <f aca="false">+[4]data1cf!L238</f>
        <v>15103.5911247828</v>
      </c>
      <c r="N238" s="337" t="n">
        <f aca="false">+[4]data1cf!M238</f>
        <v>15234.4971680574</v>
      </c>
      <c r="O238" s="337" t="n">
        <f aca="false">+[4]data1cf!N238</f>
        <v>15374.5906564212</v>
      </c>
      <c r="P238" s="337" t="n">
        <f aca="false">+[4]data1cf!O238</f>
        <v>15365.6354858667</v>
      </c>
      <c r="Q238" s="337" t="n">
        <f aca="false">+[4]data1cf!P238</f>
        <v>15204.3084089672</v>
      </c>
      <c r="R238" s="337" t="n">
        <f aca="false">+[4]data1cf!Q238</f>
        <v>1093.00123773093</v>
      </c>
      <c r="S238" s="337" t="n">
        <f aca="false">+[4]data1cf!R238</f>
        <v>0</v>
      </c>
      <c r="T238" s="337" t="n">
        <f aca="false">+[4]data1cf!S238</f>
        <v>0</v>
      </c>
      <c r="U238" s="337" t="n">
        <f aca="false">+[4]data1cf!T238</f>
        <v>0</v>
      </c>
      <c r="V238" s="337" t="n">
        <f aca="false">+[4]data1cf!U238</f>
        <v>0</v>
      </c>
      <c r="W238" s="337" t="n">
        <f aca="false">+[4]data1cf!V238</f>
        <v>0</v>
      </c>
      <c r="X238" s="337" t="n">
        <f aca="false">+[4]data1cf!W238</f>
        <v>0</v>
      </c>
      <c r="Y238" s="337" t="n">
        <f aca="false">+[4]data1cf!X238</f>
        <v>0</v>
      </c>
      <c r="Z238" s="337" t="n">
        <f aca="false">+[4]data1cf!Y238</f>
        <v>0</v>
      </c>
      <c r="AA238" s="337" t="n">
        <f aca="false">+[4]data1cf!Z238</f>
        <v>0</v>
      </c>
      <c r="AB238" s="337"/>
      <c r="AC238" s="338" t="n">
        <f aca="false">XNPV(0.1,B238:AA238,$B$1:$AA$1)</f>
        <v>23148.6634522685</v>
      </c>
      <c r="AD238" s="338" t="n">
        <f aca="false">SUMPRODUCT(B238:AA238,$B$1010:$AA$1010)</f>
        <v>55875.1335610626</v>
      </c>
      <c r="AE238" s="339" t="n">
        <f aca="false">SUMPRODUCT(B238:AA238,$B$1012:$AA$1012)</f>
        <v>55322.3342529647</v>
      </c>
      <c r="AF238" s="340" t="n">
        <f aca="false">XIRR(B238:AA238,$B$1:$AA$1)</f>
        <v>0.14110099840996</v>
      </c>
      <c r="AG238" s="341" t="n">
        <f aca="false">1-EXP(-(1/0.25)*(AD238/ABS($AD$1010)))</f>
        <v>0.98001015439759</v>
      </c>
    </row>
    <row r="239" customFormat="false" ht="12.75" hidden="false" customHeight="false" outlineLevel="0" collapsed="false">
      <c r="A239" s="332"/>
      <c r="B239" s="337" t="n">
        <f aca="false">+[4]data1cf!A239</f>
        <v>-98151.9944852227</v>
      </c>
      <c r="C239" s="337" t="n">
        <f aca="false">+[4]data1cf!B239</f>
        <v>15213.4370704238</v>
      </c>
      <c r="D239" s="337" t="n">
        <f aca="false">+[4]data1cf!C239</f>
        <v>16796.9618495133</v>
      </c>
      <c r="E239" s="337" t="n">
        <f aca="false">+[4]data1cf!D239</f>
        <v>16018.0856282248</v>
      </c>
      <c r="F239" s="337" t="n">
        <f aca="false">+[4]data1cf!E239</f>
        <v>15806.6896315608</v>
      </c>
      <c r="G239" s="337" t="n">
        <f aca="false">+[4]data1cf!F239</f>
        <v>15728.9202513281</v>
      </c>
      <c r="H239" s="337" t="n">
        <f aca="false">+[4]data1cf!G239</f>
        <v>15391.5162098235</v>
      </c>
      <c r="I239" s="337" t="n">
        <f aca="false">+[4]data1cf!H239</f>
        <v>15356.6655035453</v>
      </c>
      <c r="J239" s="337" t="n">
        <f aca="false">+[4]data1cf!I239</f>
        <v>15213.5853939112</v>
      </c>
      <c r="K239" s="337" t="n">
        <f aca="false">+[4]data1cf!J239</f>
        <v>15145.5456441778</v>
      </c>
      <c r="L239" s="337" t="n">
        <f aca="false">+[4]data1cf!K239</f>
        <v>15033.929705645</v>
      </c>
      <c r="M239" s="337" t="n">
        <f aca="false">+[4]data1cf!L239</f>
        <v>14997.5829984777</v>
      </c>
      <c r="N239" s="337" t="n">
        <f aca="false">+[4]data1cf!M239</f>
        <v>15294.8684617332</v>
      </c>
      <c r="O239" s="337" t="n">
        <f aca="false">+[4]data1cf!N239</f>
        <v>15360.8714942466</v>
      </c>
      <c r="P239" s="337" t="n">
        <f aca="false">+[4]data1cf!O239</f>
        <v>15614.9773835506</v>
      </c>
      <c r="Q239" s="337" t="n">
        <f aca="false">+[4]data1cf!P239</f>
        <v>15366.9624585546</v>
      </c>
      <c r="R239" s="337" t="n">
        <f aca="false">+[4]data1cf!Q239</f>
        <v>1125.76411594771</v>
      </c>
      <c r="S239" s="337" t="n">
        <f aca="false">+[4]data1cf!R239</f>
        <v>0</v>
      </c>
      <c r="T239" s="337" t="n">
        <f aca="false">+[4]data1cf!S239</f>
        <v>0</v>
      </c>
      <c r="U239" s="337" t="n">
        <f aca="false">+[4]data1cf!T239</f>
        <v>0</v>
      </c>
      <c r="V239" s="337" t="n">
        <f aca="false">+[4]data1cf!U239</f>
        <v>0</v>
      </c>
      <c r="W239" s="337" t="n">
        <f aca="false">+[4]data1cf!V239</f>
        <v>0</v>
      </c>
      <c r="X239" s="337" t="n">
        <f aca="false">+[4]data1cf!W239</f>
        <v>0</v>
      </c>
      <c r="Y239" s="337" t="n">
        <f aca="false">+[4]data1cf!X239</f>
        <v>0</v>
      </c>
      <c r="Z239" s="337" t="n">
        <f aca="false">+[4]data1cf!Y239</f>
        <v>0</v>
      </c>
      <c r="AA239" s="337" t="n">
        <f aca="false">+[4]data1cf!Z239</f>
        <v>0</v>
      </c>
      <c r="AB239" s="337"/>
      <c r="AC239" s="338" t="n">
        <f aca="false">XNPV(0.1,B239:AA239,$B$1:$AA$1)</f>
        <v>20605.5207528644</v>
      </c>
      <c r="AD239" s="338" t="n">
        <f aca="false">SUMPRODUCT(B239:AA239,$B$1010:$AA$1010)</f>
        <v>53437.1556894994</v>
      </c>
      <c r="AE239" s="339" t="n">
        <f aca="false">SUMPRODUCT(B239:AA239,$B$1012:$AA$1012)</f>
        <v>52882.4485439596</v>
      </c>
      <c r="AF239" s="340" t="n">
        <f aca="false">XIRR(B239:AA239,$B$1:$AA$1)</f>
        <v>0.135679364231293</v>
      </c>
      <c r="AG239" s="341" t="n">
        <f aca="false">1-EXP(-(1/0.25)*(AD239/ABS($AD$1010)))</f>
        <v>0.976289017087442</v>
      </c>
    </row>
    <row r="240" customFormat="false" ht="12.75" hidden="false" customHeight="false" outlineLevel="0" collapsed="false">
      <c r="A240" s="332"/>
      <c r="B240" s="337" t="n">
        <f aca="false">+[4]data1cf!A240</f>
        <v>-93271.7931510796</v>
      </c>
      <c r="C240" s="337" t="n">
        <f aca="false">+[4]data1cf!B240</f>
        <v>15014.4537918713</v>
      </c>
      <c r="D240" s="337" t="n">
        <f aca="false">+[4]data1cf!C240</f>
        <v>16453.5101677456</v>
      </c>
      <c r="E240" s="337" t="n">
        <f aca="false">+[4]data1cf!D240</f>
        <v>15931.926050551</v>
      </c>
      <c r="F240" s="337" t="n">
        <f aca="false">+[4]data1cf!E240</f>
        <v>15847.4253932998</v>
      </c>
      <c r="G240" s="337" t="n">
        <f aca="false">+[4]data1cf!F240</f>
        <v>15626.2161278243</v>
      </c>
      <c r="H240" s="337" t="n">
        <f aca="false">+[4]data1cf!G240</f>
        <v>15096.7123077044</v>
      </c>
      <c r="I240" s="337" t="n">
        <f aca="false">+[4]data1cf!H240</f>
        <v>15080.3748711857</v>
      </c>
      <c r="J240" s="337" t="n">
        <f aca="false">+[4]data1cf!I240</f>
        <v>14954.5393952312</v>
      </c>
      <c r="K240" s="337" t="n">
        <f aca="false">+[4]data1cf!J240</f>
        <v>15171.5412194854</v>
      </c>
      <c r="L240" s="337" t="n">
        <f aca="false">+[4]data1cf!K240</f>
        <v>15448.2176958074</v>
      </c>
      <c r="M240" s="337" t="n">
        <f aca="false">+[4]data1cf!L240</f>
        <v>15248.5616165957</v>
      </c>
      <c r="N240" s="337" t="n">
        <f aca="false">+[4]data1cf!M240</f>
        <v>15081.0689004074</v>
      </c>
      <c r="O240" s="337" t="n">
        <f aca="false">+[4]data1cf!N240</f>
        <v>15137.4751602677</v>
      </c>
      <c r="P240" s="337" t="n">
        <f aca="false">+[4]data1cf!O240</f>
        <v>15196.3108347512</v>
      </c>
      <c r="Q240" s="337" t="n">
        <f aca="false">+[4]data1cf!P240</f>
        <v>15111.2946295133</v>
      </c>
      <c r="R240" s="337" t="n">
        <f aca="false">+[4]data1cf!Q240</f>
        <v>1069.79015872562</v>
      </c>
      <c r="S240" s="337" t="n">
        <f aca="false">+[4]data1cf!R240</f>
        <v>0</v>
      </c>
      <c r="T240" s="337" t="n">
        <f aca="false">+[4]data1cf!S240</f>
        <v>0</v>
      </c>
      <c r="U240" s="337" t="n">
        <f aca="false">+[4]data1cf!T240</f>
        <v>0</v>
      </c>
      <c r="V240" s="337" t="n">
        <f aca="false">+[4]data1cf!U240</f>
        <v>0</v>
      </c>
      <c r="W240" s="337" t="n">
        <f aca="false">+[4]data1cf!V240</f>
        <v>0</v>
      </c>
      <c r="X240" s="337" t="n">
        <f aca="false">+[4]data1cf!W240</f>
        <v>0</v>
      </c>
      <c r="Y240" s="337" t="n">
        <f aca="false">+[4]data1cf!X240</f>
        <v>0</v>
      </c>
      <c r="Z240" s="337" t="n">
        <f aca="false">+[4]data1cf!Y240</f>
        <v>0</v>
      </c>
      <c r="AA240" s="337" t="n">
        <f aca="false">+[4]data1cf!Z240</f>
        <v>0</v>
      </c>
      <c r="AB240" s="337"/>
      <c r="AC240" s="338" t="n">
        <f aca="false">XNPV(0.1,B240:AA240,$B$1:$AA$1)</f>
        <v>24433.9360024825</v>
      </c>
      <c r="AD240" s="338" t="n">
        <f aca="false">SUMPRODUCT(B240:AA240,$B$1010:$AA$1010)</f>
        <v>57007.6579135654</v>
      </c>
      <c r="AE240" s="339" t="n">
        <f aca="false">SUMPRODUCT(B240:AA240,$B$1012:$AA$1012)</f>
        <v>56457.3475758513</v>
      </c>
      <c r="AF240" s="340" t="n">
        <f aca="false">XIRR(B240:AA240,$B$1:$AA$1)</f>
        <v>0.144106256602571</v>
      </c>
      <c r="AG240" s="341" t="n">
        <f aca="false">1-EXP(-(1/0.25)*(AD240/ABS($AD$1010)))</f>
        <v>0.981534170906103</v>
      </c>
    </row>
    <row r="241" customFormat="false" ht="12.75" hidden="false" customHeight="false" outlineLevel="0" collapsed="false">
      <c r="A241" s="332"/>
      <c r="B241" s="337" t="n">
        <f aca="false">+[4]data1cf!A241</f>
        <v>-94892.6012413402</v>
      </c>
      <c r="C241" s="337" t="n">
        <f aca="false">+[4]data1cf!B241</f>
        <v>15116.0554879554</v>
      </c>
      <c r="D241" s="337" t="n">
        <f aca="false">+[4]data1cf!C241</f>
        <v>16427.8251386277</v>
      </c>
      <c r="E241" s="337" t="n">
        <f aca="false">+[4]data1cf!D241</f>
        <v>16021.2271289728</v>
      </c>
      <c r="F241" s="337" t="n">
        <f aca="false">+[4]data1cf!E241</f>
        <v>15805.9881019164</v>
      </c>
      <c r="G241" s="337" t="n">
        <f aca="false">+[4]data1cf!F241</f>
        <v>15550.8399114773</v>
      </c>
      <c r="H241" s="337" t="n">
        <f aca="false">+[4]data1cf!G241</f>
        <v>15107.5811848575</v>
      </c>
      <c r="I241" s="337" t="n">
        <f aca="false">+[4]data1cf!H241</f>
        <v>15014.583877243</v>
      </c>
      <c r="J241" s="337" t="n">
        <f aca="false">+[4]data1cf!I241</f>
        <v>15085.8118411074</v>
      </c>
      <c r="K241" s="337" t="n">
        <f aca="false">+[4]data1cf!J241</f>
        <v>15122.1102460103</v>
      </c>
      <c r="L241" s="337" t="n">
        <f aca="false">+[4]data1cf!K241</f>
        <v>15212.8420478927</v>
      </c>
      <c r="M241" s="337" t="n">
        <f aca="false">+[4]data1cf!L241</f>
        <v>15216.9895177349</v>
      </c>
      <c r="N241" s="337" t="n">
        <f aca="false">+[4]data1cf!M241</f>
        <v>15075.7238669269</v>
      </c>
      <c r="O241" s="337" t="n">
        <f aca="false">+[4]data1cf!N241</f>
        <v>15057.9071021916</v>
      </c>
      <c r="P241" s="337" t="n">
        <f aca="false">+[4]data1cf!O241</f>
        <v>15262.8377312435</v>
      </c>
      <c r="Q241" s="337" t="n">
        <f aca="false">+[4]data1cf!P241</f>
        <v>15381.0413665246</v>
      </c>
      <c r="R241" s="337" t="n">
        <f aca="false">+[4]data1cf!Q241</f>
        <v>1088.38017919768</v>
      </c>
      <c r="S241" s="337" t="n">
        <f aca="false">+[4]data1cf!R241</f>
        <v>0</v>
      </c>
      <c r="T241" s="337" t="n">
        <f aca="false">+[4]data1cf!S241</f>
        <v>0</v>
      </c>
      <c r="U241" s="337" t="n">
        <f aca="false">+[4]data1cf!T241</f>
        <v>0</v>
      </c>
      <c r="V241" s="337" t="n">
        <f aca="false">+[4]data1cf!U241</f>
        <v>0</v>
      </c>
      <c r="W241" s="337" t="n">
        <f aca="false">+[4]data1cf!V241</f>
        <v>0</v>
      </c>
      <c r="X241" s="337" t="n">
        <f aca="false">+[4]data1cf!W241</f>
        <v>0</v>
      </c>
      <c r="Y241" s="337" t="n">
        <f aca="false">+[4]data1cf!X241</f>
        <v>0</v>
      </c>
      <c r="Z241" s="337" t="n">
        <f aca="false">+[4]data1cf!Y241</f>
        <v>0</v>
      </c>
      <c r="AA241" s="337" t="n">
        <f aca="false">+[4]data1cf!Z241</f>
        <v>0</v>
      </c>
      <c r="AB241" s="337"/>
      <c r="AC241" s="338" t="n">
        <f aca="false">XNPV(0.1,B241:AA241,$B$1:$AA$1)</f>
        <v>22848.4894331837</v>
      </c>
      <c r="AD241" s="338" t="n">
        <f aca="false">SUMPRODUCT(B241:AA241,$B$1010:$AA$1010)</f>
        <v>55418.9532420485</v>
      </c>
      <c r="AE241" s="339" t="n">
        <f aca="false">SUMPRODUCT(B241:AA241,$B$1012:$AA$1012)</f>
        <v>54868.5912192022</v>
      </c>
      <c r="AF241" s="340" t="n">
        <f aca="false">XIRR(B241:AA241,$B$1:$AA$1)</f>
        <v>0.140694345272177</v>
      </c>
      <c r="AG241" s="341" t="n">
        <f aca="false">1-EXP(-(1/0.25)*(AD241/ABS($AD$1010)))</f>
        <v>0.979361310858783</v>
      </c>
    </row>
    <row r="242" customFormat="false" ht="12.75" hidden="false" customHeight="false" outlineLevel="0" collapsed="false">
      <c r="A242" s="332"/>
      <c r="B242" s="337" t="n">
        <f aca="false">+[4]data1cf!A242</f>
        <v>-87188.5952218709</v>
      </c>
      <c r="C242" s="337" t="n">
        <f aca="false">+[4]data1cf!B242</f>
        <v>15161.0203525676</v>
      </c>
      <c r="D242" s="337" t="n">
        <f aca="false">+[4]data1cf!C242</f>
        <v>16247.0325655242</v>
      </c>
      <c r="E242" s="337" t="n">
        <f aca="false">+[4]data1cf!D242</f>
        <v>15828.7566794304</v>
      </c>
      <c r="F242" s="337" t="n">
        <f aca="false">+[4]data1cf!E242</f>
        <v>15688.6390819191</v>
      </c>
      <c r="G242" s="337" t="n">
        <f aca="false">+[4]data1cf!F242</f>
        <v>15201.8494575298</v>
      </c>
      <c r="H242" s="337" t="n">
        <f aca="false">+[4]data1cf!G242</f>
        <v>15057.0716252636</v>
      </c>
      <c r="I242" s="337" t="n">
        <f aca="false">+[4]data1cf!H242</f>
        <v>15035.0120157076</v>
      </c>
      <c r="J242" s="337" t="n">
        <f aca="false">+[4]data1cf!I242</f>
        <v>14759.1878153349</v>
      </c>
      <c r="K242" s="337" t="n">
        <f aca="false">+[4]data1cf!J242</f>
        <v>14923.4716609517</v>
      </c>
      <c r="L242" s="337" t="n">
        <f aca="false">+[4]data1cf!K242</f>
        <v>14720.2594394819</v>
      </c>
      <c r="M242" s="337" t="n">
        <f aca="false">+[4]data1cf!L242</f>
        <v>14920.1585052186</v>
      </c>
      <c r="N242" s="337" t="n">
        <f aca="false">+[4]data1cf!M242</f>
        <v>15099.5836441765</v>
      </c>
      <c r="O242" s="337" t="n">
        <f aca="false">+[4]data1cf!N242</f>
        <v>15300.453041277</v>
      </c>
      <c r="P242" s="337" t="n">
        <f aca="false">+[4]data1cf!O242</f>
        <v>15149.9575987156</v>
      </c>
      <c r="Q242" s="337" t="n">
        <f aca="false">+[4]data1cf!P242</f>
        <v>15070.60516465</v>
      </c>
      <c r="R242" s="337" t="n">
        <f aca="false">+[4]data1cf!Q242</f>
        <v>1000.01831175677</v>
      </c>
      <c r="S242" s="337" t="n">
        <f aca="false">+[4]data1cf!R242</f>
        <v>0</v>
      </c>
      <c r="T242" s="337" t="n">
        <f aca="false">+[4]data1cf!S242</f>
        <v>0</v>
      </c>
      <c r="U242" s="337" t="n">
        <f aca="false">+[4]data1cf!T242</f>
        <v>0</v>
      </c>
      <c r="V242" s="337" t="n">
        <f aca="false">+[4]data1cf!U242</f>
        <v>0</v>
      </c>
      <c r="W242" s="337" t="n">
        <f aca="false">+[4]data1cf!V242</f>
        <v>0</v>
      </c>
      <c r="X242" s="337" t="n">
        <f aca="false">+[4]data1cf!W242</f>
        <v>0</v>
      </c>
      <c r="Y242" s="337" t="n">
        <f aca="false">+[4]data1cf!X242</f>
        <v>0</v>
      </c>
      <c r="Z242" s="337" t="n">
        <f aca="false">+[4]data1cf!Y242</f>
        <v>0</v>
      </c>
      <c r="AA242" s="337" t="n">
        <f aca="false">+[4]data1cf!Z242</f>
        <v>0</v>
      </c>
      <c r="AB242" s="337"/>
      <c r="AC242" s="338" t="n">
        <f aca="false">XNPV(0.1,B242:AA242,$B$1:$AA$1)</f>
        <v>29409.0858286362</v>
      </c>
      <c r="AD242" s="338" t="n">
        <f aca="false">SUMPRODUCT(B242:AA242,$B$1010:$AA$1010)</f>
        <v>61620.1690650478</v>
      </c>
      <c r="AE242" s="339" t="n">
        <f aca="false">SUMPRODUCT(B242:AA242,$B$1012:$AA$1012)</f>
        <v>61075.8489556601</v>
      </c>
      <c r="AF242" s="340" t="n">
        <f aca="false">XIRR(B242:AA242,$B$1:$AA$1)</f>
        <v>0.156303829870189</v>
      </c>
      <c r="AG242" s="341" t="n">
        <f aca="false">1-EXP(-(1/0.25)*(AD242/ABS($AD$1010)))</f>
        <v>0.986630965102037</v>
      </c>
    </row>
    <row r="243" customFormat="false" ht="12.75" hidden="false" customHeight="false" outlineLevel="0" collapsed="false">
      <c r="A243" s="332"/>
      <c r="B243" s="337" t="n">
        <f aca="false">+[4]data1cf!A243</f>
        <v>-93909.7845215349</v>
      </c>
      <c r="C243" s="337" t="n">
        <f aca="false">+[4]data1cf!B243</f>
        <v>15094.1418940312</v>
      </c>
      <c r="D243" s="337" t="n">
        <f aca="false">+[4]data1cf!C243</f>
        <v>16389.0629317084</v>
      </c>
      <c r="E243" s="337" t="n">
        <f aca="false">+[4]data1cf!D243</f>
        <v>16156.9766070753</v>
      </c>
      <c r="F243" s="337" t="n">
        <f aca="false">+[4]data1cf!E243</f>
        <v>15700.0976188174</v>
      </c>
      <c r="G243" s="337" t="n">
        <f aca="false">+[4]data1cf!F243</f>
        <v>15484.4970785838</v>
      </c>
      <c r="H243" s="337" t="n">
        <f aca="false">+[4]data1cf!G243</f>
        <v>15213.716783869</v>
      </c>
      <c r="I243" s="337" t="n">
        <f aca="false">+[4]data1cf!H243</f>
        <v>14986.3272296628</v>
      </c>
      <c r="J243" s="337" t="n">
        <f aca="false">+[4]data1cf!I243</f>
        <v>15108.957748367</v>
      </c>
      <c r="K243" s="337" t="n">
        <f aca="false">+[4]data1cf!J243</f>
        <v>15317.8602893303</v>
      </c>
      <c r="L243" s="337" t="n">
        <f aca="false">+[4]data1cf!K243</f>
        <v>15044.6589598988</v>
      </c>
      <c r="M243" s="337" t="n">
        <f aca="false">+[4]data1cf!L243</f>
        <v>15044.0258249829</v>
      </c>
      <c r="N243" s="337" t="n">
        <f aca="false">+[4]data1cf!M243</f>
        <v>15356.5526824949</v>
      </c>
      <c r="O243" s="337" t="n">
        <f aca="false">+[4]data1cf!N243</f>
        <v>15244.6136105263</v>
      </c>
      <c r="P243" s="337" t="n">
        <f aca="false">+[4]data1cf!O243</f>
        <v>15122.8049148523</v>
      </c>
      <c r="Q243" s="337" t="n">
        <f aca="false">+[4]data1cf!P243</f>
        <v>15191.5279223507</v>
      </c>
      <c r="R243" s="337" t="n">
        <f aca="false">+[4]data1cf!Q243</f>
        <v>1077.1076645482</v>
      </c>
      <c r="S243" s="337" t="n">
        <f aca="false">+[4]data1cf!R243</f>
        <v>0</v>
      </c>
      <c r="T243" s="337" t="n">
        <f aca="false">+[4]data1cf!S243</f>
        <v>0</v>
      </c>
      <c r="U243" s="337" t="n">
        <f aca="false">+[4]data1cf!T243</f>
        <v>0</v>
      </c>
      <c r="V243" s="337" t="n">
        <f aca="false">+[4]data1cf!U243</f>
        <v>0</v>
      </c>
      <c r="W243" s="337" t="n">
        <f aca="false">+[4]data1cf!V243</f>
        <v>0</v>
      </c>
      <c r="X243" s="337" t="n">
        <f aca="false">+[4]data1cf!W243</f>
        <v>0</v>
      </c>
      <c r="Y243" s="337" t="n">
        <f aca="false">+[4]data1cf!X243</f>
        <v>0</v>
      </c>
      <c r="Z243" s="337" t="n">
        <f aca="false">+[4]data1cf!Y243</f>
        <v>0</v>
      </c>
      <c r="AA243" s="337" t="n">
        <f aca="false">+[4]data1cf!Z243</f>
        <v>0</v>
      </c>
      <c r="AB243" s="337"/>
      <c r="AC243" s="338" t="n">
        <f aca="false">XNPV(0.1,B243:AA243,$B$1:$AA$1)</f>
        <v>23840.4626566885</v>
      </c>
      <c r="AD243" s="338" t="n">
        <f aca="false">SUMPRODUCT(B243:AA243,$B$1010:$AA$1010)</f>
        <v>56413.9359577301</v>
      </c>
      <c r="AE243" s="339" t="n">
        <f aca="false">SUMPRODUCT(B243:AA243,$B$1012:$AA$1012)</f>
        <v>55863.5950751627</v>
      </c>
      <c r="AF243" s="340" t="n">
        <f aca="false">XIRR(B243:AA243,$B$1:$AA$1)</f>
        <v>0.142818085279329</v>
      </c>
      <c r="AG243" s="341" t="n">
        <f aca="false">1-EXP(-(1/0.25)*(AD243/ABS($AD$1010)))</f>
        <v>0.980750289996126</v>
      </c>
    </row>
    <row r="244" customFormat="false" ht="12.75" hidden="false" customHeight="false" outlineLevel="0" collapsed="false">
      <c r="A244" s="332"/>
      <c r="B244" s="337" t="n">
        <f aca="false">+[4]data1cf!A244</f>
        <v>-87190.8172950525</v>
      </c>
      <c r="C244" s="337" t="n">
        <f aca="false">+[4]data1cf!B244</f>
        <v>15041.4671834336</v>
      </c>
      <c r="D244" s="337" t="n">
        <f aca="false">+[4]data1cf!C244</f>
        <v>16287.7004251226</v>
      </c>
      <c r="E244" s="337" t="n">
        <f aca="false">+[4]data1cf!D244</f>
        <v>15894.2328501274</v>
      </c>
      <c r="F244" s="337" t="n">
        <f aca="false">+[4]data1cf!E244</f>
        <v>15553.5922673622</v>
      </c>
      <c r="G244" s="337" t="n">
        <f aca="false">+[4]data1cf!F244</f>
        <v>15409.2703301026</v>
      </c>
      <c r="H244" s="337" t="n">
        <f aca="false">+[4]data1cf!G244</f>
        <v>15021.3621009255</v>
      </c>
      <c r="I244" s="337" t="n">
        <f aca="false">+[4]data1cf!H244</f>
        <v>15038.6830026367</v>
      </c>
      <c r="J244" s="337" t="n">
        <f aca="false">+[4]data1cf!I244</f>
        <v>14991.7550798868</v>
      </c>
      <c r="K244" s="337" t="n">
        <f aca="false">+[4]data1cf!J244</f>
        <v>15044.7875029565</v>
      </c>
      <c r="L244" s="337" t="n">
        <f aca="false">+[4]data1cf!K244</f>
        <v>15207.4328518749</v>
      </c>
      <c r="M244" s="337" t="n">
        <f aca="false">+[4]data1cf!L244</f>
        <v>15091.068119185</v>
      </c>
      <c r="N244" s="337" t="n">
        <f aca="false">+[4]data1cf!M244</f>
        <v>15127.1398947749</v>
      </c>
      <c r="O244" s="337" t="n">
        <f aca="false">+[4]data1cf!N244</f>
        <v>15243.0064085341</v>
      </c>
      <c r="P244" s="337" t="n">
        <f aca="false">+[4]data1cf!O244</f>
        <v>15067.6046845407</v>
      </c>
      <c r="Q244" s="337" t="n">
        <f aca="false">+[4]data1cf!P244</f>
        <v>14925.5499685234</v>
      </c>
      <c r="R244" s="337" t="n">
        <f aca="false">+[4]data1cf!Q244</f>
        <v>1000.04379804733</v>
      </c>
      <c r="S244" s="337" t="n">
        <f aca="false">+[4]data1cf!R244</f>
        <v>0</v>
      </c>
      <c r="T244" s="337" t="n">
        <f aca="false">+[4]data1cf!S244</f>
        <v>0</v>
      </c>
      <c r="U244" s="337" t="n">
        <f aca="false">+[4]data1cf!T244</f>
        <v>0</v>
      </c>
      <c r="V244" s="337" t="n">
        <f aca="false">+[4]data1cf!U244</f>
        <v>0</v>
      </c>
      <c r="W244" s="337" t="n">
        <f aca="false">+[4]data1cf!V244</f>
        <v>0</v>
      </c>
      <c r="X244" s="337" t="n">
        <f aca="false">+[4]data1cf!W244</f>
        <v>0</v>
      </c>
      <c r="Y244" s="337" t="n">
        <f aca="false">+[4]data1cf!X244</f>
        <v>0</v>
      </c>
      <c r="Z244" s="337" t="n">
        <f aca="false">+[4]data1cf!Y244</f>
        <v>0</v>
      </c>
      <c r="AA244" s="337" t="n">
        <f aca="false">+[4]data1cf!Z244</f>
        <v>0</v>
      </c>
      <c r="AB244" s="337"/>
      <c r="AC244" s="338" t="n">
        <f aca="false">XNPV(0.1,B244:AA244,$B$1:$AA$1)</f>
        <v>29742.4356860949</v>
      </c>
      <c r="AD244" s="338" t="n">
        <f aca="false">SUMPRODUCT(B244:AA244,$B$1010:$AA$1010)</f>
        <v>62100.5991358865</v>
      </c>
      <c r="AE244" s="339" t="n">
        <f aca="false">SUMPRODUCT(B244:AA244,$B$1012:$AA$1012)</f>
        <v>61553.9187558086</v>
      </c>
      <c r="AF244" s="340" t="n">
        <f aca="false">XIRR(B244:AA244,$B$1:$AA$1)</f>
        <v>0.156793948083113</v>
      </c>
      <c r="AG244" s="341" t="n">
        <f aca="false">1-EXP(-(1/0.25)*(AD244/ABS($AD$1010)))</f>
        <v>0.987073232433835</v>
      </c>
    </row>
    <row r="245" customFormat="false" ht="12.75" hidden="false" customHeight="false" outlineLevel="0" collapsed="false">
      <c r="A245" s="332"/>
      <c r="B245" s="337" t="n">
        <f aca="false">+[4]data1cf!A245</f>
        <v>-95189.2953630999</v>
      </c>
      <c r="C245" s="337" t="n">
        <f aca="false">+[4]data1cf!B245</f>
        <v>15100.4930153269</v>
      </c>
      <c r="D245" s="337" t="n">
        <f aca="false">+[4]data1cf!C245</f>
        <v>16495.7306946356</v>
      </c>
      <c r="E245" s="337" t="n">
        <f aca="false">+[4]data1cf!D245</f>
        <v>16018.6914256348</v>
      </c>
      <c r="F245" s="337" t="n">
        <f aca="false">+[4]data1cf!E245</f>
        <v>15941.1437159678</v>
      </c>
      <c r="G245" s="337" t="n">
        <f aca="false">+[4]data1cf!F245</f>
        <v>15283.0860455081</v>
      </c>
      <c r="H245" s="337" t="n">
        <f aca="false">+[4]data1cf!G245</f>
        <v>15052.3439303877</v>
      </c>
      <c r="I245" s="337" t="n">
        <f aca="false">+[4]data1cf!H245</f>
        <v>15137.51319484</v>
      </c>
      <c r="J245" s="337" t="n">
        <f aca="false">+[4]data1cf!I245</f>
        <v>15157.1385528911</v>
      </c>
      <c r="K245" s="337" t="n">
        <f aca="false">+[4]data1cf!J245</f>
        <v>15075.9666385119</v>
      </c>
      <c r="L245" s="337" t="n">
        <f aca="false">+[4]data1cf!K245</f>
        <v>15308.8808592638</v>
      </c>
      <c r="M245" s="337" t="n">
        <f aca="false">+[4]data1cf!L245</f>
        <v>15163.292809327</v>
      </c>
      <c r="N245" s="337" t="n">
        <f aca="false">+[4]data1cf!M245</f>
        <v>15078.3231518114</v>
      </c>
      <c r="O245" s="337" t="n">
        <f aca="false">+[4]data1cf!N245</f>
        <v>15143.1617234428</v>
      </c>
      <c r="P245" s="337" t="n">
        <f aca="false">+[4]data1cf!O245</f>
        <v>15117.7397011629</v>
      </c>
      <c r="Q245" s="337" t="n">
        <f aca="false">+[4]data1cf!P245</f>
        <v>15191.1278354389</v>
      </c>
      <c r="R245" s="337" t="n">
        <f aca="false">+[4]data1cf!Q245</f>
        <v>1091.78314209661</v>
      </c>
      <c r="S245" s="337" t="n">
        <f aca="false">+[4]data1cf!R245</f>
        <v>0</v>
      </c>
      <c r="T245" s="337" t="n">
        <f aca="false">+[4]data1cf!S245</f>
        <v>0</v>
      </c>
      <c r="U245" s="337" t="n">
        <f aca="false">+[4]data1cf!T245</f>
        <v>0</v>
      </c>
      <c r="V245" s="337" t="n">
        <f aca="false">+[4]data1cf!U245</f>
        <v>0</v>
      </c>
      <c r="W245" s="337" t="n">
        <f aca="false">+[4]data1cf!V245</f>
        <v>0</v>
      </c>
      <c r="X245" s="337" t="n">
        <f aca="false">+[4]data1cf!W245</f>
        <v>0</v>
      </c>
      <c r="Y245" s="337" t="n">
        <f aca="false">+[4]data1cf!X245</f>
        <v>0</v>
      </c>
      <c r="Z245" s="337" t="n">
        <f aca="false">+[4]data1cf!Y245</f>
        <v>0</v>
      </c>
      <c r="AA245" s="337" t="n">
        <f aca="false">+[4]data1cf!Z245</f>
        <v>0</v>
      </c>
      <c r="AB245" s="337"/>
      <c r="AC245" s="338" t="n">
        <f aca="false">XNPV(0.1,B245:AA245,$B$1:$AA$1)</f>
        <v>22524.3608501317</v>
      </c>
      <c r="AD245" s="338" t="n">
        <f aca="false">SUMPRODUCT(B245:AA245,$B$1010:$AA$1010)</f>
        <v>55067.5129667273</v>
      </c>
      <c r="AE245" s="339" t="n">
        <f aca="false">SUMPRODUCT(B245:AA245,$B$1012:$AA$1012)</f>
        <v>54517.7891640098</v>
      </c>
      <c r="AF245" s="340" t="n">
        <f aca="false">XIRR(B245:AA245,$B$1:$AA$1)</f>
        <v>0.140048697615653</v>
      </c>
      <c r="AG245" s="341" t="n">
        <f aca="false">1-EXP(-(1/0.25)*(AD245/ABS($AD$1010)))</f>
        <v>0.978847116228974</v>
      </c>
    </row>
    <row r="246" customFormat="false" ht="12.75" hidden="false" customHeight="false" outlineLevel="0" collapsed="false">
      <c r="A246" s="332"/>
      <c r="B246" s="337" t="n">
        <f aca="false">+[4]data1cf!A246</f>
        <v>-90258.0630456973</v>
      </c>
      <c r="C246" s="337" t="n">
        <f aca="false">+[4]data1cf!B246</f>
        <v>15007.6898413541</v>
      </c>
      <c r="D246" s="337" t="n">
        <f aca="false">+[4]data1cf!C246</f>
        <v>16521.2201761766</v>
      </c>
      <c r="E246" s="337" t="n">
        <f aca="false">+[4]data1cf!D246</f>
        <v>15882.0478636823</v>
      </c>
      <c r="F246" s="337" t="n">
        <f aca="false">+[4]data1cf!E246</f>
        <v>15650.3933650031</v>
      </c>
      <c r="G246" s="337" t="n">
        <f aca="false">+[4]data1cf!F246</f>
        <v>15407.3003291745</v>
      </c>
      <c r="H246" s="337" t="n">
        <f aca="false">+[4]data1cf!G246</f>
        <v>15329.5493384747</v>
      </c>
      <c r="I246" s="337" t="n">
        <f aca="false">+[4]data1cf!H246</f>
        <v>15020.4752925258</v>
      </c>
      <c r="J246" s="337" t="n">
        <f aca="false">+[4]data1cf!I246</f>
        <v>15253.5036613905</v>
      </c>
      <c r="K246" s="337" t="n">
        <f aca="false">+[4]data1cf!J246</f>
        <v>15324.3915675121</v>
      </c>
      <c r="L246" s="337" t="n">
        <f aca="false">+[4]data1cf!K246</f>
        <v>15001.9041889603</v>
      </c>
      <c r="M246" s="337" t="n">
        <f aca="false">+[4]data1cf!L246</f>
        <v>15053.5645632506</v>
      </c>
      <c r="N246" s="337" t="n">
        <f aca="false">+[4]data1cf!M246</f>
        <v>15136.7579127842</v>
      </c>
      <c r="O246" s="337" t="n">
        <f aca="false">+[4]data1cf!N246</f>
        <v>15063.1715233174</v>
      </c>
      <c r="P246" s="337" t="n">
        <f aca="false">+[4]data1cf!O246</f>
        <v>15219.3763724649</v>
      </c>
      <c r="Q246" s="337" t="n">
        <f aca="false">+[4]data1cf!P246</f>
        <v>14993.9587898464</v>
      </c>
      <c r="R246" s="337" t="n">
        <f aca="false">+[4]data1cf!Q246</f>
        <v>1035.22387990893</v>
      </c>
      <c r="S246" s="337" t="n">
        <f aca="false">+[4]data1cf!R246</f>
        <v>0</v>
      </c>
      <c r="T246" s="337" t="n">
        <f aca="false">+[4]data1cf!S246</f>
        <v>0</v>
      </c>
      <c r="U246" s="337" t="n">
        <f aca="false">+[4]data1cf!T246</f>
        <v>0</v>
      </c>
      <c r="V246" s="337" t="n">
        <f aca="false">+[4]data1cf!U246</f>
        <v>0</v>
      </c>
      <c r="W246" s="337" t="n">
        <f aca="false">+[4]data1cf!V246</f>
        <v>0</v>
      </c>
      <c r="X246" s="337" t="n">
        <f aca="false">+[4]data1cf!W246</f>
        <v>0</v>
      </c>
      <c r="Y246" s="337" t="n">
        <f aca="false">+[4]data1cf!X246</f>
        <v>0</v>
      </c>
      <c r="Z246" s="337" t="n">
        <f aca="false">+[4]data1cf!Y246</f>
        <v>0</v>
      </c>
      <c r="AA246" s="337" t="n">
        <f aca="false">+[4]data1cf!Z246</f>
        <v>0</v>
      </c>
      <c r="AB246" s="337"/>
      <c r="AC246" s="338" t="n">
        <f aca="false">XNPV(0.1,B246:AA246,$B$1:$AA$1)</f>
        <v>27220.8747629906</v>
      </c>
      <c r="AD246" s="338" t="n">
        <f aca="false">SUMPRODUCT(B246:AA246,$B$1010:$AA$1010)</f>
        <v>59717.0712405142</v>
      </c>
      <c r="AE246" s="339" t="n">
        <f aca="false">SUMPRODUCT(B246:AA246,$B$1012:$AA$1012)</f>
        <v>59168.2770450218</v>
      </c>
      <c r="AF246" s="340" t="n">
        <f aca="false">XIRR(B246:AA246,$B$1:$AA$1)</f>
        <v>0.150520482946368</v>
      </c>
      <c r="AG246" s="341" t="n">
        <f aca="false">1-EXP(-(1/0.25)*(AD246/ABS($AD$1010)))</f>
        <v>0.984725246624019</v>
      </c>
    </row>
    <row r="247" customFormat="false" ht="12.75" hidden="false" customHeight="false" outlineLevel="0" collapsed="false">
      <c r="A247" s="332"/>
      <c r="B247" s="337" t="n">
        <f aca="false">+[4]data1cf!A247</f>
        <v>-93207.8091443786</v>
      </c>
      <c r="C247" s="337" t="n">
        <f aca="false">+[4]data1cf!B247</f>
        <v>15015.3963776432</v>
      </c>
      <c r="D247" s="337" t="n">
        <f aca="false">+[4]data1cf!C247</f>
        <v>16540.4683515732</v>
      </c>
      <c r="E247" s="337" t="n">
        <f aca="false">+[4]data1cf!D247</f>
        <v>16062.8440528103</v>
      </c>
      <c r="F247" s="337" t="n">
        <f aca="false">+[4]data1cf!E247</f>
        <v>15901.4766845871</v>
      </c>
      <c r="G247" s="337" t="n">
        <f aca="false">+[4]data1cf!F247</f>
        <v>15512.6604745685</v>
      </c>
      <c r="H247" s="337" t="n">
        <f aca="false">+[4]data1cf!G247</f>
        <v>15339.8063063053</v>
      </c>
      <c r="I247" s="337" t="n">
        <f aca="false">+[4]data1cf!H247</f>
        <v>15008.7932751832</v>
      </c>
      <c r="J247" s="337" t="n">
        <f aca="false">+[4]data1cf!I247</f>
        <v>15304.4409285913</v>
      </c>
      <c r="K247" s="337" t="n">
        <f aca="false">+[4]data1cf!J247</f>
        <v>15152.5307467331</v>
      </c>
      <c r="L247" s="337" t="n">
        <f aca="false">+[4]data1cf!K247</f>
        <v>15229.2386119919</v>
      </c>
      <c r="M247" s="337" t="n">
        <f aca="false">+[4]data1cf!L247</f>
        <v>15017.3850744339</v>
      </c>
      <c r="N247" s="337" t="n">
        <f aca="false">+[4]data1cf!M247</f>
        <v>15145.6178635082</v>
      </c>
      <c r="O247" s="337" t="n">
        <f aca="false">+[4]data1cf!N247</f>
        <v>15222.9811023476</v>
      </c>
      <c r="P247" s="337" t="n">
        <f aca="false">+[4]data1cf!O247</f>
        <v>15243.5300554089</v>
      </c>
      <c r="Q247" s="337" t="n">
        <f aca="false">+[4]data1cf!P247</f>
        <v>15135.4378351573</v>
      </c>
      <c r="R247" s="337" t="n">
        <f aca="false">+[4]data1cf!Q247</f>
        <v>1069.05628776236</v>
      </c>
      <c r="S247" s="337" t="n">
        <f aca="false">+[4]data1cf!R247</f>
        <v>0</v>
      </c>
      <c r="T247" s="337" t="n">
        <f aca="false">+[4]data1cf!S247</f>
        <v>0</v>
      </c>
      <c r="U247" s="337" t="n">
        <f aca="false">+[4]data1cf!T247</f>
        <v>0</v>
      </c>
      <c r="V247" s="337" t="n">
        <f aca="false">+[4]data1cf!U247</f>
        <v>0</v>
      </c>
      <c r="W247" s="337" t="n">
        <f aca="false">+[4]data1cf!V247</f>
        <v>0</v>
      </c>
      <c r="X247" s="337" t="n">
        <f aca="false">+[4]data1cf!W247</f>
        <v>0</v>
      </c>
      <c r="Y247" s="337" t="n">
        <f aca="false">+[4]data1cf!X247</f>
        <v>0</v>
      </c>
      <c r="Z247" s="337" t="n">
        <f aca="false">+[4]data1cf!Y247</f>
        <v>0</v>
      </c>
      <c r="AA247" s="337" t="n">
        <f aca="false">+[4]data1cf!Z247</f>
        <v>0</v>
      </c>
      <c r="AB247" s="337"/>
      <c r="AC247" s="338" t="n">
        <f aca="false">XNPV(0.1,B247:AA247,$B$1:$AA$1)</f>
        <v>24788.913100373</v>
      </c>
      <c r="AD247" s="338" t="n">
        <f aca="false">SUMPRODUCT(B247:AA247,$B$1010:$AA$1010)</f>
        <v>57419.7293620104</v>
      </c>
      <c r="AE247" s="339" t="n">
        <f aca="false">SUMPRODUCT(B247:AA247,$B$1012:$AA$1012)</f>
        <v>56868.6473321221</v>
      </c>
      <c r="AF247" s="340" t="n">
        <f aca="false">XIRR(B247:AA247,$B$1:$AA$1)</f>
        <v>0.144795403351043</v>
      </c>
      <c r="AG247" s="341" t="n">
        <f aca="false">1-EXP(-(1/0.25)*(AD247/ABS($AD$1010)))</f>
        <v>0.982059377239159</v>
      </c>
    </row>
    <row r="248" customFormat="false" ht="12.75" hidden="false" customHeight="false" outlineLevel="0" collapsed="false">
      <c r="A248" s="332"/>
      <c r="B248" s="337" t="n">
        <f aca="false">+[4]data1cf!A248</f>
        <v>-91463.9360136883</v>
      </c>
      <c r="C248" s="337" t="n">
        <f aca="false">+[4]data1cf!B248</f>
        <v>15006.8174299075</v>
      </c>
      <c r="D248" s="337" t="n">
        <f aca="false">+[4]data1cf!C248</f>
        <v>16260.7822460269</v>
      </c>
      <c r="E248" s="337" t="n">
        <f aca="false">+[4]data1cf!D248</f>
        <v>15945.3219872548</v>
      </c>
      <c r="F248" s="337" t="n">
        <f aca="false">+[4]data1cf!E248</f>
        <v>15887.2532175178</v>
      </c>
      <c r="G248" s="337" t="n">
        <f aca="false">+[4]data1cf!F248</f>
        <v>15428.0240258186</v>
      </c>
      <c r="H248" s="337" t="n">
        <f aca="false">+[4]data1cf!G248</f>
        <v>15182.4717721025</v>
      </c>
      <c r="I248" s="337" t="n">
        <f aca="false">+[4]data1cf!H248</f>
        <v>15128.1232967446</v>
      </c>
      <c r="J248" s="337" t="n">
        <f aca="false">+[4]data1cf!I248</f>
        <v>15215.8250721931</v>
      </c>
      <c r="K248" s="337" t="n">
        <f aca="false">+[4]data1cf!J248</f>
        <v>15095.0973952376</v>
      </c>
      <c r="L248" s="337" t="n">
        <f aca="false">+[4]data1cf!K248</f>
        <v>15004.7579932399</v>
      </c>
      <c r="M248" s="337" t="n">
        <f aca="false">+[4]data1cf!L248</f>
        <v>15019.2157169941</v>
      </c>
      <c r="N248" s="337" t="n">
        <f aca="false">+[4]data1cf!M248</f>
        <v>15167.4726463165</v>
      </c>
      <c r="O248" s="337" t="n">
        <f aca="false">+[4]data1cf!N248</f>
        <v>15255.9908666901</v>
      </c>
      <c r="P248" s="337" t="n">
        <f aca="false">+[4]data1cf!O248</f>
        <v>15188.154248078</v>
      </c>
      <c r="Q248" s="337" t="n">
        <f aca="false">+[4]data1cf!P248</f>
        <v>14999.7807956972</v>
      </c>
      <c r="R248" s="337" t="n">
        <f aca="false">+[4]data1cf!Q248</f>
        <v>1049.0547605026</v>
      </c>
      <c r="S248" s="337" t="n">
        <f aca="false">+[4]data1cf!R248</f>
        <v>0</v>
      </c>
      <c r="T248" s="337" t="n">
        <f aca="false">+[4]data1cf!S248</f>
        <v>0</v>
      </c>
      <c r="U248" s="337" t="n">
        <f aca="false">+[4]data1cf!T248</f>
        <v>0</v>
      </c>
      <c r="V248" s="337" t="n">
        <f aca="false">+[4]data1cf!U248</f>
        <v>0</v>
      </c>
      <c r="W248" s="337" t="n">
        <f aca="false">+[4]data1cf!V248</f>
        <v>0</v>
      </c>
      <c r="X248" s="337" t="n">
        <f aca="false">+[4]data1cf!W248</f>
        <v>0</v>
      </c>
      <c r="Y248" s="337" t="n">
        <f aca="false">+[4]data1cf!X248</f>
        <v>0</v>
      </c>
      <c r="Z248" s="337" t="n">
        <f aca="false">+[4]data1cf!Y248</f>
        <v>0</v>
      </c>
      <c r="AA248" s="337" t="n">
        <f aca="false">+[4]data1cf!Z248</f>
        <v>0</v>
      </c>
      <c r="AB248" s="337"/>
      <c r="AC248" s="338" t="n">
        <f aca="false">XNPV(0.1,B248:AA248,$B$1:$AA$1)</f>
        <v>25929.4708500455</v>
      </c>
      <c r="AD248" s="338" t="n">
        <f aca="false">SUMPRODUCT(B248:AA248,$B$1010:$AA$1010)</f>
        <v>58423.5873530685</v>
      </c>
      <c r="AE248" s="339" t="n">
        <f aca="false">SUMPRODUCT(B248:AA248,$B$1012:$AA$1012)</f>
        <v>57874.7681950159</v>
      </c>
      <c r="AF248" s="340" t="n">
        <f aca="false">XIRR(B248:AA248,$B$1:$AA$1)</f>
        <v>0.147577641915137</v>
      </c>
      <c r="AG248" s="341" t="n">
        <f aca="false">1-EXP(-(1/0.25)*(AD248/ABS($AD$1010)))</f>
        <v>0.983277173102027</v>
      </c>
    </row>
    <row r="249" customFormat="false" ht="12.75" hidden="false" customHeight="false" outlineLevel="0" collapsed="false">
      <c r="A249" s="332"/>
      <c r="B249" s="337" t="n">
        <f aca="false">+[4]data1cf!A249</f>
        <v>-87824.0710140085</v>
      </c>
      <c r="C249" s="337" t="n">
        <f aca="false">+[4]data1cf!B249</f>
        <v>14860.4316809401</v>
      </c>
      <c r="D249" s="337" t="n">
        <f aca="false">+[4]data1cf!C249</f>
        <v>16353.1302959939</v>
      </c>
      <c r="E249" s="337" t="n">
        <f aca="false">+[4]data1cf!D249</f>
        <v>15867.7330898408</v>
      </c>
      <c r="F249" s="337" t="n">
        <f aca="false">+[4]data1cf!E249</f>
        <v>15559.8247985216</v>
      </c>
      <c r="G249" s="337" t="n">
        <f aca="false">+[4]data1cf!F249</f>
        <v>15484.3854083483</v>
      </c>
      <c r="H249" s="337" t="n">
        <f aca="false">+[4]data1cf!G249</f>
        <v>15150.4020756258</v>
      </c>
      <c r="I249" s="337" t="n">
        <f aca="false">+[4]data1cf!H249</f>
        <v>15025.4684861897</v>
      </c>
      <c r="J249" s="337" t="n">
        <f aca="false">+[4]data1cf!I249</f>
        <v>15070.7584630607</v>
      </c>
      <c r="K249" s="337" t="n">
        <f aca="false">+[4]data1cf!J249</f>
        <v>15019.6431026775</v>
      </c>
      <c r="L249" s="337" t="n">
        <f aca="false">+[4]data1cf!K249</f>
        <v>14887.6022807704</v>
      </c>
      <c r="M249" s="337" t="n">
        <f aca="false">+[4]data1cf!L249</f>
        <v>14930.2134407859</v>
      </c>
      <c r="N249" s="337" t="n">
        <f aca="false">+[4]data1cf!M249</f>
        <v>15049.2869983623</v>
      </c>
      <c r="O249" s="337" t="n">
        <f aca="false">+[4]data1cf!N249</f>
        <v>15363.8769770801</v>
      </c>
      <c r="P249" s="337" t="n">
        <f aca="false">+[4]data1cf!O249</f>
        <v>15256.8930340964</v>
      </c>
      <c r="Q249" s="337" t="n">
        <f aca="false">+[4]data1cf!P249</f>
        <v>14976.4877600344</v>
      </c>
      <c r="R249" s="337" t="n">
        <f aca="false">+[4]data1cf!Q249</f>
        <v>1007.30696490227</v>
      </c>
      <c r="S249" s="337" t="n">
        <f aca="false">+[4]data1cf!R249</f>
        <v>0</v>
      </c>
      <c r="T249" s="337" t="n">
        <f aca="false">+[4]data1cf!S249</f>
        <v>0</v>
      </c>
      <c r="U249" s="337" t="n">
        <f aca="false">+[4]data1cf!T249</f>
        <v>0</v>
      </c>
      <c r="V249" s="337" t="n">
        <f aca="false">+[4]data1cf!U249</f>
        <v>0</v>
      </c>
      <c r="W249" s="337" t="n">
        <f aca="false">+[4]data1cf!V249</f>
        <v>0</v>
      </c>
      <c r="X249" s="337" t="n">
        <f aca="false">+[4]data1cf!W249</f>
        <v>0</v>
      </c>
      <c r="Y249" s="337" t="n">
        <f aca="false">+[4]data1cf!X249</f>
        <v>0</v>
      </c>
      <c r="Z249" s="337" t="n">
        <f aca="false">+[4]data1cf!Y249</f>
        <v>0</v>
      </c>
      <c r="AA249" s="337" t="n">
        <f aca="false">+[4]data1cf!Z249</f>
        <v>0</v>
      </c>
      <c r="AB249" s="337"/>
      <c r="AC249" s="338" t="n">
        <f aca="false">XNPV(0.1,B249:AA249,$B$1:$AA$1)</f>
        <v>29016.0515461706</v>
      </c>
      <c r="AD249" s="338" t="n">
        <f aca="false">SUMPRODUCT(B249:AA249,$B$1010:$AA$1010)</f>
        <v>61372.029274745</v>
      </c>
      <c r="AE249" s="339" t="n">
        <f aca="false">SUMPRODUCT(B249:AA249,$B$1012:$AA$1012)</f>
        <v>60825.3688647278</v>
      </c>
      <c r="AF249" s="340" t="n">
        <f aca="false">XIRR(B249:AA249,$B$1:$AA$1)</f>
        <v>0.155042738878597</v>
      </c>
      <c r="AG249" s="341" t="n">
        <f aca="false">1-EXP(-(1/0.25)*(AD249/ABS($AD$1010)))</f>
        <v>0.9863966425119</v>
      </c>
    </row>
    <row r="250" customFormat="false" ht="12.75" hidden="false" customHeight="false" outlineLevel="0" collapsed="false">
      <c r="A250" s="332"/>
      <c r="B250" s="337" t="n">
        <f aca="false">+[4]data1cf!A250</f>
        <v>-84217.5207589043</v>
      </c>
      <c r="C250" s="337" t="n">
        <f aca="false">+[4]data1cf!B250</f>
        <v>14810.0290520726</v>
      </c>
      <c r="D250" s="337" t="n">
        <f aca="false">+[4]data1cf!C250</f>
        <v>16093.2192991165</v>
      </c>
      <c r="E250" s="337" t="n">
        <f aca="false">+[4]data1cf!D250</f>
        <v>16025.6800915785</v>
      </c>
      <c r="F250" s="337" t="n">
        <f aca="false">+[4]data1cf!E250</f>
        <v>15666.7331164934</v>
      </c>
      <c r="G250" s="337" t="n">
        <f aca="false">+[4]data1cf!F250</f>
        <v>15261.1660854853</v>
      </c>
      <c r="H250" s="337" t="n">
        <f aca="false">+[4]data1cf!G250</f>
        <v>14974.1114840095</v>
      </c>
      <c r="I250" s="337" t="n">
        <f aca="false">+[4]data1cf!H250</f>
        <v>14891.7221861735</v>
      </c>
      <c r="J250" s="337" t="n">
        <f aca="false">+[4]data1cf!I250</f>
        <v>14812.4970943537</v>
      </c>
      <c r="K250" s="337" t="n">
        <f aca="false">+[4]data1cf!J250</f>
        <v>14752.2016695571</v>
      </c>
      <c r="L250" s="337" t="n">
        <f aca="false">+[4]data1cf!K250</f>
        <v>14939.9213832483</v>
      </c>
      <c r="M250" s="337" t="n">
        <f aca="false">+[4]data1cf!L250</f>
        <v>14884.2173183429</v>
      </c>
      <c r="N250" s="337" t="n">
        <f aca="false">+[4]data1cf!M250</f>
        <v>15156.9482809038</v>
      </c>
      <c r="O250" s="337" t="n">
        <f aca="false">+[4]data1cf!N250</f>
        <v>15124.1409445464</v>
      </c>
      <c r="P250" s="337" t="n">
        <f aca="false">+[4]data1cf!O250</f>
        <v>15239.0216839766</v>
      </c>
      <c r="Q250" s="337" t="n">
        <f aca="false">+[4]data1cf!P250</f>
        <v>15063.7891501668</v>
      </c>
      <c r="R250" s="337" t="n">
        <f aca="false">+[4]data1cf!Q250</f>
        <v>965.941276096329</v>
      </c>
      <c r="S250" s="337" t="n">
        <f aca="false">+[4]data1cf!R250</f>
        <v>0</v>
      </c>
      <c r="T250" s="337" t="n">
        <f aca="false">+[4]data1cf!S250</f>
        <v>0</v>
      </c>
      <c r="U250" s="337" t="n">
        <f aca="false">+[4]data1cf!T250</f>
        <v>0</v>
      </c>
      <c r="V250" s="337" t="n">
        <f aca="false">+[4]data1cf!U250</f>
        <v>0</v>
      </c>
      <c r="W250" s="337" t="n">
        <f aca="false">+[4]data1cf!V250</f>
        <v>0</v>
      </c>
      <c r="X250" s="337" t="n">
        <f aca="false">+[4]data1cf!W250</f>
        <v>0</v>
      </c>
      <c r="Y250" s="337" t="n">
        <f aca="false">+[4]data1cf!X250</f>
        <v>0</v>
      </c>
      <c r="Z250" s="337" t="n">
        <f aca="false">+[4]data1cf!Y250</f>
        <v>0</v>
      </c>
      <c r="AA250" s="337" t="n">
        <f aca="false">+[4]data1cf!Z250</f>
        <v>0</v>
      </c>
      <c r="AB250" s="337"/>
      <c r="AC250" s="338" t="n">
        <f aca="false">XNPV(0.1,B250:AA250,$B$1:$AA$1)</f>
        <v>31989.3892029621</v>
      </c>
      <c r="AD250" s="338" t="n">
        <f aca="false">SUMPRODUCT(B250:AA250,$B$1010:$AA$1010)</f>
        <v>64163.310418654</v>
      </c>
      <c r="AE250" s="339" t="n">
        <f aca="false">SUMPRODUCT(B250:AA250,$B$1012:$AA$1012)</f>
        <v>63619.5521584672</v>
      </c>
      <c r="AF250" s="340" t="n">
        <f aca="false">XIRR(B250:AA250,$B$1:$AA$1)</f>
        <v>0.162865031251134</v>
      </c>
      <c r="AG250" s="341" t="n">
        <f aca="false">1-EXP(-(1/0.25)*(AD250/ABS($AD$1010)))</f>
        <v>0.988811757642128</v>
      </c>
    </row>
    <row r="251" customFormat="false" ht="12.75" hidden="false" customHeight="false" outlineLevel="0" collapsed="false">
      <c r="A251" s="332"/>
      <c r="B251" s="337" t="n">
        <f aca="false">+[4]data1cf!A251</f>
        <v>-84551.1168474802</v>
      </c>
      <c r="C251" s="337" t="n">
        <f aca="false">+[4]data1cf!B251</f>
        <v>14756.8219071665</v>
      </c>
      <c r="D251" s="337" t="n">
        <f aca="false">+[4]data1cf!C251</f>
        <v>16282.6516537729</v>
      </c>
      <c r="E251" s="337" t="n">
        <f aca="false">+[4]data1cf!D251</f>
        <v>15995.8560639225</v>
      </c>
      <c r="F251" s="337" t="n">
        <f aca="false">+[4]data1cf!E251</f>
        <v>15495.5498333877</v>
      </c>
      <c r="G251" s="337" t="n">
        <f aca="false">+[4]data1cf!F251</f>
        <v>15348.2060836044</v>
      </c>
      <c r="H251" s="337" t="n">
        <f aca="false">+[4]data1cf!G251</f>
        <v>14958.0700412262</v>
      </c>
      <c r="I251" s="337" t="n">
        <f aca="false">+[4]data1cf!H251</f>
        <v>14961.3813575678</v>
      </c>
      <c r="J251" s="337" t="n">
        <f aca="false">+[4]data1cf!I251</f>
        <v>14807.8311426935</v>
      </c>
      <c r="K251" s="337" t="n">
        <f aca="false">+[4]data1cf!J251</f>
        <v>14794.7721598373</v>
      </c>
      <c r="L251" s="337" t="n">
        <f aca="false">+[4]data1cf!K251</f>
        <v>14965.8148519914</v>
      </c>
      <c r="M251" s="337" t="n">
        <f aca="false">+[4]data1cf!L251</f>
        <v>15014.2881466953</v>
      </c>
      <c r="N251" s="337" t="n">
        <f aca="false">+[4]data1cf!M251</f>
        <v>15111.7706764912</v>
      </c>
      <c r="O251" s="337" t="n">
        <f aca="false">+[4]data1cf!N251</f>
        <v>14974.9523706036</v>
      </c>
      <c r="P251" s="337" t="n">
        <f aca="false">+[4]data1cf!O251</f>
        <v>14779.1269613232</v>
      </c>
      <c r="Q251" s="337" t="n">
        <f aca="false">+[4]data1cf!P251</f>
        <v>15110.4440506487</v>
      </c>
      <c r="R251" s="337" t="n">
        <f aca="false">+[4]data1cf!Q251</f>
        <v>969.767489793859</v>
      </c>
      <c r="S251" s="337" t="n">
        <f aca="false">+[4]data1cf!R251</f>
        <v>0</v>
      </c>
      <c r="T251" s="337" t="n">
        <f aca="false">+[4]data1cf!S251</f>
        <v>0</v>
      </c>
      <c r="U251" s="337" t="n">
        <f aca="false">+[4]data1cf!T251</f>
        <v>0</v>
      </c>
      <c r="V251" s="337" t="n">
        <f aca="false">+[4]data1cf!U251</f>
        <v>0</v>
      </c>
      <c r="W251" s="337" t="n">
        <f aca="false">+[4]data1cf!V251</f>
        <v>0</v>
      </c>
      <c r="X251" s="337" t="n">
        <f aca="false">+[4]data1cf!W251</f>
        <v>0</v>
      </c>
      <c r="Y251" s="337" t="n">
        <f aca="false">+[4]data1cf!X251</f>
        <v>0</v>
      </c>
      <c r="Z251" s="337" t="n">
        <f aca="false">+[4]data1cf!Y251</f>
        <v>0</v>
      </c>
      <c r="AA251" s="337" t="n">
        <f aca="false">+[4]data1cf!Z251</f>
        <v>0</v>
      </c>
      <c r="AB251" s="337"/>
      <c r="AC251" s="338" t="n">
        <f aca="false">XNPV(0.1,B251:AA251,$B$1:$AA$1)</f>
        <v>31610.1984604765</v>
      </c>
      <c r="AD251" s="338" t="n">
        <f aca="false">SUMPRODUCT(B251:AA251,$B$1010:$AA$1010)</f>
        <v>63733.0746529602</v>
      </c>
      <c r="AE251" s="339" t="n">
        <f aca="false">SUMPRODUCT(B251:AA251,$B$1012:$AA$1012)</f>
        <v>63190.4677875153</v>
      </c>
      <c r="AF251" s="340" t="n">
        <f aca="false">XIRR(B251:AA251,$B$1:$AA$1)</f>
        <v>0.162012285551653</v>
      </c>
      <c r="AG251" s="341" t="n">
        <f aca="false">1-EXP(-(1/0.25)*(AD251/ABS($AD$1010)))</f>
        <v>0.988469568801606</v>
      </c>
    </row>
    <row r="252" customFormat="false" ht="12.75" hidden="false" customHeight="false" outlineLevel="0" collapsed="false">
      <c r="A252" s="332"/>
      <c r="B252" s="337" t="n">
        <f aca="false">+[4]data1cf!A252</f>
        <v>-93546.2401952484</v>
      </c>
      <c r="C252" s="337" t="n">
        <f aca="false">+[4]data1cf!B252</f>
        <v>14997.3795118619</v>
      </c>
      <c r="D252" s="337" t="n">
        <f aca="false">+[4]data1cf!C252</f>
        <v>16432.9684016819</v>
      </c>
      <c r="E252" s="337" t="n">
        <f aca="false">+[4]data1cf!D252</f>
        <v>16048.7000625034</v>
      </c>
      <c r="F252" s="337" t="n">
        <f aca="false">+[4]data1cf!E252</f>
        <v>15943.0188039271</v>
      </c>
      <c r="G252" s="337" t="n">
        <f aca="false">+[4]data1cf!F252</f>
        <v>15576.165618168</v>
      </c>
      <c r="H252" s="337" t="n">
        <f aca="false">+[4]data1cf!G252</f>
        <v>15365.5639159788</v>
      </c>
      <c r="I252" s="337" t="n">
        <f aca="false">+[4]data1cf!H252</f>
        <v>15142.0224785808</v>
      </c>
      <c r="J252" s="337" t="n">
        <f aca="false">+[4]data1cf!I252</f>
        <v>14953.9969509856</v>
      </c>
      <c r="K252" s="337" t="n">
        <f aca="false">+[4]data1cf!J252</f>
        <v>15120.9703550154</v>
      </c>
      <c r="L252" s="337" t="n">
        <f aca="false">+[4]data1cf!K252</f>
        <v>15226.4143175202</v>
      </c>
      <c r="M252" s="337" t="n">
        <f aca="false">+[4]data1cf!L252</f>
        <v>15090.1898030352</v>
      </c>
      <c r="N252" s="337" t="n">
        <f aca="false">+[4]data1cf!M252</f>
        <v>15106.7680221275</v>
      </c>
      <c r="O252" s="337" t="n">
        <f aca="false">+[4]data1cf!N252</f>
        <v>15287.1643008526</v>
      </c>
      <c r="P252" s="337" t="n">
        <f aca="false">+[4]data1cf!O252</f>
        <v>15257.5723735308</v>
      </c>
      <c r="Q252" s="337" t="n">
        <f aca="false">+[4]data1cf!P252</f>
        <v>15290.7373595788</v>
      </c>
      <c r="R252" s="337" t="n">
        <f aca="false">+[4]data1cf!Q252</f>
        <v>1072.93795654342</v>
      </c>
      <c r="S252" s="337" t="n">
        <f aca="false">+[4]data1cf!R252</f>
        <v>0</v>
      </c>
      <c r="T252" s="337" t="n">
        <f aca="false">+[4]data1cf!S252</f>
        <v>0</v>
      </c>
      <c r="U252" s="337" t="n">
        <f aca="false">+[4]data1cf!T252</f>
        <v>0</v>
      </c>
      <c r="V252" s="337" t="n">
        <f aca="false">+[4]data1cf!U252</f>
        <v>0</v>
      </c>
      <c r="W252" s="337" t="n">
        <f aca="false">+[4]data1cf!V252</f>
        <v>0</v>
      </c>
      <c r="X252" s="337" t="n">
        <f aca="false">+[4]data1cf!W252</f>
        <v>0</v>
      </c>
      <c r="Y252" s="337" t="n">
        <f aca="false">+[4]data1cf!X252</f>
        <v>0</v>
      </c>
      <c r="Z252" s="337" t="n">
        <f aca="false">+[4]data1cf!Y252</f>
        <v>0</v>
      </c>
      <c r="AA252" s="337" t="n">
        <f aca="false">+[4]data1cf!Z252</f>
        <v>0</v>
      </c>
      <c r="AB252" s="337"/>
      <c r="AC252" s="338" t="n">
        <f aca="false">XNPV(0.1,B252:AA252,$B$1:$AA$1)</f>
        <v>24380.8281893698</v>
      </c>
      <c r="AD252" s="338" t="n">
        <f aca="false">SUMPRODUCT(B252:AA252,$B$1010:$AA$1010)</f>
        <v>57014.0304948384</v>
      </c>
      <c r="AE252" s="339" t="n">
        <f aca="false">SUMPRODUCT(B252:AA252,$B$1012:$AA$1012)</f>
        <v>56462.71706208</v>
      </c>
      <c r="AF252" s="340" t="n">
        <f aca="false">XIRR(B252:AA252,$B$1:$AA$1)</f>
        <v>0.143893648910463</v>
      </c>
      <c r="AG252" s="341" t="n">
        <f aca="false">1-EXP(-(1/0.25)*(AD252/ABS($AD$1010)))</f>
        <v>0.981542408995544</v>
      </c>
    </row>
    <row r="253" customFormat="false" ht="12.75" hidden="false" customHeight="false" outlineLevel="0" collapsed="false">
      <c r="A253" s="332"/>
      <c r="B253" s="337" t="n">
        <f aca="false">+[4]data1cf!A253</f>
        <v>-97410.7135064065</v>
      </c>
      <c r="C253" s="337" t="n">
        <f aca="false">+[4]data1cf!B253</f>
        <v>15095.0153451523</v>
      </c>
      <c r="D253" s="337" t="n">
        <f aca="false">+[4]data1cf!C253</f>
        <v>16870.8009033984</v>
      </c>
      <c r="E253" s="337" t="n">
        <f aca="false">+[4]data1cf!D253</f>
        <v>16207.9766371416</v>
      </c>
      <c r="F253" s="337" t="n">
        <f aca="false">+[4]data1cf!E253</f>
        <v>15997.2555952458</v>
      </c>
      <c r="G253" s="337" t="n">
        <f aca="false">+[4]data1cf!F253</f>
        <v>15473.9352026389</v>
      </c>
      <c r="H253" s="337" t="n">
        <f aca="false">+[4]data1cf!G253</f>
        <v>15254.1895108337</v>
      </c>
      <c r="I253" s="337" t="n">
        <f aca="false">+[4]data1cf!H253</f>
        <v>15152.4878938176</v>
      </c>
      <c r="J253" s="337" t="n">
        <f aca="false">+[4]data1cf!I253</f>
        <v>15023.8414146194</v>
      </c>
      <c r="K253" s="337" t="n">
        <f aca="false">+[4]data1cf!J253</f>
        <v>15082.7074791308</v>
      </c>
      <c r="L253" s="337" t="n">
        <f aca="false">+[4]data1cf!K253</f>
        <v>15302.9226635308</v>
      </c>
      <c r="M253" s="337" t="n">
        <f aca="false">+[4]data1cf!L253</f>
        <v>15280.207982883</v>
      </c>
      <c r="N253" s="337" t="n">
        <f aca="false">+[4]data1cf!M253</f>
        <v>15065.5701973555</v>
      </c>
      <c r="O253" s="337" t="n">
        <f aca="false">+[4]data1cf!N253</f>
        <v>15253.7484596907</v>
      </c>
      <c r="P253" s="337" t="n">
        <f aca="false">+[4]data1cf!O253</f>
        <v>15341.190621669</v>
      </c>
      <c r="Q253" s="337" t="n">
        <f aca="false">+[4]data1cf!P253</f>
        <v>15473.4691636914</v>
      </c>
      <c r="R253" s="337" t="n">
        <f aca="false">+[4]data1cf!Q253</f>
        <v>1117.26191963308</v>
      </c>
      <c r="S253" s="337" t="n">
        <f aca="false">+[4]data1cf!R253</f>
        <v>0</v>
      </c>
      <c r="T253" s="337" t="n">
        <f aca="false">+[4]data1cf!S253</f>
        <v>0</v>
      </c>
      <c r="U253" s="337" t="n">
        <f aca="false">+[4]data1cf!T253</f>
        <v>0</v>
      </c>
      <c r="V253" s="337" t="n">
        <f aca="false">+[4]data1cf!U253</f>
        <v>0</v>
      </c>
      <c r="W253" s="337" t="n">
        <f aca="false">+[4]data1cf!V253</f>
        <v>0</v>
      </c>
      <c r="X253" s="337" t="n">
        <f aca="false">+[4]data1cf!W253</f>
        <v>0</v>
      </c>
      <c r="Y253" s="337" t="n">
        <f aca="false">+[4]data1cf!X253</f>
        <v>0</v>
      </c>
      <c r="Z253" s="337" t="n">
        <f aca="false">+[4]data1cf!Y253</f>
        <v>0</v>
      </c>
      <c r="AA253" s="337" t="n">
        <f aca="false">+[4]data1cf!Z253</f>
        <v>0</v>
      </c>
      <c r="AB253" s="337"/>
      <c r="AC253" s="338" t="n">
        <f aca="false">XNPV(0.1,B253:AA253,$B$1:$AA$1)</f>
        <v>21167.5200483313</v>
      </c>
      <c r="AD253" s="338" t="n">
        <f aca="false">SUMPRODUCT(B253:AA253,$B$1010:$AA$1010)</f>
        <v>53915.1525837924</v>
      </c>
      <c r="AE253" s="339" t="n">
        <f aca="false">SUMPRODUCT(B253:AA253,$B$1012:$AA$1012)</f>
        <v>53361.8574199622</v>
      </c>
      <c r="AF253" s="340" t="n">
        <f aca="false">XIRR(B253:AA253,$B$1:$AA$1)</f>
        <v>0.136925466620171</v>
      </c>
      <c r="AG253" s="341" t="n">
        <f aca="false">1-EXP(-(1/0.25)*(AD253/ABS($AD$1010)))</f>
        <v>0.977069504753129</v>
      </c>
    </row>
    <row r="254" customFormat="false" ht="12.75" hidden="false" customHeight="false" outlineLevel="0" collapsed="false">
      <c r="A254" s="332"/>
      <c r="B254" s="337" t="n">
        <f aca="false">+[4]data1cf!A254</f>
        <v>-84900.9368673484</v>
      </c>
      <c r="C254" s="337" t="n">
        <f aca="false">+[4]data1cf!B254</f>
        <v>15211.6316955029</v>
      </c>
      <c r="D254" s="337" t="n">
        <f aca="false">+[4]data1cf!C254</f>
        <v>16296.9796248738</v>
      </c>
      <c r="E254" s="337" t="n">
        <f aca="false">+[4]data1cf!D254</f>
        <v>15795.4296036513</v>
      </c>
      <c r="F254" s="337" t="n">
        <f aca="false">+[4]data1cf!E254</f>
        <v>15436.3252451364</v>
      </c>
      <c r="G254" s="337" t="n">
        <f aca="false">+[4]data1cf!F254</f>
        <v>15120.3010731102</v>
      </c>
      <c r="H254" s="337" t="n">
        <f aca="false">+[4]data1cf!G254</f>
        <v>14995.8434102673</v>
      </c>
      <c r="I254" s="337" t="n">
        <f aca="false">+[4]data1cf!H254</f>
        <v>14948.603240252</v>
      </c>
      <c r="J254" s="337" t="n">
        <f aca="false">+[4]data1cf!I254</f>
        <v>15076.4642069766</v>
      </c>
      <c r="K254" s="337" t="n">
        <f aca="false">+[4]data1cf!J254</f>
        <v>14858.9785679033</v>
      </c>
      <c r="L254" s="337" t="n">
        <f aca="false">+[4]data1cf!K254</f>
        <v>14905.2286933471</v>
      </c>
      <c r="M254" s="337" t="n">
        <f aca="false">+[4]data1cf!L254</f>
        <v>14984.1550764446</v>
      </c>
      <c r="N254" s="337" t="n">
        <f aca="false">+[4]data1cf!M254</f>
        <v>15039.9782880896</v>
      </c>
      <c r="O254" s="337" t="n">
        <f aca="false">+[4]data1cf!N254</f>
        <v>15142.1641927421</v>
      </c>
      <c r="P254" s="337" t="n">
        <f aca="false">+[4]data1cf!O254</f>
        <v>14763.1591718011</v>
      </c>
      <c r="Q254" s="337" t="n">
        <f aca="false">+[4]data1cf!P254</f>
        <v>15238.2793928776</v>
      </c>
      <c r="R254" s="337" t="n">
        <f aca="false">+[4]data1cf!Q254</f>
        <v>973.779785493739</v>
      </c>
      <c r="S254" s="337" t="n">
        <f aca="false">+[4]data1cf!R254</f>
        <v>0</v>
      </c>
      <c r="T254" s="337" t="n">
        <f aca="false">+[4]data1cf!S254</f>
        <v>0</v>
      </c>
      <c r="U254" s="337" t="n">
        <f aca="false">+[4]data1cf!T254</f>
        <v>0</v>
      </c>
      <c r="V254" s="337" t="n">
        <f aca="false">+[4]data1cf!U254</f>
        <v>0</v>
      </c>
      <c r="W254" s="337" t="n">
        <f aca="false">+[4]data1cf!V254</f>
        <v>0</v>
      </c>
      <c r="X254" s="337" t="n">
        <f aca="false">+[4]data1cf!W254</f>
        <v>0</v>
      </c>
      <c r="Y254" s="337" t="n">
        <f aca="false">+[4]data1cf!X254</f>
        <v>0</v>
      </c>
      <c r="Z254" s="337" t="n">
        <f aca="false">+[4]data1cf!Y254</f>
        <v>0</v>
      </c>
      <c r="AA254" s="337" t="n">
        <f aca="false">+[4]data1cf!Z254</f>
        <v>0</v>
      </c>
      <c r="AB254" s="337"/>
      <c r="AC254" s="338" t="n">
        <f aca="false">XNPV(0.1,B254:AA254,$B$1:$AA$1)</f>
        <v>31539.3371137172</v>
      </c>
      <c r="AD254" s="338" t="n">
        <f aca="false">SUMPRODUCT(B254:AA254,$B$1010:$AA$1010)</f>
        <v>63703.1784643386</v>
      </c>
      <c r="AE254" s="339" t="n">
        <f aca="false">SUMPRODUCT(B254:AA254,$B$1012:$AA$1012)</f>
        <v>63159.7881430662</v>
      </c>
      <c r="AF254" s="340" t="n">
        <f aca="false">XIRR(B254:AA254,$B$1:$AA$1)</f>
        <v>0.161749516863093</v>
      </c>
      <c r="AG254" s="341" t="n">
        <f aca="false">1-EXP(-(1/0.25)*(AD254/ABS($AD$1010)))</f>
        <v>0.98844540555796</v>
      </c>
    </row>
    <row r="255" customFormat="false" ht="12.75" hidden="false" customHeight="false" outlineLevel="0" collapsed="false">
      <c r="A255" s="332"/>
      <c r="B255" s="337" t="n">
        <f aca="false">+[4]data1cf!A255</f>
        <v>-99255.8598291994</v>
      </c>
      <c r="C255" s="337" t="n">
        <f aca="false">+[4]data1cf!B255</f>
        <v>15036.7429901605</v>
      </c>
      <c r="D255" s="337" t="n">
        <f aca="false">+[4]data1cf!C255</f>
        <v>16701.5806578037</v>
      </c>
      <c r="E255" s="337" t="n">
        <f aca="false">+[4]data1cf!D255</f>
        <v>16169.0861568552</v>
      </c>
      <c r="F255" s="337" t="n">
        <f aca="false">+[4]data1cf!E255</f>
        <v>15886.5975254615</v>
      </c>
      <c r="G255" s="337" t="n">
        <f aca="false">+[4]data1cf!F255</f>
        <v>15554.9467164621</v>
      </c>
      <c r="H255" s="337" t="n">
        <f aca="false">+[4]data1cf!G255</f>
        <v>15274.7369537323</v>
      </c>
      <c r="I255" s="337" t="n">
        <f aca="false">+[4]data1cf!H255</f>
        <v>15188.8901367871</v>
      </c>
      <c r="J255" s="337" t="n">
        <f aca="false">+[4]data1cf!I255</f>
        <v>15235.1782517011</v>
      </c>
      <c r="K255" s="337" t="n">
        <f aca="false">+[4]data1cf!J255</f>
        <v>15162.1464768956</v>
      </c>
      <c r="L255" s="337" t="n">
        <f aca="false">+[4]data1cf!K255</f>
        <v>15369.2551493654</v>
      </c>
      <c r="M255" s="337" t="n">
        <f aca="false">+[4]data1cf!L255</f>
        <v>15437.9081108627</v>
      </c>
      <c r="N255" s="337" t="n">
        <f aca="false">+[4]data1cf!M255</f>
        <v>15375.4601001919</v>
      </c>
      <c r="O255" s="337" t="n">
        <f aca="false">+[4]data1cf!N255</f>
        <v>15356.78798486</v>
      </c>
      <c r="P255" s="337" t="n">
        <f aca="false">+[4]data1cf!O255</f>
        <v>15255.396081521</v>
      </c>
      <c r="Q255" s="337" t="n">
        <f aca="false">+[4]data1cf!P255</f>
        <v>15097.7426095884</v>
      </c>
      <c r="R255" s="337" t="n">
        <f aca="false">+[4]data1cf!Q255</f>
        <v>1138.42500989699</v>
      </c>
      <c r="S255" s="337" t="n">
        <f aca="false">+[4]data1cf!R255</f>
        <v>0</v>
      </c>
      <c r="T255" s="337" t="n">
        <f aca="false">+[4]data1cf!S255</f>
        <v>0</v>
      </c>
      <c r="U255" s="337" t="n">
        <f aca="false">+[4]data1cf!T255</f>
        <v>0</v>
      </c>
      <c r="V255" s="337" t="n">
        <f aca="false">+[4]data1cf!U255</f>
        <v>0</v>
      </c>
      <c r="W255" s="337" t="n">
        <f aca="false">+[4]data1cf!V255</f>
        <v>0</v>
      </c>
      <c r="X255" s="337" t="n">
        <f aca="false">+[4]data1cf!W255</f>
        <v>0</v>
      </c>
      <c r="Y255" s="337" t="n">
        <f aca="false">+[4]data1cf!X255</f>
        <v>0</v>
      </c>
      <c r="Z255" s="337" t="n">
        <f aca="false">+[4]data1cf!Y255</f>
        <v>0</v>
      </c>
      <c r="AA255" s="337" t="n">
        <f aca="false">+[4]data1cf!Z255</f>
        <v>0</v>
      </c>
      <c r="AB255" s="337"/>
      <c r="AC255" s="338" t="n">
        <f aca="false">XNPV(0.1,B255:AA255,$B$1:$AA$1)</f>
        <v>19339.0241801935</v>
      </c>
      <c r="AD255" s="338" t="n">
        <f aca="false">SUMPRODUCT(B255:AA255,$B$1010:$AA$1010)</f>
        <v>52165.2254116428</v>
      </c>
      <c r="AE255" s="339" t="n">
        <f aca="false">SUMPRODUCT(B255:AA255,$B$1012:$AA$1012)</f>
        <v>51610.6538296358</v>
      </c>
      <c r="AF255" s="340" t="n">
        <f aca="false">XIRR(B255:AA255,$B$1:$AA$1)</f>
        <v>0.13314541957045</v>
      </c>
      <c r="AG255" s="341" t="n">
        <f aca="false">1-EXP(-(1/0.25)*(AD255/ABS($AD$1010)))</f>
        <v>0.974080322777713</v>
      </c>
    </row>
    <row r="256" customFormat="false" ht="12.75" hidden="false" customHeight="false" outlineLevel="0" collapsed="false">
      <c r="A256" s="332"/>
      <c r="B256" s="337" t="n">
        <f aca="false">+[4]data1cf!A256</f>
        <v>-95577.7884948756</v>
      </c>
      <c r="C256" s="337" t="n">
        <f aca="false">+[4]data1cf!B256</f>
        <v>15163.3091383686</v>
      </c>
      <c r="D256" s="337" t="n">
        <f aca="false">+[4]data1cf!C256</f>
        <v>16561.9464494436</v>
      </c>
      <c r="E256" s="337" t="n">
        <f aca="false">+[4]data1cf!D256</f>
        <v>16324.5829602742</v>
      </c>
      <c r="F256" s="337" t="n">
        <f aca="false">+[4]data1cf!E256</f>
        <v>15938.192280875</v>
      </c>
      <c r="G256" s="337" t="n">
        <f aca="false">+[4]data1cf!F256</f>
        <v>15720.6667023719</v>
      </c>
      <c r="H256" s="337" t="n">
        <f aca="false">+[4]data1cf!G256</f>
        <v>15430.08187988</v>
      </c>
      <c r="I256" s="337" t="n">
        <f aca="false">+[4]data1cf!H256</f>
        <v>15150.6009786366</v>
      </c>
      <c r="J256" s="337" t="n">
        <f aca="false">+[4]data1cf!I256</f>
        <v>15247.4932341603</v>
      </c>
      <c r="K256" s="337" t="n">
        <f aca="false">+[4]data1cf!J256</f>
        <v>15069.7373688683</v>
      </c>
      <c r="L256" s="337" t="n">
        <f aca="false">+[4]data1cf!K256</f>
        <v>15326.4495198603</v>
      </c>
      <c r="M256" s="337" t="n">
        <f aca="false">+[4]data1cf!L256</f>
        <v>15264.6520721848</v>
      </c>
      <c r="N256" s="337" t="n">
        <f aca="false">+[4]data1cf!M256</f>
        <v>15243.2528831737</v>
      </c>
      <c r="O256" s="337" t="n">
        <f aca="false">+[4]data1cf!N256</f>
        <v>15228.800342102</v>
      </c>
      <c r="P256" s="337" t="n">
        <f aca="false">+[4]data1cf!O256</f>
        <v>15116.2310952383</v>
      </c>
      <c r="Q256" s="337" t="n">
        <f aca="false">+[4]data1cf!P256</f>
        <v>15301.4009662641</v>
      </c>
      <c r="R256" s="337" t="n">
        <f aca="false">+[4]data1cf!Q256</f>
        <v>1096.23900292082</v>
      </c>
      <c r="S256" s="337" t="n">
        <f aca="false">+[4]data1cf!R256</f>
        <v>0</v>
      </c>
      <c r="T256" s="337" t="n">
        <f aca="false">+[4]data1cf!S256</f>
        <v>0</v>
      </c>
      <c r="U256" s="337" t="n">
        <f aca="false">+[4]data1cf!T256</f>
        <v>0</v>
      </c>
      <c r="V256" s="337" t="n">
        <f aca="false">+[4]data1cf!U256</f>
        <v>0</v>
      </c>
      <c r="W256" s="337" t="n">
        <f aca="false">+[4]data1cf!V256</f>
        <v>0</v>
      </c>
      <c r="X256" s="337" t="n">
        <f aca="false">+[4]data1cf!W256</f>
        <v>0</v>
      </c>
      <c r="Y256" s="337" t="n">
        <f aca="false">+[4]data1cf!X256</f>
        <v>0</v>
      </c>
      <c r="Z256" s="337" t="n">
        <f aca="false">+[4]data1cf!Y256</f>
        <v>0</v>
      </c>
      <c r="AA256" s="337" t="n">
        <f aca="false">+[4]data1cf!Z256</f>
        <v>0</v>
      </c>
      <c r="AB256" s="337"/>
      <c r="AC256" s="338" t="n">
        <f aca="false">XNPV(0.1,B256:AA256,$B$1:$AA$1)</f>
        <v>23152.8801983657</v>
      </c>
      <c r="AD256" s="338" t="n">
        <f aca="false">SUMPRODUCT(B256:AA256,$B$1010:$AA$1010)</f>
        <v>55949.5576582994</v>
      </c>
      <c r="AE256" s="339" t="n">
        <f aca="false">SUMPRODUCT(B256:AA256,$B$1012:$AA$1012)</f>
        <v>55395.7677824091</v>
      </c>
      <c r="AF256" s="340" t="n">
        <f aca="false">XIRR(B256:AA256,$B$1:$AA$1)</f>
        <v>0.140998878970111</v>
      </c>
      <c r="AG256" s="341" t="n">
        <f aca="false">1-EXP(-(1/0.25)*(AD256/ABS($AD$1010)))</f>
        <v>0.980114058111421</v>
      </c>
    </row>
    <row r="257" customFormat="false" ht="12.75" hidden="false" customHeight="false" outlineLevel="0" collapsed="false">
      <c r="A257" s="332"/>
      <c r="B257" s="337" t="n">
        <f aca="false">+[4]data1cf!A257</f>
        <v>-89921.5227212345</v>
      </c>
      <c r="C257" s="337" t="n">
        <f aca="false">+[4]data1cf!B257</f>
        <v>14926.5968163506</v>
      </c>
      <c r="D257" s="337" t="n">
        <f aca="false">+[4]data1cf!C257</f>
        <v>16346.6583322165</v>
      </c>
      <c r="E257" s="337" t="n">
        <f aca="false">+[4]data1cf!D257</f>
        <v>15793.0664351231</v>
      </c>
      <c r="F257" s="337" t="n">
        <f aca="false">+[4]data1cf!E257</f>
        <v>15795.1722190557</v>
      </c>
      <c r="G257" s="337" t="n">
        <f aca="false">+[4]data1cf!F257</f>
        <v>15401.5220444674</v>
      </c>
      <c r="H257" s="337" t="n">
        <f aca="false">+[4]data1cf!G257</f>
        <v>15287.9524137251</v>
      </c>
      <c r="I257" s="337" t="n">
        <f aca="false">+[4]data1cf!H257</f>
        <v>15045.9133620978</v>
      </c>
      <c r="J257" s="337" t="n">
        <f aca="false">+[4]data1cf!I257</f>
        <v>14982.9747688952</v>
      </c>
      <c r="K257" s="337" t="n">
        <f aca="false">+[4]data1cf!J257</f>
        <v>15146.3045423473</v>
      </c>
      <c r="L257" s="337" t="n">
        <f aca="false">+[4]data1cf!K257</f>
        <v>15033.5844333664</v>
      </c>
      <c r="M257" s="337" t="n">
        <f aca="false">+[4]data1cf!L257</f>
        <v>15096.0250973839</v>
      </c>
      <c r="N257" s="337" t="n">
        <f aca="false">+[4]data1cf!M257</f>
        <v>14977.5898393446</v>
      </c>
      <c r="O257" s="337" t="n">
        <f aca="false">+[4]data1cf!N257</f>
        <v>15149.1631036951</v>
      </c>
      <c r="P257" s="337" t="n">
        <f aca="false">+[4]data1cf!O257</f>
        <v>15400.9676285073</v>
      </c>
      <c r="Q257" s="337" t="n">
        <f aca="false">+[4]data1cf!P257</f>
        <v>14984.7439159117</v>
      </c>
      <c r="R257" s="337" t="n">
        <f aca="false">+[4]data1cf!Q257</f>
        <v>1031.36389700347</v>
      </c>
      <c r="S257" s="337" t="n">
        <f aca="false">+[4]data1cf!R257</f>
        <v>0</v>
      </c>
      <c r="T257" s="337" t="n">
        <f aca="false">+[4]data1cf!S257</f>
        <v>0</v>
      </c>
      <c r="U257" s="337" t="n">
        <f aca="false">+[4]data1cf!T257</f>
        <v>0</v>
      </c>
      <c r="V257" s="337" t="n">
        <f aca="false">+[4]data1cf!U257</f>
        <v>0</v>
      </c>
      <c r="W257" s="337" t="n">
        <f aca="false">+[4]data1cf!V257</f>
        <v>0</v>
      </c>
      <c r="X257" s="337" t="n">
        <f aca="false">+[4]data1cf!W257</f>
        <v>0</v>
      </c>
      <c r="Y257" s="337" t="n">
        <f aca="false">+[4]data1cf!X257</f>
        <v>0</v>
      </c>
      <c r="Z257" s="337" t="n">
        <f aca="false">+[4]data1cf!Y257</f>
        <v>0</v>
      </c>
      <c r="AA257" s="337" t="n">
        <f aca="false">+[4]data1cf!Z257</f>
        <v>0</v>
      </c>
      <c r="AB257" s="337"/>
      <c r="AC257" s="338" t="n">
        <f aca="false">XNPV(0.1,B257:AA257,$B$1:$AA$1)</f>
        <v>27201.8715222964</v>
      </c>
      <c r="AD257" s="338" t="n">
        <f aca="false">SUMPRODUCT(B257:AA257,$B$1010:$AA$1010)</f>
        <v>59633.5540605191</v>
      </c>
      <c r="AE257" s="339" t="n">
        <f aca="false">SUMPRODUCT(B257:AA257,$B$1012:$AA$1012)</f>
        <v>59085.6382005058</v>
      </c>
      <c r="AF257" s="340" t="n">
        <f aca="false">XIRR(B257:AA257,$B$1:$AA$1)</f>
        <v>0.150598885415477</v>
      </c>
      <c r="AG257" s="341" t="n">
        <f aca="false">1-EXP(-(1/0.25)*(AD257/ABS($AD$1010)))</f>
        <v>0.984635656580384</v>
      </c>
    </row>
    <row r="258" customFormat="false" ht="12.75" hidden="false" customHeight="false" outlineLevel="0" collapsed="false">
      <c r="A258" s="332"/>
      <c r="B258" s="337" t="n">
        <f aca="false">+[4]data1cf!A258</f>
        <v>-89297.2728532028</v>
      </c>
      <c r="C258" s="337" t="n">
        <f aca="false">+[4]data1cf!B258</f>
        <v>14949.1686717329</v>
      </c>
      <c r="D258" s="337" t="n">
        <f aca="false">+[4]data1cf!C258</f>
        <v>16294.861789606</v>
      </c>
      <c r="E258" s="337" t="n">
        <f aca="false">+[4]data1cf!D258</f>
        <v>15896.2418315464</v>
      </c>
      <c r="F258" s="337" t="n">
        <f aca="false">+[4]data1cf!E258</f>
        <v>15648.1136944529</v>
      </c>
      <c r="G258" s="337" t="n">
        <f aca="false">+[4]data1cf!F258</f>
        <v>15193.0565502131</v>
      </c>
      <c r="H258" s="337" t="n">
        <f aca="false">+[4]data1cf!G258</f>
        <v>15323.3536220742</v>
      </c>
      <c r="I258" s="337" t="n">
        <f aca="false">+[4]data1cf!H258</f>
        <v>14850.1928521227</v>
      </c>
      <c r="J258" s="337" t="n">
        <f aca="false">+[4]data1cf!I258</f>
        <v>14859.7385016625</v>
      </c>
      <c r="K258" s="337" t="n">
        <f aca="false">+[4]data1cf!J258</f>
        <v>14971.0792171113</v>
      </c>
      <c r="L258" s="337" t="n">
        <f aca="false">+[4]data1cf!K258</f>
        <v>14985.7143212195</v>
      </c>
      <c r="M258" s="337" t="n">
        <f aca="false">+[4]data1cf!L258</f>
        <v>15022.768729919</v>
      </c>
      <c r="N258" s="337" t="n">
        <f aca="false">+[4]data1cf!M258</f>
        <v>15030.7031002804</v>
      </c>
      <c r="O258" s="337" t="n">
        <f aca="false">+[4]data1cf!N258</f>
        <v>14978.5957127996</v>
      </c>
      <c r="P258" s="337" t="n">
        <f aca="false">+[4]data1cf!O258</f>
        <v>15139.1510073455</v>
      </c>
      <c r="Q258" s="337" t="n">
        <f aca="false">+[4]data1cf!P258</f>
        <v>15145.2311231936</v>
      </c>
      <c r="R258" s="337" t="n">
        <f aca="false">+[4]data1cf!Q258</f>
        <v>1024.20400071709</v>
      </c>
      <c r="S258" s="337" t="n">
        <f aca="false">+[4]data1cf!R258</f>
        <v>0</v>
      </c>
      <c r="T258" s="337" t="n">
        <f aca="false">+[4]data1cf!S258</f>
        <v>0</v>
      </c>
      <c r="U258" s="337" t="n">
        <f aca="false">+[4]data1cf!T258</f>
        <v>0</v>
      </c>
      <c r="V258" s="337" t="n">
        <f aca="false">+[4]data1cf!U258</f>
        <v>0</v>
      </c>
      <c r="W258" s="337" t="n">
        <f aca="false">+[4]data1cf!V258</f>
        <v>0</v>
      </c>
      <c r="X258" s="337" t="n">
        <f aca="false">+[4]data1cf!W258</f>
        <v>0</v>
      </c>
      <c r="Y258" s="337" t="n">
        <f aca="false">+[4]data1cf!X258</f>
        <v>0</v>
      </c>
      <c r="Z258" s="337" t="n">
        <f aca="false">+[4]data1cf!Y258</f>
        <v>0</v>
      </c>
      <c r="AA258" s="337" t="n">
        <f aca="false">+[4]data1cf!Z258</f>
        <v>0</v>
      </c>
      <c r="AB258" s="337"/>
      <c r="AC258" s="338" t="n">
        <f aca="false">XNPV(0.1,B258:AA258,$B$1:$AA$1)</f>
        <v>27330.7682404308</v>
      </c>
      <c r="AD258" s="338" t="n">
        <f aca="false">SUMPRODUCT(B258:AA258,$B$1010:$AA$1010)</f>
        <v>59586.4572560921</v>
      </c>
      <c r="AE258" s="339" t="n">
        <f aca="false">SUMPRODUCT(B258:AA258,$B$1012:$AA$1012)</f>
        <v>59041.469333861</v>
      </c>
      <c r="AF258" s="340" t="n">
        <f aca="false">XIRR(B258:AA258,$B$1:$AA$1)</f>
        <v>0.151240422899854</v>
      </c>
      <c r="AG258" s="341" t="n">
        <f aca="false">1-EXP(-(1/0.25)*(AD258/ABS($AD$1010)))</f>
        <v>0.984584903668646</v>
      </c>
    </row>
    <row r="259" customFormat="false" ht="12.75" hidden="false" customHeight="false" outlineLevel="0" collapsed="false">
      <c r="A259" s="332"/>
      <c r="B259" s="337" t="n">
        <f aca="false">+[4]data1cf!A259</f>
        <v>-85265.5980216039</v>
      </c>
      <c r="C259" s="337" t="n">
        <f aca="false">+[4]data1cf!B259</f>
        <v>14902.7514034264</v>
      </c>
      <c r="D259" s="337" t="n">
        <f aca="false">+[4]data1cf!C259</f>
        <v>16071.6195400908</v>
      </c>
      <c r="E259" s="337" t="n">
        <f aca="false">+[4]data1cf!D259</f>
        <v>15644.9017817596</v>
      </c>
      <c r="F259" s="337" t="n">
        <f aca="false">+[4]data1cf!E259</f>
        <v>15543.5192800565</v>
      </c>
      <c r="G259" s="337" t="n">
        <f aca="false">+[4]data1cf!F259</f>
        <v>15183.3226614859</v>
      </c>
      <c r="H259" s="337" t="n">
        <f aca="false">+[4]data1cf!G259</f>
        <v>15097.4386370738</v>
      </c>
      <c r="I259" s="337" t="n">
        <f aca="false">+[4]data1cf!H259</f>
        <v>15122.3661686716</v>
      </c>
      <c r="J259" s="337" t="n">
        <f aca="false">+[4]data1cf!I259</f>
        <v>15071.6033463964</v>
      </c>
      <c r="K259" s="337" t="n">
        <f aca="false">+[4]data1cf!J259</f>
        <v>15144.3798201302</v>
      </c>
      <c r="L259" s="337" t="n">
        <f aca="false">+[4]data1cf!K259</f>
        <v>14789.2617357549</v>
      </c>
      <c r="M259" s="337" t="n">
        <f aca="false">+[4]data1cf!L259</f>
        <v>15149.1065721311</v>
      </c>
      <c r="N259" s="337" t="n">
        <f aca="false">+[4]data1cf!M259</f>
        <v>14876.9462587478</v>
      </c>
      <c r="O259" s="337" t="n">
        <f aca="false">+[4]data1cf!N259</f>
        <v>15041.0434721779</v>
      </c>
      <c r="P259" s="337" t="n">
        <f aca="false">+[4]data1cf!O259</f>
        <v>15092.147405658</v>
      </c>
      <c r="Q259" s="337" t="n">
        <f aca="false">+[4]data1cf!P259</f>
        <v>15225.3632439567</v>
      </c>
      <c r="R259" s="337" t="n">
        <f aca="false">+[4]data1cf!Q259</f>
        <v>977.962303068588</v>
      </c>
      <c r="S259" s="337" t="n">
        <f aca="false">+[4]data1cf!R259</f>
        <v>0</v>
      </c>
      <c r="T259" s="337" t="n">
        <f aca="false">+[4]data1cf!S259</f>
        <v>0</v>
      </c>
      <c r="U259" s="337" t="n">
        <f aca="false">+[4]data1cf!T259</f>
        <v>0</v>
      </c>
      <c r="V259" s="337" t="n">
        <f aca="false">+[4]data1cf!U259</f>
        <v>0</v>
      </c>
      <c r="W259" s="337" t="n">
        <f aca="false">+[4]data1cf!V259</f>
        <v>0</v>
      </c>
      <c r="X259" s="337" t="n">
        <f aca="false">+[4]data1cf!W259</f>
        <v>0</v>
      </c>
      <c r="Y259" s="337" t="n">
        <f aca="false">+[4]data1cf!X259</f>
        <v>0</v>
      </c>
      <c r="Z259" s="337" t="n">
        <f aca="false">+[4]data1cf!Y259</f>
        <v>0</v>
      </c>
      <c r="AA259" s="337" t="n">
        <f aca="false">+[4]data1cf!Z259</f>
        <v>0</v>
      </c>
      <c r="AB259" s="337"/>
      <c r="AC259" s="338" t="n">
        <f aca="false">XNPV(0.1,B259:AA259,$B$1:$AA$1)</f>
        <v>30988.3591178835</v>
      </c>
      <c r="AD259" s="338" t="n">
        <f aca="false">SUMPRODUCT(B259:AA259,$B$1010:$AA$1010)</f>
        <v>63237.4064528004</v>
      </c>
      <c r="AE259" s="339" t="n">
        <f aca="false">SUMPRODUCT(B259:AA259,$B$1012:$AA$1012)</f>
        <v>62692.4573890339</v>
      </c>
      <c r="AF259" s="340" t="n">
        <f aca="false">XIRR(B259:AA259,$B$1:$AA$1)</f>
        <v>0.160163299336348</v>
      </c>
      <c r="AG259" s="341" t="n">
        <f aca="false">1-EXP(-(1/0.25)*(AD259/ABS($AD$1010)))</f>
        <v>0.988062343865352</v>
      </c>
    </row>
    <row r="260" customFormat="false" ht="12.75" hidden="false" customHeight="false" outlineLevel="0" collapsed="false">
      <c r="A260" s="332"/>
      <c r="B260" s="337" t="n">
        <f aca="false">+[4]data1cf!A260</f>
        <v>-90059.9253123114</v>
      </c>
      <c r="C260" s="337" t="n">
        <f aca="false">+[4]data1cf!B260</f>
        <v>14941.9636385782</v>
      </c>
      <c r="D260" s="337" t="n">
        <f aca="false">+[4]data1cf!C260</f>
        <v>16619.7441532262</v>
      </c>
      <c r="E260" s="337" t="n">
        <f aca="false">+[4]data1cf!D260</f>
        <v>16119.2898154276</v>
      </c>
      <c r="F260" s="337" t="n">
        <f aca="false">+[4]data1cf!E260</f>
        <v>15612.0958569206</v>
      </c>
      <c r="G260" s="337" t="n">
        <f aca="false">+[4]data1cf!F260</f>
        <v>15303.1265051449</v>
      </c>
      <c r="H260" s="337" t="n">
        <f aca="false">+[4]data1cf!G260</f>
        <v>15061.0038417226</v>
      </c>
      <c r="I260" s="337" t="n">
        <f aca="false">+[4]data1cf!H260</f>
        <v>15129.0987375728</v>
      </c>
      <c r="J260" s="337" t="n">
        <f aca="false">+[4]data1cf!I260</f>
        <v>15000.5493615616</v>
      </c>
      <c r="K260" s="337" t="n">
        <f aca="false">+[4]data1cf!J260</f>
        <v>14981.9266220013</v>
      </c>
      <c r="L260" s="337" t="n">
        <f aca="false">+[4]data1cf!K260</f>
        <v>15177.6292613615</v>
      </c>
      <c r="M260" s="337" t="n">
        <f aca="false">+[4]data1cf!L260</f>
        <v>15134.395547664</v>
      </c>
      <c r="N260" s="337" t="n">
        <f aca="false">+[4]data1cf!M260</f>
        <v>15291.2614278061</v>
      </c>
      <c r="O260" s="337" t="n">
        <f aca="false">+[4]data1cf!N260</f>
        <v>15008.6063047648</v>
      </c>
      <c r="P260" s="337" t="n">
        <f aca="false">+[4]data1cf!O260</f>
        <v>15038.6459032867</v>
      </c>
      <c r="Q260" s="337" t="n">
        <f aca="false">+[4]data1cf!P260</f>
        <v>14981.4804472347</v>
      </c>
      <c r="R260" s="337" t="n">
        <f aca="false">+[4]data1cf!Q260</f>
        <v>1032.95131936209</v>
      </c>
      <c r="S260" s="337" t="n">
        <f aca="false">+[4]data1cf!R260</f>
        <v>0</v>
      </c>
      <c r="T260" s="337" t="n">
        <f aca="false">+[4]data1cf!S260</f>
        <v>0</v>
      </c>
      <c r="U260" s="337" t="n">
        <f aca="false">+[4]data1cf!T260</f>
        <v>0</v>
      </c>
      <c r="V260" s="337" t="n">
        <f aca="false">+[4]data1cf!U260</f>
        <v>0</v>
      </c>
      <c r="W260" s="337" t="n">
        <f aca="false">+[4]data1cf!V260</f>
        <v>0</v>
      </c>
      <c r="X260" s="337" t="n">
        <f aca="false">+[4]data1cf!W260</f>
        <v>0</v>
      </c>
      <c r="Y260" s="337" t="n">
        <f aca="false">+[4]data1cf!X260</f>
        <v>0</v>
      </c>
      <c r="Z260" s="337" t="n">
        <f aca="false">+[4]data1cf!Y260</f>
        <v>0</v>
      </c>
      <c r="AA260" s="337" t="n">
        <f aca="false">+[4]data1cf!Z260</f>
        <v>0</v>
      </c>
      <c r="AB260" s="337"/>
      <c r="AC260" s="338" t="n">
        <f aca="false">XNPV(0.1,B260:AA260,$B$1:$AA$1)</f>
        <v>27247.5244722631</v>
      </c>
      <c r="AD260" s="338" t="n">
        <f aca="false">SUMPRODUCT(B260:AA260,$B$1010:$AA$1010)</f>
        <v>59654.991182966</v>
      </c>
      <c r="AE260" s="339" t="n">
        <f aca="false">SUMPRODUCT(B260:AA260,$B$1012:$AA$1012)</f>
        <v>59107.6598399128</v>
      </c>
      <c r="AF260" s="340" t="n">
        <f aca="false">XIRR(B260:AA260,$B$1:$AA$1)</f>
        <v>0.150744544765948</v>
      </c>
      <c r="AG260" s="341" t="n">
        <f aca="false">1-EXP(-(1/0.25)*(AD260/ABS($AD$1010)))</f>
        <v>0.984658702486037</v>
      </c>
    </row>
    <row r="261" customFormat="false" ht="12.75" hidden="false" customHeight="false" outlineLevel="0" collapsed="false">
      <c r="A261" s="332"/>
      <c r="B261" s="337" t="n">
        <f aca="false">+[4]data1cf!A261</f>
        <v>-89142.3574309947</v>
      </c>
      <c r="C261" s="337" t="n">
        <f aca="false">+[4]data1cf!B261</f>
        <v>15004.4565824883</v>
      </c>
      <c r="D261" s="337" t="n">
        <f aca="false">+[4]data1cf!C261</f>
        <v>16378.9434476617</v>
      </c>
      <c r="E261" s="337" t="n">
        <f aca="false">+[4]data1cf!D261</f>
        <v>15930.5539841298</v>
      </c>
      <c r="F261" s="337" t="n">
        <f aca="false">+[4]data1cf!E261</f>
        <v>15766.4219610043</v>
      </c>
      <c r="G261" s="337" t="n">
        <f aca="false">+[4]data1cf!F261</f>
        <v>15418.6425725121</v>
      </c>
      <c r="H261" s="337" t="n">
        <f aca="false">+[4]data1cf!G261</f>
        <v>15390.0612284895</v>
      </c>
      <c r="I261" s="337" t="n">
        <f aca="false">+[4]data1cf!H261</f>
        <v>15055.5703976598</v>
      </c>
      <c r="J261" s="337" t="n">
        <f aca="false">+[4]data1cf!I261</f>
        <v>14998.3120612246</v>
      </c>
      <c r="K261" s="337" t="n">
        <f aca="false">+[4]data1cf!J261</f>
        <v>15071.8004958931</v>
      </c>
      <c r="L261" s="337" t="n">
        <f aca="false">+[4]data1cf!K261</f>
        <v>15106.8241502715</v>
      </c>
      <c r="M261" s="337" t="n">
        <f aca="false">+[4]data1cf!L261</f>
        <v>15269.9487224295</v>
      </c>
      <c r="N261" s="337" t="n">
        <f aca="false">+[4]data1cf!M261</f>
        <v>15396.403419716</v>
      </c>
      <c r="O261" s="337" t="n">
        <f aca="false">+[4]data1cf!N261</f>
        <v>15117.2520878065</v>
      </c>
      <c r="P261" s="337" t="n">
        <f aca="false">+[4]data1cf!O261</f>
        <v>15291.1331957657</v>
      </c>
      <c r="Q261" s="337" t="n">
        <f aca="false">+[4]data1cf!P261</f>
        <v>15273.7197185501</v>
      </c>
      <c r="R261" s="337" t="n">
        <f aca="false">+[4]data1cf!Q261</f>
        <v>1022.42718279054</v>
      </c>
      <c r="S261" s="337" t="n">
        <f aca="false">+[4]data1cf!R261</f>
        <v>0</v>
      </c>
      <c r="T261" s="337" t="n">
        <f aca="false">+[4]data1cf!S261</f>
        <v>0</v>
      </c>
      <c r="U261" s="337" t="n">
        <f aca="false">+[4]data1cf!T261</f>
        <v>0</v>
      </c>
      <c r="V261" s="337" t="n">
        <f aca="false">+[4]data1cf!U261</f>
        <v>0</v>
      </c>
      <c r="W261" s="337" t="n">
        <f aca="false">+[4]data1cf!V261</f>
        <v>0</v>
      </c>
      <c r="X261" s="337" t="n">
        <f aca="false">+[4]data1cf!W261</f>
        <v>0</v>
      </c>
      <c r="Y261" s="337" t="n">
        <f aca="false">+[4]data1cf!X261</f>
        <v>0</v>
      </c>
      <c r="Z261" s="337" t="n">
        <f aca="false">+[4]data1cf!Y261</f>
        <v>0</v>
      </c>
      <c r="AA261" s="337" t="n">
        <f aca="false">+[4]data1cf!Z261</f>
        <v>0</v>
      </c>
      <c r="AB261" s="337"/>
      <c r="AC261" s="338" t="n">
        <f aca="false">XNPV(0.1,B261:AA261,$B$1:$AA$1)</f>
        <v>28462.3936287266</v>
      </c>
      <c r="AD261" s="338" t="n">
        <f aca="false">SUMPRODUCT(B261:AA261,$B$1010:$AA$1010)</f>
        <v>61049.6208835019</v>
      </c>
      <c r="AE261" s="339" t="n">
        <f aca="false">SUMPRODUCT(B261:AA261,$B$1012:$AA$1012)</f>
        <v>60498.8849975123</v>
      </c>
      <c r="AF261" s="340" t="n">
        <f aca="false">XIRR(B261:AA261,$B$1:$AA$1)</f>
        <v>0.153236732495135</v>
      </c>
      <c r="AG261" s="341" t="n">
        <f aca="false">1-EXP(-(1/0.25)*(AD261/ABS($AD$1010)))</f>
        <v>0.986086041281807</v>
      </c>
    </row>
    <row r="262" customFormat="false" ht="12.75" hidden="false" customHeight="false" outlineLevel="0" collapsed="false">
      <c r="A262" s="332"/>
      <c r="B262" s="337" t="n">
        <f aca="false">+[4]data1cf!A262</f>
        <v>-94613.338073149</v>
      </c>
      <c r="C262" s="337" t="n">
        <f aca="false">+[4]data1cf!B262</f>
        <v>15114.2647768267</v>
      </c>
      <c r="D262" s="337" t="n">
        <f aca="false">+[4]data1cf!C262</f>
        <v>16551.6535396244</v>
      </c>
      <c r="E262" s="337" t="n">
        <f aca="false">+[4]data1cf!D262</f>
        <v>16191.2223314846</v>
      </c>
      <c r="F262" s="337" t="n">
        <f aca="false">+[4]data1cf!E262</f>
        <v>15753.7457168402</v>
      </c>
      <c r="G262" s="337" t="n">
        <f aca="false">+[4]data1cf!F262</f>
        <v>15477.7952943311</v>
      </c>
      <c r="H262" s="337" t="n">
        <f aca="false">+[4]data1cf!G262</f>
        <v>15100.6755559112</v>
      </c>
      <c r="I262" s="337" t="n">
        <f aca="false">+[4]data1cf!H262</f>
        <v>14998.8890579113</v>
      </c>
      <c r="J262" s="337" t="n">
        <f aca="false">+[4]data1cf!I262</f>
        <v>15331.5348504834</v>
      </c>
      <c r="K262" s="337" t="n">
        <f aca="false">+[4]data1cf!J262</f>
        <v>15130.1486977382</v>
      </c>
      <c r="L262" s="337" t="n">
        <f aca="false">+[4]data1cf!K262</f>
        <v>15159.4064021926</v>
      </c>
      <c r="M262" s="337" t="n">
        <f aca="false">+[4]data1cf!L262</f>
        <v>15296.149512411</v>
      </c>
      <c r="N262" s="337" t="n">
        <f aca="false">+[4]data1cf!M262</f>
        <v>15108.6429140851</v>
      </c>
      <c r="O262" s="337" t="n">
        <f aca="false">+[4]data1cf!N262</f>
        <v>15407.2214443399</v>
      </c>
      <c r="P262" s="337" t="n">
        <f aca="false">+[4]data1cf!O262</f>
        <v>15311.0991849412</v>
      </c>
      <c r="Q262" s="337" t="n">
        <f aca="false">+[4]data1cf!P262</f>
        <v>15336.3598893338</v>
      </c>
      <c r="R262" s="337" t="n">
        <f aca="false">+[4]data1cf!Q262</f>
        <v>1085.17714236379</v>
      </c>
      <c r="S262" s="337" t="n">
        <f aca="false">+[4]data1cf!R262</f>
        <v>0</v>
      </c>
      <c r="T262" s="337" t="n">
        <f aca="false">+[4]data1cf!S262</f>
        <v>0</v>
      </c>
      <c r="U262" s="337" t="n">
        <f aca="false">+[4]data1cf!T262</f>
        <v>0</v>
      </c>
      <c r="V262" s="337" t="n">
        <f aca="false">+[4]data1cf!U262</f>
        <v>0</v>
      </c>
      <c r="W262" s="337" t="n">
        <f aca="false">+[4]data1cf!V262</f>
        <v>0</v>
      </c>
      <c r="X262" s="337" t="n">
        <f aca="false">+[4]data1cf!W262</f>
        <v>0</v>
      </c>
      <c r="Y262" s="337" t="n">
        <f aca="false">+[4]data1cf!X262</f>
        <v>0</v>
      </c>
      <c r="Z262" s="337" t="n">
        <f aca="false">+[4]data1cf!Y262</f>
        <v>0</v>
      </c>
      <c r="AA262" s="337" t="n">
        <f aca="false">+[4]data1cf!Z262</f>
        <v>0</v>
      </c>
      <c r="AB262" s="337"/>
      <c r="AC262" s="338" t="n">
        <f aca="false">XNPV(0.1,B262:AA262,$B$1:$AA$1)</f>
        <v>23501.1764759472</v>
      </c>
      <c r="AD262" s="338" t="n">
        <f aca="false">SUMPRODUCT(B262:AA262,$B$1010:$AA$1010)</f>
        <v>56188.525504707</v>
      </c>
      <c r="AE262" s="339" t="n">
        <f aca="false">SUMPRODUCT(B262:AA262,$B$1012:$AA$1012)</f>
        <v>55636.1185474306</v>
      </c>
      <c r="AF262" s="340" t="n">
        <f aca="false">XIRR(B262:AA262,$B$1:$AA$1)</f>
        <v>0.14191497531732</v>
      </c>
      <c r="AG262" s="341" t="n">
        <f aca="false">1-EXP(-(1/0.25)*(AD262/ABS($AD$1010)))</f>
        <v>0.980444044736958</v>
      </c>
    </row>
    <row r="263" customFormat="false" ht="12.75" hidden="false" customHeight="false" outlineLevel="0" collapsed="false">
      <c r="A263" s="332"/>
      <c r="B263" s="337" t="n">
        <f aca="false">+[4]data1cf!A263</f>
        <v>-96079.3272178291</v>
      </c>
      <c r="C263" s="337" t="n">
        <f aca="false">+[4]data1cf!B263</f>
        <v>15032.8502496192</v>
      </c>
      <c r="D263" s="337" t="n">
        <f aca="false">+[4]data1cf!C263</f>
        <v>16616.0199277968</v>
      </c>
      <c r="E263" s="337" t="n">
        <f aca="false">+[4]data1cf!D263</f>
        <v>16054.3800638925</v>
      </c>
      <c r="F263" s="337" t="n">
        <f aca="false">+[4]data1cf!E263</f>
        <v>16062.9669684107</v>
      </c>
      <c r="G263" s="337" t="n">
        <f aca="false">+[4]data1cf!F263</f>
        <v>15444.1117939401</v>
      </c>
      <c r="H263" s="337" t="n">
        <f aca="false">+[4]data1cf!G263</f>
        <v>15259.9484112745</v>
      </c>
      <c r="I263" s="337" t="n">
        <f aca="false">+[4]data1cf!H263</f>
        <v>15154.4798267338</v>
      </c>
      <c r="J263" s="337" t="n">
        <f aca="false">+[4]data1cf!I263</f>
        <v>15204.1211036003</v>
      </c>
      <c r="K263" s="337" t="n">
        <f aca="false">+[4]data1cf!J263</f>
        <v>15171.2200844631</v>
      </c>
      <c r="L263" s="337" t="n">
        <f aca="false">+[4]data1cf!K263</f>
        <v>15237.3173964946</v>
      </c>
      <c r="M263" s="337" t="n">
        <f aca="false">+[4]data1cf!L263</f>
        <v>15302.9559246412</v>
      </c>
      <c r="N263" s="337" t="n">
        <f aca="false">+[4]data1cf!M263</f>
        <v>15378.5481446866</v>
      </c>
      <c r="O263" s="337" t="n">
        <f aca="false">+[4]data1cf!N263</f>
        <v>15347.970540707</v>
      </c>
      <c r="P263" s="337" t="n">
        <f aca="false">+[4]data1cf!O263</f>
        <v>15157.9340159425</v>
      </c>
      <c r="Q263" s="337" t="n">
        <f aca="false">+[4]data1cf!P263</f>
        <v>15246.6569758783</v>
      </c>
      <c r="R263" s="337" t="n">
        <f aca="false">+[4]data1cf!Q263</f>
        <v>1101.99145145761</v>
      </c>
      <c r="S263" s="337" t="n">
        <f aca="false">+[4]data1cf!R263</f>
        <v>0</v>
      </c>
      <c r="T263" s="337" t="n">
        <f aca="false">+[4]data1cf!S263</f>
        <v>0</v>
      </c>
      <c r="U263" s="337" t="n">
        <f aca="false">+[4]data1cf!T263</f>
        <v>0</v>
      </c>
      <c r="V263" s="337" t="n">
        <f aca="false">+[4]data1cf!U263</f>
        <v>0</v>
      </c>
      <c r="W263" s="337" t="n">
        <f aca="false">+[4]data1cf!V263</f>
        <v>0</v>
      </c>
      <c r="X263" s="337" t="n">
        <f aca="false">+[4]data1cf!W263</f>
        <v>0</v>
      </c>
      <c r="Y263" s="337" t="n">
        <f aca="false">+[4]data1cf!X263</f>
        <v>0</v>
      </c>
      <c r="Z263" s="337" t="n">
        <f aca="false">+[4]data1cf!Y263</f>
        <v>0</v>
      </c>
      <c r="AA263" s="337" t="n">
        <f aca="false">+[4]data1cf!Z263</f>
        <v>0</v>
      </c>
      <c r="AB263" s="337"/>
      <c r="AC263" s="338" t="n">
        <f aca="false">XNPV(0.1,B263:AA263,$B$1:$AA$1)</f>
        <v>22272.5630551412</v>
      </c>
      <c r="AD263" s="338" t="n">
        <f aca="false">SUMPRODUCT(B263:AA263,$B$1010:$AA$1010)</f>
        <v>55031.3263086976</v>
      </c>
      <c r="AE263" s="339" t="n">
        <f aca="false">SUMPRODUCT(B263:AA263,$B$1012:$AA$1012)</f>
        <v>54477.8788882059</v>
      </c>
      <c r="AF263" s="340" t="n">
        <f aca="false">XIRR(B263:AA263,$B$1:$AA$1)</f>
        <v>0.139206391906752</v>
      </c>
      <c r="AG263" s="341" t="n">
        <f aca="false">1-EXP(-(1/0.25)*(AD263/ABS($AD$1010)))</f>
        <v>0.978793449193752</v>
      </c>
    </row>
    <row r="264" customFormat="false" ht="12.75" hidden="false" customHeight="false" outlineLevel="0" collapsed="false">
      <c r="A264" s="332"/>
      <c r="B264" s="337" t="n">
        <f aca="false">+[4]data1cf!A264</f>
        <v>-92819.0472544213</v>
      </c>
      <c r="C264" s="337" t="n">
        <f aca="false">+[4]data1cf!B264</f>
        <v>15282.286073521</v>
      </c>
      <c r="D264" s="337" t="n">
        <f aca="false">+[4]data1cf!C264</f>
        <v>16509.6272578669</v>
      </c>
      <c r="E264" s="337" t="n">
        <f aca="false">+[4]data1cf!D264</f>
        <v>16209.0377358641</v>
      </c>
      <c r="F264" s="337" t="n">
        <f aca="false">+[4]data1cf!E264</f>
        <v>15998.6483066288</v>
      </c>
      <c r="G264" s="337" t="n">
        <f aca="false">+[4]data1cf!F264</f>
        <v>15620.2346098258</v>
      </c>
      <c r="H264" s="337" t="n">
        <f aca="false">+[4]data1cf!G264</f>
        <v>15156.2874395173</v>
      </c>
      <c r="I264" s="337" t="n">
        <f aca="false">+[4]data1cf!H264</f>
        <v>15073.6921219545</v>
      </c>
      <c r="J264" s="337" t="n">
        <f aca="false">+[4]data1cf!I264</f>
        <v>15085.4516961437</v>
      </c>
      <c r="K264" s="337" t="n">
        <f aca="false">+[4]data1cf!J264</f>
        <v>15162.647568354</v>
      </c>
      <c r="L264" s="337" t="n">
        <f aca="false">+[4]data1cf!K264</f>
        <v>14967.7034349389</v>
      </c>
      <c r="M264" s="337" t="n">
        <f aca="false">+[4]data1cf!L264</f>
        <v>15089.6388940244</v>
      </c>
      <c r="N264" s="337" t="n">
        <f aca="false">+[4]data1cf!M264</f>
        <v>15096.4741419122</v>
      </c>
      <c r="O264" s="337" t="n">
        <f aca="false">+[4]data1cf!N264</f>
        <v>15071.4331543004</v>
      </c>
      <c r="P264" s="337" t="n">
        <f aca="false">+[4]data1cf!O264</f>
        <v>15278.8458657415</v>
      </c>
      <c r="Q264" s="337" t="n">
        <f aca="false">+[4]data1cf!P264</f>
        <v>15393.9891643556</v>
      </c>
      <c r="R264" s="337" t="n">
        <f aca="false">+[4]data1cf!Q264</f>
        <v>1064.59734438931</v>
      </c>
      <c r="S264" s="337" t="n">
        <f aca="false">+[4]data1cf!R264</f>
        <v>0</v>
      </c>
      <c r="T264" s="337" t="n">
        <f aca="false">+[4]data1cf!S264</f>
        <v>0</v>
      </c>
      <c r="U264" s="337" t="n">
        <f aca="false">+[4]data1cf!T264</f>
        <v>0</v>
      </c>
      <c r="V264" s="337" t="n">
        <f aca="false">+[4]data1cf!U264</f>
        <v>0</v>
      </c>
      <c r="W264" s="337" t="n">
        <f aca="false">+[4]data1cf!V264</f>
        <v>0</v>
      </c>
      <c r="X264" s="337" t="n">
        <f aca="false">+[4]data1cf!W264</f>
        <v>0</v>
      </c>
      <c r="Y264" s="337" t="n">
        <f aca="false">+[4]data1cf!X264</f>
        <v>0</v>
      </c>
      <c r="Z264" s="337" t="n">
        <f aca="false">+[4]data1cf!Y264</f>
        <v>0</v>
      </c>
      <c r="AA264" s="337" t="n">
        <f aca="false">+[4]data1cf!Z264</f>
        <v>0</v>
      </c>
      <c r="AB264" s="337"/>
      <c r="AC264" s="338" t="n">
        <f aca="false">XNPV(0.1,B264:AA264,$B$1:$AA$1)</f>
        <v>25404.8803356642</v>
      </c>
      <c r="AD264" s="338" t="n">
        <f aca="false">SUMPRODUCT(B264:AA264,$B$1010:$AA$1010)</f>
        <v>58009.4920189559</v>
      </c>
      <c r="AE264" s="339" t="n">
        <f aca="false">SUMPRODUCT(B264:AA264,$B$1012:$AA$1012)</f>
        <v>57458.8364794586</v>
      </c>
      <c r="AF264" s="340" t="n">
        <f aca="false">XIRR(B264:AA264,$B$1:$AA$1)</f>
        <v>0.146190714171318</v>
      </c>
      <c r="AG264" s="341" t="n">
        <f aca="false">1-EXP(-(1/0.25)*(AD264/ABS($AD$1010)))</f>
        <v>0.982785177898225</v>
      </c>
    </row>
    <row r="265" customFormat="false" ht="12.75" hidden="false" customHeight="false" outlineLevel="0" collapsed="false">
      <c r="A265" s="332"/>
      <c r="B265" s="337" t="n">
        <f aca="false">+[4]data1cf!A265</f>
        <v>-91114.896704622</v>
      </c>
      <c r="C265" s="337" t="n">
        <f aca="false">+[4]data1cf!B265</f>
        <v>15037.7207493647</v>
      </c>
      <c r="D265" s="337" t="n">
        <f aca="false">+[4]data1cf!C265</f>
        <v>16529.4579861517</v>
      </c>
      <c r="E265" s="337" t="n">
        <f aca="false">+[4]data1cf!D265</f>
        <v>16183.3503562935</v>
      </c>
      <c r="F265" s="337" t="n">
        <f aca="false">+[4]data1cf!E265</f>
        <v>15567.147642567</v>
      </c>
      <c r="G265" s="337" t="n">
        <f aca="false">+[4]data1cf!F265</f>
        <v>15259.4054940891</v>
      </c>
      <c r="H265" s="337" t="n">
        <f aca="false">+[4]data1cf!G265</f>
        <v>15259.44931893</v>
      </c>
      <c r="I265" s="337" t="n">
        <f aca="false">+[4]data1cf!H265</f>
        <v>15021.2481959684</v>
      </c>
      <c r="J265" s="337" t="n">
        <f aca="false">+[4]data1cf!I265</f>
        <v>14943.595332171</v>
      </c>
      <c r="K265" s="337" t="n">
        <f aca="false">+[4]data1cf!J265</f>
        <v>15054.4835688749</v>
      </c>
      <c r="L265" s="337" t="n">
        <f aca="false">+[4]data1cf!K265</f>
        <v>15106.6251160528</v>
      </c>
      <c r="M265" s="337" t="n">
        <f aca="false">+[4]data1cf!L265</f>
        <v>14861.290575184</v>
      </c>
      <c r="N265" s="337" t="n">
        <f aca="false">+[4]data1cf!M265</f>
        <v>15040.3316729567</v>
      </c>
      <c r="O265" s="337" t="n">
        <f aca="false">+[4]data1cf!N265</f>
        <v>14960.8803066835</v>
      </c>
      <c r="P265" s="337" t="n">
        <f aca="false">+[4]data1cf!O265</f>
        <v>15216.5862653525</v>
      </c>
      <c r="Q265" s="337" t="n">
        <f aca="false">+[4]data1cf!P265</f>
        <v>15267.8900240885</v>
      </c>
      <c r="R265" s="337" t="n">
        <f aca="false">+[4]data1cf!Q265</f>
        <v>1045.05141924333</v>
      </c>
      <c r="S265" s="337" t="n">
        <f aca="false">+[4]data1cf!R265</f>
        <v>0</v>
      </c>
      <c r="T265" s="337" t="n">
        <f aca="false">+[4]data1cf!S265</f>
        <v>0</v>
      </c>
      <c r="U265" s="337" t="n">
        <f aca="false">+[4]data1cf!T265</f>
        <v>0</v>
      </c>
      <c r="V265" s="337" t="n">
        <f aca="false">+[4]data1cf!U265</f>
        <v>0</v>
      </c>
      <c r="W265" s="337" t="n">
        <f aca="false">+[4]data1cf!V265</f>
        <v>0</v>
      </c>
      <c r="X265" s="337" t="n">
        <f aca="false">+[4]data1cf!W265</f>
        <v>0</v>
      </c>
      <c r="Y265" s="337" t="n">
        <f aca="false">+[4]data1cf!X265</f>
        <v>0</v>
      </c>
      <c r="Z265" s="337" t="n">
        <f aca="false">+[4]data1cf!Y265</f>
        <v>0</v>
      </c>
      <c r="AA265" s="337" t="n">
        <f aca="false">+[4]data1cf!Z265</f>
        <v>0</v>
      </c>
      <c r="AB265" s="337"/>
      <c r="AC265" s="338" t="n">
        <f aca="false">XNPV(0.1,B265:AA265,$B$1:$AA$1)</f>
        <v>26157.3614069694</v>
      </c>
      <c r="AD265" s="338" t="n">
        <f aca="false">SUMPRODUCT(B265:AA265,$B$1010:$AA$1010)</f>
        <v>58536.9007549633</v>
      </c>
      <c r="AE265" s="339" t="n">
        <f aca="false">SUMPRODUCT(B265:AA265,$B$1012:$AA$1012)</f>
        <v>57989.9420747028</v>
      </c>
      <c r="AF265" s="340" t="n">
        <f aca="false">XIRR(B265:AA265,$B$1:$AA$1)</f>
        <v>0.148290541169986</v>
      </c>
      <c r="AG265" s="341" t="n">
        <f aca="false">1-EXP(-(1/0.25)*(AD265/ABS($AD$1010)))</f>
        <v>0.983409335635259</v>
      </c>
    </row>
    <row r="266" customFormat="false" ht="12.75" hidden="false" customHeight="false" outlineLevel="0" collapsed="false">
      <c r="A266" s="332"/>
      <c r="B266" s="337" t="n">
        <f aca="false">+[4]data1cf!A266</f>
        <v>-102121.746328246</v>
      </c>
      <c r="C266" s="337" t="n">
        <f aca="false">+[4]data1cf!B266</f>
        <v>15399.2062232395</v>
      </c>
      <c r="D266" s="337" t="n">
        <f aca="false">+[4]data1cf!C266</f>
        <v>16908.8023469464</v>
      </c>
      <c r="E266" s="337" t="n">
        <f aca="false">+[4]data1cf!D266</f>
        <v>16288.4882706771</v>
      </c>
      <c r="F266" s="337" t="n">
        <f aca="false">+[4]data1cf!E266</f>
        <v>16007.9523749335</v>
      </c>
      <c r="G266" s="337" t="n">
        <f aca="false">+[4]data1cf!F266</f>
        <v>15792.0928060792</v>
      </c>
      <c r="H266" s="337" t="n">
        <f aca="false">+[4]data1cf!G266</f>
        <v>15301.9483776134</v>
      </c>
      <c r="I266" s="337" t="n">
        <f aca="false">+[4]data1cf!H266</f>
        <v>15247.6177892743</v>
      </c>
      <c r="J266" s="337" t="n">
        <f aca="false">+[4]data1cf!I266</f>
        <v>15400.5559300018</v>
      </c>
      <c r="K266" s="337" t="n">
        <f aca="false">+[4]data1cf!J266</f>
        <v>15362.7744946982</v>
      </c>
      <c r="L266" s="337" t="n">
        <f aca="false">+[4]data1cf!K266</f>
        <v>15299.3804255341</v>
      </c>
      <c r="M266" s="337" t="n">
        <f aca="false">+[4]data1cf!L266</f>
        <v>15405.1317147063</v>
      </c>
      <c r="N266" s="337" t="n">
        <f aca="false">+[4]data1cf!M266</f>
        <v>15439.8871868838</v>
      </c>
      <c r="O266" s="337" t="n">
        <f aca="false">+[4]data1cf!N266</f>
        <v>15289.9476376783</v>
      </c>
      <c r="P266" s="337" t="n">
        <f aca="false">+[4]data1cf!O266</f>
        <v>15543.4627140551</v>
      </c>
      <c r="Q266" s="337" t="n">
        <f aca="false">+[4]data1cf!P266</f>
        <v>15436.1935935464</v>
      </c>
      <c r="R266" s="337" t="n">
        <f aca="false">+[4]data1cf!Q266</f>
        <v>1171.29558168645</v>
      </c>
      <c r="S266" s="337" t="n">
        <f aca="false">+[4]data1cf!R266</f>
        <v>0</v>
      </c>
      <c r="T266" s="337" t="n">
        <f aca="false">+[4]data1cf!S266</f>
        <v>0</v>
      </c>
      <c r="U266" s="337" t="n">
        <f aca="false">+[4]data1cf!T266</f>
        <v>0</v>
      </c>
      <c r="V266" s="337" t="n">
        <f aca="false">+[4]data1cf!U266</f>
        <v>0</v>
      </c>
      <c r="W266" s="337" t="n">
        <f aca="false">+[4]data1cf!V266</f>
        <v>0</v>
      </c>
      <c r="X266" s="337" t="n">
        <f aca="false">+[4]data1cf!W266</f>
        <v>0</v>
      </c>
      <c r="Y266" s="337" t="n">
        <f aca="false">+[4]data1cf!X266</f>
        <v>0</v>
      </c>
      <c r="Z266" s="337" t="n">
        <f aca="false">+[4]data1cf!Y266</f>
        <v>0</v>
      </c>
      <c r="AA266" s="337" t="n">
        <f aca="false">+[4]data1cf!Z266</f>
        <v>0</v>
      </c>
      <c r="AB266" s="337"/>
      <c r="AC266" s="338" t="n">
        <f aca="false">XNPV(0.1,B266:AA266,$B$1:$AA$1)</f>
        <v>17627.8782229319</v>
      </c>
      <c r="AD266" s="338" t="n">
        <f aca="false">SUMPRODUCT(B266:AA266,$B$1010:$AA$1010)</f>
        <v>50705.2320488966</v>
      </c>
      <c r="AE266" s="339" t="n">
        <f aca="false">SUMPRODUCT(B266:AA266,$B$1012:$AA$1012)</f>
        <v>50146.4069539682</v>
      </c>
      <c r="AF266" s="340" t="n">
        <f aca="false">XIRR(B266:AA266,$B$1:$AA$1)</f>
        <v>0.12954004531159</v>
      </c>
      <c r="AG266" s="341" t="n">
        <f aca="false">1-EXP(-(1/0.25)*(AD266/ABS($AD$1010)))</f>
        <v>0.971290296179349</v>
      </c>
    </row>
    <row r="267" customFormat="false" ht="12.75" hidden="false" customHeight="false" outlineLevel="0" collapsed="false">
      <c r="A267" s="332"/>
      <c r="B267" s="337" t="n">
        <f aca="false">+[4]data1cf!A267</f>
        <v>-97755.2985026992</v>
      </c>
      <c r="C267" s="337" t="n">
        <f aca="false">+[4]data1cf!B267</f>
        <v>15020.9649269719</v>
      </c>
      <c r="D267" s="337" t="n">
        <f aca="false">+[4]data1cf!C267</f>
        <v>16601.6133899733</v>
      </c>
      <c r="E267" s="337" t="n">
        <f aca="false">+[4]data1cf!D267</f>
        <v>16337.4109120982</v>
      </c>
      <c r="F267" s="337" t="n">
        <f aca="false">+[4]data1cf!E267</f>
        <v>15969.8682627694</v>
      </c>
      <c r="G267" s="337" t="n">
        <f aca="false">+[4]data1cf!F267</f>
        <v>15681.3375060177</v>
      </c>
      <c r="H267" s="337" t="n">
        <f aca="false">+[4]data1cf!G267</f>
        <v>15336.6699806503</v>
      </c>
      <c r="I267" s="337" t="n">
        <f aca="false">+[4]data1cf!H267</f>
        <v>15172.1797470862</v>
      </c>
      <c r="J267" s="337" t="n">
        <f aca="false">+[4]data1cf!I267</f>
        <v>15363.1714480416</v>
      </c>
      <c r="K267" s="337" t="n">
        <f aca="false">+[4]data1cf!J267</f>
        <v>15399.9222494946</v>
      </c>
      <c r="L267" s="337" t="n">
        <f aca="false">+[4]data1cf!K267</f>
        <v>15389.3845063091</v>
      </c>
      <c r="M267" s="337" t="n">
        <f aca="false">+[4]data1cf!L267</f>
        <v>15485.8421169443</v>
      </c>
      <c r="N267" s="337" t="n">
        <f aca="false">+[4]data1cf!M267</f>
        <v>15439.9981337783</v>
      </c>
      <c r="O267" s="337" t="n">
        <f aca="false">+[4]data1cf!N267</f>
        <v>15381.9410684314</v>
      </c>
      <c r="P267" s="337" t="n">
        <f aca="false">+[4]data1cf!O267</f>
        <v>15308.8144517153</v>
      </c>
      <c r="Q267" s="337" t="n">
        <f aca="false">+[4]data1cf!P267</f>
        <v>15174.5206956947</v>
      </c>
      <c r="R267" s="337" t="n">
        <f aca="false">+[4]data1cf!Q267</f>
        <v>1121.21417170656</v>
      </c>
      <c r="S267" s="337" t="n">
        <f aca="false">+[4]data1cf!R267</f>
        <v>0</v>
      </c>
      <c r="T267" s="337" t="n">
        <f aca="false">+[4]data1cf!S267</f>
        <v>0</v>
      </c>
      <c r="U267" s="337" t="n">
        <f aca="false">+[4]data1cf!T267</f>
        <v>0</v>
      </c>
      <c r="V267" s="337" t="n">
        <f aca="false">+[4]data1cf!U267</f>
        <v>0</v>
      </c>
      <c r="W267" s="337" t="n">
        <f aca="false">+[4]data1cf!V267</f>
        <v>0</v>
      </c>
      <c r="X267" s="337" t="n">
        <f aca="false">+[4]data1cf!W267</f>
        <v>0</v>
      </c>
      <c r="Y267" s="337" t="n">
        <f aca="false">+[4]data1cf!X267</f>
        <v>0</v>
      </c>
      <c r="Z267" s="337" t="n">
        <f aca="false">+[4]data1cf!Y267</f>
        <v>0</v>
      </c>
      <c r="AA267" s="337" t="n">
        <f aca="false">+[4]data1cf!Z267</f>
        <v>0</v>
      </c>
      <c r="AB267" s="337"/>
      <c r="AC267" s="338" t="n">
        <f aca="false">XNPV(0.1,B267:AA267,$B$1:$AA$1)</f>
        <v>21272.2741949209</v>
      </c>
      <c r="AD267" s="338" t="n">
        <f aca="false">SUMPRODUCT(B267:AA267,$B$1010:$AA$1010)</f>
        <v>54248.7526743943</v>
      </c>
      <c r="AE267" s="339" t="n">
        <f aca="false">SUMPRODUCT(B267:AA267,$B$1012:$AA$1012)</f>
        <v>53691.6660316169</v>
      </c>
      <c r="AF267" s="340" t="n">
        <f aca="false">XIRR(B267:AA267,$B$1:$AA$1)</f>
        <v>0.136844731318232</v>
      </c>
      <c r="AG267" s="341" t="n">
        <f aca="false">1-EXP(-(1/0.25)*(AD267/ABS($AD$1010)))</f>
        <v>0.977598944080019</v>
      </c>
    </row>
    <row r="268" customFormat="false" ht="12.75" hidden="false" customHeight="false" outlineLevel="0" collapsed="false">
      <c r="A268" s="332"/>
      <c r="B268" s="337" t="n">
        <f aca="false">+[4]data1cf!A268</f>
        <v>-99569.7506339381</v>
      </c>
      <c r="C268" s="337" t="n">
        <f aca="false">+[4]data1cf!B268</f>
        <v>15152.5258938586</v>
      </c>
      <c r="D268" s="337" t="n">
        <f aca="false">+[4]data1cf!C268</f>
        <v>16856.2647918449</v>
      </c>
      <c r="E268" s="337" t="n">
        <f aca="false">+[4]data1cf!D268</f>
        <v>16387.7263550998</v>
      </c>
      <c r="F268" s="337" t="n">
        <f aca="false">+[4]data1cf!E268</f>
        <v>15914.6718330086</v>
      </c>
      <c r="G268" s="337" t="n">
        <f aca="false">+[4]data1cf!F268</f>
        <v>15679.5331827492</v>
      </c>
      <c r="H268" s="337" t="n">
        <f aca="false">+[4]data1cf!G268</f>
        <v>15409.2554457139</v>
      </c>
      <c r="I268" s="337" t="n">
        <f aca="false">+[4]data1cf!H268</f>
        <v>15343.0307875133</v>
      </c>
      <c r="J268" s="337" t="n">
        <f aca="false">+[4]data1cf!I268</f>
        <v>15300.4517010792</v>
      </c>
      <c r="K268" s="337" t="n">
        <f aca="false">+[4]data1cf!J268</f>
        <v>15196.4503990461</v>
      </c>
      <c r="L268" s="337" t="n">
        <f aca="false">+[4]data1cf!K268</f>
        <v>15236.3089866855</v>
      </c>
      <c r="M268" s="337" t="n">
        <f aca="false">+[4]data1cf!L268</f>
        <v>15437.156654849</v>
      </c>
      <c r="N268" s="337" t="n">
        <f aca="false">+[4]data1cf!M268</f>
        <v>15150.602686875</v>
      </c>
      <c r="O268" s="337" t="n">
        <f aca="false">+[4]data1cf!N268</f>
        <v>15244.4197451188</v>
      </c>
      <c r="P268" s="337" t="n">
        <f aca="false">+[4]data1cf!O268</f>
        <v>15340.2948088835</v>
      </c>
      <c r="Q268" s="337" t="n">
        <f aca="false">+[4]data1cf!P268</f>
        <v>15236.1701236582</v>
      </c>
      <c r="R268" s="337" t="n">
        <f aca="false">+[4]data1cf!Q268</f>
        <v>1142.02521187102</v>
      </c>
      <c r="S268" s="337" t="n">
        <f aca="false">+[4]data1cf!R268</f>
        <v>0</v>
      </c>
      <c r="T268" s="337" t="n">
        <f aca="false">+[4]data1cf!S268</f>
        <v>0</v>
      </c>
      <c r="U268" s="337" t="n">
        <f aca="false">+[4]data1cf!T268</f>
        <v>0</v>
      </c>
      <c r="V268" s="337" t="n">
        <f aca="false">+[4]data1cf!U268</f>
        <v>0</v>
      </c>
      <c r="W268" s="337" t="n">
        <f aca="false">+[4]data1cf!V268</f>
        <v>0</v>
      </c>
      <c r="X268" s="337" t="n">
        <f aca="false">+[4]data1cf!W268</f>
        <v>0</v>
      </c>
      <c r="Y268" s="337" t="n">
        <f aca="false">+[4]data1cf!X268</f>
        <v>0</v>
      </c>
      <c r="Z268" s="337" t="n">
        <f aca="false">+[4]data1cf!Y268</f>
        <v>0</v>
      </c>
      <c r="AA268" s="337" t="n">
        <f aca="false">+[4]data1cf!Z268</f>
        <v>0</v>
      </c>
      <c r="AB268" s="337"/>
      <c r="AC268" s="338" t="n">
        <f aca="false">XNPV(0.1,B268:AA268,$B$1:$AA$1)</f>
        <v>19619.4795538808</v>
      </c>
      <c r="AD268" s="338" t="n">
        <f aca="false">SUMPRODUCT(B268:AA268,$B$1010:$AA$1010)</f>
        <v>52528.2237217058</v>
      </c>
      <c r="AE268" s="339" t="n">
        <f aca="false">SUMPRODUCT(B268:AA268,$B$1012:$AA$1012)</f>
        <v>51972.5692851391</v>
      </c>
      <c r="AF268" s="340" t="n">
        <f aca="false">XIRR(B268:AA268,$B$1:$AA$1)</f>
        <v>0.13360402309682</v>
      </c>
      <c r="AG268" s="341" t="n">
        <f aca="false">1-EXP(-(1/0.25)*(AD268/ABS($AD$1010)))</f>
        <v>0.974730850194826</v>
      </c>
    </row>
    <row r="269" customFormat="false" ht="12.75" hidden="false" customHeight="false" outlineLevel="0" collapsed="false">
      <c r="A269" s="332"/>
      <c r="B269" s="337" t="n">
        <f aca="false">+[4]data1cf!A269</f>
        <v>-86903.3241222395</v>
      </c>
      <c r="C269" s="337" t="n">
        <f aca="false">+[4]data1cf!B269</f>
        <v>14782.0373553225</v>
      </c>
      <c r="D269" s="337" t="n">
        <f aca="false">+[4]data1cf!C269</f>
        <v>16072.4532674474</v>
      </c>
      <c r="E269" s="337" t="n">
        <f aca="false">+[4]data1cf!D269</f>
        <v>15929.3200575206</v>
      </c>
      <c r="F269" s="337" t="n">
        <f aca="false">+[4]data1cf!E269</f>
        <v>15540.4879943135</v>
      </c>
      <c r="G269" s="337" t="n">
        <f aca="false">+[4]data1cf!F269</f>
        <v>15213.3051686055</v>
      </c>
      <c r="H269" s="337" t="n">
        <f aca="false">+[4]data1cf!G269</f>
        <v>15191.7622600633</v>
      </c>
      <c r="I269" s="337" t="n">
        <f aca="false">+[4]data1cf!H269</f>
        <v>14921.0432468792</v>
      </c>
      <c r="J269" s="337" t="n">
        <f aca="false">+[4]data1cf!I269</f>
        <v>15005.9370938951</v>
      </c>
      <c r="K269" s="337" t="n">
        <f aca="false">+[4]data1cf!J269</f>
        <v>15028.9738641579</v>
      </c>
      <c r="L269" s="337" t="n">
        <f aca="false">+[4]data1cf!K269</f>
        <v>15019.1326180312</v>
      </c>
      <c r="M269" s="337" t="n">
        <f aca="false">+[4]data1cf!L269</f>
        <v>14971.9118193362</v>
      </c>
      <c r="N269" s="337" t="n">
        <f aca="false">+[4]data1cf!M269</f>
        <v>15246.1811238631</v>
      </c>
      <c r="O269" s="337" t="n">
        <f aca="false">+[4]data1cf!N269</f>
        <v>15052.7989542782</v>
      </c>
      <c r="P269" s="337" t="n">
        <f aca="false">+[4]data1cf!O269</f>
        <v>15280.2928970904</v>
      </c>
      <c r="Q269" s="337" t="n">
        <f aca="false">+[4]data1cf!P269</f>
        <v>15142.2957851176</v>
      </c>
      <c r="R269" s="337" t="n">
        <f aca="false">+[4]data1cf!Q269</f>
        <v>996.746366352438</v>
      </c>
      <c r="S269" s="337" t="n">
        <f aca="false">+[4]data1cf!R269</f>
        <v>0</v>
      </c>
      <c r="T269" s="337" t="n">
        <f aca="false">+[4]data1cf!S269</f>
        <v>0</v>
      </c>
      <c r="U269" s="337" t="n">
        <f aca="false">+[4]data1cf!T269</f>
        <v>0</v>
      </c>
      <c r="V269" s="337" t="n">
        <f aca="false">+[4]data1cf!U269</f>
        <v>0</v>
      </c>
      <c r="W269" s="337" t="n">
        <f aca="false">+[4]data1cf!V269</f>
        <v>0</v>
      </c>
      <c r="X269" s="337" t="n">
        <f aca="false">+[4]data1cf!W269</f>
        <v>0</v>
      </c>
      <c r="Y269" s="337" t="n">
        <f aca="false">+[4]data1cf!X269</f>
        <v>0</v>
      </c>
      <c r="Z269" s="337" t="n">
        <f aca="false">+[4]data1cf!Y269</f>
        <v>0</v>
      </c>
      <c r="AA269" s="337" t="n">
        <f aca="false">+[4]data1cf!Z269</f>
        <v>0</v>
      </c>
      <c r="AB269" s="337"/>
      <c r="AC269" s="338" t="n">
        <f aca="false">XNPV(0.1,B269:AA269,$B$1:$AA$1)</f>
        <v>29523.3492987723</v>
      </c>
      <c r="AD269" s="338" t="n">
        <f aca="false">SUMPRODUCT(B269:AA269,$B$1010:$AA$1010)</f>
        <v>61837.742354391</v>
      </c>
      <c r="AE269" s="339" t="n">
        <f aca="false">SUMPRODUCT(B269:AA269,$B$1012:$AA$1012)</f>
        <v>61291.5181025571</v>
      </c>
      <c r="AF269" s="340" t="n">
        <f aca="false">XIRR(B269:AA269,$B$1:$AA$1)</f>
        <v>0.156374062316265</v>
      </c>
      <c r="AG269" s="341" t="n">
        <f aca="false">1-EXP(-(1/0.25)*(AD269/ABS($AD$1010)))</f>
        <v>0.986833099758141</v>
      </c>
    </row>
    <row r="270" customFormat="false" ht="12.75" hidden="false" customHeight="false" outlineLevel="0" collapsed="false">
      <c r="A270" s="332"/>
      <c r="B270" s="337" t="n">
        <f aca="false">+[4]data1cf!A270</f>
        <v>-87109.2774617203</v>
      </c>
      <c r="C270" s="337" t="n">
        <f aca="false">+[4]data1cf!B270</f>
        <v>15057.4282921676</v>
      </c>
      <c r="D270" s="337" t="n">
        <f aca="false">+[4]data1cf!C270</f>
        <v>16264.5575177829</v>
      </c>
      <c r="E270" s="337" t="n">
        <f aca="false">+[4]data1cf!D270</f>
        <v>15926.3868308259</v>
      </c>
      <c r="F270" s="337" t="n">
        <f aca="false">+[4]data1cf!E270</f>
        <v>15558.9881645601</v>
      </c>
      <c r="G270" s="337" t="n">
        <f aca="false">+[4]data1cf!F270</f>
        <v>15147.3179085931</v>
      </c>
      <c r="H270" s="337" t="n">
        <f aca="false">+[4]data1cf!G270</f>
        <v>15094.4889748567</v>
      </c>
      <c r="I270" s="337" t="n">
        <f aca="false">+[4]data1cf!H270</f>
        <v>14864.0423476879</v>
      </c>
      <c r="J270" s="337" t="n">
        <f aca="false">+[4]data1cf!I270</f>
        <v>15000.5672421549</v>
      </c>
      <c r="K270" s="337" t="n">
        <f aca="false">+[4]data1cf!J270</f>
        <v>15112.0179195334</v>
      </c>
      <c r="L270" s="337" t="n">
        <f aca="false">+[4]data1cf!K270</f>
        <v>14904.9328762876</v>
      </c>
      <c r="M270" s="337" t="n">
        <f aca="false">+[4]data1cf!L270</f>
        <v>15001.3793534518</v>
      </c>
      <c r="N270" s="337" t="n">
        <f aca="false">+[4]data1cf!M270</f>
        <v>15089.2681380144</v>
      </c>
      <c r="O270" s="337" t="n">
        <f aca="false">+[4]data1cf!N270</f>
        <v>15218.0637884409</v>
      </c>
      <c r="P270" s="337" t="n">
        <f aca="false">+[4]data1cf!O270</f>
        <v>15064.6435809181</v>
      </c>
      <c r="Q270" s="337" t="n">
        <f aca="false">+[4]data1cf!P270</f>
        <v>15369.6348689798</v>
      </c>
      <c r="R270" s="337" t="n">
        <f aca="false">+[4]data1cf!Q270</f>
        <v>999.108568774947</v>
      </c>
      <c r="S270" s="337" t="n">
        <f aca="false">+[4]data1cf!R270</f>
        <v>0</v>
      </c>
      <c r="T270" s="337" t="n">
        <f aca="false">+[4]data1cf!S270</f>
        <v>0</v>
      </c>
      <c r="U270" s="337" t="n">
        <f aca="false">+[4]data1cf!T270</f>
        <v>0</v>
      </c>
      <c r="V270" s="337" t="n">
        <f aca="false">+[4]data1cf!U270</f>
        <v>0</v>
      </c>
      <c r="W270" s="337" t="n">
        <f aca="false">+[4]data1cf!V270</f>
        <v>0</v>
      </c>
      <c r="X270" s="337" t="n">
        <f aca="false">+[4]data1cf!W270</f>
        <v>0</v>
      </c>
      <c r="Y270" s="337" t="n">
        <f aca="false">+[4]data1cf!X270</f>
        <v>0</v>
      </c>
      <c r="Z270" s="337" t="n">
        <f aca="false">+[4]data1cf!Y270</f>
        <v>0</v>
      </c>
      <c r="AA270" s="337" t="n">
        <f aca="false">+[4]data1cf!Z270</f>
        <v>0</v>
      </c>
      <c r="AB270" s="337"/>
      <c r="AC270" s="338" t="n">
        <f aca="false">XNPV(0.1,B270:AA270,$B$1:$AA$1)</f>
        <v>29606.8760804252</v>
      </c>
      <c r="AD270" s="338" t="n">
        <f aca="false">SUMPRODUCT(B270:AA270,$B$1010:$AA$1010)</f>
        <v>61915.1098523463</v>
      </c>
      <c r="AE270" s="339" t="n">
        <f aca="false">SUMPRODUCT(B270:AA270,$B$1012:$AA$1012)</f>
        <v>61368.9902707081</v>
      </c>
      <c r="AF270" s="340" t="n">
        <f aca="false">XIRR(B270:AA270,$B$1:$AA$1)</f>
        <v>0.156584878033173</v>
      </c>
      <c r="AG270" s="341" t="n">
        <f aca="false">1-EXP(-(1/0.25)*(AD270/ABS($AD$1010)))</f>
        <v>0.986904238378363</v>
      </c>
    </row>
    <row r="271" customFormat="false" ht="12.75" hidden="false" customHeight="false" outlineLevel="0" collapsed="false">
      <c r="A271" s="332"/>
      <c r="B271" s="337" t="n">
        <f aca="false">+[4]data1cf!A271</f>
        <v>-96560.9167586783</v>
      </c>
      <c r="C271" s="337" t="n">
        <f aca="false">+[4]data1cf!B271</f>
        <v>15082.1620250196</v>
      </c>
      <c r="D271" s="337" t="n">
        <f aca="false">+[4]data1cf!C271</f>
        <v>16589.3841031889</v>
      </c>
      <c r="E271" s="337" t="n">
        <f aca="false">+[4]data1cf!D271</f>
        <v>16128.963637579</v>
      </c>
      <c r="F271" s="337" t="n">
        <f aca="false">+[4]data1cf!E271</f>
        <v>15920.5631219637</v>
      </c>
      <c r="G271" s="337" t="n">
        <f aca="false">+[4]data1cf!F271</f>
        <v>15467.5553117304</v>
      </c>
      <c r="H271" s="337" t="n">
        <f aca="false">+[4]data1cf!G271</f>
        <v>15274.6511039829</v>
      </c>
      <c r="I271" s="337" t="n">
        <f aca="false">+[4]data1cf!H271</f>
        <v>15289.7682684219</v>
      </c>
      <c r="J271" s="337" t="n">
        <f aca="false">+[4]data1cf!I271</f>
        <v>15331.4908572166</v>
      </c>
      <c r="K271" s="337" t="n">
        <f aca="false">+[4]data1cf!J271</f>
        <v>15205.1930254163</v>
      </c>
      <c r="L271" s="337" t="n">
        <f aca="false">+[4]data1cf!K271</f>
        <v>15326.9986211656</v>
      </c>
      <c r="M271" s="337" t="n">
        <f aca="false">+[4]data1cf!L271</f>
        <v>15002.7298811958</v>
      </c>
      <c r="N271" s="337" t="n">
        <f aca="false">+[4]data1cf!M271</f>
        <v>15178.2899058518</v>
      </c>
      <c r="O271" s="337" t="n">
        <f aca="false">+[4]data1cf!N271</f>
        <v>15266.4076669692</v>
      </c>
      <c r="P271" s="337" t="n">
        <f aca="false">+[4]data1cf!O271</f>
        <v>15384.3882831243</v>
      </c>
      <c r="Q271" s="337" t="n">
        <f aca="false">+[4]data1cf!P271</f>
        <v>15363.7174143568</v>
      </c>
      <c r="R271" s="337" t="n">
        <f aca="false">+[4]data1cf!Q271</f>
        <v>1107.51509085534</v>
      </c>
      <c r="S271" s="337" t="n">
        <f aca="false">+[4]data1cf!R271</f>
        <v>0</v>
      </c>
      <c r="T271" s="337" t="n">
        <f aca="false">+[4]data1cf!S271</f>
        <v>0</v>
      </c>
      <c r="U271" s="337" t="n">
        <f aca="false">+[4]data1cf!T271</f>
        <v>0</v>
      </c>
      <c r="V271" s="337" t="n">
        <f aca="false">+[4]data1cf!U271</f>
        <v>0</v>
      </c>
      <c r="W271" s="337" t="n">
        <f aca="false">+[4]data1cf!V271</f>
        <v>0</v>
      </c>
      <c r="X271" s="337" t="n">
        <f aca="false">+[4]data1cf!W271</f>
        <v>0</v>
      </c>
      <c r="Y271" s="337" t="n">
        <f aca="false">+[4]data1cf!X271</f>
        <v>0</v>
      </c>
      <c r="Z271" s="337" t="n">
        <f aca="false">+[4]data1cf!Y271</f>
        <v>0</v>
      </c>
      <c r="AA271" s="337" t="n">
        <f aca="false">+[4]data1cf!Z271</f>
        <v>0</v>
      </c>
      <c r="AB271" s="337"/>
      <c r="AC271" s="338" t="n">
        <f aca="false">XNPV(0.1,B271:AA271,$B$1:$AA$1)</f>
        <v>21869.4051591696</v>
      </c>
      <c r="AD271" s="338" t="n">
        <f aca="false">SUMPRODUCT(B271:AA271,$B$1010:$AA$1010)</f>
        <v>54649.1096451256</v>
      </c>
      <c r="AE271" s="339" t="n">
        <f aca="false">SUMPRODUCT(B271:AA271,$B$1012:$AA$1012)</f>
        <v>54095.3528816058</v>
      </c>
      <c r="AF271" s="340" t="n">
        <f aca="false">XIRR(B271:AA271,$B$1:$AA$1)</f>
        <v>0.138343188705284</v>
      </c>
      <c r="AG271" s="341" t="n">
        <f aca="false">1-EXP(-(1/0.25)*(AD271/ABS($AD$1010)))</f>
        <v>0.978218216559222</v>
      </c>
    </row>
    <row r="272" customFormat="false" ht="12.75" hidden="false" customHeight="false" outlineLevel="0" collapsed="false">
      <c r="A272" s="332"/>
      <c r="B272" s="337" t="n">
        <f aca="false">+[4]data1cf!A272</f>
        <v>-91441.9481969401</v>
      </c>
      <c r="C272" s="337" t="n">
        <f aca="false">+[4]data1cf!B272</f>
        <v>14831.601390088</v>
      </c>
      <c r="D272" s="337" t="n">
        <f aca="false">+[4]data1cf!C272</f>
        <v>16262.3836019382</v>
      </c>
      <c r="E272" s="337" t="n">
        <f aca="false">+[4]data1cf!D272</f>
        <v>15973.938937538</v>
      </c>
      <c r="F272" s="337" t="n">
        <f aca="false">+[4]data1cf!E272</f>
        <v>15765.6403347195</v>
      </c>
      <c r="G272" s="337" t="n">
        <f aca="false">+[4]data1cf!F272</f>
        <v>15347.6118522991</v>
      </c>
      <c r="H272" s="337" t="n">
        <f aca="false">+[4]data1cf!G272</f>
        <v>15225.5325297427</v>
      </c>
      <c r="I272" s="337" t="n">
        <f aca="false">+[4]data1cf!H272</f>
        <v>15073.0016660983</v>
      </c>
      <c r="J272" s="337" t="n">
        <f aca="false">+[4]data1cf!I272</f>
        <v>15050.2989525246</v>
      </c>
      <c r="K272" s="337" t="n">
        <f aca="false">+[4]data1cf!J272</f>
        <v>15020.7266248072</v>
      </c>
      <c r="L272" s="337" t="n">
        <f aca="false">+[4]data1cf!K272</f>
        <v>15254.6516954791</v>
      </c>
      <c r="M272" s="337" t="n">
        <f aca="false">+[4]data1cf!L272</f>
        <v>15201.0756994376</v>
      </c>
      <c r="N272" s="337" t="n">
        <f aca="false">+[4]data1cf!M272</f>
        <v>15013.1525769418</v>
      </c>
      <c r="O272" s="337" t="n">
        <f aca="false">+[4]data1cf!N272</f>
        <v>15249.6719873008</v>
      </c>
      <c r="P272" s="337" t="n">
        <f aca="false">+[4]data1cf!O272</f>
        <v>15085.0669084515</v>
      </c>
      <c r="Q272" s="337" t="n">
        <f aca="false">+[4]data1cf!P272</f>
        <v>15343.4275030106</v>
      </c>
      <c r="R272" s="337" t="n">
        <f aca="false">+[4]data1cf!Q272</f>
        <v>1048.80256903962</v>
      </c>
      <c r="S272" s="337" t="n">
        <f aca="false">+[4]data1cf!R272</f>
        <v>0</v>
      </c>
      <c r="T272" s="337" t="n">
        <f aca="false">+[4]data1cf!S272</f>
        <v>0</v>
      </c>
      <c r="U272" s="337" t="n">
        <f aca="false">+[4]data1cf!T272</f>
        <v>0</v>
      </c>
      <c r="V272" s="337" t="n">
        <f aca="false">+[4]data1cf!U272</f>
        <v>0</v>
      </c>
      <c r="W272" s="337" t="n">
        <f aca="false">+[4]data1cf!V272</f>
        <v>0</v>
      </c>
      <c r="X272" s="337" t="n">
        <f aca="false">+[4]data1cf!W272</f>
        <v>0</v>
      </c>
      <c r="Y272" s="337" t="n">
        <f aca="false">+[4]data1cf!X272</f>
        <v>0</v>
      </c>
      <c r="Z272" s="337" t="n">
        <f aca="false">+[4]data1cf!Y272</f>
        <v>0</v>
      </c>
      <c r="AA272" s="337" t="n">
        <f aca="false">+[4]data1cf!Z272</f>
        <v>0</v>
      </c>
      <c r="AB272" s="337"/>
      <c r="AC272" s="338" t="n">
        <f aca="false">XNPV(0.1,B272:AA272,$B$1:$AA$1)</f>
        <v>25733.3573801846</v>
      </c>
      <c r="AD272" s="338" t="n">
        <f aca="false">SUMPRODUCT(B272:AA272,$B$1010:$AA$1010)</f>
        <v>58232.8177700209</v>
      </c>
      <c r="AE272" s="339" t="n">
        <f aca="false">SUMPRODUCT(B272:AA272,$B$1012:$AA$1012)</f>
        <v>57683.5962738658</v>
      </c>
      <c r="AF272" s="340" t="n">
        <f aca="false">XIRR(B272:AA272,$B$1:$AA$1)</f>
        <v>0.147129609132552</v>
      </c>
      <c r="AG272" s="341" t="n">
        <f aca="false">1-EXP(-(1/0.25)*(AD272/ABS($AD$1010)))</f>
        <v>0.983052287343314</v>
      </c>
    </row>
    <row r="273" customFormat="false" ht="12.75" hidden="false" customHeight="false" outlineLevel="0" collapsed="false">
      <c r="A273" s="332"/>
      <c r="B273" s="337" t="n">
        <f aca="false">+[4]data1cf!A273</f>
        <v>-94447.1016752427</v>
      </c>
      <c r="C273" s="337" t="n">
        <f aca="false">+[4]data1cf!B273</f>
        <v>15313.1777322746</v>
      </c>
      <c r="D273" s="337" t="n">
        <f aca="false">+[4]data1cf!C273</f>
        <v>16431.117705049</v>
      </c>
      <c r="E273" s="337" t="n">
        <f aca="false">+[4]data1cf!D273</f>
        <v>16174.596282291</v>
      </c>
      <c r="F273" s="337" t="n">
        <f aca="false">+[4]data1cf!E273</f>
        <v>15670.2219300528</v>
      </c>
      <c r="G273" s="337" t="n">
        <f aca="false">+[4]data1cf!F273</f>
        <v>15563.4750982833</v>
      </c>
      <c r="H273" s="337" t="n">
        <f aca="false">+[4]data1cf!G273</f>
        <v>15239.2585526447</v>
      </c>
      <c r="I273" s="337" t="n">
        <f aca="false">+[4]data1cf!H273</f>
        <v>15248.8417687953</v>
      </c>
      <c r="J273" s="337" t="n">
        <f aca="false">+[4]data1cf!I273</f>
        <v>15207.544747923</v>
      </c>
      <c r="K273" s="337" t="n">
        <f aca="false">+[4]data1cf!J273</f>
        <v>15083.183108513</v>
      </c>
      <c r="L273" s="337" t="n">
        <f aca="false">+[4]data1cf!K273</f>
        <v>15281.8099605575</v>
      </c>
      <c r="M273" s="337" t="n">
        <f aca="false">+[4]data1cf!L273</f>
        <v>15273.016253528</v>
      </c>
      <c r="N273" s="337" t="n">
        <f aca="false">+[4]data1cf!M273</f>
        <v>15194.60261969</v>
      </c>
      <c r="O273" s="337" t="n">
        <f aca="false">+[4]data1cf!N273</f>
        <v>15277.8345635196</v>
      </c>
      <c r="P273" s="337" t="n">
        <f aca="false">+[4]data1cf!O273</f>
        <v>15359.9226752977</v>
      </c>
      <c r="Q273" s="337" t="n">
        <f aca="false">+[4]data1cf!P273</f>
        <v>15126.1783682244</v>
      </c>
      <c r="R273" s="337" t="n">
        <f aca="false">+[4]data1cf!Q273</f>
        <v>1083.27047737436</v>
      </c>
      <c r="S273" s="337" t="n">
        <f aca="false">+[4]data1cf!R273</f>
        <v>0</v>
      </c>
      <c r="T273" s="337" t="n">
        <f aca="false">+[4]data1cf!S273</f>
        <v>0</v>
      </c>
      <c r="U273" s="337" t="n">
        <f aca="false">+[4]data1cf!T273</f>
        <v>0</v>
      </c>
      <c r="V273" s="337" t="n">
        <f aca="false">+[4]data1cf!U273</f>
        <v>0</v>
      </c>
      <c r="W273" s="337" t="n">
        <f aca="false">+[4]data1cf!V273</f>
        <v>0</v>
      </c>
      <c r="X273" s="337" t="n">
        <f aca="false">+[4]data1cf!W273</f>
        <v>0</v>
      </c>
      <c r="Y273" s="337" t="n">
        <f aca="false">+[4]data1cf!X273</f>
        <v>0</v>
      </c>
      <c r="Z273" s="337" t="n">
        <f aca="false">+[4]data1cf!Y273</f>
        <v>0</v>
      </c>
      <c r="AA273" s="337" t="n">
        <f aca="false">+[4]data1cf!Z273</f>
        <v>0</v>
      </c>
      <c r="AB273" s="337"/>
      <c r="AC273" s="338" t="n">
        <f aca="false">XNPV(0.1,B273:AA273,$B$1:$AA$1)</f>
        <v>23852.1194121664</v>
      </c>
      <c r="AD273" s="338" t="n">
        <f aca="false">SUMPRODUCT(B273:AA273,$B$1010:$AA$1010)</f>
        <v>56559.1226919458</v>
      </c>
      <c r="AE273" s="339" t="n">
        <f aca="false">SUMPRODUCT(B273:AA273,$B$1012:$AA$1012)</f>
        <v>56006.5857005929</v>
      </c>
      <c r="AF273" s="340" t="n">
        <f aca="false">XIRR(B273:AA273,$B$1:$AA$1)</f>
        <v>0.142636757711896</v>
      </c>
      <c r="AG273" s="341" t="n">
        <f aca="false">1-EXP(-(1/0.25)*(AD273/ABS($AD$1010)))</f>
        <v>0.980944998356142</v>
      </c>
    </row>
    <row r="274" customFormat="false" ht="12.75" hidden="false" customHeight="false" outlineLevel="0" collapsed="false">
      <c r="A274" s="332"/>
      <c r="B274" s="337" t="n">
        <f aca="false">+[4]data1cf!A274</f>
        <v>-84352.568547522</v>
      </c>
      <c r="C274" s="337" t="n">
        <f aca="false">+[4]data1cf!B274</f>
        <v>14957.1430322133</v>
      </c>
      <c r="D274" s="337" t="n">
        <f aca="false">+[4]data1cf!C274</f>
        <v>16217.5551215527</v>
      </c>
      <c r="E274" s="337" t="n">
        <f aca="false">+[4]data1cf!D274</f>
        <v>15880.7578410814</v>
      </c>
      <c r="F274" s="337" t="n">
        <f aca="false">+[4]data1cf!E274</f>
        <v>15423.5314088154</v>
      </c>
      <c r="G274" s="337" t="n">
        <f aca="false">+[4]data1cf!F274</f>
        <v>15456.8406678712</v>
      </c>
      <c r="H274" s="337" t="n">
        <f aca="false">+[4]data1cf!G274</f>
        <v>15085.5472880467</v>
      </c>
      <c r="I274" s="337" t="n">
        <f aca="false">+[4]data1cf!H274</f>
        <v>14764.8938613683</v>
      </c>
      <c r="J274" s="337" t="n">
        <f aca="false">+[4]data1cf!I274</f>
        <v>14777.1354381613</v>
      </c>
      <c r="K274" s="337" t="n">
        <f aca="false">+[4]data1cf!J274</f>
        <v>15005.431114783</v>
      </c>
      <c r="L274" s="337" t="n">
        <f aca="false">+[4]data1cf!K274</f>
        <v>14967.7665677759</v>
      </c>
      <c r="M274" s="337" t="n">
        <f aca="false">+[4]data1cf!L274</f>
        <v>15095.3451300123</v>
      </c>
      <c r="N274" s="337" t="n">
        <f aca="false">+[4]data1cf!M274</f>
        <v>14876.4225545503</v>
      </c>
      <c r="O274" s="337" t="n">
        <f aca="false">+[4]data1cf!N274</f>
        <v>15073.2107013299</v>
      </c>
      <c r="P274" s="337" t="n">
        <f aca="false">+[4]data1cf!O274</f>
        <v>14843.3999807795</v>
      </c>
      <c r="Q274" s="337" t="n">
        <f aca="false">+[4]data1cf!P274</f>
        <v>15058.7114533439</v>
      </c>
      <c r="R274" s="337" t="n">
        <f aca="false">+[4]data1cf!Q274</f>
        <v>967.490220212658</v>
      </c>
      <c r="S274" s="337" t="n">
        <f aca="false">+[4]data1cf!R274</f>
        <v>0</v>
      </c>
      <c r="T274" s="337" t="n">
        <f aca="false">+[4]data1cf!S274</f>
        <v>0</v>
      </c>
      <c r="U274" s="337" t="n">
        <f aca="false">+[4]data1cf!T274</f>
        <v>0</v>
      </c>
      <c r="V274" s="337" t="n">
        <f aca="false">+[4]data1cf!U274</f>
        <v>0</v>
      </c>
      <c r="W274" s="337" t="n">
        <f aca="false">+[4]data1cf!V274</f>
        <v>0</v>
      </c>
      <c r="X274" s="337" t="n">
        <f aca="false">+[4]data1cf!W274</f>
        <v>0</v>
      </c>
      <c r="Y274" s="337" t="n">
        <f aca="false">+[4]data1cf!X274</f>
        <v>0</v>
      </c>
      <c r="Z274" s="337" t="n">
        <f aca="false">+[4]data1cf!Y274</f>
        <v>0</v>
      </c>
      <c r="AA274" s="337" t="n">
        <f aca="false">+[4]data1cf!Z274</f>
        <v>0</v>
      </c>
      <c r="AB274" s="337"/>
      <c r="AC274" s="338" t="n">
        <f aca="false">XNPV(0.1,B274:AA274,$B$1:$AA$1)</f>
        <v>31901.6931633609</v>
      </c>
      <c r="AD274" s="338" t="n">
        <f aca="false">SUMPRODUCT(B274:AA274,$B$1010:$AA$1010)</f>
        <v>64030.7694300231</v>
      </c>
      <c r="AE274" s="339" t="n">
        <f aca="false">SUMPRODUCT(B274:AA274,$B$1012:$AA$1012)</f>
        <v>63488.0184880878</v>
      </c>
      <c r="AF274" s="340" t="n">
        <f aca="false">XIRR(B274:AA274,$B$1:$AA$1)</f>
        <v>0.162738482054608</v>
      </c>
      <c r="AG274" s="341" t="n">
        <f aca="false">1-EXP(-(1/0.25)*(AD274/ABS($AD$1010)))</f>
        <v>0.988707437504925</v>
      </c>
    </row>
    <row r="275" customFormat="false" ht="12.75" hidden="false" customHeight="false" outlineLevel="0" collapsed="false">
      <c r="A275" s="332"/>
      <c r="B275" s="337" t="n">
        <f aca="false">+[4]data1cf!A275</f>
        <v>-100336.155723653</v>
      </c>
      <c r="C275" s="337" t="n">
        <f aca="false">+[4]data1cf!B275</f>
        <v>15240.9038238791</v>
      </c>
      <c r="D275" s="337" t="n">
        <f aca="false">+[4]data1cf!C275</f>
        <v>16755.1816409469</v>
      </c>
      <c r="E275" s="337" t="n">
        <f aca="false">+[4]data1cf!D275</f>
        <v>16399.311335231</v>
      </c>
      <c r="F275" s="337" t="n">
        <f aca="false">+[4]data1cf!E275</f>
        <v>16027.843003173</v>
      </c>
      <c r="G275" s="337" t="n">
        <f aca="false">+[4]data1cf!F275</f>
        <v>15713.4563048493</v>
      </c>
      <c r="H275" s="337" t="n">
        <f aca="false">+[4]data1cf!G275</f>
        <v>15296.3600021452</v>
      </c>
      <c r="I275" s="337" t="n">
        <f aca="false">+[4]data1cf!H275</f>
        <v>15162.3811345775</v>
      </c>
      <c r="J275" s="337" t="n">
        <f aca="false">+[4]data1cf!I275</f>
        <v>15275.9480388911</v>
      </c>
      <c r="K275" s="337" t="n">
        <f aca="false">+[4]data1cf!J275</f>
        <v>15406.0715054182</v>
      </c>
      <c r="L275" s="337" t="n">
        <f aca="false">+[4]data1cf!K275</f>
        <v>15430.2127022158</v>
      </c>
      <c r="M275" s="337" t="n">
        <f aca="false">+[4]data1cf!L275</f>
        <v>15539.4624213281</v>
      </c>
      <c r="N275" s="337" t="n">
        <f aca="false">+[4]data1cf!M275</f>
        <v>15272.4869890173</v>
      </c>
      <c r="O275" s="337" t="n">
        <f aca="false">+[4]data1cf!N275</f>
        <v>15590.8186780283</v>
      </c>
      <c r="P275" s="337" t="n">
        <f aca="false">+[4]data1cf!O275</f>
        <v>15439.7419404708</v>
      </c>
      <c r="Q275" s="337" t="n">
        <f aca="false">+[4]data1cf!P275</f>
        <v>15770.699422548</v>
      </c>
      <c r="R275" s="337" t="n">
        <f aca="false">+[4]data1cf!Q275</f>
        <v>1150.81557168801</v>
      </c>
      <c r="S275" s="337" t="n">
        <f aca="false">+[4]data1cf!R275</f>
        <v>0</v>
      </c>
      <c r="T275" s="337" t="n">
        <f aca="false">+[4]data1cf!S275</f>
        <v>0</v>
      </c>
      <c r="U275" s="337" t="n">
        <f aca="false">+[4]data1cf!T275</f>
        <v>0</v>
      </c>
      <c r="V275" s="337" t="n">
        <f aca="false">+[4]data1cf!U275</f>
        <v>0</v>
      </c>
      <c r="W275" s="337" t="n">
        <f aca="false">+[4]data1cf!V275</f>
        <v>0</v>
      </c>
      <c r="X275" s="337" t="n">
        <f aca="false">+[4]data1cf!W275</f>
        <v>0</v>
      </c>
      <c r="Y275" s="337" t="n">
        <f aca="false">+[4]data1cf!X275</f>
        <v>0</v>
      </c>
      <c r="Z275" s="337" t="n">
        <f aca="false">+[4]data1cf!Y275</f>
        <v>0</v>
      </c>
      <c r="AA275" s="337" t="n">
        <f aca="false">+[4]data1cf!Z275</f>
        <v>0</v>
      </c>
      <c r="AB275" s="337"/>
      <c r="AC275" s="338" t="n">
        <f aca="false">XNPV(0.1,B275:AA275,$B$1:$AA$1)</f>
        <v>19283.5140838043</v>
      </c>
      <c r="AD275" s="338" t="n">
        <f aca="false">SUMPRODUCT(B275:AA275,$B$1010:$AA$1010)</f>
        <v>52409.8105826309</v>
      </c>
      <c r="AE275" s="339" t="n">
        <f aca="false">SUMPRODUCT(B275:AA275,$B$1012:$AA$1012)</f>
        <v>51849.7777065841</v>
      </c>
      <c r="AF275" s="340" t="n">
        <f aca="false">XIRR(B275:AA275,$B$1:$AA$1)</f>
        <v>0.132687180186123</v>
      </c>
      <c r="AG275" s="341" t="n">
        <f aca="false">1-EXP(-(1/0.25)*(AD275/ABS($AD$1010)))</f>
        <v>0.974520457105476</v>
      </c>
    </row>
    <row r="276" customFormat="false" ht="12.75" hidden="false" customHeight="false" outlineLevel="0" collapsed="false">
      <c r="A276" s="332"/>
      <c r="B276" s="337" t="n">
        <f aca="false">+[4]data1cf!A276</f>
        <v>-101833.466657597</v>
      </c>
      <c r="C276" s="337" t="n">
        <f aca="false">+[4]data1cf!B276</f>
        <v>15369.8422049558</v>
      </c>
      <c r="D276" s="337" t="n">
        <f aca="false">+[4]data1cf!C276</f>
        <v>16885.6451958452</v>
      </c>
      <c r="E276" s="337" t="n">
        <f aca="false">+[4]data1cf!D276</f>
        <v>16342.3917596414</v>
      </c>
      <c r="F276" s="337" t="n">
        <f aca="false">+[4]data1cf!E276</f>
        <v>15990.1327535471</v>
      </c>
      <c r="G276" s="337" t="n">
        <f aca="false">+[4]data1cf!F276</f>
        <v>15629.2312357476</v>
      </c>
      <c r="H276" s="337" t="n">
        <f aca="false">+[4]data1cf!G276</f>
        <v>15530.4725766719</v>
      </c>
      <c r="I276" s="337" t="n">
        <f aca="false">+[4]data1cf!H276</f>
        <v>15332.4299980533</v>
      </c>
      <c r="J276" s="337" t="n">
        <f aca="false">+[4]data1cf!I276</f>
        <v>15280.9414234271</v>
      </c>
      <c r="K276" s="337" t="n">
        <f aca="false">+[4]data1cf!J276</f>
        <v>15415.2239143673</v>
      </c>
      <c r="L276" s="337" t="n">
        <f aca="false">+[4]data1cf!K276</f>
        <v>15240.2489140838</v>
      </c>
      <c r="M276" s="337" t="n">
        <f aca="false">+[4]data1cf!L276</f>
        <v>15362.0054170732</v>
      </c>
      <c r="N276" s="337" t="n">
        <f aca="false">+[4]data1cf!M276</f>
        <v>15320.1558447091</v>
      </c>
      <c r="O276" s="337" t="n">
        <f aca="false">+[4]data1cf!N276</f>
        <v>15415.6657280631</v>
      </c>
      <c r="P276" s="337" t="n">
        <f aca="false">+[4]data1cf!O276</f>
        <v>15440.5450447275</v>
      </c>
      <c r="Q276" s="337" t="n">
        <f aca="false">+[4]data1cf!P276</f>
        <v>15638.1445983016</v>
      </c>
      <c r="R276" s="337" t="n">
        <f aca="false">+[4]data1cf!Q276</f>
        <v>1167.98912917598</v>
      </c>
      <c r="S276" s="337" t="n">
        <f aca="false">+[4]data1cf!R276</f>
        <v>0</v>
      </c>
      <c r="T276" s="337" t="n">
        <f aca="false">+[4]data1cf!S276</f>
        <v>0</v>
      </c>
      <c r="U276" s="337" t="n">
        <f aca="false">+[4]data1cf!T276</f>
        <v>0</v>
      </c>
      <c r="V276" s="337" t="n">
        <f aca="false">+[4]data1cf!U276</f>
        <v>0</v>
      </c>
      <c r="W276" s="337" t="n">
        <f aca="false">+[4]data1cf!V276</f>
        <v>0</v>
      </c>
      <c r="X276" s="337" t="n">
        <f aca="false">+[4]data1cf!W276</f>
        <v>0</v>
      </c>
      <c r="Y276" s="337" t="n">
        <f aca="false">+[4]data1cf!X276</f>
        <v>0</v>
      </c>
      <c r="Z276" s="337" t="n">
        <f aca="false">+[4]data1cf!Y276</f>
        <v>0</v>
      </c>
      <c r="AA276" s="337" t="n">
        <f aca="false">+[4]data1cf!Z276</f>
        <v>0</v>
      </c>
      <c r="AB276" s="337"/>
      <c r="AC276" s="338" t="n">
        <f aca="false">XNPV(0.1,B276:AA276,$B$1:$AA$1)</f>
        <v>17917.3272777062</v>
      </c>
      <c r="AD276" s="338" t="n">
        <f aca="false">SUMPRODUCT(B276:AA276,$B$1010:$AA$1010)</f>
        <v>51006.8308140225</v>
      </c>
      <c r="AE276" s="339" t="n">
        <f aca="false">SUMPRODUCT(B276:AA276,$B$1012:$AA$1012)</f>
        <v>50447.7527256304</v>
      </c>
      <c r="AF276" s="340" t="n">
        <f aca="false">XIRR(B276:AA276,$B$1:$AA$1)</f>
        <v>0.130081713425722</v>
      </c>
      <c r="AG276" s="341" t="n">
        <f aca="false">1-EXP(-(1/0.25)*(AD276/ABS($AD$1010)))</f>
        <v>0.971890252535696</v>
      </c>
    </row>
    <row r="277" customFormat="false" ht="12.75" hidden="false" customHeight="false" outlineLevel="0" collapsed="false">
      <c r="A277" s="332"/>
      <c r="B277" s="337" t="n">
        <f aca="false">+[4]data1cf!A277</f>
        <v>-91548.6303798848</v>
      </c>
      <c r="C277" s="337" t="n">
        <f aca="false">+[4]data1cf!B277</f>
        <v>15115.2649896022</v>
      </c>
      <c r="D277" s="337" t="n">
        <f aca="false">+[4]data1cf!C277</f>
        <v>16343.435870959</v>
      </c>
      <c r="E277" s="337" t="n">
        <f aca="false">+[4]data1cf!D277</f>
        <v>16070.3616350286</v>
      </c>
      <c r="F277" s="337" t="n">
        <f aca="false">+[4]data1cf!E277</f>
        <v>15607.8096189377</v>
      </c>
      <c r="G277" s="337" t="n">
        <f aca="false">+[4]data1cf!F277</f>
        <v>15509.4880292561</v>
      </c>
      <c r="H277" s="337" t="n">
        <f aca="false">+[4]data1cf!G277</f>
        <v>15179.7295430677</v>
      </c>
      <c r="I277" s="337" t="n">
        <f aca="false">+[4]data1cf!H277</f>
        <v>14890.3617597142</v>
      </c>
      <c r="J277" s="337" t="n">
        <f aca="false">+[4]data1cf!I277</f>
        <v>15084.6464031024</v>
      </c>
      <c r="K277" s="337" t="n">
        <f aca="false">+[4]data1cf!J277</f>
        <v>14987.7853929542</v>
      </c>
      <c r="L277" s="337" t="n">
        <f aca="false">+[4]data1cf!K277</f>
        <v>14946.1412288589</v>
      </c>
      <c r="M277" s="337" t="n">
        <f aca="false">+[4]data1cf!L277</f>
        <v>15012.6976879157</v>
      </c>
      <c r="N277" s="337" t="n">
        <f aca="false">+[4]data1cf!M277</f>
        <v>15215.6340778426</v>
      </c>
      <c r="O277" s="337" t="n">
        <f aca="false">+[4]data1cf!N277</f>
        <v>15341.0993851629</v>
      </c>
      <c r="P277" s="337" t="n">
        <f aca="false">+[4]data1cf!O277</f>
        <v>15106.0999702623</v>
      </c>
      <c r="Q277" s="337" t="n">
        <f aca="false">+[4]data1cf!P277</f>
        <v>15254.9651403334</v>
      </c>
      <c r="R277" s="337" t="n">
        <f aca="false">+[4]data1cf!Q277</f>
        <v>1050.02617100513</v>
      </c>
      <c r="S277" s="337" t="n">
        <f aca="false">+[4]data1cf!R277</f>
        <v>0</v>
      </c>
      <c r="T277" s="337" t="n">
        <f aca="false">+[4]data1cf!S277</f>
        <v>0</v>
      </c>
      <c r="U277" s="337" t="n">
        <f aca="false">+[4]data1cf!T277</f>
        <v>0</v>
      </c>
      <c r="V277" s="337" t="n">
        <f aca="false">+[4]data1cf!U277</f>
        <v>0</v>
      </c>
      <c r="W277" s="337" t="n">
        <f aca="false">+[4]data1cf!V277</f>
        <v>0</v>
      </c>
      <c r="X277" s="337" t="n">
        <f aca="false">+[4]data1cf!W277</f>
        <v>0</v>
      </c>
      <c r="Y277" s="337" t="n">
        <f aca="false">+[4]data1cf!X277</f>
        <v>0</v>
      </c>
      <c r="Z277" s="337" t="n">
        <f aca="false">+[4]data1cf!Y277</f>
        <v>0</v>
      </c>
      <c r="AA277" s="337" t="n">
        <f aca="false">+[4]data1cf!Z277</f>
        <v>0</v>
      </c>
      <c r="AB277" s="337"/>
      <c r="AC277" s="338" t="n">
        <f aca="false">XNPV(0.1,B277:AA277,$B$1:$AA$1)</f>
        <v>25789.9423915924</v>
      </c>
      <c r="AD277" s="338" t="n">
        <f aca="false">SUMPRODUCT(B277:AA277,$B$1010:$AA$1010)</f>
        <v>58235.745616491</v>
      </c>
      <c r="AE277" s="339" t="n">
        <f aca="false">SUMPRODUCT(B277:AA277,$B$1012:$AA$1012)</f>
        <v>57687.4774488424</v>
      </c>
      <c r="AF277" s="340" t="n">
        <f aca="false">XIRR(B277:AA277,$B$1:$AA$1)</f>
        <v>0.147343517053687</v>
      </c>
      <c r="AG277" s="341" t="n">
        <f aca="false">1-EXP(-(1/0.25)*(AD277/ABS($AD$1010)))</f>
        <v>0.983055761537386</v>
      </c>
    </row>
    <row r="278" customFormat="false" ht="12.75" hidden="false" customHeight="false" outlineLevel="0" collapsed="false">
      <c r="A278" s="332"/>
      <c r="B278" s="337" t="n">
        <f aca="false">+[4]data1cf!A278</f>
        <v>-84700.3077291093</v>
      </c>
      <c r="C278" s="337" t="n">
        <f aca="false">+[4]data1cf!B278</f>
        <v>14905.9187435545</v>
      </c>
      <c r="D278" s="337" t="n">
        <f aca="false">+[4]data1cf!C278</f>
        <v>16086.4318956204</v>
      </c>
      <c r="E278" s="337" t="n">
        <f aca="false">+[4]data1cf!D278</f>
        <v>15656.9995841237</v>
      </c>
      <c r="F278" s="337" t="n">
        <f aca="false">+[4]data1cf!E278</f>
        <v>15497.198704994</v>
      </c>
      <c r="G278" s="337" t="n">
        <f aca="false">+[4]data1cf!F278</f>
        <v>15371.9726561246</v>
      </c>
      <c r="H278" s="337" t="n">
        <f aca="false">+[4]data1cf!G278</f>
        <v>14989.9420491945</v>
      </c>
      <c r="I278" s="337" t="n">
        <f aca="false">+[4]data1cf!H278</f>
        <v>14916.5798309488</v>
      </c>
      <c r="J278" s="337" t="n">
        <f aca="false">+[4]data1cf!I278</f>
        <v>14797.0182128795</v>
      </c>
      <c r="K278" s="337" t="n">
        <f aca="false">+[4]data1cf!J278</f>
        <v>14920.9542335547</v>
      </c>
      <c r="L278" s="337" t="n">
        <f aca="false">+[4]data1cf!K278</f>
        <v>14812.889326479</v>
      </c>
      <c r="M278" s="337" t="n">
        <f aca="false">+[4]data1cf!L278</f>
        <v>14868.3781572023</v>
      </c>
      <c r="N278" s="337" t="n">
        <f aca="false">+[4]data1cf!M278</f>
        <v>14865.2490460228</v>
      </c>
      <c r="O278" s="337" t="n">
        <f aca="false">+[4]data1cf!N278</f>
        <v>14949.8559889101</v>
      </c>
      <c r="P278" s="337" t="n">
        <f aca="false">+[4]data1cf!O278</f>
        <v>15023.6387468409</v>
      </c>
      <c r="Q278" s="337" t="n">
        <f aca="false">+[4]data1cf!P278</f>
        <v>15028.0413903744</v>
      </c>
      <c r="R278" s="337" t="n">
        <f aca="false">+[4]data1cf!Q278</f>
        <v>971.478649529792</v>
      </c>
      <c r="S278" s="337" t="n">
        <f aca="false">+[4]data1cf!R278</f>
        <v>0</v>
      </c>
      <c r="T278" s="337" t="n">
        <f aca="false">+[4]data1cf!S278</f>
        <v>0</v>
      </c>
      <c r="U278" s="337" t="n">
        <f aca="false">+[4]data1cf!T278</f>
        <v>0</v>
      </c>
      <c r="V278" s="337" t="n">
        <f aca="false">+[4]data1cf!U278</f>
        <v>0</v>
      </c>
      <c r="W278" s="337" t="n">
        <f aca="false">+[4]data1cf!V278</f>
        <v>0</v>
      </c>
      <c r="X278" s="337" t="n">
        <f aca="false">+[4]data1cf!W278</f>
        <v>0</v>
      </c>
      <c r="Y278" s="337" t="n">
        <f aca="false">+[4]data1cf!X278</f>
        <v>0</v>
      </c>
      <c r="Z278" s="337" t="n">
        <f aca="false">+[4]data1cf!Y278</f>
        <v>0</v>
      </c>
      <c r="AA278" s="337" t="n">
        <f aca="false">+[4]data1cf!Z278</f>
        <v>0</v>
      </c>
      <c r="AB278" s="337"/>
      <c r="AC278" s="338" t="n">
        <f aca="false">XNPV(0.1,B278:AA278,$B$1:$AA$1)</f>
        <v>31088.453343481</v>
      </c>
      <c r="AD278" s="338" t="n">
        <f aca="false">SUMPRODUCT(B278:AA278,$B$1010:$AA$1010)</f>
        <v>63119.8897624998</v>
      </c>
      <c r="AE278" s="339" t="n">
        <f aca="false">SUMPRODUCT(B278:AA278,$B$1012:$AA$1012)</f>
        <v>62578.7599777448</v>
      </c>
      <c r="AF278" s="340" t="n">
        <f aca="false">XIRR(B278:AA278,$B$1:$AA$1)</f>
        <v>0.160917575531735</v>
      </c>
      <c r="AG278" s="341" t="n">
        <f aca="false">1-EXP(-(1/0.25)*(AD278/ABS($AD$1010)))</f>
        <v>0.987963705489336</v>
      </c>
    </row>
    <row r="279" customFormat="false" ht="12.75" hidden="false" customHeight="false" outlineLevel="0" collapsed="false">
      <c r="A279" s="332"/>
      <c r="B279" s="337" t="n">
        <f aca="false">+[4]data1cf!A279</f>
        <v>-98941.8485829103</v>
      </c>
      <c r="C279" s="337" t="n">
        <f aca="false">+[4]data1cf!B279</f>
        <v>15087.0503469849</v>
      </c>
      <c r="D279" s="337" t="n">
        <f aca="false">+[4]data1cf!C279</f>
        <v>16987.6852510444</v>
      </c>
      <c r="E279" s="337" t="n">
        <f aca="false">+[4]data1cf!D279</f>
        <v>16448.1718978797</v>
      </c>
      <c r="F279" s="337" t="n">
        <f aca="false">+[4]data1cf!E279</f>
        <v>16018.6019917086</v>
      </c>
      <c r="G279" s="337" t="n">
        <f aca="false">+[4]data1cf!F279</f>
        <v>15885.5364078883</v>
      </c>
      <c r="H279" s="337" t="n">
        <f aca="false">+[4]data1cf!G279</f>
        <v>15544.9270945021</v>
      </c>
      <c r="I279" s="337" t="n">
        <f aca="false">+[4]data1cf!H279</f>
        <v>15181.5605486142</v>
      </c>
      <c r="J279" s="337" t="n">
        <f aca="false">+[4]data1cf!I279</f>
        <v>15289.2813179017</v>
      </c>
      <c r="K279" s="337" t="n">
        <f aca="false">+[4]data1cf!J279</f>
        <v>15398.6259428535</v>
      </c>
      <c r="L279" s="337" t="n">
        <f aca="false">+[4]data1cf!K279</f>
        <v>15217.7738752829</v>
      </c>
      <c r="M279" s="337" t="n">
        <f aca="false">+[4]data1cf!L279</f>
        <v>15227.5756793847</v>
      </c>
      <c r="N279" s="337" t="n">
        <f aca="false">+[4]data1cf!M279</f>
        <v>15272.8062009746</v>
      </c>
      <c r="O279" s="337" t="n">
        <f aca="false">+[4]data1cf!N279</f>
        <v>15167.5645978756</v>
      </c>
      <c r="P279" s="337" t="n">
        <f aca="false">+[4]data1cf!O279</f>
        <v>15014.832235225</v>
      </c>
      <c r="Q279" s="337" t="n">
        <f aca="false">+[4]data1cf!P279</f>
        <v>15459.4036251287</v>
      </c>
      <c r="R279" s="337" t="n">
        <f aca="false">+[4]data1cf!Q279</f>
        <v>1134.82342650655</v>
      </c>
      <c r="S279" s="337" t="n">
        <f aca="false">+[4]data1cf!R279</f>
        <v>0</v>
      </c>
      <c r="T279" s="337" t="n">
        <f aca="false">+[4]data1cf!S279</f>
        <v>0</v>
      </c>
      <c r="U279" s="337" t="n">
        <f aca="false">+[4]data1cf!T279</f>
        <v>0</v>
      </c>
      <c r="V279" s="337" t="n">
        <f aca="false">+[4]data1cf!U279</f>
        <v>0</v>
      </c>
      <c r="W279" s="337" t="n">
        <f aca="false">+[4]data1cf!V279</f>
        <v>0</v>
      </c>
      <c r="X279" s="337" t="n">
        <f aca="false">+[4]data1cf!W279</f>
        <v>0</v>
      </c>
      <c r="Y279" s="337" t="n">
        <f aca="false">+[4]data1cf!X279</f>
        <v>0</v>
      </c>
      <c r="Z279" s="337" t="n">
        <f aca="false">+[4]data1cf!Y279</f>
        <v>0</v>
      </c>
      <c r="AA279" s="337" t="n">
        <f aca="false">+[4]data1cf!Z279</f>
        <v>0</v>
      </c>
      <c r="AB279" s="337"/>
      <c r="AC279" s="338" t="n">
        <f aca="false">XNPV(0.1,B279:AA279,$B$1:$AA$1)</f>
        <v>20517.2315675157</v>
      </c>
      <c r="AD279" s="338" t="n">
        <f aca="false">SUMPRODUCT(B279:AA279,$B$1010:$AA$1010)</f>
        <v>53459.0932318672</v>
      </c>
      <c r="AE279" s="339" t="n">
        <f aca="false">SUMPRODUCT(B279:AA279,$B$1012:$AA$1012)</f>
        <v>52903.099631757</v>
      </c>
      <c r="AF279" s="340" t="n">
        <f aca="false">XIRR(B279:AA279,$B$1:$AA$1)</f>
        <v>0.135353384706094</v>
      </c>
      <c r="AG279" s="341" t="n">
        <f aca="false">1-EXP(-(1/0.25)*(AD279/ABS($AD$1010)))</f>
        <v>0.976325412211845</v>
      </c>
    </row>
    <row r="280" customFormat="false" ht="12.75" hidden="false" customHeight="false" outlineLevel="0" collapsed="false">
      <c r="A280" s="332"/>
      <c r="B280" s="337" t="n">
        <f aca="false">+[4]data1cf!A280</f>
        <v>-95604.2645732566</v>
      </c>
      <c r="C280" s="337" t="n">
        <f aca="false">+[4]data1cf!B280</f>
        <v>15466.9294794478</v>
      </c>
      <c r="D280" s="337" t="n">
        <f aca="false">+[4]data1cf!C280</f>
        <v>16714.0596891354</v>
      </c>
      <c r="E280" s="337" t="n">
        <f aca="false">+[4]data1cf!D280</f>
        <v>16032.9339180768</v>
      </c>
      <c r="F280" s="337" t="n">
        <f aca="false">+[4]data1cf!E280</f>
        <v>15973.4475556984</v>
      </c>
      <c r="G280" s="337" t="n">
        <f aca="false">+[4]data1cf!F280</f>
        <v>15743.2338982644</v>
      </c>
      <c r="H280" s="337" t="n">
        <f aca="false">+[4]data1cf!G280</f>
        <v>15314.0097704613</v>
      </c>
      <c r="I280" s="337" t="n">
        <f aca="false">+[4]data1cf!H280</f>
        <v>14974.3626657242</v>
      </c>
      <c r="J280" s="337" t="n">
        <f aca="false">+[4]data1cf!I280</f>
        <v>15261.5287623605</v>
      </c>
      <c r="K280" s="337" t="n">
        <f aca="false">+[4]data1cf!J280</f>
        <v>15324.3425102886</v>
      </c>
      <c r="L280" s="337" t="n">
        <f aca="false">+[4]data1cf!K280</f>
        <v>15151.6937339389</v>
      </c>
      <c r="M280" s="337" t="n">
        <f aca="false">+[4]data1cf!L280</f>
        <v>15172.342281847</v>
      </c>
      <c r="N280" s="337" t="n">
        <f aca="false">+[4]data1cf!M280</f>
        <v>15159.8743251074</v>
      </c>
      <c r="O280" s="337" t="n">
        <f aca="false">+[4]data1cf!N280</f>
        <v>15383.1211175047</v>
      </c>
      <c r="P280" s="337" t="n">
        <f aca="false">+[4]data1cf!O280</f>
        <v>15430.5341477729</v>
      </c>
      <c r="Q280" s="337" t="n">
        <f aca="false">+[4]data1cf!P280</f>
        <v>15199.8443140528</v>
      </c>
      <c r="R280" s="337" t="n">
        <f aca="false">+[4]data1cf!Q280</f>
        <v>1096.54267294942</v>
      </c>
      <c r="S280" s="337" t="n">
        <f aca="false">+[4]data1cf!R280</f>
        <v>0</v>
      </c>
      <c r="T280" s="337" t="n">
        <f aca="false">+[4]data1cf!S280</f>
        <v>0</v>
      </c>
      <c r="U280" s="337" t="n">
        <f aca="false">+[4]data1cf!T280</f>
        <v>0</v>
      </c>
      <c r="V280" s="337" t="n">
        <f aca="false">+[4]data1cf!U280</f>
        <v>0</v>
      </c>
      <c r="W280" s="337" t="n">
        <f aca="false">+[4]data1cf!V280</f>
        <v>0</v>
      </c>
      <c r="X280" s="337" t="n">
        <f aca="false">+[4]data1cf!W280</f>
        <v>0</v>
      </c>
      <c r="Y280" s="337" t="n">
        <f aca="false">+[4]data1cf!X280</f>
        <v>0</v>
      </c>
      <c r="Z280" s="337" t="n">
        <f aca="false">+[4]data1cf!Y280</f>
        <v>0</v>
      </c>
      <c r="AA280" s="337" t="n">
        <f aca="false">+[4]data1cf!Z280</f>
        <v>0</v>
      </c>
      <c r="AB280" s="337"/>
      <c r="AC280" s="338" t="n">
        <f aca="false">XNPV(0.1,B280:AA280,$B$1:$AA$1)</f>
        <v>23282.6386232997</v>
      </c>
      <c r="AD280" s="338" t="n">
        <f aca="false">SUMPRODUCT(B280:AA280,$B$1010:$AA$1010)</f>
        <v>56075.8999608781</v>
      </c>
      <c r="AE280" s="339" t="n">
        <f aca="false">SUMPRODUCT(B280:AA280,$B$1012:$AA$1012)</f>
        <v>55521.9812566455</v>
      </c>
      <c r="AF280" s="340" t="n">
        <f aca="false">XIRR(B280:AA280,$B$1:$AA$1)</f>
        <v>0.141275648620342</v>
      </c>
      <c r="AG280" s="341" t="n">
        <f aca="false">1-EXP(-(1/0.25)*(AD280/ABS($AD$1010)))</f>
        <v>0.980289209871133</v>
      </c>
    </row>
    <row r="281" customFormat="false" ht="12.75" hidden="false" customHeight="false" outlineLevel="0" collapsed="false">
      <c r="A281" s="332"/>
      <c r="B281" s="337" t="n">
        <f aca="false">+[4]data1cf!A281</f>
        <v>-92955.8742082985</v>
      </c>
      <c r="C281" s="337" t="n">
        <f aca="false">+[4]data1cf!B281</f>
        <v>14992.0769759666</v>
      </c>
      <c r="D281" s="337" t="n">
        <f aca="false">+[4]data1cf!C281</f>
        <v>16437.8002874817</v>
      </c>
      <c r="E281" s="337" t="n">
        <f aca="false">+[4]data1cf!D281</f>
        <v>16012.8826392105</v>
      </c>
      <c r="F281" s="337" t="n">
        <f aca="false">+[4]data1cf!E281</f>
        <v>15661.0483319788</v>
      </c>
      <c r="G281" s="337" t="n">
        <f aca="false">+[4]data1cf!F281</f>
        <v>15408.0819026072</v>
      </c>
      <c r="H281" s="337" t="n">
        <f aca="false">+[4]data1cf!G281</f>
        <v>15320.1077011983</v>
      </c>
      <c r="I281" s="337" t="n">
        <f aca="false">+[4]data1cf!H281</f>
        <v>15089.9518677463</v>
      </c>
      <c r="J281" s="337" t="n">
        <f aca="false">+[4]data1cf!I281</f>
        <v>15272.0711190248</v>
      </c>
      <c r="K281" s="337" t="n">
        <f aca="false">+[4]data1cf!J281</f>
        <v>15137.0166621648</v>
      </c>
      <c r="L281" s="337" t="n">
        <f aca="false">+[4]data1cf!K281</f>
        <v>15143.2466587479</v>
      </c>
      <c r="M281" s="337" t="n">
        <f aca="false">+[4]data1cf!L281</f>
        <v>15182.502491751</v>
      </c>
      <c r="N281" s="337" t="n">
        <f aca="false">+[4]data1cf!M281</f>
        <v>15020.8923115278</v>
      </c>
      <c r="O281" s="337" t="n">
        <f aca="false">+[4]data1cf!N281</f>
        <v>15185.9872501372</v>
      </c>
      <c r="P281" s="337" t="n">
        <f aca="false">+[4]data1cf!O281</f>
        <v>15226.3126600172</v>
      </c>
      <c r="Q281" s="337" t="n">
        <f aca="false">+[4]data1cf!P281</f>
        <v>15264.1300197446</v>
      </c>
      <c r="R281" s="337" t="n">
        <f aca="false">+[4]data1cf!Q281</f>
        <v>1066.1666948195</v>
      </c>
      <c r="S281" s="337" t="n">
        <f aca="false">+[4]data1cf!R281</f>
        <v>0</v>
      </c>
      <c r="T281" s="337" t="n">
        <f aca="false">+[4]data1cf!S281</f>
        <v>0</v>
      </c>
      <c r="U281" s="337" t="n">
        <f aca="false">+[4]data1cf!T281</f>
        <v>0</v>
      </c>
      <c r="V281" s="337" t="n">
        <f aca="false">+[4]data1cf!U281</f>
        <v>0</v>
      </c>
      <c r="W281" s="337" t="n">
        <f aca="false">+[4]data1cf!V281</f>
        <v>0</v>
      </c>
      <c r="X281" s="337" t="n">
        <f aca="false">+[4]data1cf!W281</f>
        <v>0</v>
      </c>
      <c r="Y281" s="337" t="n">
        <f aca="false">+[4]data1cf!X281</f>
        <v>0</v>
      </c>
      <c r="Z281" s="337" t="n">
        <f aca="false">+[4]data1cf!Y281</f>
        <v>0</v>
      </c>
      <c r="AA281" s="337" t="n">
        <f aca="false">+[4]data1cf!Z281</f>
        <v>0</v>
      </c>
      <c r="AB281" s="337"/>
      <c r="AC281" s="338" t="n">
        <f aca="false">XNPV(0.1,B281:AA281,$B$1:$AA$1)</f>
        <v>24676.9464408748</v>
      </c>
      <c r="AD281" s="338" t="n">
        <f aca="false">SUMPRODUCT(B281:AA281,$B$1010:$AA$1010)</f>
        <v>57255.216683281</v>
      </c>
      <c r="AE281" s="339" t="n">
        <f aca="false">SUMPRODUCT(B281:AA281,$B$1012:$AA$1012)</f>
        <v>56704.8371856204</v>
      </c>
      <c r="AF281" s="340" t="n">
        <f aca="false">XIRR(B281:AA281,$B$1:$AA$1)</f>
        <v>0.144646062675943</v>
      </c>
      <c r="AG281" s="341" t="n">
        <f aca="false">1-EXP(-(1/0.25)*(AD281/ABS($AD$1010)))</f>
        <v>0.981851512920108</v>
      </c>
    </row>
    <row r="282" customFormat="false" ht="12.75" hidden="false" customHeight="false" outlineLevel="0" collapsed="false">
      <c r="A282" s="332"/>
      <c r="B282" s="337" t="n">
        <f aca="false">+[4]data1cf!A282</f>
        <v>-87554.5991851504</v>
      </c>
      <c r="C282" s="337" t="n">
        <f aca="false">+[4]data1cf!B282</f>
        <v>15018.9314191477</v>
      </c>
      <c r="D282" s="337" t="n">
        <f aca="false">+[4]data1cf!C282</f>
        <v>16253.2700055221</v>
      </c>
      <c r="E282" s="337" t="n">
        <f aca="false">+[4]data1cf!D282</f>
        <v>15861.9763025574</v>
      </c>
      <c r="F282" s="337" t="n">
        <f aca="false">+[4]data1cf!E282</f>
        <v>15442.6961695198</v>
      </c>
      <c r="G282" s="337" t="n">
        <f aca="false">+[4]data1cf!F282</f>
        <v>15237.9781791356</v>
      </c>
      <c r="H282" s="337" t="n">
        <f aca="false">+[4]data1cf!G282</f>
        <v>15072.5935825092</v>
      </c>
      <c r="I282" s="337" t="n">
        <f aca="false">+[4]data1cf!H282</f>
        <v>14975.7699667298</v>
      </c>
      <c r="J282" s="337" t="n">
        <f aca="false">+[4]data1cf!I282</f>
        <v>14841.30968665</v>
      </c>
      <c r="K282" s="337" t="n">
        <f aca="false">+[4]data1cf!J282</f>
        <v>15175.3523847215</v>
      </c>
      <c r="L282" s="337" t="n">
        <f aca="false">+[4]data1cf!K282</f>
        <v>15019.9846700772</v>
      </c>
      <c r="M282" s="337" t="n">
        <f aca="false">+[4]data1cf!L282</f>
        <v>14939.8901537318</v>
      </c>
      <c r="N282" s="337" t="n">
        <f aca="false">+[4]data1cf!M282</f>
        <v>15070.0463453732</v>
      </c>
      <c r="O282" s="337" t="n">
        <f aca="false">+[4]data1cf!N282</f>
        <v>15025.1374457243</v>
      </c>
      <c r="P282" s="337" t="n">
        <f aca="false">+[4]data1cf!O282</f>
        <v>15083.13465829</v>
      </c>
      <c r="Q282" s="337" t="n">
        <f aca="false">+[4]data1cf!P282</f>
        <v>15203.5308553657</v>
      </c>
      <c r="R282" s="337" t="n">
        <f aca="false">+[4]data1cf!Q282</f>
        <v>1004.216230814</v>
      </c>
      <c r="S282" s="337" t="n">
        <f aca="false">+[4]data1cf!R282</f>
        <v>0</v>
      </c>
      <c r="T282" s="337" t="n">
        <f aca="false">+[4]data1cf!S282</f>
        <v>0</v>
      </c>
      <c r="U282" s="337" t="n">
        <f aca="false">+[4]data1cf!T282</f>
        <v>0</v>
      </c>
      <c r="V282" s="337" t="n">
        <f aca="false">+[4]data1cf!U282</f>
        <v>0</v>
      </c>
      <c r="W282" s="337" t="n">
        <f aca="false">+[4]data1cf!V282</f>
        <v>0</v>
      </c>
      <c r="X282" s="337" t="n">
        <f aca="false">+[4]data1cf!W282</f>
        <v>0</v>
      </c>
      <c r="Y282" s="337" t="n">
        <f aca="false">+[4]data1cf!X282</f>
        <v>0</v>
      </c>
      <c r="Z282" s="337" t="n">
        <f aca="false">+[4]data1cf!Y282</f>
        <v>0</v>
      </c>
      <c r="AA282" s="337" t="n">
        <f aca="false">+[4]data1cf!Z282</f>
        <v>0</v>
      </c>
      <c r="AB282" s="337"/>
      <c r="AC282" s="338" t="n">
        <f aca="false">XNPV(0.1,B282:AA282,$B$1:$AA$1)</f>
        <v>28970.3422679773</v>
      </c>
      <c r="AD282" s="338" t="n">
        <f aca="false">SUMPRODUCT(B282:AA282,$B$1010:$AA$1010)</f>
        <v>61219.6030554387</v>
      </c>
      <c r="AE282" s="339" t="n">
        <f aca="false">SUMPRODUCT(B282:AA282,$B$1012:$AA$1012)</f>
        <v>60674.5984380178</v>
      </c>
      <c r="AF282" s="340" t="n">
        <f aca="false">XIRR(B282:AA282,$B$1:$AA$1)</f>
        <v>0.15516250445331</v>
      </c>
      <c r="AG282" s="341" t="n">
        <f aca="false">1-EXP(-(1/0.25)*(AD282/ABS($AD$1010)))</f>
        <v>0.986250672134763</v>
      </c>
    </row>
    <row r="283" customFormat="false" ht="12.75" hidden="false" customHeight="false" outlineLevel="0" collapsed="false">
      <c r="A283" s="332"/>
      <c r="B283" s="337" t="n">
        <f aca="false">+[4]data1cf!A283</f>
        <v>-90233.7797664496</v>
      </c>
      <c r="C283" s="337" t="n">
        <f aca="false">+[4]data1cf!B283</f>
        <v>15061.5489479653</v>
      </c>
      <c r="D283" s="337" t="n">
        <f aca="false">+[4]data1cf!C283</f>
        <v>16372.7394043911</v>
      </c>
      <c r="E283" s="337" t="n">
        <f aca="false">+[4]data1cf!D283</f>
        <v>15831.8875386593</v>
      </c>
      <c r="F283" s="337" t="n">
        <f aca="false">+[4]data1cf!E283</f>
        <v>15921.9277453991</v>
      </c>
      <c r="G283" s="337" t="n">
        <f aca="false">+[4]data1cf!F283</f>
        <v>15629.4058960485</v>
      </c>
      <c r="H283" s="337" t="n">
        <f aca="false">+[4]data1cf!G283</f>
        <v>15333.7447379583</v>
      </c>
      <c r="I283" s="337" t="n">
        <f aca="false">+[4]data1cf!H283</f>
        <v>15068.001302884</v>
      </c>
      <c r="J283" s="337" t="n">
        <f aca="false">+[4]data1cf!I283</f>
        <v>15009.6922986812</v>
      </c>
      <c r="K283" s="337" t="n">
        <f aca="false">+[4]data1cf!J283</f>
        <v>15019.8784415989</v>
      </c>
      <c r="L283" s="337" t="n">
        <f aca="false">+[4]data1cf!K283</f>
        <v>14961.0479885022</v>
      </c>
      <c r="M283" s="337" t="n">
        <f aca="false">+[4]data1cf!L283</f>
        <v>14884.6016601952</v>
      </c>
      <c r="N283" s="337" t="n">
        <f aca="false">+[4]data1cf!M283</f>
        <v>15106.01629729</v>
      </c>
      <c r="O283" s="337" t="n">
        <f aca="false">+[4]data1cf!N283</f>
        <v>15196.7927605586</v>
      </c>
      <c r="P283" s="337" t="n">
        <f aca="false">+[4]data1cf!O283</f>
        <v>15094.1607535849</v>
      </c>
      <c r="Q283" s="337" t="n">
        <f aca="false">+[4]data1cf!P283</f>
        <v>15085.8742348315</v>
      </c>
      <c r="R283" s="337" t="n">
        <f aca="false">+[4]data1cf!Q283</f>
        <v>1034.94536040927</v>
      </c>
      <c r="S283" s="337" t="n">
        <f aca="false">+[4]data1cf!R283</f>
        <v>0</v>
      </c>
      <c r="T283" s="337" t="n">
        <f aca="false">+[4]data1cf!S283</f>
        <v>0</v>
      </c>
      <c r="U283" s="337" t="n">
        <f aca="false">+[4]data1cf!T283</f>
        <v>0</v>
      </c>
      <c r="V283" s="337" t="n">
        <f aca="false">+[4]data1cf!U283</f>
        <v>0</v>
      </c>
      <c r="W283" s="337" t="n">
        <f aca="false">+[4]data1cf!V283</f>
        <v>0</v>
      </c>
      <c r="X283" s="337" t="n">
        <f aca="false">+[4]data1cf!W283</f>
        <v>0</v>
      </c>
      <c r="Y283" s="337" t="n">
        <f aca="false">+[4]data1cf!X283</f>
        <v>0</v>
      </c>
      <c r="Z283" s="337" t="n">
        <f aca="false">+[4]data1cf!Y283</f>
        <v>0</v>
      </c>
      <c r="AA283" s="337" t="n">
        <f aca="false">+[4]data1cf!Z283</f>
        <v>0</v>
      </c>
      <c r="AB283" s="337"/>
      <c r="AC283" s="338" t="n">
        <f aca="false">XNPV(0.1,B283:AA283,$B$1:$AA$1)</f>
        <v>27183.9941566606</v>
      </c>
      <c r="AD283" s="338" t="n">
        <f aca="false">SUMPRODUCT(B283:AA283,$B$1010:$AA$1010)</f>
        <v>59619.9578362462</v>
      </c>
      <c r="AE283" s="339" t="n">
        <f aca="false">SUMPRODUCT(B283:AA283,$B$1012:$AA$1012)</f>
        <v>59072.2648868132</v>
      </c>
      <c r="AF283" s="340" t="n">
        <f aca="false">XIRR(B283:AA283,$B$1:$AA$1)</f>
        <v>0.150540224179307</v>
      </c>
      <c r="AG283" s="341" t="n">
        <f aca="false">1-EXP(-(1/0.25)*(AD283/ABS($AD$1010)))</f>
        <v>0.984621022067305</v>
      </c>
    </row>
    <row r="284" customFormat="false" ht="12.75" hidden="false" customHeight="false" outlineLevel="0" collapsed="false">
      <c r="A284" s="332"/>
      <c r="B284" s="337" t="n">
        <f aca="false">+[4]data1cf!A284</f>
        <v>-94704.6458022458</v>
      </c>
      <c r="C284" s="337" t="n">
        <f aca="false">+[4]data1cf!B284</f>
        <v>15094.9358198863</v>
      </c>
      <c r="D284" s="337" t="n">
        <f aca="false">+[4]data1cf!C284</f>
        <v>16718.6444349969</v>
      </c>
      <c r="E284" s="337" t="n">
        <f aca="false">+[4]data1cf!D284</f>
        <v>16155.1567904707</v>
      </c>
      <c r="F284" s="337" t="n">
        <f aca="false">+[4]data1cf!E284</f>
        <v>15896.7544167998</v>
      </c>
      <c r="G284" s="337" t="n">
        <f aca="false">+[4]data1cf!F284</f>
        <v>15529.1170928464</v>
      </c>
      <c r="H284" s="337" t="n">
        <f aca="false">+[4]data1cf!G284</f>
        <v>15195.5012772436</v>
      </c>
      <c r="I284" s="337" t="n">
        <f aca="false">+[4]data1cf!H284</f>
        <v>15112.2777928545</v>
      </c>
      <c r="J284" s="337" t="n">
        <f aca="false">+[4]data1cf!I284</f>
        <v>15274.7236695756</v>
      </c>
      <c r="K284" s="337" t="n">
        <f aca="false">+[4]data1cf!J284</f>
        <v>15339.0573721863</v>
      </c>
      <c r="L284" s="337" t="n">
        <f aca="false">+[4]data1cf!K284</f>
        <v>15453.0813865839</v>
      </c>
      <c r="M284" s="337" t="n">
        <f aca="false">+[4]data1cf!L284</f>
        <v>15277.8598160061</v>
      </c>
      <c r="N284" s="337" t="n">
        <f aca="false">+[4]data1cf!M284</f>
        <v>15375.8591129692</v>
      </c>
      <c r="O284" s="337" t="n">
        <f aca="false">+[4]data1cf!N284</f>
        <v>15486.6059913274</v>
      </c>
      <c r="P284" s="337" t="n">
        <f aca="false">+[4]data1cf!O284</f>
        <v>15268.1493246866</v>
      </c>
      <c r="Q284" s="337" t="n">
        <f aca="false">+[4]data1cf!P284</f>
        <v>15488.4404416241</v>
      </c>
      <c r="R284" s="337" t="n">
        <f aca="false">+[4]data1cf!Q284</f>
        <v>1086.22440549344</v>
      </c>
      <c r="S284" s="337" t="n">
        <f aca="false">+[4]data1cf!R284</f>
        <v>0</v>
      </c>
      <c r="T284" s="337" t="n">
        <f aca="false">+[4]data1cf!S284</f>
        <v>0</v>
      </c>
      <c r="U284" s="337" t="n">
        <f aca="false">+[4]data1cf!T284</f>
        <v>0</v>
      </c>
      <c r="V284" s="337" t="n">
        <f aca="false">+[4]data1cf!U284</f>
        <v>0</v>
      </c>
      <c r="W284" s="337" t="n">
        <f aca="false">+[4]data1cf!V284</f>
        <v>0</v>
      </c>
      <c r="X284" s="337" t="n">
        <f aca="false">+[4]data1cf!W284</f>
        <v>0</v>
      </c>
      <c r="Y284" s="337" t="n">
        <f aca="false">+[4]data1cf!X284</f>
        <v>0</v>
      </c>
      <c r="Z284" s="337" t="n">
        <f aca="false">+[4]data1cf!Y284</f>
        <v>0</v>
      </c>
      <c r="AA284" s="337" t="n">
        <f aca="false">+[4]data1cf!Z284</f>
        <v>0</v>
      </c>
      <c r="AB284" s="337"/>
      <c r="AC284" s="338" t="n">
        <f aca="false">XNPV(0.1,B284:AA284,$B$1:$AA$1)</f>
        <v>24046.4895430453</v>
      </c>
      <c r="AD284" s="338" t="n">
        <f aca="false">SUMPRODUCT(B284:AA284,$B$1010:$AA$1010)</f>
        <v>56944.4736568148</v>
      </c>
      <c r="AE284" s="339" t="n">
        <f aca="false">SUMPRODUCT(B284:AA284,$B$1012:$AA$1012)</f>
        <v>56388.4129522654</v>
      </c>
      <c r="AF284" s="340" t="n">
        <f aca="false">XIRR(B284:AA284,$B$1:$AA$1)</f>
        <v>0.142755312100765</v>
      </c>
      <c r="AG284" s="341" t="n">
        <f aca="false">1-EXP(-(1/0.25)*(AD284/ABS($AD$1010)))</f>
        <v>0.981452290878464</v>
      </c>
    </row>
    <row r="285" customFormat="false" ht="12.75" hidden="false" customHeight="false" outlineLevel="0" collapsed="false">
      <c r="A285" s="332"/>
      <c r="B285" s="337" t="n">
        <f aca="false">+[4]data1cf!A285</f>
        <v>-96477.0978855095</v>
      </c>
      <c r="C285" s="337" t="n">
        <f aca="false">+[4]data1cf!B285</f>
        <v>15047.9374628057</v>
      </c>
      <c r="D285" s="337" t="n">
        <f aca="false">+[4]data1cf!C285</f>
        <v>16622.8912208875</v>
      </c>
      <c r="E285" s="337" t="n">
        <f aca="false">+[4]data1cf!D285</f>
        <v>16167.9633367276</v>
      </c>
      <c r="F285" s="337" t="n">
        <f aca="false">+[4]data1cf!E285</f>
        <v>15950.8852191035</v>
      </c>
      <c r="G285" s="337" t="n">
        <f aca="false">+[4]data1cf!F285</f>
        <v>15396.1412283979</v>
      </c>
      <c r="H285" s="337" t="n">
        <f aca="false">+[4]data1cf!G285</f>
        <v>15147.3824125614</v>
      </c>
      <c r="I285" s="337" t="n">
        <f aca="false">+[4]data1cf!H285</f>
        <v>15094.7466373779</v>
      </c>
      <c r="J285" s="337" t="n">
        <f aca="false">+[4]data1cf!I285</f>
        <v>15264.5145293497</v>
      </c>
      <c r="K285" s="337" t="n">
        <f aca="false">+[4]data1cf!J285</f>
        <v>15393.348779359</v>
      </c>
      <c r="L285" s="337" t="n">
        <f aca="false">+[4]data1cf!K285</f>
        <v>15257.9690180758</v>
      </c>
      <c r="M285" s="337" t="n">
        <f aca="false">+[4]data1cf!L285</f>
        <v>15225.4285221595</v>
      </c>
      <c r="N285" s="337" t="n">
        <f aca="false">+[4]data1cf!M285</f>
        <v>15042.0352467529</v>
      </c>
      <c r="O285" s="337" t="n">
        <f aca="false">+[4]data1cf!N285</f>
        <v>15446.8465841149</v>
      </c>
      <c r="P285" s="337" t="n">
        <f aca="false">+[4]data1cf!O285</f>
        <v>15461.6597912476</v>
      </c>
      <c r="Q285" s="337" t="n">
        <f aca="false">+[4]data1cf!P285</f>
        <v>15418.4570608302</v>
      </c>
      <c r="R285" s="337" t="n">
        <f aca="false">+[4]data1cf!Q285</f>
        <v>1106.55372190764</v>
      </c>
      <c r="S285" s="337" t="n">
        <f aca="false">+[4]data1cf!R285</f>
        <v>0</v>
      </c>
      <c r="T285" s="337" t="n">
        <f aca="false">+[4]data1cf!S285</f>
        <v>0</v>
      </c>
      <c r="U285" s="337" t="n">
        <f aca="false">+[4]data1cf!T285</f>
        <v>0</v>
      </c>
      <c r="V285" s="337" t="n">
        <f aca="false">+[4]data1cf!U285</f>
        <v>0</v>
      </c>
      <c r="W285" s="337" t="n">
        <f aca="false">+[4]data1cf!V285</f>
        <v>0</v>
      </c>
      <c r="X285" s="337" t="n">
        <f aca="false">+[4]data1cf!W285</f>
        <v>0</v>
      </c>
      <c r="Y285" s="337" t="n">
        <f aca="false">+[4]data1cf!X285</f>
        <v>0</v>
      </c>
      <c r="Z285" s="337" t="n">
        <f aca="false">+[4]data1cf!Y285</f>
        <v>0</v>
      </c>
      <c r="AA285" s="337" t="n">
        <f aca="false">+[4]data1cf!Z285</f>
        <v>0</v>
      </c>
      <c r="AB285" s="337"/>
      <c r="AC285" s="338" t="n">
        <f aca="false">XNPV(0.1,B285:AA285,$B$1:$AA$1)</f>
        <v>21925.6154246706</v>
      </c>
      <c r="AD285" s="338" t="n">
        <f aca="false">SUMPRODUCT(B285:AA285,$B$1010:$AA$1010)</f>
        <v>54720.5257396782</v>
      </c>
      <c r="AE285" s="339" t="n">
        <f aca="false">SUMPRODUCT(B285:AA285,$B$1012:$AA$1012)</f>
        <v>54166.2277738355</v>
      </c>
      <c r="AF285" s="340" t="n">
        <f aca="false">XIRR(B285:AA285,$B$1:$AA$1)</f>
        <v>0.138434556913352</v>
      </c>
      <c r="AG285" s="341" t="n">
        <f aca="false">1-EXP(-(1/0.25)*(AD285/ABS($AD$1010)))</f>
        <v>0.978326869950713</v>
      </c>
    </row>
    <row r="286" customFormat="false" ht="12.75" hidden="false" customHeight="false" outlineLevel="0" collapsed="false">
      <c r="A286" s="332"/>
      <c r="B286" s="337" t="n">
        <f aca="false">+[4]data1cf!A286</f>
        <v>-99003.7930947327</v>
      </c>
      <c r="C286" s="337" t="n">
        <f aca="false">+[4]data1cf!B286</f>
        <v>15025.3276617752</v>
      </c>
      <c r="D286" s="337" t="n">
        <f aca="false">+[4]data1cf!C286</f>
        <v>16755.8102095217</v>
      </c>
      <c r="E286" s="337" t="n">
        <f aca="false">+[4]data1cf!D286</f>
        <v>16287.2494105159</v>
      </c>
      <c r="F286" s="337" t="n">
        <f aca="false">+[4]data1cf!E286</f>
        <v>15924.5137637747</v>
      </c>
      <c r="G286" s="337" t="n">
        <f aca="false">+[4]data1cf!F286</f>
        <v>15484.5622650945</v>
      </c>
      <c r="H286" s="337" t="n">
        <f aca="false">+[4]data1cf!G286</f>
        <v>15175.1179763068</v>
      </c>
      <c r="I286" s="337" t="n">
        <f aca="false">+[4]data1cf!H286</f>
        <v>15344.1821713906</v>
      </c>
      <c r="J286" s="337" t="n">
        <f aca="false">+[4]data1cf!I286</f>
        <v>15217.793442569</v>
      </c>
      <c r="K286" s="337" t="n">
        <f aca="false">+[4]data1cf!J286</f>
        <v>15186.9767300756</v>
      </c>
      <c r="L286" s="337" t="n">
        <f aca="false">+[4]data1cf!K286</f>
        <v>15289.4554633429</v>
      </c>
      <c r="M286" s="337" t="n">
        <f aca="false">+[4]data1cf!L286</f>
        <v>15191.5020484604</v>
      </c>
      <c r="N286" s="337" t="n">
        <f aca="false">+[4]data1cf!M286</f>
        <v>15265.5606427212</v>
      </c>
      <c r="O286" s="337" t="n">
        <f aca="false">+[4]data1cf!N286</f>
        <v>15251.7738185815</v>
      </c>
      <c r="P286" s="337" t="n">
        <f aca="false">+[4]data1cf!O286</f>
        <v>15313.9800544127</v>
      </c>
      <c r="Q286" s="337" t="n">
        <f aca="false">+[4]data1cf!P286</f>
        <v>15354.9910130023</v>
      </c>
      <c r="R286" s="337" t="n">
        <f aca="false">+[4]data1cf!Q286</f>
        <v>1135.53390527935</v>
      </c>
      <c r="S286" s="337" t="n">
        <f aca="false">+[4]data1cf!R286</f>
        <v>0</v>
      </c>
      <c r="T286" s="337" t="n">
        <f aca="false">+[4]data1cf!S286</f>
        <v>0</v>
      </c>
      <c r="U286" s="337" t="n">
        <f aca="false">+[4]data1cf!T286</f>
        <v>0</v>
      </c>
      <c r="V286" s="337" t="n">
        <f aca="false">+[4]data1cf!U286</f>
        <v>0</v>
      </c>
      <c r="W286" s="337" t="n">
        <f aca="false">+[4]data1cf!V286</f>
        <v>0</v>
      </c>
      <c r="X286" s="337" t="n">
        <f aca="false">+[4]data1cf!W286</f>
        <v>0</v>
      </c>
      <c r="Y286" s="337" t="n">
        <f aca="false">+[4]data1cf!X286</f>
        <v>0</v>
      </c>
      <c r="Z286" s="337" t="n">
        <f aca="false">+[4]data1cf!Y286</f>
        <v>0</v>
      </c>
      <c r="AA286" s="337" t="n">
        <f aca="false">+[4]data1cf!Z286</f>
        <v>0</v>
      </c>
      <c r="AB286" s="337"/>
      <c r="AC286" s="338" t="n">
        <f aca="false">XNPV(0.1,B286:AA286,$B$1:$AA$1)</f>
        <v>19616.2146458158</v>
      </c>
      <c r="AD286" s="338" t="n">
        <f aca="false">SUMPRODUCT(B286:AA286,$B$1010:$AA$1010)</f>
        <v>52423.4483365993</v>
      </c>
      <c r="AE286" s="339" t="n">
        <f aca="false">SUMPRODUCT(B286:AA286,$B$1012:$AA$1012)</f>
        <v>51869.2310832144</v>
      </c>
      <c r="AF286" s="340" t="n">
        <f aca="false">XIRR(B286:AA286,$B$1:$AA$1)</f>
        <v>0.133720346943866</v>
      </c>
      <c r="AG286" s="341" t="n">
        <f aca="false">1-EXP(-(1/0.25)*(AD286/ABS($AD$1010)))</f>
        <v>0.974544777260334</v>
      </c>
    </row>
    <row r="287" customFormat="false" ht="12.75" hidden="false" customHeight="false" outlineLevel="0" collapsed="false">
      <c r="A287" s="332"/>
      <c r="B287" s="337" t="n">
        <f aca="false">+[4]data1cf!A287</f>
        <v>-95905.1655469347</v>
      </c>
      <c r="C287" s="337" t="n">
        <f aca="false">+[4]data1cf!B287</f>
        <v>15338.1963265078</v>
      </c>
      <c r="D287" s="337" t="n">
        <f aca="false">+[4]data1cf!C287</f>
        <v>16644.0723554522</v>
      </c>
      <c r="E287" s="337" t="n">
        <f aca="false">+[4]data1cf!D287</f>
        <v>16193.2658125504</v>
      </c>
      <c r="F287" s="337" t="n">
        <f aca="false">+[4]data1cf!E287</f>
        <v>15717.821232944</v>
      </c>
      <c r="G287" s="337" t="n">
        <f aca="false">+[4]data1cf!F287</f>
        <v>15811.1743923499</v>
      </c>
      <c r="H287" s="337" t="n">
        <f aca="false">+[4]data1cf!G287</f>
        <v>15357.0193065621</v>
      </c>
      <c r="I287" s="337" t="n">
        <f aca="false">+[4]data1cf!H287</f>
        <v>15046.0870253059</v>
      </c>
      <c r="J287" s="337" t="n">
        <f aca="false">+[4]data1cf!I287</f>
        <v>15290.6355470213</v>
      </c>
      <c r="K287" s="337" t="n">
        <f aca="false">+[4]data1cf!J287</f>
        <v>15407.3299270646</v>
      </c>
      <c r="L287" s="337" t="n">
        <f aca="false">+[4]data1cf!K287</f>
        <v>15087.9595452607</v>
      </c>
      <c r="M287" s="337" t="n">
        <f aca="false">+[4]data1cf!L287</f>
        <v>15201.9824214563</v>
      </c>
      <c r="N287" s="337" t="n">
        <f aca="false">+[4]data1cf!M287</f>
        <v>15129.7801421298</v>
      </c>
      <c r="O287" s="337" t="n">
        <f aca="false">+[4]data1cf!N287</f>
        <v>15301.7460221135</v>
      </c>
      <c r="P287" s="337" t="n">
        <f aca="false">+[4]data1cf!O287</f>
        <v>15438.9992453051</v>
      </c>
      <c r="Q287" s="337" t="n">
        <f aca="false">+[4]data1cf!P287</f>
        <v>15151.9045671479</v>
      </c>
      <c r="R287" s="337" t="n">
        <f aca="false">+[4]data1cf!Q287</f>
        <v>1099.99388675712</v>
      </c>
      <c r="S287" s="337" t="n">
        <f aca="false">+[4]data1cf!R287</f>
        <v>0</v>
      </c>
      <c r="T287" s="337" t="n">
        <f aca="false">+[4]data1cf!S287</f>
        <v>0</v>
      </c>
      <c r="U287" s="337" t="n">
        <f aca="false">+[4]data1cf!T287</f>
        <v>0</v>
      </c>
      <c r="V287" s="337" t="n">
        <f aca="false">+[4]data1cf!U287</f>
        <v>0</v>
      </c>
      <c r="W287" s="337" t="n">
        <f aca="false">+[4]data1cf!V287</f>
        <v>0</v>
      </c>
      <c r="X287" s="337" t="n">
        <f aca="false">+[4]data1cf!W287</f>
        <v>0</v>
      </c>
      <c r="Y287" s="337" t="n">
        <f aca="false">+[4]data1cf!X287</f>
        <v>0</v>
      </c>
      <c r="Z287" s="337" t="n">
        <f aca="false">+[4]data1cf!Y287</f>
        <v>0</v>
      </c>
      <c r="AA287" s="337" t="n">
        <f aca="false">+[4]data1cf!Z287</f>
        <v>0</v>
      </c>
      <c r="AB287" s="337"/>
      <c r="AC287" s="338" t="n">
        <f aca="false">XNPV(0.1,B287:AA287,$B$1:$AA$1)</f>
        <v>22848.9395639052</v>
      </c>
      <c r="AD287" s="338" t="n">
        <f aca="false">SUMPRODUCT(B287:AA287,$B$1010:$AA$1010)</f>
        <v>55635.4762664101</v>
      </c>
      <c r="AE287" s="339" t="n">
        <f aca="false">SUMPRODUCT(B287:AA287,$B$1012:$AA$1012)</f>
        <v>55081.7279425387</v>
      </c>
      <c r="AF287" s="340" t="n">
        <f aca="false">XIRR(B287:AA287,$B$1:$AA$1)</f>
        <v>0.140370871678708</v>
      </c>
      <c r="AG287" s="341" t="n">
        <f aca="false">1-EXP(-(1/0.25)*(AD287/ABS($AD$1010)))</f>
        <v>0.979671864959935</v>
      </c>
    </row>
    <row r="288" customFormat="false" ht="12.75" hidden="false" customHeight="false" outlineLevel="0" collapsed="false">
      <c r="A288" s="332"/>
      <c r="B288" s="337" t="n">
        <f aca="false">+[4]data1cf!A288</f>
        <v>-99166.4598139732</v>
      </c>
      <c r="C288" s="337" t="n">
        <f aca="false">+[4]data1cf!B288</f>
        <v>15280.1101566615</v>
      </c>
      <c r="D288" s="337" t="n">
        <f aca="false">+[4]data1cf!C288</f>
        <v>16479.8983995982</v>
      </c>
      <c r="E288" s="337" t="n">
        <f aca="false">+[4]data1cf!D288</f>
        <v>16177.3953324275</v>
      </c>
      <c r="F288" s="337" t="n">
        <f aca="false">+[4]data1cf!E288</f>
        <v>16190.860661948</v>
      </c>
      <c r="G288" s="337" t="n">
        <f aca="false">+[4]data1cf!F288</f>
        <v>15596.2678550172</v>
      </c>
      <c r="H288" s="337" t="n">
        <f aca="false">+[4]data1cf!G288</f>
        <v>15584.5828272999</v>
      </c>
      <c r="I288" s="337" t="n">
        <f aca="false">+[4]data1cf!H288</f>
        <v>15249.2733257975</v>
      </c>
      <c r="J288" s="337" t="n">
        <f aca="false">+[4]data1cf!I288</f>
        <v>15247.6390743162</v>
      </c>
      <c r="K288" s="337" t="n">
        <f aca="false">+[4]data1cf!J288</f>
        <v>15285.2590018012</v>
      </c>
      <c r="L288" s="337" t="n">
        <f aca="false">+[4]data1cf!K288</f>
        <v>15287.9446130816</v>
      </c>
      <c r="M288" s="337" t="n">
        <f aca="false">+[4]data1cf!L288</f>
        <v>15324.8030490201</v>
      </c>
      <c r="N288" s="337" t="n">
        <f aca="false">+[4]data1cf!M288</f>
        <v>15304.5285420207</v>
      </c>
      <c r="O288" s="337" t="n">
        <f aca="false">+[4]data1cf!N288</f>
        <v>15202.6777470407</v>
      </c>
      <c r="P288" s="337" t="n">
        <f aca="false">+[4]data1cf!O288</f>
        <v>15330.4570784674</v>
      </c>
      <c r="Q288" s="337" t="n">
        <f aca="false">+[4]data1cf!P288</f>
        <v>15563.8517190778</v>
      </c>
      <c r="R288" s="337" t="n">
        <f aca="false">+[4]data1cf!Q288</f>
        <v>1137.39962748235</v>
      </c>
      <c r="S288" s="337" t="n">
        <f aca="false">+[4]data1cf!R288</f>
        <v>0</v>
      </c>
      <c r="T288" s="337" t="n">
        <f aca="false">+[4]data1cf!S288</f>
        <v>0</v>
      </c>
      <c r="U288" s="337" t="n">
        <f aca="false">+[4]data1cf!T288</f>
        <v>0</v>
      </c>
      <c r="V288" s="337" t="n">
        <f aca="false">+[4]data1cf!U288</f>
        <v>0</v>
      </c>
      <c r="W288" s="337" t="n">
        <f aca="false">+[4]data1cf!V288</f>
        <v>0</v>
      </c>
      <c r="X288" s="337" t="n">
        <f aca="false">+[4]data1cf!W288</f>
        <v>0</v>
      </c>
      <c r="Y288" s="337" t="n">
        <f aca="false">+[4]data1cf!X288</f>
        <v>0</v>
      </c>
      <c r="Z288" s="337" t="n">
        <f aca="false">+[4]data1cf!Y288</f>
        <v>0</v>
      </c>
      <c r="AA288" s="337" t="n">
        <f aca="false">+[4]data1cf!Z288</f>
        <v>0</v>
      </c>
      <c r="AB288" s="337"/>
      <c r="AC288" s="338" t="n">
        <f aca="false">XNPV(0.1,B288:AA288,$B$1:$AA$1)</f>
        <v>19962.7970188866</v>
      </c>
      <c r="AD288" s="338" t="n">
        <f aca="false">SUMPRODUCT(B288:AA288,$B$1010:$AA$1010)</f>
        <v>52922.0527887836</v>
      </c>
      <c r="AE288" s="339" t="n">
        <f aca="false">SUMPRODUCT(B288:AA288,$B$1012:$AA$1012)</f>
        <v>52365.2720103973</v>
      </c>
      <c r="AF288" s="340" t="n">
        <f aca="false">XIRR(B288:AA288,$B$1:$AA$1)</f>
        <v>0.134229188245313</v>
      </c>
      <c r="AG288" s="341" t="n">
        <f aca="false">1-EXP(-(1/0.25)*(AD288/ABS($AD$1010)))</f>
        <v>0.9754181766981</v>
      </c>
    </row>
    <row r="289" customFormat="false" ht="12.75" hidden="false" customHeight="false" outlineLevel="0" collapsed="false">
      <c r="A289" s="332"/>
      <c r="B289" s="337" t="n">
        <f aca="false">+[4]data1cf!A289</f>
        <v>-97904.8433752613</v>
      </c>
      <c r="C289" s="337" t="n">
        <f aca="false">+[4]data1cf!B289</f>
        <v>15004.2658829265</v>
      </c>
      <c r="D289" s="337" t="n">
        <f aca="false">+[4]data1cf!C289</f>
        <v>16695.6795657407</v>
      </c>
      <c r="E289" s="337" t="n">
        <f aca="false">+[4]data1cf!D289</f>
        <v>16305.2389346185</v>
      </c>
      <c r="F289" s="337" t="n">
        <f aca="false">+[4]data1cf!E289</f>
        <v>15655.0977686601</v>
      </c>
      <c r="G289" s="337" t="n">
        <f aca="false">+[4]data1cf!F289</f>
        <v>15401.7559695067</v>
      </c>
      <c r="H289" s="337" t="n">
        <f aca="false">+[4]data1cf!G289</f>
        <v>15143.1929328397</v>
      </c>
      <c r="I289" s="337" t="n">
        <f aca="false">+[4]data1cf!H289</f>
        <v>15260.3820190846</v>
      </c>
      <c r="J289" s="337" t="n">
        <f aca="false">+[4]data1cf!I289</f>
        <v>15019.0969679973</v>
      </c>
      <c r="K289" s="337" t="n">
        <f aca="false">+[4]data1cf!J289</f>
        <v>15337.7280711899</v>
      </c>
      <c r="L289" s="337" t="n">
        <f aca="false">+[4]data1cf!K289</f>
        <v>15290.114157698</v>
      </c>
      <c r="M289" s="337" t="n">
        <f aca="false">+[4]data1cf!L289</f>
        <v>15489.2060034959</v>
      </c>
      <c r="N289" s="337" t="n">
        <f aca="false">+[4]data1cf!M289</f>
        <v>15412.8649882306</v>
      </c>
      <c r="O289" s="337" t="n">
        <f aca="false">+[4]data1cf!N289</f>
        <v>15227.2911860696</v>
      </c>
      <c r="P289" s="337" t="n">
        <f aca="false">+[4]data1cf!O289</f>
        <v>15390.2952086703</v>
      </c>
      <c r="Q289" s="337" t="n">
        <f aca="false">+[4]data1cf!P289</f>
        <v>15242.1716615568</v>
      </c>
      <c r="R289" s="337" t="n">
        <f aca="false">+[4]data1cf!Q289</f>
        <v>1122.9293915769</v>
      </c>
      <c r="S289" s="337" t="n">
        <f aca="false">+[4]data1cf!R289</f>
        <v>0</v>
      </c>
      <c r="T289" s="337" t="n">
        <f aca="false">+[4]data1cf!S289</f>
        <v>0</v>
      </c>
      <c r="U289" s="337" t="n">
        <f aca="false">+[4]data1cf!T289</f>
        <v>0</v>
      </c>
      <c r="V289" s="337" t="n">
        <f aca="false">+[4]data1cf!U289</f>
        <v>0</v>
      </c>
      <c r="W289" s="337" t="n">
        <f aca="false">+[4]data1cf!V289</f>
        <v>0</v>
      </c>
      <c r="X289" s="337" t="n">
        <f aca="false">+[4]data1cf!W289</f>
        <v>0</v>
      </c>
      <c r="Y289" s="337" t="n">
        <f aca="false">+[4]data1cf!X289</f>
        <v>0</v>
      </c>
      <c r="Z289" s="337" t="n">
        <f aca="false">+[4]data1cf!Y289</f>
        <v>0</v>
      </c>
      <c r="AA289" s="337" t="n">
        <f aca="false">+[4]data1cf!Z289</f>
        <v>0</v>
      </c>
      <c r="AB289" s="337"/>
      <c r="AC289" s="338" t="n">
        <f aca="false">XNPV(0.1,B289:AA289,$B$1:$AA$1)</f>
        <v>20469.4248246843</v>
      </c>
      <c r="AD289" s="338" t="n">
        <f aca="false">SUMPRODUCT(B289:AA289,$B$1010:$AA$1010)</f>
        <v>53259.134169947</v>
      </c>
      <c r="AE289" s="339" t="n">
        <f aca="false">SUMPRODUCT(B289:AA289,$B$1012:$AA$1012)</f>
        <v>52704.89015097</v>
      </c>
      <c r="AF289" s="340" t="n">
        <f aca="false">XIRR(B289:AA289,$B$1:$AA$1)</f>
        <v>0.135452927221395</v>
      </c>
      <c r="AG289" s="341" t="n">
        <f aca="false">1-EXP(-(1/0.25)*(AD289/ABS($AD$1010)))</f>
        <v>0.975991596562542</v>
      </c>
    </row>
    <row r="290" customFormat="false" ht="12.75" hidden="false" customHeight="false" outlineLevel="0" collapsed="false">
      <c r="A290" s="332"/>
      <c r="B290" s="337" t="n">
        <f aca="false">+[4]data1cf!A290</f>
        <v>-94376.3640178677</v>
      </c>
      <c r="C290" s="337" t="n">
        <f aca="false">+[4]data1cf!B290</f>
        <v>15074.4498812212</v>
      </c>
      <c r="D290" s="337" t="n">
        <f aca="false">+[4]data1cf!C290</f>
        <v>16467.2916066175</v>
      </c>
      <c r="E290" s="337" t="n">
        <f aca="false">+[4]data1cf!D290</f>
        <v>16096.3184524927</v>
      </c>
      <c r="F290" s="337" t="n">
        <f aca="false">+[4]data1cf!E290</f>
        <v>15911.1282286173</v>
      </c>
      <c r="G290" s="337" t="n">
        <f aca="false">+[4]data1cf!F290</f>
        <v>15572.9713723908</v>
      </c>
      <c r="H290" s="337" t="n">
        <f aca="false">+[4]data1cf!G290</f>
        <v>15381.8419430769</v>
      </c>
      <c r="I290" s="337" t="n">
        <f aca="false">+[4]data1cf!H290</f>
        <v>15154.0830334612</v>
      </c>
      <c r="J290" s="337" t="n">
        <f aca="false">+[4]data1cf!I290</f>
        <v>15270.9044456143</v>
      </c>
      <c r="K290" s="337" t="n">
        <f aca="false">+[4]data1cf!J290</f>
        <v>15112.5752685078</v>
      </c>
      <c r="L290" s="337" t="n">
        <f aca="false">+[4]data1cf!K290</f>
        <v>15105.1629641269</v>
      </c>
      <c r="M290" s="337" t="n">
        <f aca="false">+[4]data1cf!L290</f>
        <v>15241.4607500819</v>
      </c>
      <c r="N290" s="337" t="n">
        <f aca="false">+[4]data1cf!M290</f>
        <v>15277.875725708</v>
      </c>
      <c r="O290" s="337" t="n">
        <f aca="false">+[4]data1cf!N290</f>
        <v>15393.6596888214</v>
      </c>
      <c r="P290" s="337" t="n">
        <f aca="false">+[4]data1cf!O290</f>
        <v>15045.6591703284</v>
      </c>
      <c r="Q290" s="337" t="n">
        <f aca="false">+[4]data1cf!P290</f>
        <v>15138.1459249187</v>
      </c>
      <c r="R290" s="337" t="n">
        <f aca="false">+[4]data1cf!Q290</f>
        <v>1082.45914473933</v>
      </c>
      <c r="S290" s="337" t="n">
        <f aca="false">+[4]data1cf!R290</f>
        <v>0</v>
      </c>
      <c r="T290" s="337" t="n">
        <f aca="false">+[4]data1cf!S290</f>
        <v>0</v>
      </c>
      <c r="U290" s="337" t="n">
        <f aca="false">+[4]data1cf!T290</f>
        <v>0</v>
      </c>
      <c r="V290" s="337" t="n">
        <f aca="false">+[4]data1cf!U290</f>
        <v>0</v>
      </c>
      <c r="W290" s="337" t="n">
        <f aca="false">+[4]data1cf!V290</f>
        <v>0</v>
      </c>
      <c r="X290" s="337" t="n">
        <f aca="false">+[4]data1cf!W290</f>
        <v>0</v>
      </c>
      <c r="Y290" s="337" t="n">
        <f aca="false">+[4]data1cf!X290</f>
        <v>0</v>
      </c>
      <c r="Z290" s="337" t="n">
        <f aca="false">+[4]data1cf!Y290</f>
        <v>0</v>
      </c>
      <c r="AA290" s="337" t="n">
        <f aca="false">+[4]data1cf!Z290</f>
        <v>0</v>
      </c>
      <c r="AB290" s="337"/>
      <c r="AC290" s="338" t="n">
        <f aca="false">XNPV(0.1,B290:AA290,$B$1:$AA$1)</f>
        <v>23822.1109153978</v>
      </c>
      <c r="AD290" s="338" t="n">
        <f aca="false">SUMPRODUCT(B290:AA290,$B$1010:$AA$1010)</f>
        <v>56519.0387266339</v>
      </c>
      <c r="AE290" s="339" t="n">
        <f aca="false">SUMPRODUCT(B290:AA290,$B$1012:$AA$1012)</f>
        <v>55966.8515460346</v>
      </c>
      <c r="AF290" s="340" t="n">
        <f aca="false">XIRR(B290:AA290,$B$1:$AA$1)</f>
        <v>0.142587378445194</v>
      </c>
      <c r="AG290" s="341" t="n">
        <f aca="false">1-EXP(-(1/0.25)*(AD290/ABS($AD$1010)))</f>
        <v>0.980891439844643</v>
      </c>
    </row>
    <row r="291" customFormat="false" ht="12.75" hidden="false" customHeight="false" outlineLevel="0" collapsed="false">
      <c r="A291" s="332"/>
      <c r="B291" s="337" t="n">
        <f aca="false">+[4]data1cf!A291</f>
        <v>-88257.5636932103</v>
      </c>
      <c r="C291" s="337" t="n">
        <f aca="false">+[4]data1cf!B291</f>
        <v>15094.1155915319</v>
      </c>
      <c r="D291" s="337" t="n">
        <f aca="false">+[4]data1cf!C291</f>
        <v>16242.9955157438</v>
      </c>
      <c r="E291" s="337" t="n">
        <f aca="false">+[4]data1cf!D291</f>
        <v>15913.4389232623</v>
      </c>
      <c r="F291" s="337" t="n">
        <f aca="false">+[4]data1cf!E291</f>
        <v>15714.3560726965</v>
      </c>
      <c r="G291" s="337" t="n">
        <f aca="false">+[4]data1cf!F291</f>
        <v>15401.8399272685</v>
      </c>
      <c r="H291" s="337" t="n">
        <f aca="false">+[4]data1cf!G291</f>
        <v>14947.0749516577</v>
      </c>
      <c r="I291" s="337" t="n">
        <f aca="false">+[4]data1cf!H291</f>
        <v>15098.0897872604</v>
      </c>
      <c r="J291" s="337" t="n">
        <f aca="false">+[4]data1cf!I291</f>
        <v>15320.5549369728</v>
      </c>
      <c r="K291" s="337" t="n">
        <f aca="false">+[4]data1cf!J291</f>
        <v>15023.9537375542</v>
      </c>
      <c r="L291" s="337" t="n">
        <f aca="false">+[4]data1cf!K291</f>
        <v>14917.6351854629</v>
      </c>
      <c r="M291" s="337" t="n">
        <f aca="false">+[4]data1cf!L291</f>
        <v>15074.3775810228</v>
      </c>
      <c r="N291" s="337" t="n">
        <f aca="false">+[4]data1cf!M291</f>
        <v>14937.011598486</v>
      </c>
      <c r="O291" s="337" t="n">
        <f aca="false">+[4]data1cf!N291</f>
        <v>14973.2867525163</v>
      </c>
      <c r="P291" s="337" t="n">
        <f aca="false">+[4]data1cf!O291</f>
        <v>14893.9919686641</v>
      </c>
      <c r="Q291" s="337" t="n">
        <f aca="false">+[4]data1cf!P291</f>
        <v>15002.8701028567</v>
      </c>
      <c r="R291" s="337" t="n">
        <f aca="false">+[4]data1cf!Q291</f>
        <v>1012.27895253564</v>
      </c>
      <c r="S291" s="337" t="n">
        <f aca="false">+[4]data1cf!R291</f>
        <v>0</v>
      </c>
      <c r="T291" s="337" t="n">
        <f aca="false">+[4]data1cf!S291</f>
        <v>0</v>
      </c>
      <c r="U291" s="337" t="n">
        <f aca="false">+[4]data1cf!T291</f>
        <v>0</v>
      </c>
      <c r="V291" s="337" t="n">
        <f aca="false">+[4]data1cf!U291</f>
        <v>0</v>
      </c>
      <c r="W291" s="337" t="n">
        <f aca="false">+[4]data1cf!V291</f>
        <v>0</v>
      </c>
      <c r="X291" s="337" t="n">
        <f aca="false">+[4]data1cf!W291</f>
        <v>0</v>
      </c>
      <c r="Y291" s="337" t="n">
        <f aca="false">+[4]data1cf!X291</f>
        <v>0</v>
      </c>
      <c r="Z291" s="337" t="n">
        <f aca="false">+[4]data1cf!Y291</f>
        <v>0</v>
      </c>
      <c r="AA291" s="337" t="n">
        <f aca="false">+[4]data1cf!Z291</f>
        <v>0</v>
      </c>
      <c r="AB291" s="337"/>
      <c r="AC291" s="338" t="n">
        <f aca="false">XNPV(0.1,B291:AA291,$B$1:$AA$1)</f>
        <v>28658.6308914327</v>
      </c>
      <c r="AD291" s="338" t="n">
        <f aca="false">SUMPRODUCT(B291:AA291,$B$1010:$AA$1010)</f>
        <v>60955.2415765757</v>
      </c>
      <c r="AE291" s="339" t="n">
        <f aca="false">SUMPRODUCT(B291:AA291,$B$1012:$AA$1012)</f>
        <v>60410.0366544218</v>
      </c>
      <c r="AF291" s="340" t="n">
        <f aca="false">XIRR(B291:AA291,$B$1:$AA$1)</f>
        <v>0.154311279680209</v>
      </c>
      <c r="AG291" s="341" t="n">
        <f aca="false">1-EXP(-(1/0.25)*(AD291/ABS($AD$1010)))</f>
        <v>0.985993783598124</v>
      </c>
    </row>
    <row r="292" customFormat="false" ht="12.75" hidden="false" customHeight="false" outlineLevel="0" collapsed="false">
      <c r="A292" s="332"/>
      <c r="B292" s="337" t="n">
        <f aca="false">+[4]data1cf!A292</f>
        <v>-94879.8541789455</v>
      </c>
      <c r="C292" s="337" t="n">
        <f aca="false">+[4]data1cf!B292</f>
        <v>15180.3848703814</v>
      </c>
      <c r="D292" s="337" t="n">
        <f aca="false">+[4]data1cf!C292</f>
        <v>16465.4221429389</v>
      </c>
      <c r="E292" s="337" t="n">
        <f aca="false">+[4]data1cf!D292</f>
        <v>16056.8584361946</v>
      </c>
      <c r="F292" s="337" t="n">
        <f aca="false">+[4]data1cf!E292</f>
        <v>15713.9541048983</v>
      </c>
      <c r="G292" s="337" t="n">
        <f aca="false">+[4]data1cf!F292</f>
        <v>15642.727688665</v>
      </c>
      <c r="H292" s="337" t="n">
        <f aca="false">+[4]data1cf!G292</f>
        <v>15176.5028513148</v>
      </c>
      <c r="I292" s="337" t="n">
        <f aca="false">+[4]data1cf!H292</f>
        <v>15143.1586724389</v>
      </c>
      <c r="J292" s="337" t="n">
        <f aca="false">+[4]data1cf!I292</f>
        <v>15201.7106365064</v>
      </c>
      <c r="K292" s="337" t="n">
        <f aca="false">+[4]data1cf!J292</f>
        <v>15117.7080311039</v>
      </c>
      <c r="L292" s="337" t="n">
        <f aca="false">+[4]data1cf!K292</f>
        <v>15312.5684811717</v>
      </c>
      <c r="M292" s="337" t="n">
        <f aca="false">+[4]data1cf!L292</f>
        <v>15188.2062308987</v>
      </c>
      <c r="N292" s="337" t="n">
        <f aca="false">+[4]data1cf!M292</f>
        <v>15010.3438978853</v>
      </c>
      <c r="O292" s="337" t="n">
        <f aca="false">+[4]data1cf!N292</f>
        <v>15406.810827621</v>
      </c>
      <c r="P292" s="337" t="n">
        <f aca="false">+[4]data1cf!O292</f>
        <v>15165.3696513575</v>
      </c>
      <c r="Q292" s="337" t="n">
        <f aca="false">+[4]data1cf!P292</f>
        <v>15105.0951906269</v>
      </c>
      <c r="R292" s="337" t="n">
        <f aca="false">+[4]data1cf!Q292</f>
        <v>1088.23397549083</v>
      </c>
      <c r="S292" s="337" t="n">
        <f aca="false">+[4]data1cf!R292</f>
        <v>0</v>
      </c>
      <c r="T292" s="337" t="n">
        <f aca="false">+[4]data1cf!S292</f>
        <v>0</v>
      </c>
      <c r="U292" s="337" t="n">
        <f aca="false">+[4]data1cf!T292</f>
        <v>0</v>
      </c>
      <c r="V292" s="337" t="n">
        <f aca="false">+[4]data1cf!U292</f>
        <v>0</v>
      </c>
      <c r="W292" s="337" t="n">
        <f aca="false">+[4]data1cf!V292</f>
        <v>0</v>
      </c>
      <c r="X292" s="337" t="n">
        <f aca="false">+[4]data1cf!W292</f>
        <v>0</v>
      </c>
      <c r="Y292" s="337" t="n">
        <f aca="false">+[4]data1cf!X292</f>
        <v>0</v>
      </c>
      <c r="Z292" s="337" t="n">
        <f aca="false">+[4]data1cf!Y292</f>
        <v>0</v>
      </c>
      <c r="AA292" s="337" t="n">
        <f aca="false">+[4]data1cf!Z292</f>
        <v>0</v>
      </c>
      <c r="AB292" s="337"/>
      <c r="AC292" s="338" t="n">
        <f aca="false">XNPV(0.1,B292:AA292,$B$1:$AA$1)</f>
        <v>23145.5899867631</v>
      </c>
      <c r="AD292" s="338" t="n">
        <f aca="false">SUMPRODUCT(B292:AA292,$B$1010:$AA$1010)</f>
        <v>55780.6154627296</v>
      </c>
      <c r="AE292" s="339" t="n">
        <f aca="false">SUMPRODUCT(B292:AA292,$B$1012:$AA$1012)</f>
        <v>55229.3669950728</v>
      </c>
      <c r="AF292" s="340" t="n">
        <f aca="false">XIRR(B292:AA292,$B$1:$AA$1)</f>
        <v>0.141231786527663</v>
      </c>
      <c r="AG292" s="341" t="n">
        <f aca="false">1-EXP(-(1/0.25)*(AD292/ABS($AD$1010)))</f>
        <v>0.979877414468928</v>
      </c>
    </row>
    <row r="293" customFormat="false" ht="12.75" hidden="false" customHeight="false" outlineLevel="0" collapsed="false">
      <c r="A293" s="332"/>
      <c r="B293" s="337" t="n">
        <f aca="false">+[4]data1cf!A293</f>
        <v>-87266.3758729102</v>
      </c>
      <c r="C293" s="337" t="n">
        <f aca="false">+[4]data1cf!B293</f>
        <v>14909.2634350309</v>
      </c>
      <c r="D293" s="337" t="n">
        <f aca="false">+[4]data1cf!C293</f>
        <v>16116.6220605192</v>
      </c>
      <c r="E293" s="337" t="n">
        <f aca="false">+[4]data1cf!D293</f>
        <v>15925.9608431021</v>
      </c>
      <c r="F293" s="337" t="n">
        <f aca="false">+[4]data1cf!E293</f>
        <v>15648.7640858806</v>
      </c>
      <c r="G293" s="337" t="n">
        <f aca="false">+[4]data1cf!F293</f>
        <v>15667.4500005438</v>
      </c>
      <c r="H293" s="337" t="n">
        <f aca="false">+[4]data1cf!G293</f>
        <v>15148.1965101495</v>
      </c>
      <c r="I293" s="337" t="n">
        <f aca="false">+[4]data1cf!H293</f>
        <v>15044.5648489458</v>
      </c>
      <c r="J293" s="337" t="n">
        <f aca="false">+[4]data1cf!I293</f>
        <v>15018.2718145192</v>
      </c>
      <c r="K293" s="337" t="n">
        <f aca="false">+[4]data1cf!J293</f>
        <v>14853.8296596461</v>
      </c>
      <c r="L293" s="337" t="n">
        <f aca="false">+[4]data1cf!K293</f>
        <v>14995.5055753048</v>
      </c>
      <c r="M293" s="337" t="n">
        <f aca="false">+[4]data1cf!L293</f>
        <v>14963.9273570424</v>
      </c>
      <c r="N293" s="337" t="n">
        <f aca="false">+[4]data1cf!M293</f>
        <v>14852.3109706168</v>
      </c>
      <c r="O293" s="337" t="n">
        <f aca="false">+[4]data1cf!N293</f>
        <v>15057.4020768604</v>
      </c>
      <c r="P293" s="337" t="n">
        <f aca="false">+[4]data1cf!O293</f>
        <v>15098.3027160592</v>
      </c>
      <c r="Q293" s="337" t="n">
        <f aca="false">+[4]data1cf!P293</f>
        <v>15089.0891620138</v>
      </c>
      <c r="R293" s="337" t="n">
        <f aca="false">+[4]data1cf!Q293</f>
        <v>1000.91042471193</v>
      </c>
      <c r="S293" s="337" t="n">
        <f aca="false">+[4]data1cf!R293</f>
        <v>0</v>
      </c>
      <c r="T293" s="337" t="n">
        <f aca="false">+[4]data1cf!S293</f>
        <v>0</v>
      </c>
      <c r="U293" s="337" t="n">
        <f aca="false">+[4]data1cf!T293</f>
        <v>0</v>
      </c>
      <c r="V293" s="337" t="n">
        <f aca="false">+[4]data1cf!U293</f>
        <v>0</v>
      </c>
      <c r="W293" s="337" t="n">
        <f aca="false">+[4]data1cf!V293</f>
        <v>0</v>
      </c>
      <c r="X293" s="337" t="n">
        <f aca="false">+[4]data1cf!W293</f>
        <v>0</v>
      </c>
      <c r="Y293" s="337" t="n">
        <f aca="false">+[4]data1cf!X293</f>
        <v>0</v>
      </c>
      <c r="Z293" s="337" t="n">
        <f aca="false">+[4]data1cf!Y293</f>
        <v>0</v>
      </c>
      <c r="AA293" s="337" t="n">
        <f aca="false">+[4]data1cf!Z293</f>
        <v>0</v>
      </c>
      <c r="AB293" s="337"/>
      <c r="AC293" s="338" t="n">
        <f aca="false">XNPV(0.1,B293:AA293,$B$1:$AA$1)</f>
        <v>29440.4039129494</v>
      </c>
      <c r="AD293" s="338" t="n">
        <f aca="false">SUMPRODUCT(B293:AA293,$B$1010:$AA$1010)</f>
        <v>61724.6333168403</v>
      </c>
      <c r="AE293" s="339" t="n">
        <f aca="false">SUMPRODUCT(B293:AA293,$B$1012:$AA$1012)</f>
        <v>61179.4446972566</v>
      </c>
      <c r="AF293" s="340" t="n">
        <f aca="false">XIRR(B293:AA293,$B$1:$AA$1)</f>
        <v>0.156218759829261</v>
      </c>
      <c r="AG293" s="341" t="n">
        <f aca="false">1-EXP(-(1/0.25)*(AD293/ABS($AD$1010)))</f>
        <v>0.986728401118367</v>
      </c>
    </row>
    <row r="294" customFormat="false" ht="12.75" hidden="false" customHeight="false" outlineLevel="0" collapsed="false">
      <c r="A294" s="332"/>
      <c r="B294" s="337" t="n">
        <f aca="false">+[4]data1cf!A294</f>
        <v>-91784.3915302746</v>
      </c>
      <c r="C294" s="337" t="n">
        <f aca="false">+[4]data1cf!B294</f>
        <v>15009.6580112281</v>
      </c>
      <c r="D294" s="337" t="n">
        <f aca="false">+[4]data1cf!C294</f>
        <v>16772.2886618056</v>
      </c>
      <c r="E294" s="337" t="n">
        <f aca="false">+[4]data1cf!D294</f>
        <v>16127.1289629222</v>
      </c>
      <c r="F294" s="337" t="n">
        <f aca="false">+[4]data1cf!E294</f>
        <v>15783.0409678838</v>
      </c>
      <c r="G294" s="337" t="n">
        <f aca="false">+[4]data1cf!F294</f>
        <v>15612.8696557985</v>
      </c>
      <c r="H294" s="337" t="n">
        <f aca="false">+[4]data1cf!G294</f>
        <v>15475.111744022</v>
      </c>
      <c r="I294" s="337" t="n">
        <f aca="false">+[4]data1cf!H294</f>
        <v>15052.2947076378</v>
      </c>
      <c r="J294" s="337" t="n">
        <f aca="false">+[4]data1cf!I294</f>
        <v>15218.0233761335</v>
      </c>
      <c r="K294" s="337" t="n">
        <f aca="false">+[4]data1cf!J294</f>
        <v>15180.6803870049</v>
      </c>
      <c r="L294" s="337" t="n">
        <f aca="false">+[4]data1cf!K294</f>
        <v>15175.0935456868</v>
      </c>
      <c r="M294" s="337" t="n">
        <f aca="false">+[4]data1cf!L294</f>
        <v>15110.5829760338</v>
      </c>
      <c r="N294" s="337" t="n">
        <f aca="false">+[4]data1cf!M294</f>
        <v>14931.1439836594</v>
      </c>
      <c r="O294" s="337" t="n">
        <f aca="false">+[4]data1cf!N294</f>
        <v>15013.4029142688</v>
      </c>
      <c r="P294" s="337" t="n">
        <f aca="false">+[4]data1cf!O294</f>
        <v>15110.9107131499</v>
      </c>
      <c r="Q294" s="337" t="n">
        <f aca="false">+[4]data1cf!P294</f>
        <v>15253.814025979</v>
      </c>
      <c r="R294" s="337" t="n">
        <f aca="false">+[4]data1cf!Q294</f>
        <v>1052.73025709564</v>
      </c>
      <c r="S294" s="337" t="n">
        <f aca="false">+[4]data1cf!R294</f>
        <v>0</v>
      </c>
      <c r="T294" s="337" t="n">
        <f aca="false">+[4]data1cf!S294</f>
        <v>0</v>
      </c>
      <c r="U294" s="337" t="n">
        <f aca="false">+[4]data1cf!T294</f>
        <v>0</v>
      </c>
      <c r="V294" s="337" t="n">
        <f aca="false">+[4]data1cf!U294</f>
        <v>0</v>
      </c>
      <c r="W294" s="337" t="n">
        <f aca="false">+[4]data1cf!V294</f>
        <v>0</v>
      </c>
      <c r="X294" s="337" t="n">
        <f aca="false">+[4]data1cf!W294</f>
        <v>0</v>
      </c>
      <c r="Y294" s="337" t="n">
        <f aca="false">+[4]data1cf!X294</f>
        <v>0</v>
      </c>
      <c r="Z294" s="337" t="n">
        <f aca="false">+[4]data1cf!Y294</f>
        <v>0</v>
      </c>
      <c r="AA294" s="337" t="n">
        <f aca="false">+[4]data1cf!Z294</f>
        <v>0</v>
      </c>
      <c r="AB294" s="337"/>
      <c r="AC294" s="338" t="n">
        <f aca="false">XNPV(0.1,B294:AA294,$B$1:$AA$1)</f>
        <v>26371.2664744086</v>
      </c>
      <c r="AD294" s="338" t="n">
        <f aca="false">SUMPRODUCT(B294:AA294,$B$1010:$AA$1010)</f>
        <v>58976.3076629657</v>
      </c>
      <c r="AE294" s="339" t="n">
        <f aca="false">SUMPRODUCT(B294:AA294,$B$1012:$AA$1012)</f>
        <v>58425.9326292691</v>
      </c>
      <c r="AF294" s="340" t="n">
        <f aca="false">XIRR(B294:AA294,$B$1:$AA$1)</f>
        <v>0.148359128955327</v>
      </c>
      <c r="AG294" s="341" t="n">
        <f aca="false">1-EXP(-(1/0.25)*(AD294/ABS($AD$1010)))</f>
        <v>0.98391203194686</v>
      </c>
    </row>
    <row r="295" customFormat="false" ht="12.75" hidden="false" customHeight="false" outlineLevel="0" collapsed="false">
      <c r="A295" s="332"/>
      <c r="B295" s="337" t="n">
        <f aca="false">+[4]data1cf!A295</f>
        <v>-102210.560158678</v>
      </c>
      <c r="C295" s="337" t="n">
        <f aca="false">+[4]data1cf!B295</f>
        <v>15500.3396747757</v>
      </c>
      <c r="D295" s="337" t="n">
        <f aca="false">+[4]data1cf!C295</f>
        <v>16915.5809698881</v>
      </c>
      <c r="E295" s="337" t="n">
        <f aca="false">+[4]data1cf!D295</f>
        <v>16501.3769216534</v>
      </c>
      <c r="F295" s="337" t="n">
        <f aca="false">+[4]data1cf!E295</f>
        <v>16002.1443509991</v>
      </c>
      <c r="G295" s="337" t="n">
        <f aca="false">+[4]data1cf!F295</f>
        <v>15824.8834090048</v>
      </c>
      <c r="H295" s="337" t="n">
        <f aca="false">+[4]data1cf!G295</f>
        <v>15478.0919217049</v>
      </c>
      <c r="I295" s="337" t="n">
        <f aca="false">+[4]data1cf!H295</f>
        <v>15328.7950452334</v>
      </c>
      <c r="J295" s="337" t="n">
        <f aca="false">+[4]data1cf!I295</f>
        <v>15359.5167639077</v>
      </c>
      <c r="K295" s="337" t="n">
        <f aca="false">+[4]data1cf!J295</f>
        <v>15316.9934212189</v>
      </c>
      <c r="L295" s="337" t="n">
        <f aca="false">+[4]data1cf!K295</f>
        <v>15394.3136674174</v>
      </c>
      <c r="M295" s="337" t="n">
        <f aca="false">+[4]data1cf!L295</f>
        <v>15327.9673980008</v>
      </c>
      <c r="N295" s="337" t="n">
        <f aca="false">+[4]data1cf!M295</f>
        <v>15544.2687852923</v>
      </c>
      <c r="O295" s="337" t="n">
        <f aca="false">+[4]data1cf!N295</f>
        <v>15307.7296979404</v>
      </c>
      <c r="P295" s="337" t="n">
        <f aca="false">+[4]data1cf!O295</f>
        <v>15398.5073188126</v>
      </c>
      <c r="Q295" s="337" t="n">
        <f aca="false">+[4]data1cf!P295</f>
        <v>15340.9600862572</v>
      </c>
      <c r="R295" s="337" t="n">
        <f aca="false">+[4]data1cf!Q295</f>
        <v>1172.31424079597</v>
      </c>
      <c r="S295" s="337" t="n">
        <f aca="false">+[4]data1cf!R295</f>
        <v>0</v>
      </c>
      <c r="T295" s="337" t="n">
        <f aca="false">+[4]data1cf!S295</f>
        <v>0</v>
      </c>
      <c r="U295" s="337" t="n">
        <f aca="false">+[4]data1cf!T295</f>
        <v>0</v>
      </c>
      <c r="V295" s="337" t="n">
        <f aca="false">+[4]data1cf!U295</f>
        <v>0</v>
      </c>
      <c r="W295" s="337" t="n">
        <f aca="false">+[4]data1cf!V295</f>
        <v>0</v>
      </c>
      <c r="X295" s="337" t="n">
        <f aca="false">+[4]data1cf!W295</f>
        <v>0</v>
      </c>
      <c r="Y295" s="337" t="n">
        <f aca="false">+[4]data1cf!X295</f>
        <v>0</v>
      </c>
      <c r="Z295" s="337" t="n">
        <f aca="false">+[4]data1cf!Y295</f>
        <v>0</v>
      </c>
      <c r="AA295" s="337" t="n">
        <f aca="false">+[4]data1cf!Z295</f>
        <v>0</v>
      </c>
      <c r="AB295" s="337"/>
      <c r="AC295" s="338" t="n">
        <f aca="false">XNPV(0.1,B295:AA295,$B$1:$AA$1)</f>
        <v>17902.6127308017</v>
      </c>
      <c r="AD295" s="338" t="n">
        <f aca="false">SUMPRODUCT(B295:AA295,$B$1010:$AA$1010)</f>
        <v>51023.2293650576</v>
      </c>
      <c r="AE295" s="339" t="n">
        <f aca="false">SUMPRODUCT(B295:AA295,$B$1012:$AA$1012)</f>
        <v>50463.934894139</v>
      </c>
      <c r="AF295" s="340" t="n">
        <f aca="false">XIRR(B295:AA295,$B$1:$AA$1)</f>
        <v>0.130019106885796</v>
      </c>
      <c r="AG295" s="341" t="n">
        <f aca="false">1-EXP(-(1/0.25)*(AD295/ABS($AD$1010)))</f>
        <v>0.971922511639701</v>
      </c>
    </row>
    <row r="296" customFormat="false" ht="12.75" hidden="false" customHeight="false" outlineLevel="0" collapsed="false">
      <c r="A296" s="332"/>
      <c r="B296" s="337" t="n">
        <f aca="false">+[4]data1cf!A296</f>
        <v>-95685.7026469036</v>
      </c>
      <c r="C296" s="337" t="n">
        <f aca="false">+[4]data1cf!B296</f>
        <v>15182.7551101355</v>
      </c>
      <c r="D296" s="337" t="n">
        <f aca="false">+[4]data1cf!C296</f>
        <v>16602.535778205</v>
      </c>
      <c r="E296" s="337" t="n">
        <f aca="false">+[4]data1cf!D296</f>
        <v>16030.6693020805</v>
      </c>
      <c r="F296" s="337" t="n">
        <f aca="false">+[4]data1cf!E296</f>
        <v>16025.1253078018</v>
      </c>
      <c r="G296" s="337" t="n">
        <f aca="false">+[4]data1cf!F296</f>
        <v>15550.4771733323</v>
      </c>
      <c r="H296" s="337" t="n">
        <f aca="false">+[4]data1cf!G296</f>
        <v>15222.6640894137</v>
      </c>
      <c r="I296" s="337" t="n">
        <f aca="false">+[4]data1cf!H296</f>
        <v>15077.511384628</v>
      </c>
      <c r="J296" s="337" t="n">
        <f aca="false">+[4]data1cf!I296</f>
        <v>15078.8415675027</v>
      </c>
      <c r="K296" s="337" t="n">
        <f aca="false">+[4]data1cf!J296</f>
        <v>15228.1596716907</v>
      </c>
      <c r="L296" s="337" t="n">
        <f aca="false">+[4]data1cf!K296</f>
        <v>15286.5735921454</v>
      </c>
      <c r="M296" s="337" t="n">
        <f aca="false">+[4]data1cf!L296</f>
        <v>15249.7982358654</v>
      </c>
      <c r="N296" s="337" t="n">
        <f aca="false">+[4]data1cf!M296</f>
        <v>15056.0954510683</v>
      </c>
      <c r="O296" s="337" t="n">
        <f aca="false">+[4]data1cf!N296</f>
        <v>15330.1163205559</v>
      </c>
      <c r="P296" s="337" t="n">
        <f aca="false">+[4]data1cf!O296</f>
        <v>15268.7595500076</v>
      </c>
      <c r="Q296" s="337" t="n">
        <f aca="false">+[4]data1cf!P296</f>
        <v>15347.208677556</v>
      </c>
      <c r="R296" s="337" t="n">
        <f aca="false">+[4]data1cf!Q296</f>
        <v>1097.47673507893</v>
      </c>
      <c r="S296" s="337" t="n">
        <f aca="false">+[4]data1cf!R296</f>
        <v>0</v>
      </c>
      <c r="T296" s="337" t="n">
        <f aca="false">+[4]data1cf!S296</f>
        <v>0</v>
      </c>
      <c r="U296" s="337" t="n">
        <f aca="false">+[4]data1cf!T296</f>
        <v>0</v>
      </c>
      <c r="V296" s="337" t="n">
        <f aca="false">+[4]data1cf!U296</f>
        <v>0</v>
      </c>
      <c r="W296" s="337" t="n">
        <f aca="false">+[4]data1cf!V296</f>
        <v>0</v>
      </c>
      <c r="X296" s="337" t="n">
        <f aca="false">+[4]data1cf!W296</f>
        <v>0</v>
      </c>
      <c r="Y296" s="337" t="n">
        <f aca="false">+[4]data1cf!X296</f>
        <v>0</v>
      </c>
      <c r="Z296" s="337" t="n">
        <f aca="false">+[4]data1cf!Y296</f>
        <v>0</v>
      </c>
      <c r="AA296" s="337" t="n">
        <f aca="false">+[4]data1cf!Z296</f>
        <v>0</v>
      </c>
      <c r="AB296" s="337"/>
      <c r="AC296" s="338" t="n">
        <f aca="false">XNPV(0.1,B296:AA296,$B$1:$AA$1)</f>
        <v>22663.6585349966</v>
      </c>
      <c r="AD296" s="338" t="n">
        <f aca="false">SUMPRODUCT(B296:AA296,$B$1010:$AA$1010)</f>
        <v>55377.9915720702</v>
      </c>
      <c r="AE296" s="339" t="n">
        <f aca="false">SUMPRODUCT(B296:AA296,$B$1012:$AA$1012)</f>
        <v>54825.2629928537</v>
      </c>
      <c r="AF296" s="340" t="n">
        <f aca="false">XIRR(B296:AA296,$B$1:$AA$1)</f>
        <v>0.140086135204122</v>
      </c>
      <c r="AG296" s="341" t="n">
        <f aca="false">1-EXP(-(1/0.25)*(AD296/ABS($AD$1010)))</f>
        <v>0.979302028981724</v>
      </c>
    </row>
    <row r="297" customFormat="false" ht="12.75" hidden="false" customHeight="false" outlineLevel="0" collapsed="false">
      <c r="A297" s="332"/>
      <c r="B297" s="337" t="n">
        <f aca="false">+[4]data1cf!A297</f>
        <v>-88757.6045824157</v>
      </c>
      <c r="C297" s="337" t="n">
        <f aca="false">+[4]data1cf!B297</f>
        <v>15077.4038530108</v>
      </c>
      <c r="D297" s="337" t="n">
        <f aca="false">+[4]data1cf!C297</f>
        <v>16305.6021906029</v>
      </c>
      <c r="E297" s="337" t="n">
        <f aca="false">+[4]data1cf!D297</f>
        <v>15976.3654631099</v>
      </c>
      <c r="F297" s="337" t="n">
        <f aca="false">+[4]data1cf!E297</f>
        <v>15690.732959787</v>
      </c>
      <c r="G297" s="337" t="n">
        <f aca="false">+[4]data1cf!F297</f>
        <v>15253.7942224435</v>
      </c>
      <c r="H297" s="337" t="n">
        <f aca="false">+[4]data1cf!G297</f>
        <v>15293.1731125064</v>
      </c>
      <c r="I297" s="337" t="n">
        <f aca="false">+[4]data1cf!H297</f>
        <v>15108.4290921499</v>
      </c>
      <c r="J297" s="337" t="n">
        <f aca="false">+[4]data1cf!I297</f>
        <v>15033.136667651</v>
      </c>
      <c r="K297" s="337" t="n">
        <f aca="false">+[4]data1cf!J297</f>
        <v>15392.1327585244</v>
      </c>
      <c r="L297" s="337" t="n">
        <f aca="false">+[4]data1cf!K297</f>
        <v>15012.5898454225</v>
      </c>
      <c r="M297" s="337" t="n">
        <f aca="false">+[4]data1cf!L297</f>
        <v>15147.5839327738</v>
      </c>
      <c r="N297" s="337" t="n">
        <f aca="false">+[4]data1cf!M297</f>
        <v>15033.2948953819</v>
      </c>
      <c r="O297" s="337" t="n">
        <f aca="false">+[4]data1cf!N297</f>
        <v>15133.1711373368</v>
      </c>
      <c r="P297" s="337" t="n">
        <f aca="false">+[4]data1cf!O297</f>
        <v>15204.8201020263</v>
      </c>
      <c r="Q297" s="337" t="n">
        <f aca="false">+[4]data1cf!P297</f>
        <v>15081.0221141223</v>
      </c>
      <c r="R297" s="337" t="n">
        <f aca="false">+[4]data1cf!Q297</f>
        <v>1018.01422151848</v>
      </c>
      <c r="S297" s="337" t="n">
        <f aca="false">+[4]data1cf!R297</f>
        <v>0</v>
      </c>
      <c r="T297" s="337" t="n">
        <f aca="false">+[4]data1cf!S297</f>
        <v>0</v>
      </c>
      <c r="U297" s="337" t="n">
        <f aca="false">+[4]data1cf!T297</f>
        <v>0</v>
      </c>
      <c r="V297" s="337" t="n">
        <f aca="false">+[4]data1cf!U297</f>
        <v>0</v>
      </c>
      <c r="W297" s="337" t="n">
        <f aca="false">+[4]data1cf!V297</f>
        <v>0</v>
      </c>
      <c r="X297" s="337" t="n">
        <f aca="false">+[4]data1cf!W297</f>
        <v>0</v>
      </c>
      <c r="Y297" s="337" t="n">
        <f aca="false">+[4]data1cf!X297</f>
        <v>0</v>
      </c>
      <c r="Z297" s="337" t="n">
        <f aca="false">+[4]data1cf!Y297</f>
        <v>0</v>
      </c>
      <c r="AA297" s="337" t="n">
        <f aca="false">+[4]data1cf!Z297</f>
        <v>0</v>
      </c>
      <c r="AB297" s="337"/>
      <c r="AC297" s="338" t="n">
        <f aca="false">XNPV(0.1,B297:AA297,$B$1:$AA$1)</f>
        <v>28597.824539247</v>
      </c>
      <c r="AD297" s="338" t="n">
        <f aca="false">SUMPRODUCT(B297:AA297,$B$1010:$AA$1010)</f>
        <v>61073.9153500021</v>
      </c>
      <c r="AE297" s="339" t="n">
        <f aca="false">SUMPRODUCT(B297:AA297,$B$1012:$AA$1012)</f>
        <v>60525.3054547996</v>
      </c>
      <c r="AF297" s="340" t="n">
        <f aca="false">XIRR(B297:AA297,$B$1:$AA$1)</f>
        <v>0.153784732817319</v>
      </c>
      <c r="AG297" s="341" t="n">
        <f aca="false">1-EXP(-(1/0.25)*(AD297/ABS($AD$1010)))</f>
        <v>0.986109691106571</v>
      </c>
    </row>
    <row r="298" customFormat="false" ht="12.75" hidden="false" customHeight="false" outlineLevel="0" collapsed="false">
      <c r="A298" s="332"/>
      <c r="B298" s="337" t="n">
        <f aca="false">+[4]data1cf!A298</f>
        <v>-88174.4993675428</v>
      </c>
      <c r="C298" s="337" t="n">
        <f aca="false">+[4]data1cf!B298</f>
        <v>14880.3456741533</v>
      </c>
      <c r="D298" s="337" t="n">
        <f aca="false">+[4]data1cf!C298</f>
        <v>16199.3536910791</v>
      </c>
      <c r="E298" s="337" t="n">
        <f aca="false">+[4]data1cf!D298</f>
        <v>15753.9713235354</v>
      </c>
      <c r="F298" s="337" t="n">
        <f aca="false">+[4]data1cf!E298</f>
        <v>15550.2747717191</v>
      </c>
      <c r="G298" s="337" t="n">
        <f aca="false">+[4]data1cf!F298</f>
        <v>15374.0354124646</v>
      </c>
      <c r="H298" s="337" t="n">
        <f aca="false">+[4]data1cf!G298</f>
        <v>15111.390379581</v>
      </c>
      <c r="I298" s="337" t="n">
        <f aca="false">+[4]data1cf!H298</f>
        <v>14952.8487055555</v>
      </c>
      <c r="J298" s="337" t="n">
        <f aca="false">+[4]data1cf!I298</f>
        <v>14974.0314604432</v>
      </c>
      <c r="K298" s="337" t="n">
        <f aca="false">+[4]data1cf!J298</f>
        <v>14896.7032904424</v>
      </c>
      <c r="L298" s="337" t="n">
        <f aca="false">+[4]data1cf!K298</f>
        <v>15070.0012007558</v>
      </c>
      <c r="M298" s="337" t="n">
        <f aca="false">+[4]data1cf!L298</f>
        <v>15048.8948999955</v>
      </c>
      <c r="N298" s="337" t="n">
        <f aca="false">+[4]data1cf!M298</f>
        <v>15139.8631494537</v>
      </c>
      <c r="O298" s="337" t="n">
        <f aca="false">+[4]data1cf!N298</f>
        <v>15140.03539421</v>
      </c>
      <c r="P298" s="337" t="n">
        <f aca="false">+[4]data1cf!O298</f>
        <v>15286.6481204722</v>
      </c>
      <c r="Q298" s="337" t="n">
        <f aca="false">+[4]data1cf!P298</f>
        <v>15150.5336688871</v>
      </c>
      <c r="R298" s="337" t="n">
        <f aca="false">+[4]data1cf!Q298</f>
        <v>1011.32623794597</v>
      </c>
      <c r="S298" s="337" t="n">
        <f aca="false">+[4]data1cf!R298</f>
        <v>0</v>
      </c>
      <c r="T298" s="337" t="n">
        <f aca="false">+[4]data1cf!S298</f>
        <v>0</v>
      </c>
      <c r="U298" s="337" t="n">
        <f aca="false">+[4]data1cf!T298</f>
        <v>0</v>
      </c>
      <c r="V298" s="337" t="n">
        <f aca="false">+[4]data1cf!U298</f>
        <v>0</v>
      </c>
      <c r="W298" s="337" t="n">
        <f aca="false">+[4]data1cf!V298</f>
        <v>0</v>
      </c>
      <c r="X298" s="337" t="n">
        <f aca="false">+[4]data1cf!W298</f>
        <v>0</v>
      </c>
      <c r="Y298" s="337" t="n">
        <f aca="false">+[4]data1cf!X298</f>
        <v>0</v>
      </c>
      <c r="Z298" s="337" t="n">
        <f aca="false">+[4]data1cf!Y298</f>
        <v>0</v>
      </c>
      <c r="AA298" s="337" t="n">
        <f aca="false">+[4]data1cf!Z298</f>
        <v>0</v>
      </c>
      <c r="AB298" s="337"/>
      <c r="AC298" s="338" t="n">
        <f aca="false">XNPV(0.1,B298:AA298,$B$1:$AA$1)</f>
        <v>28365.9388590196</v>
      </c>
      <c r="AD298" s="338" t="n">
        <f aca="false">SUMPRODUCT(B298:AA298,$B$1010:$AA$1010)</f>
        <v>60686.8187387403</v>
      </c>
      <c r="AE298" s="339" t="n">
        <f aca="false">SUMPRODUCT(B298:AA298,$B$1012:$AA$1012)</f>
        <v>60140.4694492457</v>
      </c>
      <c r="AF298" s="340" t="n">
        <f aca="false">XIRR(B298:AA298,$B$1:$AA$1)</f>
        <v>0.153569550126694</v>
      </c>
      <c r="AG298" s="341" t="n">
        <f aca="false">1-EXP(-(1/0.25)*(AD298/ABS($AD$1010)))</f>
        <v>0.985728037237595</v>
      </c>
    </row>
    <row r="299" customFormat="false" ht="12.75" hidden="false" customHeight="false" outlineLevel="0" collapsed="false">
      <c r="A299" s="332"/>
      <c r="B299" s="337" t="n">
        <f aca="false">+[4]data1cf!A299</f>
        <v>-91963.2417671537</v>
      </c>
      <c r="C299" s="337" t="n">
        <f aca="false">+[4]data1cf!B299</f>
        <v>14966.7953226879</v>
      </c>
      <c r="D299" s="337" t="n">
        <f aca="false">+[4]data1cf!C299</f>
        <v>16433.9311065849</v>
      </c>
      <c r="E299" s="337" t="n">
        <f aca="false">+[4]data1cf!D299</f>
        <v>16036.7896436241</v>
      </c>
      <c r="F299" s="337" t="n">
        <f aca="false">+[4]data1cf!E299</f>
        <v>15809.4357517664</v>
      </c>
      <c r="G299" s="337" t="n">
        <f aca="false">+[4]data1cf!F299</f>
        <v>15385.2080516416</v>
      </c>
      <c r="H299" s="337" t="n">
        <f aca="false">+[4]data1cf!G299</f>
        <v>15236.2876266771</v>
      </c>
      <c r="I299" s="337" t="n">
        <f aca="false">+[4]data1cf!H299</f>
        <v>15147.8115733301</v>
      </c>
      <c r="J299" s="337" t="n">
        <f aca="false">+[4]data1cf!I299</f>
        <v>14973.002720419</v>
      </c>
      <c r="K299" s="337" t="n">
        <f aca="false">+[4]data1cf!J299</f>
        <v>15042.0822871204</v>
      </c>
      <c r="L299" s="337" t="n">
        <f aca="false">+[4]data1cf!K299</f>
        <v>14887.9600015028</v>
      </c>
      <c r="M299" s="337" t="n">
        <f aca="false">+[4]data1cf!L299</f>
        <v>15159.9100397791</v>
      </c>
      <c r="N299" s="337" t="n">
        <f aca="false">+[4]data1cf!M299</f>
        <v>15091.4980435042</v>
      </c>
      <c r="O299" s="337" t="n">
        <f aca="false">+[4]data1cf!N299</f>
        <v>15128.8205960099</v>
      </c>
      <c r="P299" s="337" t="n">
        <f aca="false">+[4]data1cf!O299</f>
        <v>15322.6017905252</v>
      </c>
      <c r="Q299" s="337" t="n">
        <f aca="false">+[4]data1cf!P299</f>
        <v>15178.8593088833</v>
      </c>
      <c r="R299" s="337" t="n">
        <f aca="false">+[4]data1cf!Q299</f>
        <v>1054.78159777255</v>
      </c>
      <c r="S299" s="337" t="n">
        <f aca="false">+[4]data1cf!R299</f>
        <v>0</v>
      </c>
      <c r="T299" s="337" t="n">
        <f aca="false">+[4]data1cf!S299</f>
        <v>0</v>
      </c>
      <c r="U299" s="337" t="n">
        <f aca="false">+[4]data1cf!T299</f>
        <v>0</v>
      </c>
      <c r="V299" s="337" t="n">
        <f aca="false">+[4]data1cf!U299</f>
        <v>0</v>
      </c>
      <c r="W299" s="337" t="n">
        <f aca="false">+[4]data1cf!V299</f>
        <v>0</v>
      </c>
      <c r="X299" s="337" t="n">
        <f aca="false">+[4]data1cf!W299</f>
        <v>0</v>
      </c>
      <c r="Y299" s="337" t="n">
        <f aca="false">+[4]data1cf!X299</f>
        <v>0</v>
      </c>
      <c r="Z299" s="337" t="n">
        <f aca="false">+[4]data1cf!Y299</f>
        <v>0</v>
      </c>
      <c r="AA299" s="337" t="n">
        <f aca="false">+[4]data1cf!Z299</f>
        <v>0</v>
      </c>
      <c r="AB299" s="337"/>
      <c r="AC299" s="338" t="n">
        <f aca="false">XNPV(0.1,B299:AA299,$B$1:$AA$1)</f>
        <v>25453.3182233117</v>
      </c>
      <c r="AD299" s="338" t="n">
        <f aca="false">SUMPRODUCT(B299:AA299,$B$1010:$AA$1010)</f>
        <v>57929.4331302904</v>
      </c>
      <c r="AE299" s="339" t="n">
        <f aca="false">SUMPRODUCT(B299:AA299,$B$1012:$AA$1012)</f>
        <v>57380.778224647</v>
      </c>
      <c r="AF299" s="340" t="n">
        <f aca="false">XIRR(B299:AA299,$B$1:$AA$1)</f>
        <v>0.146532084507033</v>
      </c>
      <c r="AG299" s="341" t="n">
        <f aca="false">1-EXP(-(1/0.25)*(AD299/ABS($AD$1010)))</f>
        <v>0.982688401560916</v>
      </c>
    </row>
    <row r="300" customFormat="false" ht="12.75" hidden="false" customHeight="false" outlineLevel="0" collapsed="false">
      <c r="A300" s="332"/>
      <c r="B300" s="337" t="n">
        <f aca="false">+[4]data1cf!A300</f>
        <v>-96451.3742605231</v>
      </c>
      <c r="C300" s="337" t="n">
        <f aca="false">+[4]data1cf!B300</f>
        <v>15120.0559990083</v>
      </c>
      <c r="D300" s="337" t="n">
        <f aca="false">+[4]data1cf!C300</f>
        <v>16565.5879487871</v>
      </c>
      <c r="E300" s="337" t="n">
        <f aca="false">+[4]data1cf!D300</f>
        <v>16046.3495258815</v>
      </c>
      <c r="F300" s="337" t="n">
        <f aca="false">+[4]data1cf!E300</f>
        <v>15743.312969729</v>
      </c>
      <c r="G300" s="337" t="n">
        <f aca="false">+[4]data1cf!F300</f>
        <v>15680.5641193442</v>
      </c>
      <c r="H300" s="337" t="n">
        <f aca="false">+[4]data1cf!G300</f>
        <v>15328.7447691256</v>
      </c>
      <c r="I300" s="337" t="n">
        <f aca="false">+[4]data1cf!H300</f>
        <v>15234.7845755017</v>
      </c>
      <c r="J300" s="337" t="n">
        <f aca="false">+[4]data1cf!I300</f>
        <v>15054.9542536917</v>
      </c>
      <c r="K300" s="337" t="n">
        <f aca="false">+[4]data1cf!J300</f>
        <v>14969.4939024871</v>
      </c>
      <c r="L300" s="337" t="n">
        <f aca="false">+[4]data1cf!K300</f>
        <v>15084.6571600976</v>
      </c>
      <c r="M300" s="337" t="n">
        <f aca="false">+[4]data1cf!L300</f>
        <v>15150.1680823474</v>
      </c>
      <c r="N300" s="337" t="n">
        <f aca="false">+[4]data1cf!M300</f>
        <v>15156.9281242236</v>
      </c>
      <c r="O300" s="337" t="n">
        <f aca="false">+[4]data1cf!N300</f>
        <v>15037.2665721079</v>
      </c>
      <c r="P300" s="337" t="n">
        <f aca="false">+[4]data1cf!O300</f>
        <v>15213.4916563908</v>
      </c>
      <c r="Q300" s="337" t="n">
        <f aca="false">+[4]data1cf!P300</f>
        <v>15389.539378866</v>
      </c>
      <c r="R300" s="337" t="n">
        <f aca="false">+[4]data1cf!Q300</f>
        <v>1106.2586822185</v>
      </c>
      <c r="S300" s="337" t="n">
        <f aca="false">+[4]data1cf!R300</f>
        <v>0</v>
      </c>
      <c r="T300" s="337" t="n">
        <f aca="false">+[4]data1cf!S300</f>
        <v>0</v>
      </c>
      <c r="U300" s="337" t="n">
        <f aca="false">+[4]data1cf!T300</f>
        <v>0</v>
      </c>
      <c r="V300" s="337" t="n">
        <f aca="false">+[4]data1cf!U300</f>
        <v>0</v>
      </c>
      <c r="W300" s="337" t="n">
        <f aca="false">+[4]data1cf!V300</f>
        <v>0</v>
      </c>
      <c r="X300" s="337" t="n">
        <f aca="false">+[4]data1cf!W300</f>
        <v>0</v>
      </c>
      <c r="Y300" s="337" t="n">
        <f aca="false">+[4]data1cf!X300</f>
        <v>0</v>
      </c>
      <c r="Z300" s="337" t="n">
        <f aca="false">+[4]data1cf!Y300</f>
        <v>0</v>
      </c>
      <c r="AA300" s="337" t="n">
        <f aca="false">+[4]data1cf!Z300</f>
        <v>0</v>
      </c>
      <c r="AB300" s="337"/>
      <c r="AC300" s="338" t="n">
        <f aca="false">XNPV(0.1,B300:AA300,$B$1:$AA$1)</f>
        <v>21562.4478974989</v>
      </c>
      <c r="AD300" s="338" t="n">
        <f aca="false">SUMPRODUCT(B300:AA300,$B$1010:$AA$1010)</f>
        <v>54171.7851058541</v>
      </c>
      <c r="AE300" s="339" t="n">
        <f aca="false">SUMPRODUCT(B300:AA300,$B$1012:$AA$1012)</f>
        <v>53620.9962241111</v>
      </c>
      <c r="AF300" s="340" t="n">
        <f aca="false">XIRR(B300:AA300,$B$1:$AA$1)</f>
        <v>0.137934286689936</v>
      </c>
      <c r="AG300" s="341" t="n">
        <f aca="false">1-EXP(-(1/0.25)*(AD300/ABS($AD$1010)))</f>
        <v>0.977477888086864</v>
      </c>
    </row>
    <row r="301" customFormat="false" ht="12.75" hidden="false" customHeight="false" outlineLevel="0" collapsed="false">
      <c r="A301" s="332"/>
      <c r="B301" s="337" t="n">
        <f aca="false">+[4]data1cf!A301</f>
        <v>-100735.046712377</v>
      </c>
      <c r="C301" s="337" t="n">
        <f aca="false">+[4]data1cf!B301</f>
        <v>15038.1574918822</v>
      </c>
      <c r="D301" s="337" t="n">
        <f aca="false">+[4]data1cf!C301</f>
        <v>16941.3917038747</v>
      </c>
      <c r="E301" s="337" t="n">
        <f aca="false">+[4]data1cf!D301</f>
        <v>16240.0833533379</v>
      </c>
      <c r="F301" s="337" t="n">
        <f aca="false">+[4]data1cf!E301</f>
        <v>15943.0409059106</v>
      </c>
      <c r="G301" s="337" t="n">
        <f aca="false">+[4]data1cf!F301</f>
        <v>15653.567983667</v>
      </c>
      <c r="H301" s="337" t="n">
        <f aca="false">+[4]data1cf!G301</f>
        <v>15460.4711077382</v>
      </c>
      <c r="I301" s="337" t="n">
        <f aca="false">+[4]data1cf!H301</f>
        <v>15296.8896136827</v>
      </c>
      <c r="J301" s="337" t="n">
        <f aca="false">+[4]data1cf!I301</f>
        <v>15358.4819491651</v>
      </c>
      <c r="K301" s="337" t="n">
        <f aca="false">+[4]data1cf!J301</f>
        <v>15381.2300131203</v>
      </c>
      <c r="L301" s="337" t="n">
        <f aca="false">+[4]data1cf!K301</f>
        <v>15146.311217308</v>
      </c>
      <c r="M301" s="337" t="n">
        <f aca="false">+[4]data1cf!L301</f>
        <v>15150.0727633693</v>
      </c>
      <c r="N301" s="337" t="n">
        <f aca="false">+[4]data1cf!M301</f>
        <v>15480.6455015464</v>
      </c>
      <c r="O301" s="337" t="n">
        <f aca="false">+[4]data1cf!N301</f>
        <v>15238.4229049903</v>
      </c>
      <c r="P301" s="337" t="n">
        <f aca="false">+[4]data1cf!O301</f>
        <v>15233.6965350773</v>
      </c>
      <c r="Q301" s="337" t="n">
        <f aca="false">+[4]data1cf!P301</f>
        <v>15487.5538815668</v>
      </c>
      <c r="R301" s="337" t="n">
        <f aca="false">+[4]data1cf!Q301</f>
        <v>1155.39069177228</v>
      </c>
      <c r="S301" s="337" t="n">
        <f aca="false">+[4]data1cf!R301</f>
        <v>0</v>
      </c>
      <c r="T301" s="337" t="n">
        <f aca="false">+[4]data1cf!S301</f>
        <v>0</v>
      </c>
      <c r="U301" s="337" t="n">
        <f aca="false">+[4]data1cf!T301</f>
        <v>0</v>
      </c>
      <c r="V301" s="337" t="n">
        <f aca="false">+[4]data1cf!U301</f>
        <v>0</v>
      </c>
      <c r="W301" s="337" t="n">
        <f aca="false">+[4]data1cf!V301</f>
        <v>0</v>
      </c>
      <c r="X301" s="337" t="n">
        <f aca="false">+[4]data1cf!W301</f>
        <v>0</v>
      </c>
      <c r="Y301" s="337" t="n">
        <f aca="false">+[4]data1cf!X301</f>
        <v>0</v>
      </c>
      <c r="Z301" s="337" t="n">
        <f aca="false">+[4]data1cf!Y301</f>
        <v>0</v>
      </c>
      <c r="AA301" s="337" t="n">
        <f aca="false">+[4]data1cf!Z301</f>
        <v>0</v>
      </c>
      <c r="AB301" s="337"/>
      <c r="AC301" s="338" t="n">
        <f aca="false">XNPV(0.1,B301:AA301,$B$1:$AA$1)</f>
        <v>18426.6243499827</v>
      </c>
      <c r="AD301" s="338" t="n">
        <f aca="false">SUMPRODUCT(B301:AA301,$B$1010:$AA$1010)</f>
        <v>51377.1637349956</v>
      </c>
      <c r="AE301" s="339" t="n">
        <f aca="false">SUMPRODUCT(B301:AA301,$B$1012:$AA$1012)</f>
        <v>50820.6447761479</v>
      </c>
      <c r="AF301" s="340" t="n">
        <f aca="false">XIRR(B301:AA301,$B$1:$AA$1)</f>
        <v>0.131215846153504</v>
      </c>
      <c r="AG301" s="341" t="n">
        <f aca="false">1-EXP(-(1/0.25)*(AD301/ABS($AD$1010)))</f>
        <v>0.972609816871722</v>
      </c>
    </row>
    <row r="302" customFormat="false" ht="12.75" hidden="false" customHeight="false" outlineLevel="0" collapsed="false">
      <c r="A302" s="332"/>
      <c r="B302" s="337" t="n">
        <f aca="false">+[4]data1cf!A302</f>
        <v>-88557.6379900089</v>
      </c>
      <c r="C302" s="337" t="n">
        <f aca="false">+[4]data1cf!B302</f>
        <v>14794.782550279</v>
      </c>
      <c r="D302" s="337" t="n">
        <f aca="false">+[4]data1cf!C302</f>
        <v>16235.8399747528</v>
      </c>
      <c r="E302" s="337" t="n">
        <f aca="false">+[4]data1cf!D302</f>
        <v>16127.7929416975</v>
      </c>
      <c r="F302" s="337" t="n">
        <f aca="false">+[4]data1cf!E302</f>
        <v>15773.3427010908</v>
      </c>
      <c r="G302" s="337" t="n">
        <f aca="false">+[4]data1cf!F302</f>
        <v>15313.4984842131</v>
      </c>
      <c r="H302" s="337" t="n">
        <f aca="false">+[4]data1cf!G302</f>
        <v>15198.0549048854</v>
      </c>
      <c r="I302" s="337" t="n">
        <f aca="false">+[4]data1cf!H302</f>
        <v>15169.8521962066</v>
      </c>
      <c r="J302" s="337" t="n">
        <f aca="false">+[4]data1cf!I302</f>
        <v>15294.63678204</v>
      </c>
      <c r="K302" s="337" t="n">
        <f aca="false">+[4]data1cf!J302</f>
        <v>15056.9892709017</v>
      </c>
      <c r="L302" s="337" t="n">
        <f aca="false">+[4]data1cf!K302</f>
        <v>15158.6009802053</v>
      </c>
      <c r="M302" s="337" t="n">
        <f aca="false">+[4]data1cf!L302</f>
        <v>15055.9012956867</v>
      </c>
      <c r="N302" s="337" t="n">
        <f aca="false">+[4]data1cf!M302</f>
        <v>14859.1050332444</v>
      </c>
      <c r="O302" s="337" t="n">
        <f aca="false">+[4]data1cf!N302</f>
        <v>15095.0010936842</v>
      </c>
      <c r="P302" s="337" t="n">
        <f aca="false">+[4]data1cf!O302</f>
        <v>15110.8123111086</v>
      </c>
      <c r="Q302" s="337" t="n">
        <f aca="false">+[4]data1cf!P302</f>
        <v>15137.1693762017</v>
      </c>
      <c r="R302" s="337" t="n">
        <f aca="false">+[4]data1cf!Q302</f>
        <v>1015.72068469021</v>
      </c>
      <c r="S302" s="337" t="n">
        <f aca="false">+[4]data1cf!R302</f>
        <v>0</v>
      </c>
      <c r="T302" s="337" t="n">
        <f aca="false">+[4]data1cf!S302</f>
        <v>0</v>
      </c>
      <c r="U302" s="337" t="n">
        <f aca="false">+[4]data1cf!T302</f>
        <v>0</v>
      </c>
      <c r="V302" s="337" t="n">
        <f aca="false">+[4]data1cf!U302</f>
        <v>0</v>
      </c>
      <c r="W302" s="337" t="n">
        <f aca="false">+[4]data1cf!V302</f>
        <v>0</v>
      </c>
      <c r="X302" s="337" t="n">
        <f aca="false">+[4]data1cf!W302</f>
        <v>0</v>
      </c>
      <c r="Y302" s="337" t="n">
        <f aca="false">+[4]data1cf!X302</f>
        <v>0</v>
      </c>
      <c r="Z302" s="337" t="n">
        <f aca="false">+[4]data1cf!Y302</f>
        <v>0</v>
      </c>
      <c r="AA302" s="337" t="n">
        <f aca="false">+[4]data1cf!Z302</f>
        <v>0</v>
      </c>
      <c r="AB302" s="337"/>
      <c r="AC302" s="338" t="n">
        <f aca="false">XNPV(0.1,B302:AA302,$B$1:$AA$1)</f>
        <v>28593.9751559175</v>
      </c>
      <c r="AD302" s="338" t="n">
        <f aca="false">SUMPRODUCT(B302:AA302,$B$1010:$AA$1010)</f>
        <v>61044.2670292786</v>
      </c>
      <c r="AE302" s="339" t="n">
        <f aca="false">SUMPRODUCT(B302:AA302,$B$1012:$AA$1012)</f>
        <v>60496.3069031422</v>
      </c>
      <c r="AF302" s="340" t="n">
        <f aca="false">XIRR(B302:AA302,$B$1:$AA$1)</f>
        <v>0.153837877994241</v>
      </c>
      <c r="AG302" s="341" t="n">
        <f aca="false">1-EXP(-(1/0.25)*(AD302/ABS($AD$1010)))</f>
        <v>0.986080824077276</v>
      </c>
    </row>
    <row r="303" customFormat="false" ht="12.75" hidden="false" customHeight="false" outlineLevel="0" collapsed="false">
      <c r="A303" s="332"/>
      <c r="B303" s="337" t="n">
        <f aca="false">+[4]data1cf!A303</f>
        <v>-86351.5833173513</v>
      </c>
      <c r="C303" s="337" t="n">
        <f aca="false">+[4]data1cf!B303</f>
        <v>14856.0549102063</v>
      </c>
      <c r="D303" s="337" t="n">
        <f aca="false">+[4]data1cf!C303</f>
        <v>16420.0518375544</v>
      </c>
      <c r="E303" s="337" t="n">
        <f aca="false">+[4]data1cf!D303</f>
        <v>15754.6766384496</v>
      </c>
      <c r="F303" s="337" t="n">
        <f aca="false">+[4]data1cf!E303</f>
        <v>15482.9532469407</v>
      </c>
      <c r="G303" s="337" t="n">
        <f aca="false">+[4]data1cf!F303</f>
        <v>15277.7545754088</v>
      </c>
      <c r="H303" s="337" t="n">
        <f aca="false">+[4]data1cf!G303</f>
        <v>15043.7335527097</v>
      </c>
      <c r="I303" s="337" t="n">
        <f aca="false">+[4]data1cf!H303</f>
        <v>14925.9204919937</v>
      </c>
      <c r="J303" s="337" t="n">
        <f aca="false">+[4]data1cf!I303</f>
        <v>14903.3485396178</v>
      </c>
      <c r="K303" s="337" t="n">
        <f aca="false">+[4]data1cf!J303</f>
        <v>14912.4789006644</v>
      </c>
      <c r="L303" s="337" t="n">
        <f aca="false">+[4]data1cf!K303</f>
        <v>14799.1903022478</v>
      </c>
      <c r="M303" s="337" t="n">
        <f aca="false">+[4]data1cf!L303</f>
        <v>15074.5664151242</v>
      </c>
      <c r="N303" s="337" t="n">
        <f aca="false">+[4]data1cf!M303</f>
        <v>15001.6464485956</v>
      </c>
      <c r="O303" s="337" t="n">
        <f aca="false">+[4]data1cf!N303</f>
        <v>15017.1077169428</v>
      </c>
      <c r="P303" s="337" t="n">
        <f aca="false">+[4]data1cf!O303</f>
        <v>15061.180145669</v>
      </c>
      <c r="Q303" s="337" t="n">
        <f aca="false">+[4]data1cf!P303</f>
        <v>14854.7341726163</v>
      </c>
      <c r="R303" s="337" t="n">
        <f aca="false">+[4]data1cf!Q303</f>
        <v>990.418120016693</v>
      </c>
      <c r="S303" s="337" t="n">
        <f aca="false">+[4]data1cf!R303</f>
        <v>0</v>
      </c>
      <c r="T303" s="337" t="n">
        <f aca="false">+[4]data1cf!S303</f>
        <v>0</v>
      </c>
      <c r="U303" s="337" t="n">
        <f aca="false">+[4]data1cf!T303</f>
        <v>0</v>
      </c>
      <c r="V303" s="337" t="n">
        <f aca="false">+[4]data1cf!U303</f>
        <v>0</v>
      </c>
      <c r="W303" s="337" t="n">
        <f aca="false">+[4]data1cf!V303</f>
        <v>0</v>
      </c>
      <c r="X303" s="337" t="n">
        <f aca="false">+[4]data1cf!W303</f>
        <v>0</v>
      </c>
      <c r="Y303" s="337" t="n">
        <f aca="false">+[4]data1cf!X303</f>
        <v>0</v>
      </c>
      <c r="Z303" s="337" t="n">
        <f aca="false">+[4]data1cf!Y303</f>
        <v>0</v>
      </c>
      <c r="AA303" s="337" t="n">
        <f aca="false">+[4]data1cf!Z303</f>
        <v>0</v>
      </c>
      <c r="AB303" s="337"/>
      <c r="AC303" s="338" t="n">
        <f aca="false">XNPV(0.1,B303:AA303,$B$1:$AA$1)</f>
        <v>29856.1444468419</v>
      </c>
      <c r="AD303" s="338" t="n">
        <f aca="false">SUMPRODUCT(B303:AA303,$B$1010:$AA$1010)</f>
        <v>61980.3626203801</v>
      </c>
      <c r="AE303" s="339" t="n">
        <f aca="false">SUMPRODUCT(B303:AA303,$B$1012:$AA$1012)</f>
        <v>61437.7359693655</v>
      </c>
      <c r="AF303" s="340" t="n">
        <f aca="false">XIRR(B303:AA303,$B$1:$AA$1)</f>
        <v>0.157598705762163</v>
      </c>
      <c r="AG303" s="341" t="n">
        <f aca="false">1-EXP(-(1/0.25)*(AD303/ABS($AD$1010)))</f>
        <v>0.98696393875827</v>
      </c>
    </row>
    <row r="304" customFormat="false" ht="12.75" hidden="false" customHeight="false" outlineLevel="0" collapsed="false">
      <c r="A304" s="332"/>
      <c r="B304" s="337" t="n">
        <f aca="false">+[4]data1cf!A304</f>
        <v>-84764.1096093478</v>
      </c>
      <c r="C304" s="337" t="n">
        <f aca="false">+[4]data1cf!B304</f>
        <v>14958.6723503624</v>
      </c>
      <c r="D304" s="337" t="n">
        <f aca="false">+[4]data1cf!C304</f>
        <v>16135.9773667671</v>
      </c>
      <c r="E304" s="337" t="n">
        <f aca="false">+[4]data1cf!D304</f>
        <v>15974.0158394779</v>
      </c>
      <c r="F304" s="337" t="n">
        <f aca="false">+[4]data1cf!E304</f>
        <v>15537.6292961763</v>
      </c>
      <c r="G304" s="337" t="n">
        <f aca="false">+[4]data1cf!F304</f>
        <v>15248.1121577436</v>
      </c>
      <c r="H304" s="337" t="n">
        <f aca="false">+[4]data1cf!G304</f>
        <v>14842.3651186219</v>
      </c>
      <c r="I304" s="337" t="n">
        <f aca="false">+[4]data1cf!H304</f>
        <v>14925.6764011203</v>
      </c>
      <c r="J304" s="337" t="n">
        <f aca="false">+[4]data1cf!I304</f>
        <v>14875.1163899681</v>
      </c>
      <c r="K304" s="337" t="n">
        <f aca="false">+[4]data1cf!J304</f>
        <v>14903.3893762086</v>
      </c>
      <c r="L304" s="337" t="n">
        <f aca="false">+[4]data1cf!K304</f>
        <v>15136.9447767416</v>
      </c>
      <c r="M304" s="337" t="n">
        <f aca="false">+[4]data1cf!L304</f>
        <v>15097.1454321228</v>
      </c>
      <c r="N304" s="337" t="n">
        <f aca="false">+[4]data1cf!M304</f>
        <v>14924.3303282392</v>
      </c>
      <c r="O304" s="337" t="n">
        <f aca="false">+[4]data1cf!N304</f>
        <v>14916.760197718</v>
      </c>
      <c r="P304" s="337" t="n">
        <f aca="false">+[4]data1cf!O304</f>
        <v>14995.6128660075</v>
      </c>
      <c r="Q304" s="337" t="n">
        <f aca="false">+[4]data1cf!P304</f>
        <v>15142.3648171461</v>
      </c>
      <c r="R304" s="337" t="n">
        <f aca="false">+[4]data1cf!Q304</f>
        <v>972.210431575376</v>
      </c>
      <c r="S304" s="337" t="n">
        <f aca="false">+[4]data1cf!R304</f>
        <v>0</v>
      </c>
      <c r="T304" s="337" t="n">
        <f aca="false">+[4]data1cf!S304</f>
        <v>0</v>
      </c>
      <c r="U304" s="337" t="n">
        <f aca="false">+[4]data1cf!T304</f>
        <v>0</v>
      </c>
      <c r="V304" s="337" t="n">
        <f aca="false">+[4]data1cf!U304</f>
        <v>0</v>
      </c>
      <c r="W304" s="337" t="n">
        <f aca="false">+[4]data1cf!V304</f>
        <v>0</v>
      </c>
      <c r="X304" s="337" t="n">
        <f aca="false">+[4]data1cf!W304</f>
        <v>0</v>
      </c>
      <c r="Y304" s="337" t="n">
        <f aca="false">+[4]data1cf!X304</f>
        <v>0</v>
      </c>
      <c r="Z304" s="337" t="n">
        <f aca="false">+[4]data1cf!Y304</f>
        <v>0</v>
      </c>
      <c r="AA304" s="337" t="n">
        <f aca="false">+[4]data1cf!Z304</f>
        <v>0</v>
      </c>
      <c r="AB304" s="337"/>
      <c r="AC304" s="338" t="n">
        <f aca="false">XNPV(0.1,B304:AA304,$B$1:$AA$1)</f>
        <v>31487.0724848653</v>
      </c>
      <c r="AD304" s="338" t="n">
        <f aca="false">SUMPRODUCT(B304:AA304,$B$1010:$AA$1010)</f>
        <v>63643.4009115974</v>
      </c>
      <c r="AE304" s="339" t="n">
        <f aca="false">SUMPRODUCT(B304:AA304,$B$1012:$AA$1012)</f>
        <v>63100.0779414403</v>
      </c>
      <c r="AF304" s="340" t="n">
        <f aca="false">XIRR(B304:AA304,$B$1:$AA$1)</f>
        <v>0.161623285405708</v>
      </c>
      <c r="AG304" s="341" t="n">
        <f aca="false">1-EXP(-(1/0.25)*(AD304/ABS($AD$1010)))</f>
        <v>0.988396939099212</v>
      </c>
    </row>
    <row r="305" customFormat="false" ht="12.75" hidden="false" customHeight="false" outlineLevel="0" collapsed="false">
      <c r="A305" s="332"/>
      <c r="B305" s="337" t="n">
        <f aca="false">+[4]data1cf!A305</f>
        <v>-92503.5944111429</v>
      </c>
      <c r="C305" s="337" t="n">
        <f aca="false">+[4]data1cf!B305</f>
        <v>15019.7869076343</v>
      </c>
      <c r="D305" s="337" t="n">
        <f aca="false">+[4]data1cf!C305</f>
        <v>16363.1446360438</v>
      </c>
      <c r="E305" s="337" t="n">
        <f aca="false">+[4]data1cf!D305</f>
        <v>16026.8266576955</v>
      </c>
      <c r="F305" s="337" t="n">
        <f aca="false">+[4]data1cf!E305</f>
        <v>15766.737287779</v>
      </c>
      <c r="G305" s="337" t="n">
        <f aca="false">+[4]data1cf!F305</f>
        <v>15391.2690124658</v>
      </c>
      <c r="H305" s="337" t="n">
        <f aca="false">+[4]data1cf!G305</f>
        <v>15250.3103656386</v>
      </c>
      <c r="I305" s="337" t="n">
        <f aca="false">+[4]data1cf!H305</f>
        <v>15141.861878835</v>
      </c>
      <c r="J305" s="337" t="n">
        <f aca="false">+[4]data1cf!I305</f>
        <v>14997.9477169738</v>
      </c>
      <c r="K305" s="337" t="n">
        <f aca="false">+[4]data1cf!J305</f>
        <v>15064.4304067328</v>
      </c>
      <c r="L305" s="337" t="n">
        <f aca="false">+[4]data1cf!K305</f>
        <v>14955.6993807619</v>
      </c>
      <c r="M305" s="337" t="n">
        <f aca="false">+[4]data1cf!L305</f>
        <v>15061.4802867745</v>
      </c>
      <c r="N305" s="337" t="n">
        <f aca="false">+[4]data1cf!M305</f>
        <v>14986.360957175</v>
      </c>
      <c r="O305" s="337" t="n">
        <f aca="false">+[4]data1cf!N305</f>
        <v>15247.7252502983</v>
      </c>
      <c r="P305" s="337" t="n">
        <f aca="false">+[4]data1cf!O305</f>
        <v>15150.2419274803</v>
      </c>
      <c r="Q305" s="337" t="n">
        <f aca="false">+[4]data1cf!P305</f>
        <v>15205.7673861401</v>
      </c>
      <c r="R305" s="337" t="n">
        <f aca="false">+[4]data1cf!Q305</f>
        <v>1060.97922645804</v>
      </c>
      <c r="S305" s="337" t="n">
        <f aca="false">+[4]data1cf!R305</f>
        <v>0</v>
      </c>
      <c r="T305" s="337" t="n">
        <f aca="false">+[4]data1cf!S305</f>
        <v>0</v>
      </c>
      <c r="U305" s="337" t="n">
        <f aca="false">+[4]data1cf!T305</f>
        <v>0</v>
      </c>
      <c r="V305" s="337" t="n">
        <f aca="false">+[4]data1cf!U305</f>
        <v>0</v>
      </c>
      <c r="W305" s="337" t="n">
        <f aca="false">+[4]data1cf!V305</f>
        <v>0</v>
      </c>
      <c r="X305" s="337" t="n">
        <f aca="false">+[4]data1cf!W305</f>
        <v>0</v>
      </c>
      <c r="Y305" s="337" t="n">
        <f aca="false">+[4]data1cf!X305</f>
        <v>0</v>
      </c>
      <c r="Z305" s="337" t="n">
        <f aca="false">+[4]data1cf!Y305</f>
        <v>0</v>
      </c>
      <c r="AA305" s="337" t="n">
        <f aca="false">+[4]data1cf!Z305</f>
        <v>0</v>
      </c>
      <c r="AB305" s="337"/>
      <c r="AC305" s="338" t="n">
        <f aca="false">XNPV(0.1,B305:AA305,$B$1:$AA$1)</f>
        <v>24850.7480542582</v>
      </c>
      <c r="AD305" s="338" t="n">
        <f aca="false">SUMPRODUCT(B305:AA305,$B$1010:$AA$1010)</f>
        <v>57303.4756931683</v>
      </c>
      <c r="AE305" s="339" t="n">
        <f aca="false">SUMPRODUCT(B305:AA305,$B$1012:$AA$1012)</f>
        <v>56755.2725185496</v>
      </c>
      <c r="AF305" s="340" t="n">
        <f aca="false">XIRR(B305:AA305,$B$1:$AA$1)</f>
        <v>0.145231522652216</v>
      </c>
      <c r="AG305" s="341" t="n">
        <f aca="false">1-EXP(-(1/0.25)*(AD305/ABS($AD$1010)))</f>
        <v>0.981912737307963</v>
      </c>
    </row>
    <row r="306" customFormat="false" ht="12.75" hidden="false" customHeight="false" outlineLevel="0" collapsed="false">
      <c r="A306" s="332"/>
      <c r="B306" s="337" t="n">
        <f aca="false">+[4]data1cf!A306</f>
        <v>-87129.368043821</v>
      </c>
      <c r="C306" s="337" t="n">
        <f aca="false">+[4]data1cf!B306</f>
        <v>15055.4027790135</v>
      </c>
      <c r="D306" s="337" t="n">
        <f aca="false">+[4]data1cf!C306</f>
        <v>16140.9183754093</v>
      </c>
      <c r="E306" s="337" t="n">
        <f aca="false">+[4]data1cf!D306</f>
        <v>15875.5151683705</v>
      </c>
      <c r="F306" s="337" t="n">
        <f aca="false">+[4]data1cf!E306</f>
        <v>15517.5658685983</v>
      </c>
      <c r="G306" s="337" t="n">
        <f aca="false">+[4]data1cf!F306</f>
        <v>15353.7881666647</v>
      </c>
      <c r="H306" s="337" t="n">
        <f aca="false">+[4]data1cf!G306</f>
        <v>15064.0557726418</v>
      </c>
      <c r="I306" s="337" t="n">
        <f aca="false">+[4]data1cf!H306</f>
        <v>15080.838020054</v>
      </c>
      <c r="J306" s="337" t="n">
        <f aca="false">+[4]data1cf!I306</f>
        <v>14871.1244835329</v>
      </c>
      <c r="K306" s="337" t="n">
        <f aca="false">+[4]data1cf!J306</f>
        <v>15045.962960089</v>
      </c>
      <c r="L306" s="337" t="n">
        <f aca="false">+[4]data1cf!K306</f>
        <v>15125.2347498579</v>
      </c>
      <c r="M306" s="337" t="n">
        <f aca="false">+[4]data1cf!L306</f>
        <v>15042.5039403075</v>
      </c>
      <c r="N306" s="337" t="n">
        <f aca="false">+[4]data1cf!M306</f>
        <v>15148.654573549</v>
      </c>
      <c r="O306" s="337" t="n">
        <f aca="false">+[4]data1cf!N306</f>
        <v>14874.4767196408</v>
      </c>
      <c r="P306" s="337" t="n">
        <f aca="false">+[4]data1cf!O306</f>
        <v>15165.9476798098</v>
      </c>
      <c r="Q306" s="337" t="n">
        <f aca="false">+[4]data1cf!P306</f>
        <v>15060.8390226205</v>
      </c>
      <c r="R306" s="337" t="n">
        <f aca="false">+[4]data1cf!Q306</f>
        <v>999.338999715409</v>
      </c>
      <c r="S306" s="337" t="n">
        <f aca="false">+[4]data1cf!R306</f>
        <v>0</v>
      </c>
      <c r="T306" s="337" t="n">
        <f aca="false">+[4]data1cf!S306</f>
        <v>0</v>
      </c>
      <c r="U306" s="337" t="n">
        <f aca="false">+[4]data1cf!T306</f>
        <v>0</v>
      </c>
      <c r="V306" s="337" t="n">
        <f aca="false">+[4]data1cf!U306</f>
        <v>0</v>
      </c>
      <c r="W306" s="337" t="n">
        <f aca="false">+[4]data1cf!V306</f>
        <v>0</v>
      </c>
      <c r="X306" s="337" t="n">
        <f aca="false">+[4]data1cf!W306</f>
        <v>0</v>
      </c>
      <c r="Y306" s="337" t="n">
        <f aca="false">+[4]data1cf!X306</f>
        <v>0</v>
      </c>
      <c r="Z306" s="337" t="n">
        <f aca="false">+[4]data1cf!Y306</f>
        <v>0</v>
      </c>
      <c r="AA306" s="337" t="n">
        <f aca="false">+[4]data1cf!Z306</f>
        <v>0</v>
      </c>
      <c r="AB306" s="337"/>
      <c r="AC306" s="338" t="n">
        <f aca="false">XNPV(0.1,B306:AA306,$B$1:$AA$1)</f>
        <v>29521.7169913048</v>
      </c>
      <c r="AD306" s="338" t="n">
        <f aca="false">SUMPRODUCT(B306:AA306,$B$1010:$AA$1010)</f>
        <v>61806.1234703322</v>
      </c>
      <c r="AE306" s="339" t="n">
        <f aca="false">SUMPRODUCT(B306:AA306,$B$1012:$AA$1012)</f>
        <v>61260.6575288583</v>
      </c>
      <c r="AF306" s="340" t="n">
        <f aca="false">XIRR(B306:AA306,$B$1:$AA$1)</f>
        <v>0.156422542906774</v>
      </c>
      <c r="AG306" s="341" t="n">
        <f aca="false">1-EXP(-(1/0.25)*(AD306/ABS($AD$1010)))</f>
        <v>0.986803915400006</v>
      </c>
    </row>
    <row r="307" customFormat="false" ht="12.75" hidden="false" customHeight="false" outlineLevel="0" collapsed="false">
      <c r="A307" s="332"/>
      <c r="B307" s="337" t="n">
        <f aca="false">+[4]data1cf!A307</f>
        <v>-101266.13965947</v>
      </c>
      <c r="C307" s="337" t="n">
        <f aca="false">+[4]data1cf!B307</f>
        <v>15132.2088661563</v>
      </c>
      <c r="D307" s="337" t="n">
        <f aca="false">+[4]data1cf!C307</f>
        <v>16794.4296092174</v>
      </c>
      <c r="E307" s="337" t="n">
        <f aca="false">+[4]data1cf!D307</f>
        <v>16402.0818215362</v>
      </c>
      <c r="F307" s="337" t="n">
        <f aca="false">+[4]data1cf!E307</f>
        <v>16015.54315271</v>
      </c>
      <c r="G307" s="337" t="n">
        <f aca="false">+[4]data1cf!F307</f>
        <v>15819.8467562546</v>
      </c>
      <c r="H307" s="337" t="n">
        <f aca="false">+[4]data1cf!G307</f>
        <v>15537.806072183</v>
      </c>
      <c r="I307" s="337" t="n">
        <f aca="false">+[4]data1cf!H307</f>
        <v>15188.665777738</v>
      </c>
      <c r="J307" s="337" t="n">
        <f aca="false">+[4]data1cf!I307</f>
        <v>15202.1038367185</v>
      </c>
      <c r="K307" s="337" t="n">
        <f aca="false">+[4]data1cf!J307</f>
        <v>15148.0468822337</v>
      </c>
      <c r="L307" s="337" t="n">
        <f aca="false">+[4]data1cf!K307</f>
        <v>15098.6459066294</v>
      </c>
      <c r="M307" s="337" t="n">
        <f aca="false">+[4]data1cf!L307</f>
        <v>15432.331156975</v>
      </c>
      <c r="N307" s="337" t="n">
        <f aca="false">+[4]data1cf!M307</f>
        <v>15462.8663355944</v>
      </c>
      <c r="O307" s="337" t="n">
        <f aca="false">+[4]data1cf!N307</f>
        <v>15354.7859992636</v>
      </c>
      <c r="P307" s="337" t="n">
        <f aca="false">+[4]data1cf!O307</f>
        <v>15350.3349763617</v>
      </c>
      <c r="Q307" s="337" t="n">
        <f aca="false">+[4]data1cf!P307</f>
        <v>15420.9013438993</v>
      </c>
      <c r="R307" s="337" t="n">
        <f aca="false">+[4]data1cf!Q307</f>
        <v>1161.48211543826</v>
      </c>
      <c r="S307" s="337" t="n">
        <f aca="false">+[4]data1cf!R307</f>
        <v>0</v>
      </c>
      <c r="T307" s="337" t="n">
        <f aca="false">+[4]data1cf!S307</f>
        <v>0</v>
      </c>
      <c r="U307" s="337" t="n">
        <f aca="false">+[4]data1cf!T307</f>
        <v>0</v>
      </c>
      <c r="V307" s="337" t="n">
        <f aca="false">+[4]data1cf!U307</f>
        <v>0</v>
      </c>
      <c r="W307" s="337" t="n">
        <f aca="false">+[4]data1cf!V307</f>
        <v>0</v>
      </c>
      <c r="X307" s="337" t="n">
        <f aca="false">+[4]data1cf!W307</f>
        <v>0</v>
      </c>
      <c r="Y307" s="337" t="n">
        <f aca="false">+[4]data1cf!X307</f>
        <v>0</v>
      </c>
      <c r="Z307" s="337" t="n">
        <f aca="false">+[4]data1cf!Y307</f>
        <v>0</v>
      </c>
      <c r="AA307" s="337" t="n">
        <f aca="false">+[4]data1cf!Z307</f>
        <v>0</v>
      </c>
      <c r="AB307" s="337"/>
      <c r="AC307" s="338" t="n">
        <f aca="false">XNPV(0.1,B307:AA307,$B$1:$AA$1)</f>
        <v>18074.960279862</v>
      </c>
      <c r="AD307" s="338" t="n">
        <f aca="false">SUMPRODUCT(B307:AA307,$B$1010:$AA$1010)</f>
        <v>51054.9769627424</v>
      </c>
      <c r="AE307" s="339" t="n">
        <f aca="false">SUMPRODUCT(B307:AA307,$B$1012:$AA$1012)</f>
        <v>50497.8712165972</v>
      </c>
      <c r="AF307" s="340" t="n">
        <f aca="false">XIRR(B307:AA307,$B$1:$AA$1)</f>
        <v>0.13049654697475</v>
      </c>
      <c r="AG307" s="341" t="n">
        <f aca="false">1-EXP(-(1/0.25)*(AD307/ABS($AD$1010)))</f>
        <v>0.971984860093039</v>
      </c>
    </row>
    <row r="308" customFormat="false" ht="12.75" hidden="false" customHeight="false" outlineLevel="0" collapsed="false">
      <c r="A308" s="332"/>
      <c r="B308" s="337" t="n">
        <f aca="false">+[4]data1cf!A308</f>
        <v>-87782.6393813326</v>
      </c>
      <c r="C308" s="337" t="n">
        <f aca="false">+[4]data1cf!B308</f>
        <v>14818.4988922041</v>
      </c>
      <c r="D308" s="337" t="n">
        <f aca="false">+[4]data1cf!C308</f>
        <v>16242.1966543099</v>
      </c>
      <c r="E308" s="337" t="n">
        <f aca="false">+[4]data1cf!D308</f>
        <v>15936.8785977901</v>
      </c>
      <c r="F308" s="337" t="n">
        <f aca="false">+[4]data1cf!E308</f>
        <v>15992.9003202027</v>
      </c>
      <c r="G308" s="337" t="n">
        <f aca="false">+[4]data1cf!F308</f>
        <v>15295.9552031752</v>
      </c>
      <c r="H308" s="337" t="n">
        <f aca="false">+[4]data1cf!G308</f>
        <v>15135.2817984886</v>
      </c>
      <c r="I308" s="337" t="n">
        <f aca="false">+[4]data1cf!H308</f>
        <v>15125.6349089354</v>
      </c>
      <c r="J308" s="337" t="n">
        <f aca="false">+[4]data1cf!I308</f>
        <v>15159.0747446757</v>
      </c>
      <c r="K308" s="337" t="n">
        <f aca="false">+[4]data1cf!J308</f>
        <v>14963.0056955811</v>
      </c>
      <c r="L308" s="337" t="n">
        <f aca="false">+[4]data1cf!K308</f>
        <v>14973.5392313829</v>
      </c>
      <c r="M308" s="337" t="n">
        <f aca="false">+[4]data1cf!L308</f>
        <v>15123.6636180182</v>
      </c>
      <c r="N308" s="337" t="n">
        <f aca="false">+[4]data1cf!M308</f>
        <v>15067.9245840921</v>
      </c>
      <c r="O308" s="337" t="n">
        <f aca="false">+[4]data1cf!N308</f>
        <v>15267.7434631961</v>
      </c>
      <c r="P308" s="337" t="n">
        <f aca="false">+[4]data1cf!O308</f>
        <v>15169.3043868493</v>
      </c>
      <c r="Q308" s="337" t="n">
        <f aca="false">+[4]data1cf!P308</f>
        <v>15037.4746806099</v>
      </c>
      <c r="R308" s="337" t="n">
        <f aca="false">+[4]data1cf!Q308</f>
        <v>1006.83176064813</v>
      </c>
      <c r="S308" s="337" t="n">
        <f aca="false">+[4]data1cf!R308</f>
        <v>0</v>
      </c>
      <c r="T308" s="337" t="n">
        <f aca="false">+[4]data1cf!S308</f>
        <v>0</v>
      </c>
      <c r="U308" s="337" t="n">
        <f aca="false">+[4]data1cf!T308</f>
        <v>0</v>
      </c>
      <c r="V308" s="337" t="n">
        <f aca="false">+[4]data1cf!U308</f>
        <v>0</v>
      </c>
      <c r="W308" s="337" t="n">
        <f aca="false">+[4]data1cf!V308</f>
        <v>0</v>
      </c>
      <c r="X308" s="337" t="n">
        <f aca="false">+[4]data1cf!W308</f>
        <v>0</v>
      </c>
      <c r="Y308" s="337" t="n">
        <f aca="false">+[4]data1cf!X308</f>
        <v>0</v>
      </c>
      <c r="Z308" s="337" t="n">
        <f aca="false">+[4]data1cf!Y308</f>
        <v>0</v>
      </c>
      <c r="AA308" s="337" t="n">
        <f aca="false">+[4]data1cf!Z308</f>
        <v>0</v>
      </c>
      <c r="AB308" s="337"/>
      <c r="AC308" s="338" t="n">
        <f aca="false">XNPV(0.1,B308:AA308,$B$1:$AA$1)</f>
        <v>29288.8130195566</v>
      </c>
      <c r="AD308" s="338" t="n">
        <f aca="false">SUMPRODUCT(B308:AA308,$B$1010:$AA$1010)</f>
        <v>61721.412950648</v>
      </c>
      <c r="AE308" s="339" t="n">
        <f aca="false">SUMPRODUCT(B308:AA308,$B$1012:$AA$1012)</f>
        <v>61173.583246078</v>
      </c>
      <c r="AF308" s="340" t="n">
        <f aca="false">XIRR(B308:AA308,$B$1:$AA$1)</f>
        <v>0.155535350048445</v>
      </c>
      <c r="AG308" s="341" t="n">
        <f aca="false">1-EXP(-(1/0.25)*(AD308/ABS($AD$1010)))</f>
        <v>0.986725408049741</v>
      </c>
    </row>
    <row r="309" customFormat="false" ht="12.75" hidden="false" customHeight="false" outlineLevel="0" collapsed="false">
      <c r="A309" s="332"/>
      <c r="B309" s="337" t="n">
        <f aca="false">+[4]data1cf!A309</f>
        <v>-86982.9649222516</v>
      </c>
      <c r="C309" s="337" t="n">
        <f aca="false">+[4]data1cf!B309</f>
        <v>14883.1819012504</v>
      </c>
      <c r="D309" s="337" t="n">
        <f aca="false">+[4]data1cf!C309</f>
        <v>16308.0460690341</v>
      </c>
      <c r="E309" s="337" t="n">
        <f aca="false">+[4]data1cf!D309</f>
        <v>15931.4307873383</v>
      </c>
      <c r="F309" s="337" t="n">
        <f aca="false">+[4]data1cf!E309</f>
        <v>15550.3022382413</v>
      </c>
      <c r="G309" s="337" t="n">
        <f aca="false">+[4]data1cf!F309</f>
        <v>15245.6319953303</v>
      </c>
      <c r="H309" s="337" t="n">
        <f aca="false">+[4]data1cf!G309</f>
        <v>15129.0027808038</v>
      </c>
      <c r="I309" s="337" t="n">
        <f aca="false">+[4]data1cf!H309</f>
        <v>14760.2086765033</v>
      </c>
      <c r="J309" s="337" t="n">
        <f aca="false">+[4]data1cf!I309</f>
        <v>15010.7505870539</v>
      </c>
      <c r="K309" s="337" t="n">
        <f aca="false">+[4]data1cf!J309</f>
        <v>14848.6261662212</v>
      </c>
      <c r="L309" s="337" t="n">
        <f aca="false">+[4]data1cf!K309</f>
        <v>15076.6762994303</v>
      </c>
      <c r="M309" s="337" t="n">
        <f aca="false">+[4]data1cf!L309</f>
        <v>15058.267704328</v>
      </c>
      <c r="N309" s="337" t="n">
        <f aca="false">+[4]data1cf!M309</f>
        <v>14851.0290774852</v>
      </c>
      <c r="O309" s="337" t="n">
        <f aca="false">+[4]data1cf!N309</f>
        <v>15012.8632432168</v>
      </c>
      <c r="P309" s="337" t="n">
        <f aca="false">+[4]data1cf!O309</f>
        <v>15211.4788396925</v>
      </c>
      <c r="Q309" s="337" t="n">
        <f aca="false">+[4]data1cf!P309</f>
        <v>15297.6760729239</v>
      </c>
      <c r="R309" s="337" t="n">
        <f aca="false">+[4]data1cf!Q309</f>
        <v>997.659814472257</v>
      </c>
      <c r="S309" s="337" t="n">
        <f aca="false">+[4]data1cf!R309</f>
        <v>0</v>
      </c>
      <c r="T309" s="337" t="n">
        <f aca="false">+[4]data1cf!S309</f>
        <v>0</v>
      </c>
      <c r="U309" s="337" t="n">
        <f aca="false">+[4]data1cf!T309</f>
        <v>0</v>
      </c>
      <c r="V309" s="337" t="n">
        <f aca="false">+[4]data1cf!U309</f>
        <v>0</v>
      </c>
      <c r="W309" s="337" t="n">
        <f aca="false">+[4]data1cf!V309</f>
        <v>0</v>
      </c>
      <c r="X309" s="337" t="n">
        <f aca="false">+[4]data1cf!W309</f>
        <v>0</v>
      </c>
      <c r="Y309" s="337" t="n">
        <f aca="false">+[4]data1cf!X309</f>
        <v>0</v>
      </c>
      <c r="Z309" s="337" t="n">
        <f aca="false">+[4]data1cf!Y309</f>
        <v>0</v>
      </c>
      <c r="AA309" s="337" t="n">
        <f aca="false">+[4]data1cf!Z309</f>
        <v>0</v>
      </c>
      <c r="AB309" s="337"/>
      <c r="AC309" s="338" t="n">
        <f aca="false">XNPV(0.1,B309:AA309,$B$1:$AA$1)</f>
        <v>29500.8657158081</v>
      </c>
      <c r="AD309" s="338" t="n">
        <f aca="false">SUMPRODUCT(B309:AA309,$B$1010:$AA$1010)</f>
        <v>61742.0732016649</v>
      </c>
      <c r="AE309" s="339" t="n">
        <f aca="false">SUMPRODUCT(B309:AA309,$B$1012:$AA$1012)</f>
        <v>61197.1881789779</v>
      </c>
      <c r="AF309" s="340" t="n">
        <f aca="false">XIRR(B309:AA309,$B$1:$AA$1)</f>
        <v>0.156470063110473</v>
      </c>
      <c r="AG309" s="341" t="n">
        <f aca="false">1-EXP(-(1/0.25)*(AD309/ABS($AD$1010)))</f>
        <v>0.986744598354364</v>
      </c>
    </row>
    <row r="310" customFormat="false" ht="12.75" hidden="false" customHeight="false" outlineLevel="0" collapsed="false">
      <c r="A310" s="332"/>
      <c r="B310" s="337" t="n">
        <f aca="false">+[4]data1cf!A310</f>
        <v>-89310.9339627814</v>
      </c>
      <c r="C310" s="337" t="n">
        <f aca="false">+[4]data1cf!B310</f>
        <v>15044.9158006645</v>
      </c>
      <c r="D310" s="337" t="n">
        <f aca="false">+[4]data1cf!C310</f>
        <v>16366.6230538809</v>
      </c>
      <c r="E310" s="337" t="n">
        <f aca="false">+[4]data1cf!D310</f>
        <v>15787.6765059163</v>
      </c>
      <c r="F310" s="337" t="n">
        <f aca="false">+[4]data1cf!E310</f>
        <v>15546.9248136414</v>
      </c>
      <c r="G310" s="337" t="n">
        <f aca="false">+[4]data1cf!F310</f>
        <v>15503.4305694332</v>
      </c>
      <c r="H310" s="337" t="n">
        <f aca="false">+[4]data1cf!G310</f>
        <v>15219.2090528772</v>
      </c>
      <c r="I310" s="337" t="n">
        <f aca="false">+[4]data1cf!H310</f>
        <v>15122.9489687633</v>
      </c>
      <c r="J310" s="337" t="n">
        <f aca="false">+[4]data1cf!I310</f>
        <v>15230.8058677169</v>
      </c>
      <c r="K310" s="337" t="n">
        <f aca="false">+[4]data1cf!J310</f>
        <v>15047.2082321448</v>
      </c>
      <c r="L310" s="337" t="n">
        <f aca="false">+[4]data1cf!K310</f>
        <v>15114.3455329532</v>
      </c>
      <c r="M310" s="337" t="n">
        <f aca="false">+[4]data1cf!L310</f>
        <v>14938.0081289919</v>
      </c>
      <c r="N310" s="337" t="n">
        <f aca="false">+[4]data1cf!M310</f>
        <v>14958.8982104366</v>
      </c>
      <c r="O310" s="337" t="n">
        <f aca="false">+[4]data1cf!N310</f>
        <v>15094.2845161235</v>
      </c>
      <c r="P310" s="337" t="n">
        <f aca="false">+[4]data1cf!O310</f>
        <v>15110.5826194704</v>
      </c>
      <c r="Q310" s="337" t="n">
        <f aca="false">+[4]data1cf!P310</f>
        <v>14901.5832988929</v>
      </c>
      <c r="R310" s="337" t="n">
        <f aca="false">+[4]data1cf!Q310</f>
        <v>1024.36068817952</v>
      </c>
      <c r="S310" s="337" t="n">
        <f aca="false">+[4]data1cf!R310</f>
        <v>0</v>
      </c>
      <c r="T310" s="337" t="n">
        <f aca="false">+[4]data1cf!S310</f>
        <v>0</v>
      </c>
      <c r="U310" s="337" t="n">
        <f aca="false">+[4]data1cf!T310</f>
        <v>0</v>
      </c>
      <c r="V310" s="337" t="n">
        <f aca="false">+[4]data1cf!U310</f>
        <v>0</v>
      </c>
      <c r="W310" s="337" t="n">
        <f aca="false">+[4]data1cf!V310</f>
        <v>0</v>
      </c>
      <c r="X310" s="337" t="n">
        <f aca="false">+[4]data1cf!W310</f>
        <v>0</v>
      </c>
      <c r="Y310" s="337" t="n">
        <f aca="false">+[4]data1cf!X310</f>
        <v>0</v>
      </c>
      <c r="Z310" s="337" t="n">
        <f aca="false">+[4]data1cf!Y310</f>
        <v>0</v>
      </c>
      <c r="AA310" s="337" t="n">
        <f aca="false">+[4]data1cf!Z310</f>
        <v>0</v>
      </c>
      <c r="AB310" s="337"/>
      <c r="AC310" s="338" t="n">
        <f aca="false">XNPV(0.1,B310:AA310,$B$1:$AA$1)</f>
        <v>27756.6354988903</v>
      </c>
      <c r="AD310" s="338" t="n">
        <f aca="false">SUMPRODUCT(B310:AA310,$B$1010:$AA$1010)</f>
        <v>60127.836182231</v>
      </c>
      <c r="AE310" s="339" t="n">
        <f aca="false">SUMPRODUCT(B310:AA310,$B$1012:$AA$1012)</f>
        <v>59581.2702854476</v>
      </c>
      <c r="AF310" s="340" t="n">
        <f aca="false">XIRR(B310:AA310,$B$1:$AA$1)</f>
        <v>0.152018023524561</v>
      </c>
      <c r="AG310" s="341" t="n">
        <f aca="false">1-EXP(-(1/0.25)*(AD310/ABS($AD$1010)))</f>
        <v>0.985158334439673</v>
      </c>
    </row>
    <row r="311" customFormat="false" ht="12.75" hidden="false" customHeight="false" outlineLevel="0" collapsed="false">
      <c r="A311" s="332"/>
      <c r="B311" s="337" t="n">
        <f aca="false">+[4]data1cf!A311</f>
        <v>-99125.9431582298</v>
      </c>
      <c r="C311" s="337" t="n">
        <f aca="false">+[4]data1cf!B311</f>
        <v>15152.8671316536</v>
      </c>
      <c r="D311" s="337" t="n">
        <f aca="false">+[4]data1cf!C311</f>
        <v>16687.1403197931</v>
      </c>
      <c r="E311" s="337" t="n">
        <f aca="false">+[4]data1cf!D311</f>
        <v>16300.5721366887</v>
      </c>
      <c r="F311" s="337" t="n">
        <f aca="false">+[4]data1cf!E311</f>
        <v>15872.5014115887</v>
      </c>
      <c r="G311" s="337" t="n">
        <f aca="false">+[4]data1cf!F311</f>
        <v>15566.1896229255</v>
      </c>
      <c r="H311" s="337" t="n">
        <f aca="false">+[4]data1cf!G311</f>
        <v>15513.8981281842</v>
      </c>
      <c r="I311" s="337" t="n">
        <f aca="false">+[4]data1cf!H311</f>
        <v>15332.8725747718</v>
      </c>
      <c r="J311" s="337" t="n">
        <f aca="false">+[4]data1cf!I311</f>
        <v>15386.6065449016</v>
      </c>
      <c r="K311" s="337" t="n">
        <f aca="false">+[4]data1cf!J311</f>
        <v>15422.5050539368</v>
      </c>
      <c r="L311" s="337" t="n">
        <f aca="false">+[4]data1cf!K311</f>
        <v>15291.0308748708</v>
      </c>
      <c r="M311" s="337" t="n">
        <f aca="false">+[4]data1cf!L311</f>
        <v>15270.1797718728</v>
      </c>
      <c r="N311" s="337" t="n">
        <f aca="false">+[4]data1cf!M311</f>
        <v>15228.9562268944</v>
      </c>
      <c r="O311" s="337" t="n">
        <f aca="false">+[4]data1cf!N311</f>
        <v>15354.7136566445</v>
      </c>
      <c r="P311" s="337" t="n">
        <f aca="false">+[4]data1cf!O311</f>
        <v>15477.1500671493</v>
      </c>
      <c r="Q311" s="337" t="n">
        <f aca="false">+[4]data1cf!P311</f>
        <v>15512.1891025173</v>
      </c>
      <c r="R311" s="337" t="n">
        <f aca="false">+[4]data1cf!Q311</f>
        <v>1136.93491764763</v>
      </c>
      <c r="S311" s="337" t="n">
        <f aca="false">+[4]data1cf!R311</f>
        <v>0</v>
      </c>
      <c r="T311" s="337" t="n">
        <f aca="false">+[4]data1cf!S311</f>
        <v>0</v>
      </c>
      <c r="U311" s="337" t="n">
        <f aca="false">+[4]data1cf!T311</f>
        <v>0</v>
      </c>
      <c r="V311" s="337" t="n">
        <f aca="false">+[4]data1cf!U311</f>
        <v>0</v>
      </c>
      <c r="W311" s="337" t="n">
        <f aca="false">+[4]data1cf!V311</f>
        <v>0</v>
      </c>
      <c r="X311" s="337" t="n">
        <f aca="false">+[4]data1cf!W311</f>
        <v>0</v>
      </c>
      <c r="Y311" s="337" t="n">
        <f aca="false">+[4]data1cf!X311</f>
        <v>0</v>
      </c>
      <c r="Z311" s="337" t="n">
        <f aca="false">+[4]data1cf!Y311</f>
        <v>0</v>
      </c>
      <c r="AA311" s="337" t="n">
        <f aca="false">+[4]data1cf!Z311</f>
        <v>0</v>
      </c>
      <c r="AB311" s="337"/>
      <c r="AC311" s="338" t="n">
        <f aca="false">XNPV(0.1,B311:AA311,$B$1:$AA$1)</f>
        <v>20069.4348982516</v>
      </c>
      <c r="AD311" s="338" t="n">
        <f aca="false">SUMPRODUCT(B311:AA311,$B$1010:$AA$1010)</f>
        <v>53077.1181927507</v>
      </c>
      <c r="AE311" s="339" t="n">
        <f aca="false">SUMPRODUCT(B311:AA311,$B$1012:$AA$1012)</f>
        <v>52519.4361217229</v>
      </c>
      <c r="AF311" s="340" t="n">
        <f aca="false">XIRR(B311:AA311,$B$1:$AA$1)</f>
        <v>0.134386719737381</v>
      </c>
      <c r="AG311" s="341" t="n">
        <f aca="false">1-EXP(-(1/0.25)*(AD311/ABS($AD$1010)))</f>
        <v>0.975683644915812</v>
      </c>
    </row>
    <row r="312" customFormat="false" ht="12.75" hidden="false" customHeight="false" outlineLevel="0" collapsed="false">
      <c r="A312" s="332"/>
      <c r="B312" s="337" t="n">
        <f aca="false">+[4]data1cf!A312</f>
        <v>-86394.7428748406</v>
      </c>
      <c r="C312" s="337" t="n">
        <f aca="false">+[4]data1cf!B312</f>
        <v>15114.538453636</v>
      </c>
      <c r="D312" s="337" t="n">
        <f aca="false">+[4]data1cf!C312</f>
        <v>16099.6874259012</v>
      </c>
      <c r="E312" s="337" t="n">
        <f aca="false">+[4]data1cf!D312</f>
        <v>15927.8278669433</v>
      </c>
      <c r="F312" s="337" t="n">
        <f aca="false">+[4]data1cf!E312</f>
        <v>15499.0624282809</v>
      </c>
      <c r="G312" s="337" t="n">
        <f aca="false">+[4]data1cf!F312</f>
        <v>15376.7931146873</v>
      </c>
      <c r="H312" s="337" t="n">
        <f aca="false">+[4]data1cf!G312</f>
        <v>15126.0815423223</v>
      </c>
      <c r="I312" s="337" t="n">
        <f aca="false">+[4]data1cf!H312</f>
        <v>14679.6534980887</v>
      </c>
      <c r="J312" s="337" t="n">
        <f aca="false">+[4]data1cf!I312</f>
        <v>14852.5533962444</v>
      </c>
      <c r="K312" s="337" t="n">
        <f aca="false">+[4]data1cf!J312</f>
        <v>15134.3205832151</v>
      </c>
      <c r="L312" s="337" t="n">
        <f aca="false">+[4]data1cf!K312</f>
        <v>14881.9809223845</v>
      </c>
      <c r="M312" s="337" t="n">
        <f aca="false">+[4]data1cf!L312</f>
        <v>15074.9811590502</v>
      </c>
      <c r="N312" s="337" t="n">
        <f aca="false">+[4]data1cf!M312</f>
        <v>14927.0486688709</v>
      </c>
      <c r="O312" s="337" t="n">
        <f aca="false">+[4]data1cf!N312</f>
        <v>15106.8390585233</v>
      </c>
      <c r="P312" s="337" t="n">
        <f aca="false">+[4]data1cf!O312</f>
        <v>15189.1862586103</v>
      </c>
      <c r="Q312" s="337" t="n">
        <f aca="false">+[4]data1cf!P312</f>
        <v>14903.1461503426</v>
      </c>
      <c r="R312" s="337" t="n">
        <f aca="false">+[4]data1cf!Q312</f>
        <v>990.913142877272</v>
      </c>
      <c r="S312" s="337" t="n">
        <f aca="false">+[4]data1cf!R312</f>
        <v>0</v>
      </c>
      <c r="T312" s="337" t="n">
        <f aca="false">+[4]data1cf!S312</f>
        <v>0</v>
      </c>
      <c r="U312" s="337" t="n">
        <f aca="false">+[4]data1cf!T312</f>
        <v>0</v>
      </c>
      <c r="V312" s="337" t="n">
        <f aca="false">+[4]data1cf!U312</f>
        <v>0</v>
      </c>
      <c r="W312" s="337" t="n">
        <f aca="false">+[4]data1cf!V312</f>
        <v>0</v>
      </c>
      <c r="X312" s="337" t="n">
        <f aca="false">+[4]data1cf!W312</f>
        <v>0</v>
      </c>
      <c r="Y312" s="337" t="n">
        <f aca="false">+[4]data1cf!X312</f>
        <v>0</v>
      </c>
      <c r="Z312" s="337" t="n">
        <f aca="false">+[4]data1cf!Y312</f>
        <v>0</v>
      </c>
      <c r="AA312" s="337" t="n">
        <f aca="false">+[4]data1cf!Z312</f>
        <v>0</v>
      </c>
      <c r="AB312" s="337"/>
      <c r="AC312" s="338" t="n">
        <f aca="false">XNPV(0.1,B312:AA312,$B$1:$AA$1)</f>
        <v>30055.930252407</v>
      </c>
      <c r="AD312" s="338" t="n">
        <f aca="false">SUMPRODUCT(B312:AA312,$B$1010:$AA$1010)</f>
        <v>62240.7791433037</v>
      </c>
      <c r="AE312" s="339" t="n">
        <f aca="false">SUMPRODUCT(B312:AA312,$B$1012:$AA$1012)</f>
        <v>61696.9691728072</v>
      </c>
      <c r="AF312" s="340" t="n">
        <f aca="false">XIRR(B312:AA312,$B$1:$AA$1)</f>
        <v>0.157945895541616</v>
      </c>
      <c r="AG312" s="341" t="n">
        <f aca="false">1-EXP(-(1/0.25)*(AD312/ABS($AD$1010)))</f>
        <v>0.987199498163093</v>
      </c>
    </row>
    <row r="313" customFormat="false" ht="12.75" hidden="false" customHeight="false" outlineLevel="0" collapsed="false">
      <c r="A313" s="332"/>
      <c r="B313" s="337" t="n">
        <f aca="false">+[4]data1cf!A313</f>
        <v>-84936.2677066802</v>
      </c>
      <c r="C313" s="337" t="n">
        <f aca="false">+[4]data1cf!B313</f>
        <v>14800.3509144569</v>
      </c>
      <c r="D313" s="337" t="n">
        <f aca="false">+[4]data1cf!C313</f>
        <v>16228.8080238692</v>
      </c>
      <c r="E313" s="337" t="n">
        <f aca="false">+[4]data1cf!D313</f>
        <v>15608.4500429052</v>
      </c>
      <c r="F313" s="337" t="n">
        <f aca="false">+[4]data1cf!E313</f>
        <v>15369.8891471019</v>
      </c>
      <c r="G313" s="337" t="n">
        <f aca="false">+[4]data1cf!F313</f>
        <v>15198.671956766</v>
      </c>
      <c r="H313" s="337" t="n">
        <f aca="false">+[4]data1cf!G313</f>
        <v>14957.9264594241</v>
      </c>
      <c r="I313" s="337" t="n">
        <f aca="false">+[4]data1cf!H313</f>
        <v>15116.4240205029</v>
      </c>
      <c r="J313" s="337" t="n">
        <f aca="false">+[4]data1cf!I313</f>
        <v>14906.8512492136</v>
      </c>
      <c r="K313" s="337" t="n">
        <f aca="false">+[4]data1cf!J313</f>
        <v>15061.772428193</v>
      </c>
      <c r="L313" s="337" t="n">
        <f aca="false">+[4]data1cf!K313</f>
        <v>14915.8799873537</v>
      </c>
      <c r="M313" s="337" t="n">
        <f aca="false">+[4]data1cf!L313</f>
        <v>15014.4845646297</v>
      </c>
      <c r="N313" s="337" t="n">
        <f aca="false">+[4]data1cf!M313</f>
        <v>14948.548839672</v>
      </c>
      <c r="O313" s="337" t="n">
        <f aca="false">+[4]data1cf!N313</f>
        <v>14908.3362247577</v>
      </c>
      <c r="P313" s="337" t="n">
        <f aca="false">+[4]data1cf!O313</f>
        <v>15001.2758264999</v>
      </c>
      <c r="Q313" s="337" t="n">
        <f aca="false">+[4]data1cf!P313</f>
        <v>15192.7518093253</v>
      </c>
      <c r="R313" s="337" t="n">
        <f aca="false">+[4]data1cf!Q313</f>
        <v>974.18501608854</v>
      </c>
      <c r="S313" s="337" t="n">
        <f aca="false">+[4]data1cf!R313</f>
        <v>0</v>
      </c>
      <c r="T313" s="337" t="n">
        <f aca="false">+[4]data1cf!S313</f>
        <v>0</v>
      </c>
      <c r="U313" s="337" t="n">
        <f aca="false">+[4]data1cf!T313</f>
        <v>0</v>
      </c>
      <c r="V313" s="337" t="n">
        <f aca="false">+[4]data1cf!U313</f>
        <v>0</v>
      </c>
      <c r="W313" s="337" t="n">
        <f aca="false">+[4]data1cf!V313</f>
        <v>0</v>
      </c>
      <c r="X313" s="337" t="n">
        <f aca="false">+[4]data1cf!W313</f>
        <v>0</v>
      </c>
      <c r="Y313" s="337" t="n">
        <f aca="false">+[4]data1cf!X313</f>
        <v>0</v>
      </c>
      <c r="Z313" s="337" t="n">
        <f aca="false">+[4]data1cf!Y313</f>
        <v>0</v>
      </c>
      <c r="AA313" s="337" t="n">
        <f aca="false">+[4]data1cf!Z313</f>
        <v>0</v>
      </c>
      <c r="AB313" s="337"/>
      <c r="AC313" s="338" t="n">
        <f aca="false">XNPV(0.1,B313:AA313,$B$1:$AA$1)</f>
        <v>30977.9625990317</v>
      </c>
      <c r="AD313" s="338" t="n">
        <f aca="false">SUMPRODUCT(B313:AA313,$B$1010:$AA$1010)</f>
        <v>63114.5481981401</v>
      </c>
      <c r="AE313" s="339" t="n">
        <f aca="false">SUMPRODUCT(B313:AA313,$B$1012:$AA$1012)</f>
        <v>62571.4866211635</v>
      </c>
      <c r="AF313" s="340" t="n">
        <f aca="false">XIRR(B313:AA313,$B$1:$AA$1)</f>
        <v>0.160403081177</v>
      </c>
      <c r="AG313" s="341" t="n">
        <f aca="false">1-EXP(-(1/0.25)*(AD313/ABS($AD$1010)))</f>
        <v>0.987959202699316</v>
      </c>
    </row>
    <row r="314" customFormat="false" ht="12.75" hidden="false" customHeight="false" outlineLevel="0" collapsed="false">
      <c r="A314" s="332"/>
      <c r="B314" s="337" t="n">
        <f aca="false">+[4]data1cf!A314</f>
        <v>-86520.6232549765</v>
      </c>
      <c r="C314" s="337" t="n">
        <f aca="false">+[4]data1cf!B314</f>
        <v>14903.2802324921</v>
      </c>
      <c r="D314" s="337" t="n">
        <f aca="false">+[4]data1cf!C314</f>
        <v>16432.2606651221</v>
      </c>
      <c r="E314" s="337" t="n">
        <f aca="false">+[4]data1cf!D314</f>
        <v>15957.2653947321</v>
      </c>
      <c r="F314" s="337" t="n">
        <f aca="false">+[4]data1cf!E314</f>
        <v>15691.2255444319</v>
      </c>
      <c r="G314" s="337" t="n">
        <f aca="false">+[4]data1cf!F314</f>
        <v>15365.0640057057</v>
      </c>
      <c r="H314" s="337" t="n">
        <f aca="false">+[4]data1cf!G314</f>
        <v>15212.9545566461</v>
      </c>
      <c r="I314" s="337" t="n">
        <f aca="false">+[4]data1cf!H314</f>
        <v>14876.7249507064</v>
      </c>
      <c r="J314" s="337" t="n">
        <f aca="false">+[4]data1cf!I314</f>
        <v>14975.0435949702</v>
      </c>
      <c r="K314" s="337" t="n">
        <f aca="false">+[4]data1cf!J314</f>
        <v>14911.7353671033</v>
      </c>
      <c r="L314" s="337" t="n">
        <f aca="false">+[4]data1cf!K314</f>
        <v>14998.7107273943</v>
      </c>
      <c r="M314" s="337" t="n">
        <f aca="false">+[4]data1cf!L314</f>
        <v>14856.4793205981</v>
      </c>
      <c r="N314" s="337" t="n">
        <f aca="false">+[4]data1cf!M314</f>
        <v>14910.7083179588</v>
      </c>
      <c r="O314" s="337" t="n">
        <f aca="false">+[4]data1cf!N314</f>
        <v>15045.4374645776</v>
      </c>
      <c r="P314" s="337" t="n">
        <f aca="false">+[4]data1cf!O314</f>
        <v>15189.8777795216</v>
      </c>
      <c r="Q314" s="337" t="n">
        <f aca="false">+[4]data1cf!P314</f>
        <v>15229.8324743662</v>
      </c>
      <c r="R314" s="337" t="n">
        <f aca="false">+[4]data1cf!Q314</f>
        <v>992.356940485279</v>
      </c>
      <c r="S314" s="337" t="n">
        <f aca="false">+[4]data1cf!R314</f>
        <v>0</v>
      </c>
      <c r="T314" s="337" t="n">
        <f aca="false">+[4]data1cf!S314</f>
        <v>0</v>
      </c>
      <c r="U314" s="337" t="n">
        <f aca="false">+[4]data1cf!T314</f>
        <v>0</v>
      </c>
      <c r="V314" s="337" t="n">
        <f aca="false">+[4]data1cf!U314</f>
        <v>0</v>
      </c>
      <c r="W314" s="337" t="n">
        <f aca="false">+[4]data1cf!V314</f>
        <v>0</v>
      </c>
      <c r="X314" s="337" t="n">
        <f aca="false">+[4]data1cf!W314</f>
        <v>0</v>
      </c>
      <c r="Y314" s="337" t="n">
        <f aca="false">+[4]data1cf!X314</f>
        <v>0</v>
      </c>
      <c r="Z314" s="337" t="n">
        <f aca="false">+[4]data1cf!Y314</f>
        <v>0</v>
      </c>
      <c r="AA314" s="337" t="n">
        <f aca="false">+[4]data1cf!Z314</f>
        <v>0</v>
      </c>
      <c r="AB314" s="337"/>
      <c r="AC314" s="338" t="n">
        <f aca="false">XNPV(0.1,B314:AA314,$B$1:$AA$1)</f>
        <v>30295.7685150399</v>
      </c>
      <c r="AD314" s="338" t="n">
        <f aca="false">SUMPRODUCT(B314:AA314,$B$1010:$AA$1010)</f>
        <v>62575.4317935809</v>
      </c>
      <c r="AE314" s="339" t="n">
        <f aca="false">SUMPRODUCT(B314:AA314,$B$1012:$AA$1012)</f>
        <v>62030.1628144203</v>
      </c>
      <c r="AF314" s="340" t="n">
        <f aca="false">XIRR(B314:AA314,$B$1:$AA$1)</f>
        <v>0.158323136032884</v>
      </c>
      <c r="AG314" s="341" t="n">
        <f aca="false">1-EXP(-(1/0.25)*(AD314/ABS($AD$1010)))</f>
        <v>0.987495968963675</v>
      </c>
    </row>
    <row r="315" customFormat="false" ht="12.75" hidden="false" customHeight="false" outlineLevel="0" collapsed="false">
      <c r="A315" s="332"/>
      <c r="B315" s="337" t="n">
        <f aca="false">+[4]data1cf!A315</f>
        <v>-90560.5237552666</v>
      </c>
      <c r="C315" s="337" t="n">
        <f aca="false">+[4]data1cf!B315</f>
        <v>15102.7342987302</v>
      </c>
      <c r="D315" s="337" t="n">
        <f aca="false">+[4]data1cf!C315</f>
        <v>16352.1293700489</v>
      </c>
      <c r="E315" s="337" t="n">
        <f aca="false">+[4]data1cf!D315</f>
        <v>16080.9454797875</v>
      </c>
      <c r="F315" s="337" t="n">
        <f aca="false">+[4]data1cf!E315</f>
        <v>15752.6928585571</v>
      </c>
      <c r="G315" s="337" t="n">
        <f aca="false">+[4]data1cf!F315</f>
        <v>15418.8519502272</v>
      </c>
      <c r="H315" s="337" t="n">
        <f aca="false">+[4]data1cf!G315</f>
        <v>15309.0695085915</v>
      </c>
      <c r="I315" s="337" t="n">
        <f aca="false">+[4]data1cf!H315</f>
        <v>15176.1821749267</v>
      </c>
      <c r="J315" s="337" t="n">
        <f aca="false">+[4]data1cf!I315</f>
        <v>15046.4458191435</v>
      </c>
      <c r="K315" s="337" t="n">
        <f aca="false">+[4]data1cf!J315</f>
        <v>14973.3813109973</v>
      </c>
      <c r="L315" s="337" t="n">
        <f aca="false">+[4]data1cf!K315</f>
        <v>15057.1416396831</v>
      </c>
      <c r="M315" s="337" t="n">
        <f aca="false">+[4]data1cf!L315</f>
        <v>15121.909054428</v>
      </c>
      <c r="N315" s="337" t="n">
        <f aca="false">+[4]data1cf!M315</f>
        <v>15056.6764377847</v>
      </c>
      <c r="O315" s="337" t="n">
        <f aca="false">+[4]data1cf!N315</f>
        <v>15147.0122376807</v>
      </c>
      <c r="P315" s="337" t="n">
        <f aca="false">+[4]data1cf!O315</f>
        <v>15279.8934020527</v>
      </c>
      <c r="Q315" s="337" t="n">
        <f aca="false">+[4]data1cf!P315</f>
        <v>15155.9855714152</v>
      </c>
      <c r="R315" s="337" t="n">
        <f aca="false">+[4]data1cf!Q315</f>
        <v>1038.69298326341</v>
      </c>
      <c r="S315" s="337" t="n">
        <f aca="false">+[4]data1cf!R315</f>
        <v>0</v>
      </c>
      <c r="T315" s="337" t="n">
        <f aca="false">+[4]data1cf!S315</f>
        <v>0</v>
      </c>
      <c r="U315" s="337" t="n">
        <f aca="false">+[4]data1cf!T315</f>
        <v>0</v>
      </c>
      <c r="V315" s="337" t="n">
        <f aca="false">+[4]data1cf!U315</f>
        <v>0</v>
      </c>
      <c r="W315" s="337" t="n">
        <f aca="false">+[4]data1cf!V315</f>
        <v>0</v>
      </c>
      <c r="X315" s="337" t="n">
        <f aca="false">+[4]data1cf!W315</f>
        <v>0</v>
      </c>
      <c r="Y315" s="337" t="n">
        <f aca="false">+[4]data1cf!X315</f>
        <v>0</v>
      </c>
      <c r="Z315" s="337" t="n">
        <f aca="false">+[4]data1cf!Y315</f>
        <v>0</v>
      </c>
      <c r="AA315" s="337" t="n">
        <f aca="false">+[4]data1cf!Z315</f>
        <v>0</v>
      </c>
      <c r="AB315" s="337"/>
      <c r="AC315" s="338" t="n">
        <f aca="false">XNPV(0.1,B315:AA315,$B$1:$AA$1)</f>
        <v>27013.914599493</v>
      </c>
      <c r="AD315" s="338" t="n">
        <f aca="false">SUMPRODUCT(B315:AA315,$B$1010:$AA$1010)</f>
        <v>59517.1435192217</v>
      </c>
      <c r="AE315" s="339" t="n">
        <f aca="false">SUMPRODUCT(B315:AA315,$B$1012:$AA$1012)</f>
        <v>58968.1304201929</v>
      </c>
      <c r="AF315" s="340" t="n">
        <f aca="false">XIRR(B315:AA315,$B$1:$AA$1)</f>
        <v>0.150025547538003</v>
      </c>
      <c r="AG315" s="341" t="n">
        <f aca="false">1-EXP(-(1/0.25)*(AD315/ABS($AD$1010)))</f>
        <v>0.984509904039418</v>
      </c>
    </row>
    <row r="316" customFormat="false" ht="12.75" hidden="false" customHeight="false" outlineLevel="0" collapsed="false">
      <c r="A316" s="332"/>
      <c r="B316" s="337" t="n">
        <f aca="false">+[4]data1cf!A316</f>
        <v>-102136.251093478</v>
      </c>
      <c r="C316" s="337" t="n">
        <f aca="false">+[4]data1cf!B316</f>
        <v>15232.6383272652</v>
      </c>
      <c r="D316" s="337" t="n">
        <f aca="false">+[4]data1cf!C316</f>
        <v>16731.6888407557</v>
      </c>
      <c r="E316" s="337" t="n">
        <f aca="false">+[4]data1cf!D316</f>
        <v>16412.2851272358</v>
      </c>
      <c r="F316" s="337" t="n">
        <f aca="false">+[4]data1cf!E316</f>
        <v>15975.6900237281</v>
      </c>
      <c r="G316" s="337" t="n">
        <f aca="false">+[4]data1cf!F316</f>
        <v>15698.1920716049</v>
      </c>
      <c r="H316" s="337" t="n">
        <f aca="false">+[4]data1cf!G316</f>
        <v>15431.792966715</v>
      </c>
      <c r="I316" s="337" t="n">
        <f aca="false">+[4]data1cf!H316</f>
        <v>15466.6766734241</v>
      </c>
      <c r="J316" s="337" t="n">
        <f aca="false">+[4]data1cf!I316</f>
        <v>15247.8989929226</v>
      </c>
      <c r="K316" s="337" t="n">
        <f aca="false">+[4]data1cf!J316</f>
        <v>15192.2521980322</v>
      </c>
      <c r="L316" s="337" t="n">
        <f aca="false">+[4]data1cf!K316</f>
        <v>15247.7833011493</v>
      </c>
      <c r="M316" s="337" t="n">
        <f aca="false">+[4]data1cf!L316</f>
        <v>15143.4056763502</v>
      </c>
      <c r="N316" s="337" t="n">
        <f aca="false">+[4]data1cf!M316</f>
        <v>15372.2188103483</v>
      </c>
      <c r="O316" s="337" t="n">
        <f aca="false">+[4]data1cf!N316</f>
        <v>15432.8209146739</v>
      </c>
      <c r="P316" s="337" t="n">
        <f aca="false">+[4]data1cf!O316</f>
        <v>15411.9756285814</v>
      </c>
      <c r="Q316" s="337" t="n">
        <f aca="false">+[4]data1cf!P316</f>
        <v>15437.7753546306</v>
      </c>
      <c r="R316" s="337" t="n">
        <f aca="false">+[4]data1cf!Q316</f>
        <v>1171.46194554176</v>
      </c>
      <c r="S316" s="337" t="n">
        <f aca="false">+[4]data1cf!R316</f>
        <v>0</v>
      </c>
      <c r="T316" s="337" t="n">
        <f aca="false">+[4]data1cf!S316</f>
        <v>0</v>
      </c>
      <c r="U316" s="337" t="n">
        <f aca="false">+[4]data1cf!T316</f>
        <v>0</v>
      </c>
      <c r="V316" s="337" t="n">
        <f aca="false">+[4]data1cf!U316</f>
        <v>0</v>
      </c>
      <c r="W316" s="337" t="n">
        <f aca="false">+[4]data1cf!V316</f>
        <v>0</v>
      </c>
      <c r="X316" s="337" t="n">
        <f aca="false">+[4]data1cf!W316</f>
        <v>0</v>
      </c>
      <c r="Y316" s="337" t="n">
        <f aca="false">+[4]data1cf!X316</f>
        <v>0</v>
      </c>
      <c r="Z316" s="337" t="n">
        <f aca="false">+[4]data1cf!Y316</f>
        <v>0</v>
      </c>
      <c r="AA316" s="337" t="n">
        <f aca="false">+[4]data1cf!Z316</f>
        <v>0</v>
      </c>
      <c r="AB316" s="337"/>
      <c r="AC316" s="338" t="n">
        <f aca="false">XNPV(0.1,B316:AA316,$B$1:$AA$1)</f>
        <v>17244.5236267517</v>
      </c>
      <c r="AD316" s="338" t="n">
        <f aca="false">SUMPRODUCT(B316:AA316,$B$1010:$AA$1010)</f>
        <v>50238.7592751541</v>
      </c>
      <c r="AE316" s="339" t="n">
        <f aca="false">SUMPRODUCT(B316:AA316,$B$1012:$AA$1012)</f>
        <v>49681.4368073723</v>
      </c>
      <c r="AF316" s="340" t="n">
        <f aca="false">XIRR(B316:AA316,$B$1:$AA$1)</f>
        <v>0.128894549742957</v>
      </c>
      <c r="AG316" s="341" t="n">
        <f aca="false">1-EXP(-(1/0.25)*(AD316/ABS($AD$1010)))</f>
        <v>0.970337047187272</v>
      </c>
    </row>
    <row r="317" customFormat="false" ht="12.75" hidden="false" customHeight="false" outlineLevel="0" collapsed="false">
      <c r="A317" s="332"/>
      <c r="B317" s="337" t="n">
        <f aca="false">+[4]data1cf!A317</f>
        <v>-85157.106330575</v>
      </c>
      <c r="C317" s="337" t="n">
        <f aca="false">+[4]data1cf!B317</f>
        <v>14912.5362610291</v>
      </c>
      <c r="D317" s="337" t="n">
        <f aca="false">+[4]data1cf!C317</f>
        <v>16256.4246991776</v>
      </c>
      <c r="E317" s="337" t="n">
        <f aca="false">+[4]data1cf!D317</f>
        <v>15686.6098717377</v>
      </c>
      <c r="F317" s="337" t="n">
        <f aca="false">+[4]data1cf!E317</f>
        <v>15500.6026620511</v>
      </c>
      <c r="G317" s="337" t="n">
        <f aca="false">+[4]data1cf!F317</f>
        <v>15261.5161288725</v>
      </c>
      <c r="H317" s="337" t="n">
        <f aca="false">+[4]data1cf!G317</f>
        <v>15092.9324688661</v>
      </c>
      <c r="I317" s="337" t="n">
        <f aca="false">+[4]data1cf!H317</f>
        <v>15056.9172314741</v>
      </c>
      <c r="J317" s="337" t="n">
        <f aca="false">+[4]data1cf!I317</f>
        <v>14879.6700148222</v>
      </c>
      <c r="K317" s="337" t="n">
        <f aca="false">+[4]data1cf!J317</f>
        <v>14906.3413729469</v>
      </c>
      <c r="L317" s="337" t="n">
        <f aca="false">+[4]data1cf!K317</f>
        <v>14910.4913252503</v>
      </c>
      <c r="M317" s="337" t="n">
        <f aca="false">+[4]data1cf!L317</f>
        <v>15002.7034002007</v>
      </c>
      <c r="N317" s="337" t="n">
        <f aca="false">+[4]data1cf!M317</f>
        <v>15046.0798786236</v>
      </c>
      <c r="O317" s="337" t="n">
        <f aca="false">+[4]data1cf!N317</f>
        <v>14748.5236759592</v>
      </c>
      <c r="P317" s="337" t="n">
        <f aca="false">+[4]data1cf!O317</f>
        <v>14813.0818439865</v>
      </c>
      <c r="Q317" s="337" t="n">
        <f aca="false">+[4]data1cf!P317</f>
        <v>15128.2140452467</v>
      </c>
      <c r="R317" s="337" t="n">
        <f aca="false">+[4]data1cf!Q317</f>
        <v>976.717946769163</v>
      </c>
      <c r="S317" s="337" t="n">
        <f aca="false">+[4]data1cf!R317</f>
        <v>0</v>
      </c>
      <c r="T317" s="337" t="n">
        <f aca="false">+[4]data1cf!S317</f>
        <v>0</v>
      </c>
      <c r="U317" s="337" t="n">
        <f aca="false">+[4]data1cf!T317</f>
        <v>0</v>
      </c>
      <c r="V317" s="337" t="n">
        <f aca="false">+[4]data1cf!U317</f>
        <v>0</v>
      </c>
      <c r="W317" s="337" t="n">
        <f aca="false">+[4]data1cf!V317</f>
        <v>0</v>
      </c>
      <c r="X317" s="337" t="n">
        <f aca="false">+[4]data1cf!W317</f>
        <v>0</v>
      </c>
      <c r="Y317" s="337" t="n">
        <f aca="false">+[4]data1cf!X317</f>
        <v>0</v>
      </c>
      <c r="Z317" s="337" t="n">
        <f aca="false">+[4]data1cf!Y317</f>
        <v>0</v>
      </c>
      <c r="AA317" s="337" t="n">
        <f aca="false">+[4]data1cf!Z317</f>
        <v>0</v>
      </c>
      <c r="AB317" s="337"/>
      <c r="AC317" s="338" t="n">
        <f aca="false">XNPV(0.1,B317:AA317,$B$1:$AA$1)</f>
        <v>30950.1982830147</v>
      </c>
      <c r="AD317" s="338" t="n">
        <f aca="false">SUMPRODUCT(B317:AA317,$B$1010:$AA$1010)</f>
        <v>63056.1235343832</v>
      </c>
      <c r="AE317" s="339" t="n">
        <f aca="false">SUMPRODUCT(B317:AA317,$B$1012:$AA$1012)</f>
        <v>62513.8976663937</v>
      </c>
      <c r="AF317" s="340" t="n">
        <f aca="false">XIRR(B317:AA317,$B$1:$AA$1)</f>
        <v>0.160385930675742</v>
      </c>
      <c r="AG317" s="341" t="n">
        <f aca="false">1-EXP(-(1/0.25)*(AD317/ABS($AD$1010)))</f>
        <v>0.987909842224059</v>
      </c>
    </row>
    <row r="318" customFormat="false" ht="12.75" hidden="false" customHeight="false" outlineLevel="0" collapsed="false">
      <c r="A318" s="332"/>
      <c r="B318" s="337" t="n">
        <f aca="false">+[4]data1cf!A318</f>
        <v>-84671.9028133163</v>
      </c>
      <c r="C318" s="337" t="n">
        <f aca="false">+[4]data1cf!B318</f>
        <v>14704.0553152882</v>
      </c>
      <c r="D318" s="337" t="n">
        <f aca="false">+[4]data1cf!C318</f>
        <v>16171.8120433911</v>
      </c>
      <c r="E318" s="337" t="n">
        <f aca="false">+[4]data1cf!D318</f>
        <v>15720.0304114539</v>
      </c>
      <c r="F318" s="337" t="n">
        <f aca="false">+[4]data1cf!E318</f>
        <v>15330.4683855707</v>
      </c>
      <c r="G318" s="337" t="n">
        <f aca="false">+[4]data1cf!F318</f>
        <v>15270.3253358299</v>
      </c>
      <c r="H318" s="337" t="n">
        <f aca="false">+[4]data1cf!G318</f>
        <v>14957.2415718828</v>
      </c>
      <c r="I318" s="337" t="n">
        <f aca="false">+[4]data1cf!H318</f>
        <v>14868.4819515851</v>
      </c>
      <c r="J318" s="337" t="n">
        <f aca="false">+[4]data1cf!I318</f>
        <v>15012.9910075814</v>
      </c>
      <c r="K318" s="337" t="n">
        <f aca="false">+[4]data1cf!J318</f>
        <v>14924.3000180774</v>
      </c>
      <c r="L318" s="337" t="n">
        <f aca="false">+[4]data1cf!K318</f>
        <v>15018.5471299643</v>
      </c>
      <c r="M318" s="337" t="n">
        <f aca="false">+[4]data1cf!L318</f>
        <v>14926.6322605128</v>
      </c>
      <c r="N318" s="337" t="n">
        <f aca="false">+[4]data1cf!M318</f>
        <v>14981.9566428719</v>
      </c>
      <c r="O318" s="337" t="n">
        <f aca="false">+[4]data1cf!N318</f>
        <v>14933.1532782047</v>
      </c>
      <c r="P318" s="337" t="n">
        <f aca="false">+[4]data1cf!O318</f>
        <v>15064.1732412036</v>
      </c>
      <c r="Q318" s="337" t="n">
        <f aca="false">+[4]data1cf!P318</f>
        <v>14954.9257550364</v>
      </c>
      <c r="R318" s="337" t="n">
        <f aca="false">+[4]data1cf!Q318</f>
        <v>971.152856507612</v>
      </c>
      <c r="S318" s="337" t="n">
        <f aca="false">+[4]data1cf!R318</f>
        <v>0</v>
      </c>
      <c r="T318" s="337" t="n">
        <f aca="false">+[4]data1cf!S318</f>
        <v>0</v>
      </c>
      <c r="U318" s="337" t="n">
        <f aca="false">+[4]data1cf!T318</f>
        <v>0</v>
      </c>
      <c r="V318" s="337" t="n">
        <f aca="false">+[4]data1cf!U318</f>
        <v>0</v>
      </c>
      <c r="W318" s="337" t="n">
        <f aca="false">+[4]data1cf!V318</f>
        <v>0</v>
      </c>
      <c r="X318" s="337" t="n">
        <f aca="false">+[4]data1cf!W318</f>
        <v>0</v>
      </c>
      <c r="Y318" s="337" t="n">
        <f aca="false">+[4]data1cf!X318</f>
        <v>0</v>
      </c>
      <c r="Z318" s="337" t="n">
        <f aca="false">+[4]data1cf!Y318</f>
        <v>0</v>
      </c>
      <c r="AA318" s="337" t="n">
        <f aca="false">+[4]data1cf!Z318</f>
        <v>0</v>
      </c>
      <c r="AB318" s="337"/>
      <c r="AC318" s="338" t="n">
        <f aca="false">XNPV(0.1,B318:AA318,$B$1:$AA$1)</f>
        <v>31058.3459124216</v>
      </c>
      <c r="AD318" s="338" t="n">
        <f aca="false">SUMPRODUCT(B318:AA318,$B$1010:$AA$1010)</f>
        <v>63141.8436578292</v>
      </c>
      <c r="AE318" s="339" t="n">
        <f aca="false">SUMPRODUCT(B318:AA318,$B$1012:$AA$1012)</f>
        <v>62599.7357162935</v>
      </c>
      <c r="AF318" s="340" t="n">
        <f aca="false">XIRR(B318:AA318,$B$1:$AA$1)</f>
        <v>0.16072927902153</v>
      </c>
      <c r="AG318" s="341" t="n">
        <f aca="false">1-EXP(-(1/0.25)*(AD318/ABS($AD$1010)))</f>
        <v>0.987982194336163</v>
      </c>
    </row>
    <row r="319" customFormat="false" ht="12.75" hidden="false" customHeight="false" outlineLevel="0" collapsed="false">
      <c r="A319" s="332"/>
      <c r="B319" s="337" t="n">
        <f aca="false">+[4]data1cf!A319</f>
        <v>-98953.0651660836</v>
      </c>
      <c r="C319" s="337" t="n">
        <f aca="false">+[4]data1cf!B319</f>
        <v>15054.6959447911</v>
      </c>
      <c r="D319" s="337" t="n">
        <f aca="false">+[4]data1cf!C319</f>
        <v>16712.4299251169</v>
      </c>
      <c r="E319" s="337" t="n">
        <f aca="false">+[4]data1cf!D319</f>
        <v>16341.3977042009</v>
      </c>
      <c r="F319" s="337" t="n">
        <f aca="false">+[4]data1cf!E319</f>
        <v>15955.8177363508</v>
      </c>
      <c r="G319" s="337" t="n">
        <f aca="false">+[4]data1cf!F319</f>
        <v>15521.3887623196</v>
      </c>
      <c r="H319" s="337" t="n">
        <f aca="false">+[4]data1cf!G319</f>
        <v>15309.4704240591</v>
      </c>
      <c r="I319" s="337" t="n">
        <f aca="false">+[4]data1cf!H319</f>
        <v>15480.3484007533</v>
      </c>
      <c r="J319" s="337" t="n">
        <f aca="false">+[4]data1cf!I319</f>
        <v>15283.5981406008</v>
      </c>
      <c r="K319" s="337" t="n">
        <f aca="false">+[4]data1cf!J319</f>
        <v>15256.7006359825</v>
      </c>
      <c r="L319" s="337" t="n">
        <f aca="false">+[4]data1cf!K319</f>
        <v>15280.571411834</v>
      </c>
      <c r="M319" s="337" t="n">
        <f aca="false">+[4]data1cf!L319</f>
        <v>15222.4828038529</v>
      </c>
      <c r="N319" s="337" t="n">
        <f aca="false">+[4]data1cf!M319</f>
        <v>15302.4336053338</v>
      </c>
      <c r="O319" s="337" t="n">
        <f aca="false">+[4]data1cf!N319</f>
        <v>15239.1525425258</v>
      </c>
      <c r="P319" s="337" t="n">
        <f aca="false">+[4]data1cf!O319</f>
        <v>15674.059023868</v>
      </c>
      <c r="Q319" s="337" t="n">
        <f aca="false">+[4]data1cf!P319</f>
        <v>15498.8840602244</v>
      </c>
      <c r="R319" s="337" t="n">
        <f aca="false">+[4]data1cf!Q319</f>
        <v>1134.95207622891</v>
      </c>
      <c r="S319" s="337" t="n">
        <f aca="false">+[4]data1cf!R319</f>
        <v>0</v>
      </c>
      <c r="T319" s="337" t="n">
        <f aca="false">+[4]data1cf!S319</f>
        <v>0</v>
      </c>
      <c r="U319" s="337" t="n">
        <f aca="false">+[4]data1cf!T319</f>
        <v>0</v>
      </c>
      <c r="V319" s="337" t="n">
        <f aca="false">+[4]data1cf!U319</f>
        <v>0</v>
      </c>
      <c r="W319" s="337" t="n">
        <f aca="false">+[4]data1cf!V319</f>
        <v>0</v>
      </c>
      <c r="X319" s="337" t="n">
        <f aca="false">+[4]data1cf!W319</f>
        <v>0</v>
      </c>
      <c r="Y319" s="337" t="n">
        <f aca="false">+[4]data1cf!X319</f>
        <v>0</v>
      </c>
      <c r="Z319" s="337" t="n">
        <f aca="false">+[4]data1cf!Y319</f>
        <v>0</v>
      </c>
      <c r="AA319" s="337" t="n">
        <f aca="false">+[4]data1cf!Z319</f>
        <v>0</v>
      </c>
      <c r="AB319" s="337"/>
      <c r="AC319" s="338" t="n">
        <f aca="false">XNPV(0.1,B319:AA319,$B$1:$AA$1)</f>
        <v>20093.0999746814</v>
      </c>
      <c r="AD319" s="338" t="n">
        <f aca="false">SUMPRODUCT(B319:AA319,$B$1010:$AA$1010)</f>
        <v>53065.0868961421</v>
      </c>
      <c r="AE319" s="339" t="n">
        <f aca="false">SUMPRODUCT(B319:AA319,$B$1012:$AA$1012)</f>
        <v>52507.9270882116</v>
      </c>
      <c r="AF319" s="340" t="n">
        <f aca="false">XIRR(B319:AA319,$B$1:$AA$1)</f>
        <v>0.134476486549442</v>
      </c>
      <c r="AG319" s="341" t="n">
        <f aca="false">1-EXP(-(1/0.25)*(AD319/ABS($AD$1010)))</f>
        <v>0.975663150617044</v>
      </c>
    </row>
    <row r="320" customFormat="false" ht="12.75" hidden="false" customHeight="false" outlineLevel="0" collapsed="false">
      <c r="A320" s="332"/>
      <c r="B320" s="337" t="n">
        <f aca="false">+[4]data1cf!A320</f>
        <v>-93778.6671366769</v>
      </c>
      <c r="C320" s="337" t="n">
        <f aca="false">+[4]data1cf!B320</f>
        <v>15117.412951481</v>
      </c>
      <c r="D320" s="337" t="n">
        <f aca="false">+[4]data1cf!C320</f>
        <v>16612.807564347</v>
      </c>
      <c r="E320" s="337" t="n">
        <f aca="false">+[4]data1cf!D320</f>
        <v>16064.3652751838</v>
      </c>
      <c r="F320" s="337" t="n">
        <f aca="false">+[4]data1cf!E320</f>
        <v>15765.6349552086</v>
      </c>
      <c r="G320" s="337" t="n">
        <f aca="false">+[4]data1cf!F320</f>
        <v>15397.8998515609</v>
      </c>
      <c r="H320" s="337" t="n">
        <f aca="false">+[4]data1cf!G320</f>
        <v>15171.8531445349</v>
      </c>
      <c r="I320" s="337" t="n">
        <f aca="false">+[4]data1cf!H320</f>
        <v>15320.3023804038</v>
      </c>
      <c r="J320" s="337" t="n">
        <f aca="false">+[4]data1cf!I320</f>
        <v>15188.9134838917</v>
      </c>
      <c r="K320" s="337" t="n">
        <f aca="false">+[4]data1cf!J320</f>
        <v>15265.0334617733</v>
      </c>
      <c r="L320" s="337" t="n">
        <f aca="false">+[4]data1cf!K320</f>
        <v>15397.7242125322</v>
      </c>
      <c r="M320" s="337" t="n">
        <f aca="false">+[4]data1cf!L320</f>
        <v>15338.9978778037</v>
      </c>
      <c r="N320" s="337" t="n">
        <f aca="false">+[4]data1cf!M320</f>
        <v>15311.5927250469</v>
      </c>
      <c r="O320" s="337" t="n">
        <f aca="false">+[4]data1cf!N320</f>
        <v>15329.4731916226</v>
      </c>
      <c r="P320" s="337" t="n">
        <f aca="false">+[4]data1cf!O320</f>
        <v>15332.7130940001</v>
      </c>
      <c r="Q320" s="337" t="n">
        <f aca="false">+[4]data1cf!P320</f>
        <v>15301.1581593716</v>
      </c>
      <c r="R320" s="337" t="n">
        <f aca="false">+[4]data1cf!Q320</f>
        <v>1075.60380059083</v>
      </c>
      <c r="S320" s="337" t="n">
        <f aca="false">+[4]data1cf!R320</f>
        <v>0</v>
      </c>
      <c r="T320" s="337" t="n">
        <f aca="false">+[4]data1cf!S320</f>
        <v>0</v>
      </c>
      <c r="U320" s="337" t="n">
        <f aca="false">+[4]data1cf!T320</f>
        <v>0</v>
      </c>
      <c r="V320" s="337" t="n">
        <f aca="false">+[4]data1cf!U320</f>
        <v>0</v>
      </c>
      <c r="W320" s="337" t="n">
        <f aca="false">+[4]data1cf!V320</f>
        <v>0</v>
      </c>
      <c r="X320" s="337" t="n">
        <f aca="false">+[4]data1cf!W320</f>
        <v>0</v>
      </c>
      <c r="Y320" s="337" t="n">
        <f aca="false">+[4]data1cf!X320</f>
        <v>0</v>
      </c>
      <c r="Z320" s="337" t="n">
        <f aca="false">+[4]data1cf!Y320</f>
        <v>0</v>
      </c>
      <c r="AA320" s="337" t="n">
        <f aca="false">+[4]data1cf!Z320</f>
        <v>0</v>
      </c>
      <c r="AB320" s="337"/>
      <c r="AC320" s="338" t="n">
        <f aca="false">XNPV(0.1,B320:AA320,$B$1:$AA$1)</f>
        <v>24592.2710553798</v>
      </c>
      <c r="AD320" s="338" t="n">
        <f aca="false">SUMPRODUCT(B320:AA320,$B$1010:$AA$1010)</f>
        <v>57389.6223362995</v>
      </c>
      <c r="AE320" s="339" t="n">
        <f aca="false">SUMPRODUCT(B320:AA320,$B$1012:$AA$1012)</f>
        <v>56835.3309568958</v>
      </c>
      <c r="AF320" s="340" t="n">
        <f aca="false">XIRR(B320:AA320,$B$1:$AA$1)</f>
        <v>0.144098795886746</v>
      </c>
      <c r="AG320" s="341" t="n">
        <f aca="false">1-EXP(-(1/0.25)*(AD320/ABS($AD$1010)))</f>
        <v>0.982021515336537</v>
      </c>
    </row>
    <row r="321" customFormat="false" ht="12.75" hidden="false" customHeight="false" outlineLevel="0" collapsed="false">
      <c r="A321" s="332"/>
      <c r="B321" s="337" t="n">
        <f aca="false">+[4]data1cf!A321</f>
        <v>-98733.6717539018</v>
      </c>
      <c r="C321" s="337" t="n">
        <f aca="false">+[4]data1cf!B321</f>
        <v>14968.54359428</v>
      </c>
      <c r="D321" s="337" t="n">
        <f aca="false">+[4]data1cf!C321</f>
        <v>16597.3694231472</v>
      </c>
      <c r="E321" s="337" t="n">
        <f aca="false">+[4]data1cf!D321</f>
        <v>16151.9770632942</v>
      </c>
      <c r="F321" s="337" t="n">
        <f aca="false">+[4]data1cf!E321</f>
        <v>15908.2597815242</v>
      </c>
      <c r="G321" s="337" t="n">
        <f aca="false">+[4]data1cf!F321</f>
        <v>15632.6800432396</v>
      </c>
      <c r="H321" s="337" t="n">
        <f aca="false">+[4]data1cf!G321</f>
        <v>15429.3766790389</v>
      </c>
      <c r="I321" s="337" t="n">
        <f aca="false">+[4]data1cf!H321</f>
        <v>15219.1505285663</v>
      </c>
      <c r="J321" s="337" t="n">
        <f aca="false">+[4]data1cf!I321</f>
        <v>15295.5542276077</v>
      </c>
      <c r="K321" s="337" t="n">
        <f aca="false">+[4]data1cf!J321</f>
        <v>15201.3648084958</v>
      </c>
      <c r="L321" s="337" t="n">
        <f aca="false">+[4]data1cf!K321</f>
        <v>15246.5245381171</v>
      </c>
      <c r="M321" s="337" t="n">
        <f aca="false">+[4]data1cf!L321</f>
        <v>15307.9922372425</v>
      </c>
      <c r="N321" s="337" t="n">
        <f aca="false">+[4]data1cf!M321</f>
        <v>15363.4565516879</v>
      </c>
      <c r="O321" s="337" t="n">
        <f aca="false">+[4]data1cf!N321</f>
        <v>15348.721727894</v>
      </c>
      <c r="P321" s="337" t="n">
        <f aca="false">+[4]data1cf!O321</f>
        <v>15439.8714912743</v>
      </c>
      <c r="Q321" s="337" t="n">
        <f aca="false">+[4]data1cf!P321</f>
        <v>15461.3485090469</v>
      </c>
      <c r="R321" s="337" t="n">
        <f aca="false">+[4]data1cf!Q321</f>
        <v>1132.43572154855</v>
      </c>
      <c r="S321" s="337" t="n">
        <f aca="false">+[4]data1cf!R321</f>
        <v>0</v>
      </c>
      <c r="T321" s="337" t="n">
        <f aca="false">+[4]data1cf!S321</f>
        <v>0</v>
      </c>
      <c r="U321" s="337" t="n">
        <f aca="false">+[4]data1cf!T321</f>
        <v>0</v>
      </c>
      <c r="V321" s="337" t="n">
        <f aca="false">+[4]data1cf!U321</f>
        <v>0</v>
      </c>
      <c r="W321" s="337" t="n">
        <f aca="false">+[4]data1cf!V321</f>
        <v>0</v>
      </c>
      <c r="X321" s="337" t="n">
        <f aca="false">+[4]data1cf!W321</f>
        <v>0</v>
      </c>
      <c r="Y321" s="337" t="n">
        <f aca="false">+[4]data1cf!X321</f>
        <v>0</v>
      </c>
      <c r="Z321" s="337" t="n">
        <f aca="false">+[4]data1cf!Y321</f>
        <v>0</v>
      </c>
      <c r="AA321" s="337" t="n">
        <f aca="false">+[4]data1cf!Z321</f>
        <v>0</v>
      </c>
      <c r="AB321" s="337"/>
      <c r="AC321" s="338" t="n">
        <f aca="false">XNPV(0.1,B321:AA321,$B$1:$AA$1)</f>
        <v>19946.0868767386</v>
      </c>
      <c r="AD321" s="338" t="n">
        <f aca="false">SUMPRODUCT(B321:AA321,$B$1010:$AA$1010)</f>
        <v>52857.1356791809</v>
      </c>
      <c r="AE321" s="339" t="n">
        <f aca="false">SUMPRODUCT(B321:AA321,$B$1012:$AA$1012)</f>
        <v>52300.9369586656</v>
      </c>
      <c r="AF321" s="340" t="n">
        <f aca="false">XIRR(B321:AA321,$B$1:$AA$1)</f>
        <v>0.134256862790232</v>
      </c>
      <c r="AG321" s="341" t="n">
        <f aca="false">1-EXP(-(1/0.25)*(AD321/ABS($AD$1010)))</f>
        <v>0.975306181365645</v>
      </c>
    </row>
    <row r="322" customFormat="false" ht="12.75" hidden="false" customHeight="false" outlineLevel="0" collapsed="false">
      <c r="A322" s="332"/>
      <c r="B322" s="337" t="n">
        <f aca="false">+[4]data1cf!A322</f>
        <v>-99621.9010171815</v>
      </c>
      <c r="C322" s="337" t="n">
        <f aca="false">+[4]data1cf!B322</f>
        <v>14997.8158871792</v>
      </c>
      <c r="D322" s="337" t="n">
        <f aca="false">+[4]data1cf!C322</f>
        <v>16665.7815058268</v>
      </c>
      <c r="E322" s="337" t="n">
        <f aca="false">+[4]data1cf!D322</f>
        <v>16436.5585429859</v>
      </c>
      <c r="F322" s="337" t="n">
        <f aca="false">+[4]data1cf!E322</f>
        <v>15846.4079644044</v>
      </c>
      <c r="G322" s="337" t="n">
        <f aca="false">+[4]data1cf!F322</f>
        <v>15525.3029569247</v>
      </c>
      <c r="H322" s="337" t="n">
        <f aca="false">+[4]data1cf!G322</f>
        <v>15238.2637540294</v>
      </c>
      <c r="I322" s="337" t="n">
        <f aca="false">+[4]data1cf!H322</f>
        <v>15151.3657862559</v>
      </c>
      <c r="J322" s="337" t="n">
        <f aca="false">+[4]data1cf!I322</f>
        <v>15400.2675183107</v>
      </c>
      <c r="K322" s="337" t="n">
        <f aca="false">+[4]data1cf!J322</f>
        <v>15420.2000319715</v>
      </c>
      <c r="L322" s="337" t="n">
        <f aca="false">+[4]data1cf!K322</f>
        <v>15268.8499643163</v>
      </c>
      <c r="M322" s="337" t="n">
        <f aca="false">+[4]data1cf!L322</f>
        <v>15252.1966331298</v>
      </c>
      <c r="N322" s="337" t="n">
        <f aca="false">+[4]data1cf!M322</f>
        <v>15293.4491034425</v>
      </c>
      <c r="O322" s="337" t="n">
        <f aca="false">+[4]data1cf!N322</f>
        <v>15342.052011287</v>
      </c>
      <c r="P322" s="337" t="n">
        <f aca="false">+[4]data1cf!O322</f>
        <v>15473.7282054572</v>
      </c>
      <c r="Q322" s="337" t="n">
        <f aca="false">+[4]data1cf!P322</f>
        <v>15271.0739548701</v>
      </c>
      <c r="R322" s="337" t="n">
        <f aca="false">+[4]data1cf!Q322</f>
        <v>1142.62335590667</v>
      </c>
      <c r="S322" s="337" t="n">
        <f aca="false">+[4]data1cf!R322</f>
        <v>0</v>
      </c>
      <c r="T322" s="337" t="n">
        <f aca="false">+[4]data1cf!S322</f>
        <v>0</v>
      </c>
      <c r="U322" s="337" t="n">
        <f aca="false">+[4]data1cf!T322</f>
        <v>0</v>
      </c>
      <c r="V322" s="337" t="n">
        <f aca="false">+[4]data1cf!U322</f>
        <v>0</v>
      </c>
      <c r="W322" s="337" t="n">
        <f aca="false">+[4]data1cf!V322</f>
        <v>0</v>
      </c>
      <c r="X322" s="337" t="n">
        <f aca="false">+[4]data1cf!W322</f>
        <v>0</v>
      </c>
      <c r="Y322" s="337" t="n">
        <f aca="false">+[4]data1cf!X322</f>
        <v>0</v>
      </c>
      <c r="Z322" s="337" t="n">
        <f aca="false">+[4]data1cf!Y322</f>
        <v>0</v>
      </c>
      <c r="AA322" s="337" t="n">
        <f aca="false">+[4]data1cf!Z322</f>
        <v>0</v>
      </c>
      <c r="AB322" s="337"/>
      <c r="AC322" s="338" t="n">
        <f aca="false">XNPV(0.1,B322:AA322,$B$1:$AA$1)</f>
        <v>19175.3112896412</v>
      </c>
      <c r="AD322" s="338" t="n">
        <f aca="false">SUMPRODUCT(B322:AA322,$B$1010:$AA$1010)</f>
        <v>52072.9816539253</v>
      </c>
      <c r="AE322" s="339" t="n">
        <f aca="false">SUMPRODUCT(B322:AA322,$B$1012:$AA$1012)</f>
        <v>51517.1353470556</v>
      </c>
      <c r="AF322" s="340" t="n">
        <f aca="false">XIRR(B322:AA322,$B$1:$AA$1)</f>
        <v>0.132740380676432</v>
      </c>
      <c r="AG322" s="341" t="n">
        <f aca="false">1-EXP(-(1/0.25)*(AD322/ABS($AD$1010)))</f>
        <v>0.973912361518946</v>
      </c>
    </row>
    <row r="323" customFormat="false" ht="12.75" hidden="false" customHeight="false" outlineLevel="0" collapsed="false">
      <c r="A323" s="332"/>
      <c r="B323" s="337" t="n">
        <f aca="false">+[4]data1cf!A323</f>
        <v>-85630.2184580826</v>
      </c>
      <c r="C323" s="337" t="n">
        <f aca="false">+[4]data1cf!B323</f>
        <v>14879.1140649424</v>
      </c>
      <c r="D323" s="337" t="n">
        <f aca="false">+[4]data1cf!C323</f>
        <v>16352.9268959807</v>
      </c>
      <c r="E323" s="337" t="n">
        <f aca="false">+[4]data1cf!D323</f>
        <v>15815.2243334456</v>
      </c>
      <c r="F323" s="337" t="n">
        <f aca="false">+[4]data1cf!E323</f>
        <v>15838.2698116648</v>
      </c>
      <c r="G323" s="337" t="n">
        <f aca="false">+[4]data1cf!F323</f>
        <v>15416.0298606156</v>
      </c>
      <c r="H323" s="337" t="n">
        <f aca="false">+[4]data1cf!G323</f>
        <v>14899.0585905878</v>
      </c>
      <c r="I323" s="337" t="n">
        <f aca="false">+[4]data1cf!H323</f>
        <v>14922.3390363524</v>
      </c>
      <c r="J323" s="337" t="n">
        <f aca="false">+[4]data1cf!I323</f>
        <v>14973.3427341564</v>
      </c>
      <c r="K323" s="337" t="n">
        <f aca="false">+[4]data1cf!J323</f>
        <v>14792.5510157678</v>
      </c>
      <c r="L323" s="337" t="n">
        <f aca="false">+[4]data1cf!K323</f>
        <v>14880.3140784287</v>
      </c>
      <c r="M323" s="337" t="n">
        <f aca="false">+[4]data1cf!L323</f>
        <v>14793.9179678317</v>
      </c>
      <c r="N323" s="337" t="n">
        <f aca="false">+[4]data1cf!M323</f>
        <v>15098.596632345</v>
      </c>
      <c r="O323" s="337" t="n">
        <f aca="false">+[4]data1cf!N323</f>
        <v>15040.2994098924</v>
      </c>
      <c r="P323" s="337" t="n">
        <f aca="false">+[4]data1cf!O323</f>
        <v>14915.6342622728</v>
      </c>
      <c r="Q323" s="337" t="n">
        <f aca="false">+[4]data1cf!P323</f>
        <v>15068.5587778641</v>
      </c>
      <c r="R323" s="337" t="n">
        <f aca="false">+[4]data1cf!Q323</f>
        <v>982.144353626825</v>
      </c>
      <c r="S323" s="337" t="n">
        <f aca="false">+[4]data1cf!R323</f>
        <v>0</v>
      </c>
      <c r="T323" s="337" t="n">
        <f aca="false">+[4]data1cf!S323</f>
        <v>0</v>
      </c>
      <c r="U323" s="337" t="n">
        <f aca="false">+[4]data1cf!T323</f>
        <v>0</v>
      </c>
      <c r="V323" s="337" t="n">
        <f aca="false">+[4]data1cf!U323</f>
        <v>0</v>
      </c>
      <c r="W323" s="337" t="n">
        <f aca="false">+[4]data1cf!V323</f>
        <v>0</v>
      </c>
      <c r="X323" s="337" t="n">
        <f aca="false">+[4]data1cf!W323</f>
        <v>0</v>
      </c>
      <c r="Y323" s="337" t="n">
        <f aca="false">+[4]data1cf!X323</f>
        <v>0</v>
      </c>
      <c r="Z323" s="337" t="n">
        <f aca="false">+[4]data1cf!Y323</f>
        <v>0</v>
      </c>
      <c r="AA323" s="337" t="n">
        <f aca="false">+[4]data1cf!Z323</f>
        <v>0</v>
      </c>
      <c r="AB323" s="337"/>
      <c r="AC323" s="338" t="n">
        <f aca="false">XNPV(0.1,B323:AA323,$B$1:$AA$1)</f>
        <v>30796.8823136117</v>
      </c>
      <c r="AD323" s="338" t="n">
        <f aca="false">SUMPRODUCT(B323:AA323,$B$1010:$AA$1010)</f>
        <v>62951.5685712535</v>
      </c>
      <c r="AE323" s="339" t="n">
        <f aca="false">SUMPRODUCT(B323:AA323,$B$1012:$AA$1012)</f>
        <v>62408.5520611817</v>
      </c>
      <c r="AF323" s="340" t="n">
        <f aca="false">XIRR(B323:AA323,$B$1:$AA$1)</f>
        <v>0.159866407440002</v>
      </c>
      <c r="AG323" s="341" t="n">
        <f aca="false">1-EXP(-(1/0.25)*(AD323/ABS($AD$1010)))</f>
        <v>0.987821002627655</v>
      </c>
    </row>
    <row r="324" customFormat="false" ht="12.75" hidden="false" customHeight="false" outlineLevel="0" collapsed="false">
      <c r="A324" s="332"/>
      <c r="B324" s="337" t="n">
        <f aca="false">+[4]data1cf!A324</f>
        <v>-85080.935534961</v>
      </c>
      <c r="C324" s="337" t="n">
        <f aca="false">+[4]data1cf!B324</f>
        <v>14995.1490474488</v>
      </c>
      <c r="D324" s="337" t="n">
        <f aca="false">+[4]data1cf!C324</f>
        <v>16473.5195296899</v>
      </c>
      <c r="E324" s="337" t="n">
        <f aca="false">+[4]data1cf!D324</f>
        <v>15839.1695203715</v>
      </c>
      <c r="F324" s="337" t="n">
        <f aca="false">+[4]data1cf!E324</f>
        <v>15521.8728388077</v>
      </c>
      <c r="G324" s="337" t="n">
        <f aca="false">+[4]data1cf!F324</f>
        <v>15278.6228841752</v>
      </c>
      <c r="H324" s="337" t="n">
        <f aca="false">+[4]data1cf!G324</f>
        <v>14988.3105625087</v>
      </c>
      <c r="I324" s="337" t="n">
        <f aca="false">+[4]data1cf!H324</f>
        <v>15038.8133144001</v>
      </c>
      <c r="J324" s="337" t="n">
        <f aca="false">+[4]data1cf!I324</f>
        <v>14845.5760117364</v>
      </c>
      <c r="K324" s="337" t="n">
        <f aca="false">+[4]data1cf!J324</f>
        <v>14780.7189897909</v>
      </c>
      <c r="L324" s="337" t="n">
        <f aca="false">+[4]data1cf!K324</f>
        <v>14871.2368509056</v>
      </c>
      <c r="M324" s="337" t="n">
        <f aca="false">+[4]data1cf!L324</f>
        <v>14877.8756579985</v>
      </c>
      <c r="N324" s="337" t="n">
        <f aca="false">+[4]data1cf!M324</f>
        <v>14952.2265027644</v>
      </c>
      <c r="O324" s="337" t="n">
        <f aca="false">+[4]data1cf!N324</f>
        <v>14969.4047538691</v>
      </c>
      <c r="P324" s="337" t="n">
        <f aca="false">+[4]data1cf!O324</f>
        <v>15100.1867385269</v>
      </c>
      <c r="Q324" s="337" t="n">
        <f aca="false">+[4]data1cf!P324</f>
        <v>15173.3419046166</v>
      </c>
      <c r="R324" s="337" t="n">
        <f aca="false">+[4]data1cf!Q324</f>
        <v>975.844298211789</v>
      </c>
      <c r="S324" s="337" t="n">
        <f aca="false">+[4]data1cf!R324</f>
        <v>0</v>
      </c>
      <c r="T324" s="337" t="n">
        <f aca="false">+[4]data1cf!S324</f>
        <v>0</v>
      </c>
      <c r="U324" s="337" t="n">
        <f aca="false">+[4]data1cf!T324</f>
        <v>0</v>
      </c>
      <c r="V324" s="337" t="n">
        <f aca="false">+[4]data1cf!U324</f>
        <v>0</v>
      </c>
      <c r="W324" s="337" t="n">
        <f aca="false">+[4]data1cf!V324</f>
        <v>0</v>
      </c>
      <c r="X324" s="337" t="n">
        <f aca="false">+[4]data1cf!W324</f>
        <v>0</v>
      </c>
      <c r="Y324" s="337" t="n">
        <f aca="false">+[4]data1cf!X324</f>
        <v>0</v>
      </c>
      <c r="Z324" s="337" t="n">
        <f aca="false">+[4]data1cf!Y324</f>
        <v>0</v>
      </c>
      <c r="AA324" s="337" t="n">
        <f aca="false">+[4]data1cf!Z324</f>
        <v>0</v>
      </c>
      <c r="AB324" s="337"/>
      <c r="AC324" s="338" t="n">
        <f aca="false">XNPV(0.1,B324:AA324,$B$1:$AA$1)</f>
        <v>31344.4569886791</v>
      </c>
      <c r="AD324" s="338" t="n">
        <f aca="false">SUMPRODUCT(B324:AA324,$B$1010:$AA$1010)</f>
        <v>63485.305507462</v>
      </c>
      <c r="AE324" s="339" t="n">
        <f aca="false">SUMPRODUCT(B324:AA324,$B$1012:$AA$1012)</f>
        <v>62942.3611437354</v>
      </c>
      <c r="AF324" s="340" t="n">
        <f aca="false">XIRR(B324:AA324,$B$1:$AA$1)</f>
        <v>0.161291252455061</v>
      </c>
      <c r="AG324" s="341" t="n">
        <f aca="false">1-EXP(-(1/0.25)*(AD324/ABS($AD$1010)))</f>
        <v>0.988267776399031</v>
      </c>
    </row>
    <row r="325" customFormat="false" ht="12.75" hidden="false" customHeight="false" outlineLevel="0" collapsed="false">
      <c r="A325" s="332"/>
      <c r="B325" s="337" t="n">
        <f aca="false">+[4]data1cf!A325</f>
        <v>-84564.74057595</v>
      </c>
      <c r="C325" s="337" t="n">
        <f aca="false">+[4]data1cf!B325</f>
        <v>14936.1965473641</v>
      </c>
      <c r="D325" s="337" t="n">
        <f aca="false">+[4]data1cf!C325</f>
        <v>16132.1326559522</v>
      </c>
      <c r="E325" s="337" t="n">
        <f aca="false">+[4]data1cf!D325</f>
        <v>15828.7175267814</v>
      </c>
      <c r="F325" s="337" t="n">
        <f aca="false">+[4]data1cf!E325</f>
        <v>15507.3482834809</v>
      </c>
      <c r="G325" s="337" t="n">
        <f aca="false">+[4]data1cf!F325</f>
        <v>15381.6872241624</v>
      </c>
      <c r="H325" s="337" t="n">
        <f aca="false">+[4]data1cf!G325</f>
        <v>15229.3957772487</v>
      </c>
      <c r="I325" s="337" t="n">
        <f aca="false">+[4]data1cf!H325</f>
        <v>15036.834862544</v>
      </c>
      <c r="J325" s="337" t="n">
        <f aca="false">+[4]data1cf!I325</f>
        <v>14919.0948437513</v>
      </c>
      <c r="K325" s="337" t="n">
        <f aca="false">+[4]data1cf!J325</f>
        <v>14802.5479158862</v>
      </c>
      <c r="L325" s="337" t="n">
        <f aca="false">+[4]data1cf!K325</f>
        <v>15131.5864276207</v>
      </c>
      <c r="M325" s="337" t="n">
        <f aca="false">+[4]data1cf!L325</f>
        <v>15135.4082928132</v>
      </c>
      <c r="N325" s="337" t="n">
        <f aca="false">+[4]data1cf!M325</f>
        <v>15184.6094960668</v>
      </c>
      <c r="O325" s="337" t="n">
        <f aca="false">+[4]data1cf!N325</f>
        <v>14981.4143956298</v>
      </c>
      <c r="P325" s="337" t="n">
        <f aca="false">+[4]data1cf!O325</f>
        <v>14886.4552868533</v>
      </c>
      <c r="Q325" s="337" t="n">
        <f aca="false">+[4]data1cf!P325</f>
        <v>14922.6740844392</v>
      </c>
      <c r="R325" s="337" t="n">
        <f aca="false">+[4]data1cf!Q325</f>
        <v>969.923748509916</v>
      </c>
      <c r="S325" s="337" t="n">
        <f aca="false">+[4]data1cf!R325</f>
        <v>0</v>
      </c>
      <c r="T325" s="337" t="n">
        <f aca="false">+[4]data1cf!S325</f>
        <v>0</v>
      </c>
      <c r="U325" s="337" t="n">
        <f aca="false">+[4]data1cf!T325</f>
        <v>0</v>
      </c>
      <c r="V325" s="337" t="n">
        <f aca="false">+[4]data1cf!U325</f>
        <v>0</v>
      </c>
      <c r="W325" s="337" t="n">
        <f aca="false">+[4]data1cf!V325</f>
        <v>0</v>
      </c>
      <c r="X325" s="337" t="n">
        <f aca="false">+[4]data1cf!W325</f>
        <v>0</v>
      </c>
      <c r="Y325" s="337" t="n">
        <f aca="false">+[4]data1cf!X325</f>
        <v>0</v>
      </c>
      <c r="Z325" s="337" t="n">
        <f aca="false">+[4]data1cf!Y325</f>
        <v>0</v>
      </c>
      <c r="AA325" s="337" t="n">
        <f aca="false">+[4]data1cf!Z325</f>
        <v>0</v>
      </c>
      <c r="AB325" s="337"/>
      <c r="AC325" s="338" t="n">
        <f aca="false">XNPV(0.1,B325:AA325,$B$1:$AA$1)</f>
        <v>31900.2335788518</v>
      </c>
      <c r="AD325" s="338" t="n">
        <f aca="false">SUMPRODUCT(B325:AA325,$B$1010:$AA$1010)</f>
        <v>64135.20940253</v>
      </c>
      <c r="AE325" s="339" t="n">
        <f aca="false">SUMPRODUCT(B325:AA325,$B$1012:$AA$1012)</f>
        <v>63590.7743912875</v>
      </c>
      <c r="AF325" s="340" t="n">
        <f aca="false">XIRR(B325:AA325,$B$1:$AA$1)</f>
        <v>0.162481243030571</v>
      </c>
      <c r="AG325" s="341" t="n">
        <f aca="false">1-EXP(-(1/0.25)*(AD325/ABS($AD$1010)))</f>
        <v>0.98878972074503</v>
      </c>
    </row>
    <row r="326" customFormat="false" ht="12.75" hidden="false" customHeight="false" outlineLevel="0" collapsed="false">
      <c r="A326" s="332"/>
      <c r="B326" s="337" t="n">
        <f aca="false">+[4]data1cf!A326</f>
        <v>-91446.0493790154</v>
      </c>
      <c r="C326" s="337" t="n">
        <f aca="false">+[4]data1cf!B326</f>
        <v>15190.3311231255</v>
      </c>
      <c r="D326" s="337" t="n">
        <f aca="false">+[4]data1cf!C326</f>
        <v>16420.6552308043</v>
      </c>
      <c r="E326" s="337" t="n">
        <f aca="false">+[4]data1cf!D326</f>
        <v>15974.2659720822</v>
      </c>
      <c r="F326" s="337" t="n">
        <f aca="false">+[4]data1cf!E326</f>
        <v>15702.3106018186</v>
      </c>
      <c r="G326" s="337" t="n">
        <f aca="false">+[4]data1cf!F326</f>
        <v>15474.397441523</v>
      </c>
      <c r="H326" s="337" t="n">
        <f aca="false">+[4]data1cf!G326</f>
        <v>15212.3287503692</v>
      </c>
      <c r="I326" s="337" t="n">
        <f aca="false">+[4]data1cf!H326</f>
        <v>14993.3891565806</v>
      </c>
      <c r="J326" s="337" t="n">
        <f aca="false">+[4]data1cf!I326</f>
        <v>14978.7963696658</v>
      </c>
      <c r="K326" s="337" t="n">
        <f aca="false">+[4]data1cf!J326</f>
        <v>15159.438460136</v>
      </c>
      <c r="L326" s="337" t="n">
        <f aca="false">+[4]data1cf!K326</f>
        <v>15185.4801699575</v>
      </c>
      <c r="M326" s="337" t="n">
        <f aca="false">+[4]data1cf!L326</f>
        <v>14857.6883944471</v>
      </c>
      <c r="N326" s="337" t="n">
        <f aca="false">+[4]data1cf!M326</f>
        <v>15066.3053948517</v>
      </c>
      <c r="O326" s="337" t="n">
        <f aca="false">+[4]data1cf!N326</f>
        <v>14977.6725605787</v>
      </c>
      <c r="P326" s="337" t="n">
        <f aca="false">+[4]data1cf!O326</f>
        <v>14936.9763207716</v>
      </c>
      <c r="Q326" s="337" t="n">
        <f aca="false">+[4]data1cf!P326</f>
        <v>15256.9188244604</v>
      </c>
      <c r="R326" s="337" t="n">
        <f aca="false">+[4]data1cf!Q326</f>
        <v>1048.84960795755</v>
      </c>
      <c r="S326" s="337" t="n">
        <f aca="false">+[4]data1cf!R326</f>
        <v>0</v>
      </c>
      <c r="T326" s="337" t="n">
        <f aca="false">+[4]data1cf!S326</f>
        <v>0</v>
      </c>
      <c r="U326" s="337" t="n">
        <f aca="false">+[4]data1cf!T326</f>
        <v>0</v>
      </c>
      <c r="V326" s="337" t="n">
        <f aca="false">+[4]data1cf!U326</f>
        <v>0</v>
      </c>
      <c r="W326" s="337" t="n">
        <f aca="false">+[4]data1cf!V326</f>
        <v>0</v>
      </c>
      <c r="X326" s="337" t="n">
        <f aca="false">+[4]data1cf!W326</f>
        <v>0</v>
      </c>
      <c r="Y326" s="337" t="n">
        <f aca="false">+[4]data1cf!X326</f>
        <v>0</v>
      </c>
      <c r="Z326" s="337" t="n">
        <f aca="false">+[4]data1cf!Y326</f>
        <v>0</v>
      </c>
      <c r="AA326" s="337" t="n">
        <f aca="false">+[4]data1cf!Z326</f>
        <v>0</v>
      </c>
      <c r="AB326" s="337"/>
      <c r="AC326" s="338" t="n">
        <f aca="false">XNPV(0.1,B326:AA326,$B$1:$AA$1)</f>
        <v>25930.6775447408</v>
      </c>
      <c r="AD326" s="338" t="n">
        <f aca="false">SUMPRODUCT(B326:AA326,$B$1010:$AA$1010)</f>
        <v>58322.5200978739</v>
      </c>
      <c r="AE326" s="339" t="n">
        <f aca="false">SUMPRODUCT(B326:AA326,$B$1012:$AA$1012)</f>
        <v>57775.5153130828</v>
      </c>
      <c r="AF326" s="340" t="n">
        <f aca="false">XIRR(B326:AA326,$B$1:$AA$1)</f>
        <v>0.14775173676626</v>
      </c>
      <c r="AG326" s="341" t="n">
        <f aca="false">1-EXP(-(1/0.25)*(AD326/ABS($AD$1010)))</f>
        <v>0.983158405763157</v>
      </c>
    </row>
    <row r="327" customFormat="false" ht="12.75" hidden="false" customHeight="false" outlineLevel="0" collapsed="false">
      <c r="A327" s="332"/>
      <c r="B327" s="337" t="n">
        <f aca="false">+[4]data1cf!A327</f>
        <v>-92182.066538116</v>
      </c>
      <c r="C327" s="337" t="n">
        <f aca="false">+[4]data1cf!B327</f>
        <v>15018.8072941184</v>
      </c>
      <c r="D327" s="337" t="n">
        <f aca="false">+[4]data1cf!C327</f>
        <v>16400.688788951</v>
      </c>
      <c r="E327" s="337" t="n">
        <f aca="false">+[4]data1cf!D327</f>
        <v>16123.0250669438</v>
      </c>
      <c r="F327" s="337" t="n">
        <f aca="false">+[4]data1cf!E327</f>
        <v>15743.3894288241</v>
      </c>
      <c r="G327" s="337" t="n">
        <f aca="false">+[4]data1cf!F327</f>
        <v>15699.472520766</v>
      </c>
      <c r="H327" s="337" t="n">
        <f aca="false">+[4]data1cf!G327</f>
        <v>15328.9317562016</v>
      </c>
      <c r="I327" s="337" t="n">
        <f aca="false">+[4]data1cf!H327</f>
        <v>14947.0784343747</v>
      </c>
      <c r="J327" s="337" t="n">
        <f aca="false">+[4]data1cf!I327</f>
        <v>15003.037469481</v>
      </c>
      <c r="K327" s="337" t="n">
        <f aca="false">+[4]data1cf!J327</f>
        <v>14884.0597826144</v>
      </c>
      <c r="L327" s="337" t="n">
        <f aca="false">+[4]data1cf!K327</f>
        <v>15206.5199093681</v>
      </c>
      <c r="M327" s="337" t="n">
        <f aca="false">+[4]data1cf!L327</f>
        <v>15342.5968632036</v>
      </c>
      <c r="N327" s="337" t="n">
        <f aca="false">+[4]data1cf!M327</f>
        <v>15233.2962222937</v>
      </c>
      <c r="O327" s="337" t="n">
        <f aca="false">+[4]data1cf!N327</f>
        <v>15284.1677239066</v>
      </c>
      <c r="P327" s="337" t="n">
        <f aca="false">+[4]data1cf!O327</f>
        <v>15190.8267161295</v>
      </c>
      <c r="Q327" s="337" t="n">
        <f aca="false">+[4]data1cf!P327</f>
        <v>15196.1460944742</v>
      </c>
      <c r="R327" s="337" t="n">
        <f aca="false">+[4]data1cf!Q327</f>
        <v>1057.29143036558</v>
      </c>
      <c r="S327" s="337" t="n">
        <f aca="false">+[4]data1cf!R327</f>
        <v>0</v>
      </c>
      <c r="T327" s="337" t="n">
        <f aca="false">+[4]data1cf!S327</f>
        <v>0</v>
      </c>
      <c r="U327" s="337" t="n">
        <f aca="false">+[4]data1cf!T327</f>
        <v>0</v>
      </c>
      <c r="V327" s="337" t="n">
        <f aca="false">+[4]data1cf!U327</f>
        <v>0</v>
      </c>
      <c r="W327" s="337" t="n">
        <f aca="false">+[4]data1cf!V327</f>
        <v>0</v>
      </c>
      <c r="X327" s="337" t="n">
        <f aca="false">+[4]data1cf!W327</f>
        <v>0</v>
      </c>
      <c r="Y327" s="337" t="n">
        <f aca="false">+[4]data1cf!X327</f>
        <v>0</v>
      </c>
      <c r="Z327" s="337" t="n">
        <f aca="false">+[4]data1cf!Y327</f>
        <v>0</v>
      </c>
      <c r="AA327" s="337" t="n">
        <f aca="false">+[4]data1cf!Z327</f>
        <v>0</v>
      </c>
      <c r="AB327" s="337"/>
      <c r="AC327" s="338" t="n">
        <f aca="false">XNPV(0.1,B327:AA327,$B$1:$AA$1)</f>
        <v>25612.2315564087</v>
      </c>
      <c r="AD327" s="338" t="n">
        <f aca="false">SUMPRODUCT(B327:AA327,$B$1010:$AA$1010)</f>
        <v>58205.4001378468</v>
      </c>
      <c r="AE327" s="339" t="n">
        <f aca="false">SUMPRODUCT(B327:AA327,$B$1012:$AA$1012)</f>
        <v>57654.6934262008</v>
      </c>
      <c r="AF327" s="340" t="n">
        <f aca="false">XIRR(B327:AA327,$B$1:$AA$1)</f>
        <v>0.146676886525743</v>
      </c>
      <c r="AG327" s="341" t="n">
        <f aca="false">1-EXP(-(1/0.25)*(AD327/ABS($AD$1010)))</f>
        <v>0.983019718885251</v>
      </c>
    </row>
    <row r="328" customFormat="false" ht="12.75" hidden="false" customHeight="false" outlineLevel="0" collapsed="false">
      <c r="A328" s="332"/>
      <c r="B328" s="337" t="n">
        <f aca="false">+[4]data1cf!A328</f>
        <v>-100838.587413695</v>
      </c>
      <c r="C328" s="337" t="n">
        <f aca="false">+[4]data1cf!B328</f>
        <v>15244.0792413602</v>
      </c>
      <c r="D328" s="337" t="n">
        <f aca="false">+[4]data1cf!C328</f>
        <v>16675.9590046564</v>
      </c>
      <c r="E328" s="337" t="n">
        <f aca="false">+[4]data1cf!D328</f>
        <v>16565.1288951034</v>
      </c>
      <c r="F328" s="337" t="n">
        <f aca="false">+[4]data1cf!E328</f>
        <v>16187.533939765</v>
      </c>
      <c r="G328" s="337" t="n">
        <f aca="false">+[4]data1cf!F328</f>
        <v>15572.5953860163</v>
      </c>
      <c r="H328" s="337" t="n">
        <f aca="false">+[4]data1cf!G328</f>
        <v>15522.1015241269</v>
      </c>
      <c r="I328" s="337" t="n">
        <f aca="false">+[4]data1cf!H328</f>
        <v>15329.2466563633</v>
      </c>
      <c r="J328" s="337" t="n">
        <f aca="false">+[4]data1cf!I328</f>
        <v>15216.0845809358</v>
      </c>
      <c r="K328" s="337" t="n">
        <f aca="false">+[4]data1cf!J328</f>
        <v>15233.6880197037</v>
      </c>
      <c r="L328" s="337" t="n">
        <f aca="false">+[4]data1cf!K328</f>
        <v>15227.1292479839</v>
      </c>
      <c r="M328" s="337" t="n">
        <f aca="false">+[4]data1cf!L328</f>
        <v>15301.0513669896</v>
      </c>
      <c r="N328" s="337" t="n">
        <f aca="false">+[4]data1cf!M328</f>
        <v>15512.3240639379</v>
      </c>
      <c r="O328" s="337" t="n">
        <f aca="false">+[4]data1cf!N328</f>
        <v>15591.878310548</v>
      </c>
      <c r="P328" s="337" t="n">
        <f aca="false">+[4]data1cf!O328</f>
        <v>15424.2637506207</v>
      </c>
      <c r="Q328" s="337" t="n">
        <f aca="false">+[4]data1cf!P328</f>
        <v>15501.8377823129</v>
      </c>
      <c r="R328" s="337" t="n">
        <f aca="false">+[4]data1cf!Q328</f>
        <v>1156.57826220012</v>
      </c>
      <c r="S328" s="337" t="n">
        <f aca="false">+[4]data1cf!R328</f>
        <v>0</v>
      </c>
      <c r="T328" s="337" t="n">
        <f aca="false">+[4]data1cf!S328</f>
        <v>0</v>
      </c>
      <c r="U328" s="337" t="n">
        <f aca="false">+[4]data1cf!T328</f>
        <v>0</v>
      </c>
      <c r="V328" s="337" t="n">
        <f aca="false">+[4]data1cf!U328</f>
        <v>0</v>
      </c>
      <c r="W328" s="337" t="n">
        <f aca="false">+[4]data1cf!V328</f>
        <v>0</v>
      </c>
      <c r="X328" s="337" t="n">
        <f aca="false">+[4]data1cf!W328</f>
        <v>0</v>
      </c>
      <c r="Y328" s="337" t="n">
        <f aca="false">+[4]data1cf!X328</f>
        <v>0</v>
      </c>
      <c r="Z328" s="337" t="n">
        <f aca="false">+[4]data1cf!Y328</f>
        <v>0</v>
      </c>
      <c r="AA328" s="337" t="n">
        <f aca="false">+[4]data1cf!Z328</f>
        <v>0</v>
      </c>
      <c r="AB328" s="337"/>
      <c r="AC328" s="338" t="n">
        <f aca="false">XNPV(0.1,B328:AA328,$B$1:$AA$1)</f>
        <v>18824.4434904856</v>
      </c>
      <c r="AD328" s="338" t="n">
        <f aca="false">SUMPRODUCT(B328:AA328,$B$1010:$AA$1010)</f>
        <v>51909.8967527683</v>
      </c>
      <c r="AE328" s="339" t="n">
        <f aca="false">SUMPRODUCT(B328:AA328,$B$1012:$AA$1012)</f>
        <v>51350.8769773166</v>
      </c>
      <c r="AF328" s="340" t="n">
        <f aca="false">XIRR(B328:AA328,$B$1:$AA$1)</f>
        <v>0.131836023071263</v>
      </c>
      <c r="AG328" s="341" t="n">
        <f aca="false">1-EXP(-(1/0.25)*(AD328/ABS($AD$1010)))</f>
        <v>0.973612742188218</v>
      </c>
    </row>
    <row r="329" customFormat="false" ht="12.75" hidden="false" customHeight="false" outlineLevel="0" collapsed="false">
      <c r="A329" s="332"/>
      <c r="B329" s="337" t="n">
        <f aca="false">+[4]data1cf!A329</f>
        <v>-94370.7261959001</v>
      </c>
      <c r="C329" s="337" t="n">
        <f aca="false">+[4]data1cf!B329</f>
        <v>15047.8867719153</v>
      </c>
      <c r="D329" s="337" t="n">
        <f aca="false">+[4]data1cf!C329</f>
        <v>16348.4659318589</v>
      </c>
      <c r="E329" s="337" t="n">
        <f aca="false">+[4]data1cf!D329</f>
        <v>15995.196160803</v>
      </c>
      <c r="F329" s="337" t="n">
        <f aca="false">+[4]data1cf!E329</f>
        <v>15728.4541415803</v>
      </c>
      <c r="G329" s="337" t="n">
        <f aca="false">+[4]data1cf!F329</f>
        <v>15536.0367117264</v>
      </c>
      <c r="H329" s="337" t="n">
        <f aca="false">+[4]data1cf!G329</f>
        <v>15320.4074599624</v>
      </c>
      <c r="I329" s="337" t="n">
        <f aca="false">+[4]data1cf!H329</f>
        <v>15054.4389905473</v>
      </c>
      <c r="J329" s="337" t="n">
        <f aca="false">+[4]data1cf!I329</f>
        <v>15198.4213150641</v>
      </c>
      <c r="K329" s="337" t="n">
        <f aca="false">+[4]data1cf!J329</f>
        <v>15378.1687256981</v>
      </c>
      <c r="L329" s="337" t="n">
        <f aca="false">+[4]data1cf!K329</f>
        <v>15202.615344056</v>
      </c>
      <c r="M329" s="337" t="n">
        <f aca="false">+[4]data1cf!L329</f>
        <v>15262.6836847211</v>
      </c>
      <c r="N329" s="337" t="n">
        <f aca="false">+[4]data1cf!M329</f>
        <v>15321.3672547565</v>
      </c>
      <c r="O329" s="337" t="n">
        <f aca="false">+[4]data1cf!N329</f>
        <v>14998.060264587</v>
      </c>
      <c r="P329" s="337" t="n">
        <f aca="false">+[4]data1cf!O329</f>
        <v>15403.3457042995</v>
      </c>
      <c r="Q329" s="337" t="n">
        <f aca="false">+[4]data1cf!P329</f>
        <v>15448.6350092602</v>
      </c>
      <c r="R329" s="337" t="n">
        <f aca="false">+[4]data1cf!Q329</f>
        <v>1082.3944811765</v>
      </c>
      <c r="S329" s="337" t="n">
        <f aca="false">+[4]data1cf!R329</f>
        <v>0</v>
      </c>
      <c r="T329" s="337" t="n">
        <f aca="false">+[4]data1cf!S329</f>
        <v>0</v>
      </c>
      <c r="U329" s="337" t="n">
        <f aca="false">+[4]data1cf!T329</f>
        <v>0</v>
      </c>
      <c r="V329" s="337" t="n">
        <f aca="false">+[4]data1cf!U329</f>
        <v>0</v>
      </c>
      <c r="W329" s="337" t="n">
        <f aca="false">+[4]data1cf!V329</f>
        <v>0</v>
      </c>
      <c r="X329" s="337" t="n">
        <f aca="false">+[4]data1cf!W329</f>
        <v>0</v>
      </c>
      <c r="Y329" s="337" t="n">
        <f aca="false">+[4]data1cf!X329</f>
        <v>0</v>
      </c>
      <c r="Z329" s="337" t="n">
        <f aca="false">+[4]data1cf!Y329</f>
        <v>0</v>
      </c>
      <c r="AA329" s="337" t="n">
        <f aca="false">+[4]data1cf!Z329</f>
        <v>0</v>
      </c>
      <c r="AB329" s="337"/>
      <c r="AC329" s="338" t="n">
        <f aca="false">XNPV(0.1,B329:AA329,$B$1:$AA$1)</f>
        <v>23587.4699916934</v>
      </c>
      <c r="AD329" s="338" t="n">
        <f aca="false">SUMPRODUCT(B329:AA329,$B$1010:$AA$1010)</f>
        <v>56305.9417498653</v>
      </c>
      <c r="AE329" s="339" t="n">
        <f aca="false">SUMPRODUCT(B329:AA329,$B$1012:$AA$1012)</f>
        <v>55752.9278674454</v>
      </c>
      <c r="AF329" s="340" t="n">
        <f aca="false">XIRR(B329:AA329,$B$1:$AA$1)</f>
        <v>0.142055737907858</v>
      </c>
      <c r="AG329" s="341" t="n">
        <f aca="false">1-EXP(-(1/0.25)*(AD329/ABS($AD$1010)))</f>
        <v>0.980604170902635</v>
      </c>
    </row>
    <row r="330" customFormat="false" ht="12.75" hidden="false" customHeight="false" outlineLevel="0" collapsed="false">
      <c r="A330" s="332"/>
      <c r="B330" s="337" t="n">
        <f aca="false">+[4]data1cf!A330</f>
        <v>-84653.7466123625</v>
      </c>
      <c r="C330" s="337" t="n">
        <f aca="false">+[4]data1cf!B330</f>
        <v>14918.3707462931</v>
      </c>
      <c r="D330" s="337" t="n">
        <f aca="false">+[4]data1cf!C330</f>
        <v>16156.6870176913</v>
      </c>
      <c r="E330" s="337" t="n">
        <f aca="false">+[4]data1cf!D330</f>
        <v>15888.7890704469</v>
      </c>
      <c r="F330" s="337" t="n">
        <f aca="false">+[4]data1cf!E330</f>
        <v>15960.9166345311</v>
      </c>
      <c r="G330" s="337" t="n">
        <f aca="false">+[4]data1cf!F330</f>
        <v>15217.2752675781</v>
      </c>
      <c r="H330" s="337" t="n">
        <f aca="false">+[4]data1cf!G330</f>
        <v>15051.1271519318</v>
      </c>
      <c r="I330" s="337" t="n">
        <f aca="false">+[4]data1cf!H330</f>
        <v>14904.3240587879</v>
      </c>
      <c r="J330" s="337" t="n">
        <f aca="false">+[4]data1cf!I330</f>
        <v>14893.4546685476</v>
      </c>
      <c r="K330" s="337" t="n">
        <f aca="false">+[4]data1cf!J330</f>
        <v>14889.1794808462</v>
      </c>
      <c r="L330" s="337" t="n">
        <f aca="false">+[4]data1cf!K330</f>
        <v>14871.8688566652</v>
      </c>
      <c r="M330" s="337" t="n">
        <f aca="false">+[4]data1cf!L330</f>
        <v>15022.03687965</v>
      </c>
      <c r="N330" s="337" t="n">
        <f aca="false">+[4]data1cf!M330</f>
        <v>14996.6065092174</v>
      </c>
      <c r="O330" s="337" t="n">
        <f aca="false">+[4]data1cf!N330</f>
        <v>14911.5546915252</v>
      </c>
      <c r="P330" s="337" t="n">
        <f aca="false">+[4]data1cf!O330</f>
        <v>15216.9038274732</v>
      </c>
      <c r="Q330" s="337" t="n">
        <f aca="false">+[4]data1cf!P330</f>
        <v>15056.2544091409</v>
      </c>
      <c r="R330" s="337" t="n">
        <f aca="false">+[4]data1cf!Q330</f>
        <v>970.944612145152</v>
      </c>
      <c r="S330" s="337" t="n">
        <f aca="false">+[4]data1cf!R330</f>
        <v>0</v>
      </c>
      <c r="T330" s="337" t="n">
        <f aca="false">+[4]data1cf!S330</f>
        <v>0</v>
      </c>
      <c r="U330" s="337" t="n">
        <f aca="false">+[4]data1cf!T330</f>
        <v>0</v>
      </c>
      <c r="V330" s="337" t="n">
        <f aca="false">+[4]data1cf!U330</f>
        <v>0</v>
      </c>
      <c r="W330" s="337" t="n">
        <f aca="false">+[4]data1cf!V330</f>
        <v>0</v>
      </c>
      <c r="X330" s="337" t="n">
        <f aca="false">+[4]data1cf!W330</f>
        <v>0</v>
      </c>
      <c r="Y330" s="337" t="n">
        <f aca="false">+[4]data1cf!X330</f>
        <v>0</v>
      </c>
      <c r="Z330" s="337" t="n">
        <f aca="false">+[4]data1cf!Y330</f>
        <v>0</v>
      </c>
      <c r="AA330" s="337" t="n">
        <f aca="false">+[4]data1cf!Z330</f>
        <v>0</v>
      </c>
      <c r="AB330" s="337"/>
      <c r="AC330" s="338" t="n">
        <f aca="false">XNPV(0.1,B330:AA330,$B$1:$AA$1)</f>
        <v>31823.5676030443</v>
      </c>
      <c r="AD330" s="338" t="n">
        <f aca="false">SUMPRODUCT(B330:AA330,$B$1010:$AA$1010)</f>
        <v>64023.8640123384</v>
      </c>
      <c r="AE330" s="339" t="n">
        <f aca="false">SUMPRODUCT(B330:AA330,$B$1012:$AA$1012)</f>
        <v>63479.9345866265</v>
      </c>
      <c r="AF330" s="340" t="n">
        <f aca="false">XIRR(B330:AA330,$B$1:$AA$1)</f>
        <v>0.162362015218662</v>
      </c>
      <c r="AG330" s="341" t="n">
        <f aca="false">1-EXP(-(1/0.25)*(AD330/ABS($AD$1010)))</f>
        <v>0.988701975819793</v>
      </c>
    </row>
    <row r="331" customFormat="false" ht="12.75" hidden="false" customHeight="false" outlineLevel="0" collapsed="false">
      <c r="A331" s="332"/>
      <c r="B331" s="337" t="n">
        <f aca="false">+[4]data1cf!A331</f>
        <v>-93674.8522637807</v>
      </c>
      <c r="C331" s="337" t="n">
        <f aca="false">+[4]data1cf!B331</f>
        <v>15059.9763558633</v>
      </c>
      <c r="D331" s="337" t="n">
        <f aca="false">+[4]data1cf!C331</f>
        <v>16580.7963801529</v>
      </c>
      <c r="E331" s="337" t="n">
        <f aca="false">+[4]data1cf!D331</f>
        <v>16096.0028941801</v>
      </c>
      <c r="F331" s="337" t="n">
        <f aca="false">+[4]data1cf!E331</f>
        <v>15719.894938796</v>
      </c>
      <c r="G331" s="337" t="n">
        <f aca="false">+[4]data1cf!F331</f>
        <v>15436.6955872001</v>
      </c>
      <c r="H331" s="337" t="n">
        <f aca="false">+[4]data1cf!G331</f>
        <v>15349.3813122837</v>
      </c>
      <c r="I331" s="337" t="n">
        <f aca="false">+[4]data1cf!H331</f>
        <v>15091.3080241964</v>
      </c>
      <c r="J331" s="337" t="n">
        <f aca="false">+[4]data1cf!I331</f>
        <v>15089.0180975986</v>
      </c>
      <c r="K331" s="337" t="n">
        <f aca="false">+[4]data1cf!J331</f>
        <v>15192.8386859062</v>
      </c>
      <c r="L331" s="337" t="n">
        <f aca="false">+[4]data1cf!K331</f>
        <v>15099.9565185816</v>
      </c>
      <c r="M331" s="337" t="n">
        <f aca="false">+[4]data1cf!L331</f>
        <v>15145.8824860521</v>
      </c>
      <c r="N331" s="337" t="n">
        <f aca="false">+[4]data1cf!M331</f>
        <v>15260.3312910113</v>
      </c>
      <c r="O331" s="337" t="n">
        <f aca="false">+[4]data1cf!N331</f>
        <v>15063.4029069925</v>
      </c>
      <c r="P331" s="337" t="n">
        <f aca="false">+[4]data1cf!O331</f>
        <v>15226.7062499734</v>
      </c>
      <c r="Q331" s="337" t="n">
        <f aca="false">+[4]data1cf!P331</f>
        <v>15178.8582016299</v>
      </c>
      <c r="R331" s="337" t="n">
        <f aca="false">+[4]data1cf!Q331</f>
        <v>1074.41308552466</v>
      </c>
      <c r="S331" s="337" t="n">
        <f aca="false">+[4]data1cf!R331</f>
        <v>0</v>
      </c>
      <c r="T331" s="337" t="n">
        <f aca="false">+[4]data1cf!S331</f>
        <v>0</v>
      </c>
      <c r="U331" s="337" t="n">
        <f aca="false">+[4]data1cf!T331</f>
        <v>0</v>
      </c>
      <c r="V331" s="337" t="n">
        <f aca="false">+[4]data1cf!U331</f>
        <v>0</v>
      </c>
      <c r="W331" s="337" t="n">
        <f aca="false">+[4]data1cf!V331</f>
        <v>0</v>
      </c>
      <c r="X331" s="337" t="n">
        <f aca="false">+[4]data1cf!W331</f>
        <v>0</v>
      </c>
      <c r="Y331" s="337" t="n">
        <f aca="false">+[4]data1cf!X331</f>
        <v>0</v>
      </c>
      <c r="Z331" s="337" t="n">
        <f aca="false">+[4]data1cf!Y331</f>
        <v>0</v>
      </c>
      <c r="AA331" s="337" t="n">
        <f aca="false">+[4]data1cf!Z331</f>
        <v>0</v>
      </c>
      <c r="AB331" s="337"/>
      <c r="AC331" s="338" t="n">
        <f aca="false">XNPV(0.1,B331:AA331,$B$1:$AA$1)</f>
        <v>24206.4969139533</v>
      </c>
      <c r="AD331" s="338" t="n">
        <f aca="false">SUMPRODUCT(B331:AA331,$B$1010:$AA$1010)</f>
        <v>56792.7760689935</v>
      </c>
      <c r="AE331" s="339" t="n">
        <f aca="false">SUMPRODUCT(B331:AA331,$B$1012:$AA$1012)</f>
        <v>56242.349363828</v>
      </c>
      <c r="AF331" s="340" t="n">
        <f aca="false">XIRR(B331:AA331,$B$1:$AA$1)</f>
        <v>0.143591840514101</v>
      </c>
      <c r="AG331" s="341" t="n">
        <f aca="false">1-EXP(-(1/0.25)*(AD331/ABS($AD$1010)))</f>
        <v>0.981254221748544</v>
      </c>
    </row>
    <row r="332" customFormat="false" ht="12.75" hidden="false" customHeight="false" outlineLevel="0" collapsed="false">
      <c r="A332" s="332"/>
      <c r="B332" s="337" t="n">
        <f aca="false">+[4]data1cf!A332</f>
        <v>-89056.2559380225</v>
      </c>
      <c r="C332" s="337" t="n">
        <f aca="false">+[4]data1cf!B332</f>
        <v>15150.2155779629</v>
      </c>
      <c r="D332" s="337" t="n">
        <f aca="false">+[4]data1cf!C332</f>
        <v>16455.9419992625</v>
      </c>
      <c r="E332" s="337" t="n">
        <f aca="false">+[4]data1cf!D332</f>
        <v>15877.7896419175</v>
      </c>
      <c r="F332" s="337" t="n">
        <f aca="false">+[4]data1cf!E332</f>
        <v>15507.441020315</v>
      </c>
      <c r="G332" s="337" t="n">
        <f aca="false">+[4]data1cf!F332</f>
        <v>15388.9120746933</v>
      </c>
      <c r="H332" s="337" t="n">
        <f aca="false">+[4]data1cf!G332</f>
        <v>15247.0326762227</v>
      </c>
      <c r="I332" s="337" t="n">
        <f aca="false">+[4]data1cf!H332</f>
        <v>15022.3443392553</v>
      </c>
      <c r="J332" s="337" t="n">
        <f aca="false">+[4]data1cf!I332</f>
        <v>14930.3776046802</v>
      </c>
      <c r="K332" s="337" t="n">
        <f aca="false">+[4]data1cf!J332</f>
        <v>15046.252915656</v>
      </c>
      <c r="L332" s="337" t="n">
        <f aca="false">+[4]data1cf!K332</f>
        <v>15238.6850787598</v>
      </c>
      <c r="M332" s="337" t="n">
        <f aca="false">+[4]data1cf!L332</f>
        <v>14912.0439762198</v>
      </c>
      <c r="N332" s="337" t="n">
        <f aca="false">+[4]data1cf!M332</f>
        <v>14985.8900630562</v>
      </c>
      <c r="O332" s="337" t="n">
        <f aca="false">+[4]data1cf!N332</f>
        <v>15161.5003961137</v>
      </c>
      <c r="P332" s="337" t="n">
        <f aca="false">+[4]data1cf!O332</f>
        <v>15116.7192641804</v>
      </c>
      <c r="Q332" s="337" t="n">
        <f aca="false">+[4]data1cf!P332</f>
        <v>15303.5035107467</v>
      </c>
      <c r="R332" s="337" t="n">
        <f aca="false">+[4]data1cf!Q332</f>
        <v>1021.43963310674</v>
      </c>
      <c r="S332" s="337" t="n">
        <f aca="false">+[4]data1cf!R332</f>
        <v>0</v>
      </c>
      <c r="T332" s="337" t="n">
        <f aca="false">+[4]data1cf!S332</f>
        <v>0</v>
      </c>
      <c r="U332" s="337" t="n">
        <f aca="false">+[4]data1cf!T332</f>
        <v>0</v>
      </c>
      <c r="V332" s="337" t="n">
        <f aca="false">+[4]data1cf!U332</f>
        <v>0</v>
      </c>
      <c r="W332" s="337" t="n">
        <f aca="false">+[4]data1cf!V332</f>
        <v>0</v>
      </c>
      <c r="X332" s="337" t="n">
        <f aca="false">+[4]data1cf!W332</f>
        <v>0</v>
      </c>
      <c r="Y332" s="337" t="n">
        <f aca="false">+[4]data1cf!X332</f>
        <v>0</v>
      </c>
      <c r="Z332" s="337" t="n">
        <f aca="false">+[4]data1cf!Y332</f>
        <v>0</v>
      </c>
      <c r="AA332" s="337" t="n">
        <f aca="false">+[4]data1cf!Z332</f>
        <v>0</v>
      </c>
      <c r="AB332" s="337"/>
      <c r="AC332" s="338" t="n">
        <f aca="false">XNPV(0.1,B332:AA332,$B$1:$AA$1)</f>
        <v>28138.0409627982</v>
      </c>
      <c r="AD332" s="338" t="n">
        <f aca="false">SUMPRODUCT(B332:AA332,$B$1010:$AA$1010)</f>
        <v>60531.2510334627</v>
      </c>
      <c r="AE332" s="339" t="n">
        <f aca="false">SUMPRODUCT(B332:AA332,$B$1012:$AA$1012)</f>
        <v>59983.9229751238</v>
      </c>
      <c r="AF332" s="340" t="n">
        <f aca="false">XIRR(B332:AA332,$B$1:$AA$1)</f>
        <v>0.152865289204062</v>
      </c>
      <c r="AG332" s="341" t="n">
        <f aca="false">1-EXP(-(1/0.25)*(AD332/ABS($AD$1010)))</f>
        <v>0.98557171889432</v>
      </c>
    </row>
    <row r="333" customFormat="false" ht="12.75" hidden="false" customHeight="false" outlineLevel="0" collapsed="false">
      <c r="A333" s="332"/>
      <c r="B333" s="337" t="n">
        <f aca="false">+[4]data1cf!A333</f>
        <v>-87730.0127495546</v>
      </c>
      <c r="C333" s="337" t="n">
        <f aca="false">+[4]data1cf!B333</f>
        <v>14973.3568471061</v>
      </c>
      <c r="D333" s="337" t="n">
        <f aca="false">+[4]data1cf!C333</f>
        <v>16270.8837801975</v>
      </c>
      <c r="E333" s="337" t="n">
        <f aca="false">+[4]data1cf!D333</f>
        <v>15892.4942496728</v>
      </c>
      <c r="F333" s="337" t="n">
        <f aca="false">+[4]data1cf!E333</f>
        <v>15648.519434502</v>
      </c>
      <c r="G333" s="337" t="n">
        <f aca="false">+[4]data1cf!F333</f>
        <v>15399.3301002473</v>
      </c>
      <c r="H333" s="337" t="n">
        <f aca="false">+[4]data1cf!G333</f>
        <v>15123.471834608</v>
      </c>
      <c r="I333" s="337" t="n">
        <f aca="false">+[4]data1cf!H333</f>
        <v>15059.8019094897</v>
      </c>
      <c r="J333" s="337" t="n">
        <f aca="false">+[4]data1cf!I333</f>
        <v>14930.4659592032</v>
      </c>
      <c r="K333" s="337" t="n">
        <f aca="false">+[4]data1cf!J333</f>
        <v>15072.822288383</v>
      </c>
      <c r="L333" s="337" t="n">
        <f aca="false">+[4]data1cf!K333</f>
        <v>14974.0668220138</v>
      </c>
      <c r="M333" s="337" t="n">
        <f aca="false">+[4]data1cf!L333</f>
        <v>15126.6857119108</v>
      </c>
      <c r="N333" s="337" t="n">
        <f aca="false">+[4]data1cf!M333</f>
        <v>14928.6013054325</v>
      </c>
      <c r="O333" s="337" t="n">
        <f aca="false">+[4]data1cf!N333</f>
        <v>14917.8122568799</v>
      </c>
      <c r="P333" s="337" t="n">
        <f aca="false">+[4]data1cf!O333</f>
        <v>15185.2405568306</v>
      </c>
      <c r="Q333" s="337" t="n">
        <f aca="false">+[4]data1cf!P333</f>
        <v>15147.4668541512</v>
      </c>
      <c r="R333" s="337" t="n">
        <f aca="false">+[4]data1cf!Q333</f>
        <v>1006.22815423229</v>
      </c>
      <c r="S333" s="337" t="n">
        <f aca="false">+[4]data1cf!R333</f>
        <v>0</v>
      </c>
      <c r="T333" s="337" t="n">
        <f aca="false">+[4]data1cf!S333</f>
        <v>0</v>
      </c>
      <c r="U333" s="337" t="n">
        <f aca="false">+[4]data1cf!T333</f>
        <v>0</v>
      </c>
      <c r="V333" s="337" t="n">
        <f aca="false">+[4]data1cf!U333</f>
        <v>0</v>
      </c>
      <c r="W333" s="337" t="n">
        <f aca="false">+[4]data1cf!V333</f>
        <v>0</v>
      </c>
      <c r="X333" s="337" t="n">
        <f aca="false">+[4]data1cf!W333</f>
        <v>0</v>
      </c>
      <c r="Y333" s="337" t="n">
        <f aca="false">+[4]data1cf!X333</f>
        <v>0</v>
      </c>
      <c r="Z333" s="337" t="n">
        <f aca="false">+[4]data1cf!Y333</f>
        <v>0</v>
      </c>
      <c r="AA333" s="337" t="n">
        <f aca="false">+[4]data1cf!Z333</f>
        <v>0</v>
      </c>
      <c r="AB333" s="337"/>
      <c r="AC333" s="338" t="n">
        <f aca="false">XNPV(0.1,B333:AA333,$B$1:$AA$1)</f>
        <v>29087.1131647618</v>
      </c>
      <c r="AD333" s="338" t="n">
        <f aca="false">SUMPRODUCT(B333:AA333,$B$1010:$AA$1010)</f>
        <v>61399.9667314398</v>
      </c>
      <c r="AE333" s="339" t="n">
        <f aca="false">SUMPRODUCT(B333:AA333,$B$1012:$AA$1012)</f>
        <v>60854.1279807623</v>
      </c>
      <c r="AF333" s="340" t="n">
        <f aca="false">XIRR(B333:AA333,$B$1:$AA$1)</f>
        <v>0.155300930387638</v>
      </c>
      <c r="AG333" s="341" t="n">
        <f aca="false">1-EXP(-(1/0.25)*(AD333/ABS($AD$1010)))</f>
        <v>0.986423228172304</v>
      </c>
    </row>
    <row r="334" customFormat="false" ht="12.75" hidden="false" customHeight="false" outlineLevel="0" collapsed="false">
      <c r="A334" s="332"/>
      <c r="B334" s="337" t="n">
        <f aca="false">+[4]data1cf!A334</f>
        <v>-99333.7245399429</v>
      </c>
      <c r="C334" s="337" t="n">
        <f aca="false">+[4]data1cf!B334</f>
        <v>15267.6919994567</v>
      </c>
      <c r="D334" s="337" t="n">
        <f aca="false">+[4]data1cf!C334</f>
        <v>16618.7855507985</v>
      </c>
      <c r="E334" s="337" t="n">
        <f aca="false">+[4]data1cf!D334</f>
        <v>16239.8702626294</v>
      </c>
      <c r="F334" s="337" t="n">
        <f aca="false">+[4]data1cf!E334</f>
        <v>15762.7166550844</v>
      </c>
      <c r="G334" s="337" t="n">
        <f aca="false">+[4]data1cf!F334</f>
        <v>15662.1519831222</v>
      </c>
      <c r="H334" s="337" t="n">
        <f aca="false">+[4]data1cf!G334</f>
        <v>15547.4314042094</v>
      </c>
      <c r="I334" s="337" t="n">
        <f aca="false">+[4]data1cf!H334</f>
        <v>15121.3120308249</v>
      </c>
      <c r="J334" s="337" t="n">
        <f aca="false">+[4]data1cf!I334</f>
        <v>15211.6168319228</v>
      </c>
      <c r="K334" s="337" t="n">
        <f aca="false">+[4]data1cf!J334</f>
        <v>15292.5621434798</v>
      </c>
      <c r="L334" s="337" t="n">
        <f aca="false">+[4]data1cf!K334</f>
        <v>15251.5072371599</v>
      </c>
      <c r="M334" s="337" t="n">
        <f aca="false">+[4]data1cf!L334</f>
        <v>15251.389746702</v>
      </c>
      <c r="N334" s="337" t="n">
        <f aca="false">+[4]data1cf!M334</f>
        <v>15467.2973199316</v>
      </c>
      <c r="O334" s="337" t="n">
        <f aca="false">+[4]data1cf!N334</f>
        <v>15342.9123915092</v>
      </c>
      <c r="P334" s="337" t="n">
        <f aca="false">+[4]data1cf!O334</f>
        <v>15257.314864451</v>
      </c>
      <c r="Q334" s="337" t="n">
        <f aca="false">+[4]data1cf!P334</f>
        <v>15421.4313446028</v>
      </c>
      <c r="R334" s="337" t="n">
        <f aca="false">+[4]data1cf!Q334</f>
        <v>1139.31808698333</v>
      </c>
      <c r="S334" s="337" t="n">
        <f aca="false">+[4]data1cf!R334</f>
        <v>0</v>
      </c>
      <c r="T334" s="337" t="n">
        <f aca="false">+[4]data1cf!S334</f>
        <v>0</v>
      </c>
      <c r="U334" s="337" t="n">
        <f aca="false">+[4]data1cf!T334</f>
        <v>0</v>
      </c>
      <c r="V334" s="337" t="n">
        <f aca="false">+[4]data1cf!U334</f>
        <v>0</v>
      </c>
      <c r="W334" s="337" t="n">
        <f aca="false">+[4]data1cf!V334</f>
        <v>0</v>
      </c>
      <c r="X334" s="337" t="n">
        <f aca="false">+[4]data1cf!W334</f>
        <v>0</v>
      </c>
      <c r="Y334" s="337" t="n">
        <f aca="false">+[4]data1cf!X334</f>
        <v>0</v>
      </c>
      <c r="Z334" s="337" t="n">
        <f aca="false">+[4]data1cf!Y334</f>
        <v>0</v>
      </c>
      <c r="AA334" s="337" t="n">
        <f aca="false">+[4]data1cf!Z334</f>
        <v>0</v>
      </c>
      <c r="AB334" s="337"/>
      <c r="AC334" s="338" t="n">
        <f aca="false">XNPV(0.1,B334:AA334,$B$1:$AA$1)</f>
        <v>19593.9595610059</v>
      </c>
      <c r="AD334" s="338" t="n">
        <f aca="false">SUMPRODUCT(B334:AA334,$B$1010:$AA$1010)</f>
        <v>52489.6570604522</v>
      </c>
      <c r="AE334" s="339" t="n">
        <f aca="false">SUMPRODUCT(B334:AA334,$B$1012:$AA$1012)</f>
        <v>51933.8334439871</v>
      </c>
      <c r="AF334" s="340" t="n">
        <f aca="false">XIRR(B334:AA334,$B$1:$AA$1)</f>
        <v>0.133568849063489</v>
      </c>
      <c r="AG334" s="341" t="n">
        <f aca="false">1-EXP(-(1/0.25)*(AD334/ABS($AD$1010)))</f>
        <v>0.974662517519843</v>
      </c>
    </row>
    <row r="335" customFormat="false" ht="12.75" hidden="false" customHeight="false" outlineLevel="0" collapsed="false">
      <c r="A335" s="332"/>
      <c r="B335" s="337" t="n">
        <f aca="false">+[4]data1cf!A335</f>
        <v>-98806.3822770661</v>
      </c>
      <c r="C335" s="337" t="n">
        <f aca="false">+[4]data1cf!B335</f>
        <v>15044.4036463577</v>
      </c>
      <c r="D335" s="337" t="n">
        <f aca="false">+[4]data1cf!C335</f>
        <v>16643.5131972258</v>
      </c>
      <c r="E335" s="337" t="n">
        <f aca="false">+[4]data1cf!D335</f>
        <v>16265.7654037825</v>
      </c>
      <c r="F335" s="337" t="n">
        <f aca="false">+[4]data1cf!E335</f>
        <v>16011.6669964845</v>
      </c>
      <c r="G335" s="337" t="n">
        <f aca="false">+[4]data1cf!F335</f>
        <v>15394.5988082347</v>
      </c>
      <c r="H335" s="337" t="n">
        <f aca="false">+[4]data1cf!G335</f>
        <v>15370.0337148943</v>
      </c>
      <c r="I335" s="337" t="n">
        <f aca="false">+[4]data1cf!H335</f>
        <v>15201.0605958486</v>
      </c>
      <c r="J335" s="337" t="n">
        <f aca="false">+[4]data1cf!I335</f>
        <v>15290.9878123488</v>
      </c>
      <c r="K335" s="337" t="n">
        <f aca="false">+[4]data1cf!J335</f>
        <v>15287.6917389718</v>
      </c>
      <c r="L335" s="337" t="n">
        <f aca="false">+[4]data1cf!K335</f>
        <v>15492.37869773</v>
      </c>
      <c r="M335" s="337" t="n">
        <f aca="false">+[4]data1cf!L335</f>
        <v>15346.1346731598</v>
      </c>
      <c r="N335" s="337" t="n">
        <f aca="false">+[4]data1cf!M335</f>
        <v>15199.1500342067</v>
      </c>
      <c r="O335" s="337" t="n">
        <f aca="false">+[4]data1cf!N335</f>
        <v>15418.6844543912</v>
      </c>
      <c r="P335" s="337" t="n">
        <f aca="false">+[4]data1cf!O335</f>
        <v>15426.1108291149</v>
      </c>
      <c r="Q335" s="337" t="n">
        <f aca="false">+[4]data1cf!P335</f>
        <v>15451.5238767934</v>
      </c>
      <c r="R335" s="337" t="n">
        <f aca="false">+[4]data1cf!Q335</f>
        <v>1133.26968216504</v>
      </c>
      <c r="S335" s="337" t="n">
        <f aca="false">+[4]data1cf!R335</f>
        <v>0</v>
      </c>
      <c r="T335" s="337" t="n">
        <f aca="false">+[4]data1cf!S335</f>
        <v>0</v>
      </c>
      <c r="U335" s="337" t="n">
        <f aca="false">+[4]data1cf!T335</f>
        <v>0</v>
      </c>
      <c r="V335" s="337" t="n">
        <f aca="false">+[4]data1cf!U335</f>
        <v>0</v>
      </c>
      <c r="W335" s="337" t="n">
        <f aca="false">+[4]data1cf!V335</f>
        <v>0</v>
      </c>
      <c r="X335" s="337" t="n">
        <f aca="false">+[4]data1cf!W335</f>
        <v>0</v>
      </c>
      <c r="Y335" s="337" t="n">
        <f aca="false">+[4]data1cf!X335</f>
        <v>0</v>
      </c>
      <c r="Z335" s="337" t="n">
        <f aca="false">+[4]data1cf!Y335</f>
        <v>0</v>
      </c>
      <c r="AA335" s="337" t="n">
        <f aca="false">+[4]data1cf!Z335</f>
        <v>0</v>
      </c>
      <c r="AB335" s="337"/>
      <c r="AC335" s="338" t="n">
        <f aca="false">XNPV(0.1,B335:AA335,$B$1:$AA$1)</f>
        <v>20050.67862251</v>
      </c>
      <c r="AD335" s="338" t="n">
        <f aca="false">SUMPRODUCT(B335:AA335,$B$1010:$AA$1010)</f>
        <v>52988.7230015204</v>
      </c>
      <c r="AE335" s="339" t="n">
        <f aca="false">SUMPRODUCT(B335:AA335,$B$1012:$AA$1012)</f>
        <v>52432.0567824833</v>
      </c>
      <c r="AF335" s="340" t="n">
        <f aca="false">XIRR(B335:AA335,$B$1:$AA$1)</f>
        <v>0.134431200101324</v>
      </c>
      <c r="AG335" s="341" t="n">
        <f aca="false">1-EXP(-(1/0.25)*(AD335/ABS($AD$1010)))</f>
        <v>0.975532667814947</v>
      </c>
    </row>
    <row r="336" customFormat="false" ht="12.75" hidden="false" customHeight="false" outlineLevel="0" collapsed="false">
      <c r="A336" s="332"/>
      <c r="B336" s="337" t="n">
        <f aca="false">+[4]data1cf!A336</f>
        <v>-84978.7783343758</v>
      </c>
      <c r="C336" s="337" t="n">
        <f aca="false">+[4]data1cf!B336</f>
        <v>14910.1707888754</v>
      </c>
      <c r="D336" s="337" t="n">
        <f aca="false">+[4]data1cf!C336</f>
        <v>16376.5754903686</v>
      </c>
      <c r="E336" s="337" t="n">
        <f aca="false">+[4]data1cf!D336</f>
        <v>15945.2300908455</v>
      </c>
      <c r="F336" s="337" t="n">
        <f aca="false">+[4]data1cf!E336</f>
        <v>15422.0071369902</v>
      </c>
      <c r="G336" s="337" t="n">
        <f aca="false">+[4]data1cf!F336</f>
        <v>15123.0247745601</v>
      </c>
      <c r="H336" s="337" t="n">
        <f aca="false">+[4]data1cf!G336</f>
        <v>14979.6101217699</v>
      </c>
      <c r="I336" s="337" t="n">
        <f aca="false">+[4]data1cf!H336</f>
        <v>14836.1287485912</v>
      </c>
      <c r="J336" s="337" t="n">
        <f aca="false">+[4]data1cf!I336</f>
        <v>15048.6223823139</v>
      </c>
      <c r="K336" s="337" t="n">
        <f aca="false">+[4]data1cf!J336</f>
        <v>14892.7820532792</v>
      </c>
      <c r="L336" s="337" t="n">
        <f aca="false">+[4]data1cf!K336</f>
        <v>14861.7467466669</v>
      </c>
      <c r="M336" s="337" t="n">
        <f aca="false">+[4]data1cf!L336</f>
        <v>14947.8085602328</v>
      </c>
      <c r="N336" s="337" t="n">
        <f aca="false">+[4]data1cf!M336</f>
        <v>14968.2927492937</v>
      </c>
      <c r="O336" s="337" t="n">
        <f aca="false">+[4]data1cf!N336</f>
        <v>14993.3082850389</v>
      </c>
      <c r="P336" s="337" t="n">
        <f aca="false">+[4]data1cf!O336</f>
        <v>15288.2933184236</v>
      </c>
      <c r="Q336" s="337" t="n">
        <f aca="false">+[4]data1cf!P336</f>
        <v>15397.3456104991</v>
      </c>
      <c r="R336" s="337" t="n">
        <f aca="false">+[4]data1cf!Q336</f>
        <v>974.672595983957</v>
      </c>
      <c r="S336" s="337" t="n">
        <f aca="false">+[4]data1cf!R336</f>
        <v>0</v>
      </c>
      <c r="T336" s="337" t="n">
        <f aca="false">+[4]data1cf!S336</f>
        <v>0</v>
      </c>
      <c r="U336" s="337" t="n">
        <f aca="false">+[4]data1cf!T336</f>
        <v>0</v>
      </c>
      <c r="V336" s="337" t="n">
        <f aca="false">+[4]data1cf!U336</f>
        <v>0</v>
      </c>
      <c r="W336" s="337" t="n">
        <f aca="false">+[4]data1cf!V336</f>
        <v>0</v>
      </c>
      <c r="X336" s="337" t="n">
        <f aca="false">+[4]data1cf!W336</f>
        <v>0</v>
      </c>
      <c r="Y336" s="337" t="n">
        <f aca="false">+[4]data1cf!X336</f>
        <v>0</v>
      </c>
      <c r="Z336" s="337" t="n">
        <f aca="false">+[4]data1cf!Y336</f>
        <v>0</v>
      </c>
      <c r="AA336" s="337" t="n">
        <f aca="false">+[4]data1cf!Z336</f>
        <v>0</v>
      </c>
      <c r="AB336" s="337"/>
      <c r="AC336" s="338" t="n">
        <f aca="false">XNPV(0.1,B336:AA336,$B$1:$AA$1)</f>
        <v>31373.1231908447</v>
      </c>
      <c r="AD336" s="338" t="n">
        <f aca="false">SUMPRODUCT(B336:AA336,$B$1010:$AA$1010)</f>
        <v>63577.5490939591</v>
      </c>
      <c r="AE336" s="339" t="n">
        <f aca="false">SUMPRODUCT(B336:AA336,$B$1012:$AA$1012)</f>
        <v>63033.1566317119</v>
      </c>
      <c r="AF336" s="340" t="n">
        <f aca="false">XIRR(B336:AA336,$B$1:$AA$1)</f>
        <v>0.161231157001387</v>
      </c>
      <c r="AG336" s="341" t="n">
        <f aca="false">1-EXP(-(1/0.25)*(AD336/ABS($AD$1010)))</f>
        <v>0.98834331238132</v>
      </c>
    </row>
    <row r="337" customFormat="false" ht="12.75" hidden="false" customHeight="false" outlineLevel="0" collapsed="false">
      <c r="A337" s="332"/>
      <c r="B337" s="337" t="n">
        <f aca="false">+[4]data1cf!A337</f>
        <v>-96167.05544073</v>
      </c>
      <c r="C337" s="337" t="n">
        <f aca="false">+[4]data1cf!B337</f>
        <v>15198.838814077</v>
      </c>
      <c r="D337" s="337" t="n">
        <f aca="false">+[4]data1cf!C337</f>
        <v>16569.8299353423</v>
      </c>
      <c r="E337" s="337" t="n">
        <f aca="false">+[4]data1cf!D337</f>
        <v>16142.0492101342</v>
      </c>
      <c r="F337" s="337" t="n">
        <f aca="false">+[4]data1cf!E337</f>
        <v>15723.2798115171</v>
      </c>
      <c r="G337" s="337" t="n">
        <f aca="false">+[4]data1cf!F337</f>
        <v>15541.9688431398</v>
      </c>
      <c r="H337" s="337" t="n">
        <f aca="false">+[4]data1cf!G337</f>
        <v>15220.5920046333</v>
      </c>
      <c r="I337" s="337" t="n">
        <f aca="false">+[4]data1cf!H337</f>
        <v>15088.8118501682</v>
      </c>
      <c r="J337" s="337" t="n">
        <f aca="false">+[4]data1cf!I337</f>
        <v>15202.3579580359</v>
      </c>
      <c r="K337" s="337" t="n">
        <f aca="false">+[4]data1cf!J337</f>
        <v>15213.3923400475</v>
      </c>
      <c r="L337" s="337" t="n">
        <f aca="false">+[4]data1cf!K337</f>
        <v>15403.9816918465</v>
      </c>
      <c r="M337" s="337" t="n">
        <f aca="false">+[4]data1cf!L337</f>
        <v>15199.6741762409</v>
      </c>
      <c r="N337" s="337" t="n">
        <f aca="false">+[4]data1cf!M337</f>
        <v>15377.4997013886</v>
      </c>
      <c r="O337" s="337" t="n">
        <f aca="false">+[4]data1cf!N337</f>
        <v>15515.6135819394</v>
      </c>
      <c r="P337" s="337" t="n">
        <f aca="false">+[4]data1cf!O337</f>
        <v>15386.2150937294</v>
      </c>
      <c r="Q337" s="337" t="n">
        <f aca="false">+[4]data1cf!P337</f>
        <v>15452.5436487024</v>
      </c>
      <c r="R337" s="337" t="n">
        <f aca="false">+[4]data1cf!Q337</f>
        <v>1102.997659083</v>
      </c>
      <c r="S337" s="337" t="n">
        <f aca="false">+[4]data1cf!R337</f>
        <v>0</v>
      </c>
      <c r="T337" s="337" t="n">
        <f aca="false">+[4]data1cf!S337</f>
        <v>0</v>
      </c>
      <c r="U337" s="337" t="n">
        <f aca="false">+[4]data1cf!T337</f>
        <v>0</v>
      </c>
      <c r="V337" s="337" t="n">
        <f aca="false">+[4]data1cf!U337</f>
        <v>0</v>
      </c>
      <c r="W337" s="337" t="n">
        <f aca="false">+[4]data1cf!V337</f>
        <v>0</v>
      </c>
      <c r="X337" s="337" t="n">
        <f aca="false">+[4]data1cf!W337</f>
        <v>0</v>
      </c>
      <c r="Y337" s="337" t="n">
        <f aca="false">+[4]data1cf!X337</f>
        <v>0</v>
      </c>
      <c r="Z337" s="337" t="n">
        <f aca="false">+[4]data1cf!Y337</f>
        <v>0</v>
      </c>
      <c r="AA337" s="337" t="n">
        <f aca="false">+[4]data1cf!Z337</f>
        <v>0</v>
      </c>
      <c r="AB337" s="337"/>
      <c r="AC337" s="338" t="n">
        <f aca="false">XNPV(0.1,B337:AA337,$B$1:$AA$1)</f>
        <v>22339.1132260034</v>
      </c>
      <c r="AD337" s="338" t="n">
        <f aca="false">SUMPRODUCT(B337:AA337,$B$1010:$AA$1010)</f>
        <v>55173.1206475621</v>
      </c>
      <c r="AE337" s="339" t="n">
        <f aca="false">SUMPRODUCT(B337:AA337,$B$1012:$AA$1012)</f>
        <v>54617.9968427548</v>
      </c>
      <c r="AF337" s="340" t="n">
        <f aca="false">XIRR(B337:AA337,$B$1:$AA$1)</f>
        <v>0.139240375100655</v>
      </c>
      <c r="AG337" s="341" t="n">
        <f aca="false">1-EXP(-(1/0.25)*(AD337/ABS($AD$1010)))</f>
        <v>0.979002963602772</v>
      </c>
    </row>
    <row r="338" customFormat="false" ht="12.75" hidden="false" customHeight="false" outlineLevel="0" collapsed="false">
      <c r="A338" s="332"/>
      <c r="B338" s="337" t="n">
        <f aca="false">+[4]data1cf!A338</f>
        <v>-88799.1941420218</v>
      </c>
      <c r="C338" s="337" t="n">
        <f aca="false">+[4]data1cf!B338</f>
        <v>15114.1751926718</v>
      </c>
      <c r="D338" s="337" t="n">
        <f aca="false">+[4]data1cf!C338</f>
        <v>16278.6498330452</v>
      </c>
      <c r="E338" s="337" t="n">
        <f aca="false">+[4]data1cf!D338</f>
        <v>16006.356382757</v>
      </c>
      <c r="F338" s="337" t="n">
        <f aca="false">+[4]data1cf!E338</f>
        <v>15532.7886082771</v>
      </c>
      <c r="G338" s="337" t="n">
        <f aca="false">+[4]data1cf!F338</f>
        <v>15407.5779131858</v>
      </c>
      <c r="H338" s="337" t="n">
        <f aca="false">+[4]data1cf!G338</f>
        <v>15120.2216294865</v>
      </c>
      <c r="I338" s="337" t="n">
        <f aca="false">+[4]data1cf!H338</f>
        <v>15075.8530944476</v>
      </c>
      <c r="J338" s="337" t="n">
        <f aca="false">+[4]data1cf!I338</f>
        <v>14834.5347772209</v>
      </c>
      <c r="K338" s="337" t="n">
        <f aca="false">+[4]data1cf!J338</f>
        <v>14848.5975934584</v>
      </c>
      <c r="L338" s="337" t="n">
        <f aca="false">+[4]data1cf!K338</f>
        <v>14985.1610650665</v>
      </c>
      <c r="M338" s="337" t="n">
        <f aca="false">+[4]data1cf!L338</f>
        <v>14986.1877802608</v>
      </c>
      <c r="N338" s="337" t="n">
        <f aca="false">+[4]data1cf!M338</f>
        <v>14947.0645648333</v>
      </c>
      <c r="O338" s="337" t="n">
        <f aca="false">+[4]data1cf!N338</f>
        <v>15005.5036635824</v>
      </c>
      <c r="P338" s="337" t="n">
        <f aca="false">+[4]data1cf!O338</f>
        <v>15062.7356044237</v>
      </c>
      <c r="Q338" s="337" t="n">
        <f aca="false">+[4]data1cf!P338</f>
        <v>15449.5156723988</v>
      </c>
      <c r="R338" s="337" t="n">
        <f aca="false">+[4]data1cf!Q338</f>
        <v>1018.49123713133</v>
      </c>
      <c r="S338" s="337" t="n">
        <f aca="false">+[4]data1cf!R338</f>
        <v>0</v>
      </c>
      <c r="T338" s="337" t="n">
        <f aca="false">+[4]data1cf!S338</f>
        <v>0</v>
      </c>
      <c r="U338" s="337" t="n">
        <f aca="false">+[4]data1cf!T338</f>
        <v>0</v>
      </c>
      <c r="V338" s="337" t="n">
        <f aca="false">+[4]data1cf!U338</f>
        <v>0</v>
      </c>
      <c r="W338" s="337" t="n">
        <f aca="false">+[4]data1cf!V338</f>
        <v>0</v>
      </c>
      <c r="X338" s="337" t="n">
        <f aca="false">+[4]data1cf!W338</f>
        <v>0</v>
      </c>
      <c r="Y338" s="337" t="n">
        <f aca="false">+[4]data1cf!X338</f>
        <v>0</v>
      </c>
      <c r="Z338" s="337" t="n">
        <f aca="false">+[4]data1cf!Y338</f>
        <v>0</v>
      </c>
      <c r="AA338" s="337" t="n">
        <f aca="false">+[4]data1cf!Z338</f>
        <v>0</v>
      </c>
      <c r="AB338" s="337"/>
      <c r="AC338" s="338" t="n">
        <f aca="false">XNPV(0.1,B338:AA338,$B$1:$AA$1)</f>
        <v>28059.6111610662</v>
      </c>
      <c r="AD338" s="338" t="n">
        <f aca="false">SUMPRODUCT(B338:AA338,$B$1010:$AA$1010)</f>
        <v>60347.6501540721</v>
      </c>
      <c r="AE338" s="339" t="n">
        <f aca="false">SUMPRODUCT(B338:AA338,$B$1012:$AA$1012)</f>
        <v>59802.1034663553</v>
      </c>
      <c r="AF338" s="340" t="n">
        <f aca="false">XIRR(B338:AA338,$B$1:$AA$1)</f>
        <v>0.152894950444153</v>
      </c>
      <c r="AG338" s="341" t="n">
        <f aca="false">1-EXP(-(1/0.25)*(AD338/ABS($AD$1010)))</f>
        <v>0.985385027954888</v>
      </c>
    </row>
    <row r="339" customFormat="false" ht="12.75" hidden="false" customHeight="false" outlineLevel="0" collapsed="false">
      <c r="A339" s="332"/>
      <c r="B339" s="337" t="n">
        <f aca="false">+[4]data1cf!A339</f>
        <v>-93007.0314201419</v>
      </c>
      <c r="C339" s="337" t="n">
        <f aca="false">+[4]data1cf!B339</f>
        <v>15116.5400214197</v>
      </c>
      <c r="D339" s="337" t="n">
        <f aca="false">+[4]data1cf!C339</f>
        <v>16326.5593781596</v>
      </c>
      <c r="E339" s="337" t="n">
        <f aca="false">+[4]data1cf!D339</f>
        <v>16003.5294883528</v>
      </c>
      <c r="F339" s="337" t="n">
        <f aca="false">+[4]data1cf!E339</f>
        <v>15807.1636688367</v>
      </c>
      <c r="G339" s="337" t="n">
        <f aca="false">+[4]data1cf!F339</f>
        <v>15455.7195706041</v>
      </c>
      <c r="H339" s="337" t="n">
        <f aca="false">+[4]data1cf!G339</f>
        <v>15198.6998636266</v>
      </c>
      <c r="I339" s="337" t="n">
        <f aca="false">+[4]data1cf!H339</f>
        <v>15130.8914314576</v>
      </c>
      <c r="J339" s="337" t="n">
        <f aca="false">+[4]data1cf!I339</f>
        <v>15147.6351535976</v>
      </c>
      <c r="K339" s="337" t="n">
        <f aca="false">+[4]data1cf!J339</f>
        <v>15098.5395086225</v>
      </c>
      <c r="L339" s="337" t="n">
        <f aca="false">+[4]data1cf!K339</f>
        <v>15255.6356236498</v>
      </c>
      <c r="M339" s="337" t="n">
        <f aca="false">+[4]data1cf!L339</f>
        <v>15141.0169659113</v>
      </c>
      <c r="N339" s="337" t="n">
        <f aca="false">+[4]data1cf!M339</f>
        <v>15111.4012467534</v>
      </c>
      <c r="O339" s="337" t="n">
        <f aca="false">+[4]data1cf!N339</f>
        <v>15206.5836790616</v>
      </c>
      <c r="P339" s="337" t="n">
        <f aca="false">+[4]data1cf!O339</f>
        <v>15303.7485747907</v>
      </c>
      <c r="Q339" s="337" t="n">
        <f aca="false">+[4]data1cf!P339</f>
        <v>15434.0212687867</v>
      </c>
      <c r="R339" s="337" t="n">
        <f aca="false">+[4]data1cf!Q339</f>
        <v>1066.75344757646</v>
      </c>
      <c r="S339" s="337" t="n">
        <f aca="false">+[4]data1cf!R339</f>
        <v>0</v>
      </c>
      <c r="T339" s="337" t="n">
        <f aca="false">+[4]data1cf!S339</f>
        <v>0</v>
      </c>
      <c r="U339" s="337" t="n">
        <f aca="false">+[4]data1cf!T339</f>
        <v>0</v>
      </c>
      <c r="V339" s="337" t="n">
        <f aca="false">+[4]data1cf!U339</f>
        <v>0</v>
      </c>
      <c r="W339" s="337" t="n">
        <f aca="false">+[4]data1cf!V339</f>
        <v>0</v>
      </c>
      <c r="X339" s="337" t="n">
        <f aca="false">+[4]data1cf!W339</f>
        <v>0</v>
      </c>
      <c r="Y339" s="337" t="n">
        <f aca="false">+[4]data1cf!X339</f>
        <v>0</v>
      </c>
      <c r="Z339" s="337" t="n">
        <f aca="false">+[4]data1cf!Y339</f>
        <v>0</v>
      </c>
      <c r="AA339" s="337" t="n">
        <f aca="false">+[4]data1cf!Z339</f>
        <v>0</v>
      </c>
      <c r="AB339" s="337"/>
      <c r="AC339" s="338" t="n">
        <f aca="false">XNPV(0.1,B339:AA339,$B$1:$AA$1)</f>
        <v>24772.1891875573</v>
      </c>
      <c r="AD339" s="338" t="n">
        <f aca="false">SUMPRODUCT(B339:AA339,$B$1010:$AA$1010)</f>
        <v>57396.9128393004</v>
      </c>
      <c r="AE339" s="339" t="n">
        <f aca="false">SUMPRODUCT(B339:AA339,$B$1012:$AA$1012)</f>
        <v>56845.5510439732</v>
      </c>
      <c r="AF339" s="340" t="n">
        <f aca="false">XIRR(B339:AA339,$B$1:$AA$1)</f>
        <v>0.144776476310795</v>
      </c>
      <c r="AG339" s="341" t="n">
        <f aca="false">1-EXP(-(1/0.25)*(AD339/ABS($AD$1010)))</f>
        <v>0.982030691030687</v>
      </c>
    </row>
    <row r="340" customFormat="false" ht="12.75" hidden="false" customHeight="false" outlineLevel="0" collapsed="false">
      <c r="A340" s="332"/>
      <c r="B340" s="337" t="n">
        <f aca="false">+[4]data1cf!A340</f>
        <v>-96233.9839005489</v>
      </c>
      <c r="C340" s="337" t="n">
        <f aca="false">+[4]data1cf!B340</f>
        <v>15117.9486416628</v>
      </c>
      <c r="D340" s="337" t="n">
        <f aca="false">+[4]data1cf!C340</f>
        <v>16673.9802342847</v>
      </c>
      <c r="E340" s="337" t="n">
        <f aca="false">+[4]data1cf!D340</f>
        <v>16055.6682950853</v>
      </c>
      <c r="F340" s="337" t="n">
        <f aca="false">+[4]data1cf!E340</f>
        <v>15800.9589395209</v>
      </c>
      <c r="G340" s="337" t="n">
        <f aca="false">+[4]data1cf!F340</f>
        <v>15603.9478338786</v>
      </c>
      <c r="H340" s="337" t="n">
        <f aca="false">+[4]data1cf!G340</f>
        <v>15266.3489975212</v>
      </c>
      <c r="I340" s="337" t="n">
        <f aca="false">+[4]data1cf!H340</f>
        <v>15114.9630847984</v>
      </c>
      <c r="J340" s="337" t="n">
        <f aca="false">+[4]data1cf!I340</f>
        <v>15425.0988877638</v>
      </c>
      <c r="K340" s="337" t="n">
        <f aca="false">+[4]data1cf!J340</f>
        <v>15224.3042922677</v>
      </c>
      <c r="L340" s="337" t="n">
        <f aca="false">+[4]data1cf!K340</f>
        <v>15210.003611587</v>
      </c>
      <c r="M340" s="337" t="n">
        <f aca="false">+[4]data1cf!L340</f>
        <v>15364.5229337432</v>
      </c>
      <c r="N340" s="337" t="n">
        <f aca="false">+[4]data1cf!M340</f>
        <v>15226.6459952543</v>
      </c>
      <c r="O340" s="337" t="n">
        <f aca="false">+[4]data1cf!N340</f>
        <v>15118.6357155495</v>
      </c>
      <c r="P340" s="337" t="n">
        <f aca="false">+[4]data1cf!O340</f>
        <v>15226.6010056383</v>
      </c>
      <c r="Q340" s="337" t="n">
        <f aca="false">+[4]data1cf!P340</f>
        <v>15354.0578596033</v>
      </c>
      <c r="R340" s="337" t="n">
        <f aca="false">+[4]data1cf!Q340</f>
        <v>1103.76530174574</v>
      </c>
      <c r="S340" s="337" t="n">
        <f aca="false">+[4]data1cf!R340</f>
        <v>0</v>
      </c>
      <c r="T340" s="337" t="n">
        <f aca="false">+[4]data1cf!S340</f>
        <v>0</v>
      </c>
      <c r="U340" s="337" t="n">
        <f aca="false">+[4]data1cf!T340</f>
        <v>0</v>
      </c>
      <c r="V340" s="337" t="n">
        <f aca="false">+[4]data1cf!U340</f>
        <v>0</v>
      </c>
      <c r="W340" s="337" t="n">
        <f aca="false">+[4]data1cf!V340</f>
        <v>0</v>
      </c>
      <c r="X340" s="337" t="n">
        <f aca="false">+[4]data1cf!W340</f>
        <v>0</v>
      </c>
      <c r="Y340" s="337" t="n">
        <f aca="false">+[4]data1cf!X340</f>
        <v>0</v>
      </c>
      <c r="Z340" s="337" t="n">
        <f aca="false">+[4]data1cf!Y340</f>
        <v>0</v>
      </c>
      <c r="AA340" s="337" t="n">
        <f aca="false">+[4]data1cf!Z340</f>
        <v>0</v>
      </c>
      <c r="AB340" s="337"/>
      <c r="AC340" s="338" t="n">
        <f aca="false">XNPV(0.1,B340:AA340,$B$1:$AA$1)</f>
        <v>22213.746196421</v>
      </c>
      <c r="AD340" s="338" t="n">
        <f aca="false">SUMPRODUCT(B340:AA340,$B$1010:$AA$1010)</f>
        <v>54985.970723649</v>
      </c>
      <c r="AE340" s="339" t="n">
        <f aca="false">SUMPRODUCT(B340:AA340,$B$1012:$AA$1012)</f>
        <v>54432.385067332</v>
      </c>
      <c r="AF340" s="340" t="n">
        <f aca="false">XIRR(B340:AA340,$B$1:$AA$1)</f>
        <v>0.139069626312359</v>
      </c>
      <c r="AG340" s="341" t="n">
        <f aca="false">1-EXP(-(1/0.25)*(AD340/ABS($AD$1010)))</f>
        <v>0.978725991756621</v>
      </c>
    </row>
    <row r="341" customFormat="false" ht="12.75" hidden="false" customHeight="false" outlineLevel="0" collapsed="false">
      <c r="A341" s="332"/>
      <c r="B341" s="337" t="n">
        <f aca="false">+[4]data1cf!A341</f>
        <v>-100373.114318244</v>
      </c>
      <c r="C341" s="337" t="n">
        <f aca="false">+[4]data1cf!B341</f>
        <v>15222.5594309556</v>
      </c>
      <c r="D341" s="337" t="n">
        <f aca="false">+[4]data1cf!C341</f>
        <v>16712.5132957391</v>
      </c>
      <c r="E341" s="337" t="n">
        <f aca="false">+[4]data1cf!D341</f>
        <v>16307.4151347844</v>
      </c>
      <c r="F341" s="337" t="n">
        <f aca="false">+[4]data1cf!E341</f>
        <v>16109.6225629752</v>
      </c>
      <c r="G341" s="337" t="n">
        <f aca="false">+[4]data1cf!F341</f>
        <v>15835.7232289375</v>
      </c>
      <c r="H341" s="337" t="n">
        <f aca="false">+[4]data1cf!G341</f>
        <v>15438.6120577689</v>
      </c>
      <c r="I341" s="337" t="n">
        <f aca="false">+[4]data1cf!H341</f>
        <v>15218.4640369132</v>
      </c>
      <c r="J341" s="337" t="n">
        <f aca="false">+[4]data1cf!I341</f>
        <v>15573.4437137533</v>
      </c>
      <c r="K341" s="337" t="n">
        <f aca="false">+[4]data1cf!J341</f>
        <v>15491.8244114497</v>
      </c>
      <c r="L341" s="337" t="n">
        <f aca="false">+[4]data1cf!K341</f>
        <v>15283.5663371946</v>
      </c>
      <c r="M341" s="337" t="n">
        <f aca="false">+[4]data1cf!L341</f>
        <v>15309.1230705828</v>
      </c>
      <c r="N341" s="337" t="n">
        <f aca="false">+[4]data1cf!M341</f>
        <v>15189.7830442837</v>
      </c>
      <c r="O341" s="337" t="n">
        <f aca="false">+[4]data1cf!N341</f>
        <v>15535.8663849111</v>
      </c>
      <c r="P341" s="337" t="n">
        <f aca="false">+[4]data1cf!O341</f>
        <v>15513.5348095788</v>
      </c>
      <c r="Q341" s="337" t="n">
        <f aca="false">+[4]data1cf!P341</f>
        <v>15465.7290495629</v>
      </c>
      <c r="R341" s="337" t="n">
        <f aca="false">+[4]data1cf!Q341</f>
        <v>1151.23947198453</v>
      </c>
      <c r="S341" s="337" t="n">
        <f aca="false">+[4]data1cf!R341</f>
        <v>0</v>
      </c>
      <c r="T341" s="337" t="n">
        <f aca="false">+[4]data1cf!S341</f>
        <v>0</v>
      </c>
      <c r="U341" s="337" t="n">
        <f aca="false">+[4]data1cf!T341</f>
        <v>0</v>
      </c>
      <c r="V341" s="337" t="n">
        <f aca="false">+[4]data1cf!U341</f>
        <v>0</v>
      </c>
      <c r="W341" s="337" t="n">
        <f aca="false">+[4]data1cf!V341</f>
        <v>0</v>
      </c>
      <c r="X341" s="337" t="n">
        <f aca="false">+[4]data1cf!W341</f>
        <v>0</v>
      </c>
      <c r="Y341" s="337" t="n">
        <f aca="false">+[4]data1cf!X341</f>
        <v>0</v>
      </c>
      <c r="Z341" s="337" t="n">
        <f aca="false">+[4]data1cf!Y341</f>
        <v>0</v>
      </c>
      <c r="AA341" s="337" t="n">
        <f aca="false">+[4]data1cf!Z341</f>
        <v>0</v>
      </c>
      <c r="AB341" s="337"/>
      <c r="AC341" s="338" t="n">
        <f aca="false">XNPV(0.1,B341:AA341,$B$1:$AA$1)</f>
        <v>19308.5926700919</v>
      </c>
      <c r="AD341" s="338" t="n">
        <f aca="false">SUMPRODUCT(B341:AA341,$B$1010:$AA$1010)</f>
        <v>52431.5340144978</v>
      </c>
      <c r="AE341" s="339" t="n">
        <f aca="false">SUMPRODUCT(B341:AA341,$B$1012:$AA$1012)</f>
        <v>51872.0073474676</v>
      </c>
      <c r="AF341" s="340" t="n">
        <f aca="false">XIRR(B341:AA341,$B$1:$AA$1)</f>
        <v>0.132745878343049</v>
      </c>
      <c r="AG341" s="341" t="n">
        <f aca="false">1-EXP(-(1/0.25)*(AD341/ABS($AD$1010)))</f>
        <v>0.974559185456097</v>
      </c>
    </row>
    <row r="342" customFormat="false" ht="12.75" hidden="false" customHeight="false" outlineLevel="0" collapsed="false">
      <c r="A342" s="332"/>
      <c r="B342" s="337" t="n">
        <f aca="false">+[4]data1cf!A342</f>
        <v>-95403.5761917818</v>
      </c>
      <c r="C342" s="337" t="n">
        <f aca="false">+[4]data1cf!B342</f>
        <v>15054.5719697535</v>
      </c>
      <c r="D342" s="337" t="n">
        <f aca="false">+[4]data1cf!C342</f>
        <v>16400.013695629</v>
      </c>
      <c r="E342" s="337" t="n">
        <f aca="false">+[4]data1cf!D342</f>
        <v>16123.8226232632</v>
      </c>
      <c r="F342" s="337" t="n">
        <f aca="false">+[4]data1cf!E342</f>
        <v>16042.0154135212</v>
      </c>
      <c r="G342" s="337" t="n">
        <f aca="false">+[4]data1cf!F342</f>
        <v>15567.9336605412</v>
      </c>
      <c r="H342" s="337" t="n">
        <f aca="false">+[4]data1cf!G342</f>
        <v>15313.6304760506</v>
      </c>
      <c r="I342" s="337" t="n">
        <f aca="false">+[4]data1cf!H342</f>
        <v>14942.7659762632</v>
      </c>
      <c r="J342" s="337" t="n">
        <f aca="false">+[4]data1cf!I342</f>
        <v>15145.5161299447</v>
      </c>
      <c r="K342" s="337" t="n">
        <f aca="false">+[4]data1cf!J342</f>
        <v>15248.3637159386</v>
      </c>
      <c r="L342" s="337" t="n">
        <f aca="false">+[4]data1cf!K342</f>
        <v>15102.8042965218</v>
      </c>
      <c r="M342" s="337" t="n">
        <f aca="false">+[4]data1cf!L342</f>
        <v>15063.8950010427</v>
      </c>
      <c r="N342" s="337" t="n">
        <f aca="false">+[4]data1cf!M342</f>
        <v>15206.116238412</v>
      </c>
      <c r="O342" s="337" t="n">
        <f aca="false">+[4]data1cf!N342</f>
        <v>15252.7490678286</v>
      </c>
      <c r="P342" s="337" t="n">
        <f aca="false">+[4]data1cf!O342</f>
        <v>15150.5412014676</v>
      </c>
      <c r="Q342" s="337" t="n">
        <f aca="false">+[4]data1cf!P342</f>
        <v>15140.4761894286</v>
      </c>
      <c r="R342" s="337" t="n">
        <f aca="false">+[4]data1cf!Q342</f>
        <v>1094.24085748926</v>
      </c>
      <c r="S342" s="337" t="n">
        <f aca="false">+[4]data1cf!R342</f>
        <v>0</v>
      </c>
      <c r="T342" s="337" t="n">
        <f aca="false">+[4]data1cf!S342</f>
        <v>0</v>
      </c>
      <c r="U342" s="337" t="n">
        <f aca="false">+[4]data1cf!T342</f>
        <v>0</v>
      </c>
      <c r="V342" s="337" t="n">
        <f aca="false">+[4]data1cf!U342</f>
        <v>0</v>
      </c>
      <c r="W342" s="337" t="n">
        <f aca="false">+[4]data1cf!V342</f>
        <v>0</v>
      </c>
      <c r="X342" s="337" t="n">
        <f aca="false">+[4]data1cf!W342</f>
        <v>0</v>
      </c>
      <c r="Y342" s="337" t="n">
        <f aca="false">+[4]data1cf!X342</f>
        <v>0</v>
      </c>
      <c r="Z342" s="337" t="n">
        <f aca="false">+[4]data1cf!Y342</f>
        <v>0</v>
      </c>
      <c r="AA342" s="337" t="n">
        <f aca="false">+[4]data1cf!Z342</f>
        <v>0</v>
      </c>
      <c r="AB342" s="337"/>
      <c r="AC342" s="338" t="n">
        <f aca="false">XNPV(0.1,B342:AA342,$B$1:$AA$1)</f>
        <v>22584.3556030584</v>
      </c>
      <c r="AD342" s="338" t="n">
        <f aca="false">SUMPRODUCT(B342:AA342,$B$1010:$AA$1010)</f>
        <v>55200.1881655684</v>
      </c>
      <c r="AE342" s="339" t="n">
        <f aca="false">SUMPRODUCT(B342:AA342,$B$1012:$AA$1012)</f>
        <v>54649.3345395725</v>
      </c>
      <c r="AF342" s="340" t="n">
        <f aca="false">XIRR(B342:AA342,$B$1:$AA$1)</f>
        <v>0.140061839482666</v>
      </c>
      <c r="AG342" s="341" t="n">
        <f aca="false">1-EXP(-(1/0.25)*(AD342/ABS($AD$1010)))</f>
        <v>0.97904272248198</v>
      </c>
    </row>
    <row r="343" customFormat="false" ht="12.75" hidden="false" customHeight="false" outlineLevel="0" collapsed="false">
      <c r="A343" s="332"/>
      <c r="B343" s="337" t="n">
        <f aca="false">+[4]data1cf!A343</f>
        <v>-86182.8108953465</v>
      </c>
      <c r="C343" s="337" t="n">
        <f aca="false">+[4]data1cf!B343</f>
        <v>14887.7095181232</v>
      </c>
      <c r="D343" s="337" t="n">
        <f aca="false">+[4]data1cf!C343</f>
        <v>16003.937651502</v>
      </c>
      <c r="E343" s="337" t="n">
        <f aca="false">+[4]data1cf!D343</f>
        <v>15791.9552125324</v>
      </c>
      <c r="F343" s="337" t="n">
        <f aca="false">+[4]data1cf!E343</f>
        <v>15590.3872125251</v>
      </c>
      <c r="G343" s="337" t="n">
        <f aca="false">+[4]data1cf!F343</f>
        <v>15399.4518520155</v>
      </c>
      <c r="H343" s="337" t="n">
        <f aca="false">+[4]data1cf!G343</f>
        <v>15096.5684495147</v>
      </c>
      <c r="I343" s="337" t="n">
        <f aca="false">+[4]data1cf!H343</f>
        <v>14878.8174195533</v>
      </c>
      <c r="J343" s="337" t="n">
        <f aca="false">+[4]data1cf!I343</f>
        <v>14956.0307730059</v>
      </c>
      <c r="K343" s="337" t="n">
        <f aca="false">+[4]data1cf!J343</f>
        <v>14953.227123168</v>
      </c>
      <c r="L343" s="337" t="n">
        <f aca="false">+[4]data1cf!K343</f>
        <v>15016.2243790349</v>
      </c>
      <c r="M343" s="337" t="n">
        <f aca="false">+[4]data1cf!L343</f>
        <v>15123.5284469969</v>
      </c>
      <c r="N343" s="337" t="n">
        <f aca="false">+[4]data1cf!M343</f>
        <v>14951.7808792011</v>
      </c>
      <c r="O343" s="337" t="n">
        <f aca="false">+[4]data1cf!N343</f>
        <v>15016.781334082</v>
      </c>
      <c r="P343" s="337" t="n">
        <f aca="false">+[4]data1cf!O343</f>
        <v>15153.6363983357</v>
      </c>
      <c r="Q343" s="337" t="n">
        <f aca="false">+[4]data1cf!P343</f>
        <v>14859.0892822549</v>
      </c>
      <c r="R343" s="337" t="n">
        <f aca="false">+[4]data1cf!Q343</f>
        <v>988.482367845266</v>
      </c>
      <c r="S343" s="337" t="n">
        <f aca="false">+[4]data1cf!R343</f>
        <v>0</v>
      </c>
      <c r="T343" s="337" t="n">
        <f aca="false">+[4]data1cf!S343</f>
        <v>0</v>
      </c>
      <c r="U343" s="337" t="n">
        <f aca="false">+[4]data1cf!T343</f>
        <v>0</v>
      </c>
      <c r="V343" s="337" t="n">
        <f aca="false">+[4]data1cf!U343</f>
        <v>0</v>
      </c>
      <c r="W343" s="337" t="n">
        <f aca="false">+[4]data1cf!V343</f>
        <v>0</v>
      </c>
      <c r="X343" s="337" t="n">
        <f aca="false">+[4]data1cf!W343</f>
        <v>0</v>
      </c>
      <c r="Y343" s="337" t="n">
        <f aca="false">+[4]data1cf!X343</f>
        <v>0</v>
      </c>
      <c r="Z343" s="337" t="n">
        <f aca="false">+[4]data1cf!Y343</f>
        <v>0</v>
      </c>
      <c r="AA343" s="337" t="n">
        <f aca="false">+[4]data1cf!Z343</f>
        <v>0</v>
      </c>
      <c r="AB343" s="337"/>
      <c r="AC343" s="338" t="n">
        <f aca="false">XNPV(0.1,B343:AA343,$B$1:$AA$1)</f>
        <v>30044.0073296537</v>
      </c>
      <c r="AD343" s="338" t="n">
        <f aca="false">SUMPRODUCT(B343:AA343,$B$1010:$AA$1010)</f>
        <v>62240.498646199</v>
      </c>
      <c r="AE343" s="339" t="n">
        <f aca="false">SUMPRODUCT(B343:AA343,$B$1012:$AA$1012)</f>
        <v>61696.5702429622</v>
      </c>
      <c r="AF343" s="340" t="n">
        <f aca="false">XIRR(B343:AA343,$B$1:$AA$1)</f>
        <v>0.157904723988035</v>
      </c>
      <c r="AG343" s="341" t="n">
        <f aca="false">1-EXP(-(1/0.25)*(AD343/ABS($AD$1010)))</f>
        <v>0.987199246743658</v>
      </c>
    </row>
    <row r="344" customFormat="false" ht="12.75" hidden="false" customHeight="false" outlineLevel="0" collapsed="false">
      <c r="A344" s="332"/>
      <c r="B344" s="337" t="n">
        <f aca="false">+[4]data1cf!A344</f>
        <v>-92090.2427203209</v>
      </c>
      <c r="C344" s="337" t="n">
        <f aca="false">+[4]data1cf!B344</f>
        <v>15084.1558027437</v>
      </c>
      <c r="D344" s="337" t="n">
        <f aca="false">+[4]data1cf!C344</f>
        <v>16632.5168542063</v>
      </c>
      <c r="E344" s="337" t="n">
        <f aca="false">+[4]data1cf!D344</f>
        <v>16186.4657591131</v>
      </c>
      <c r="F344" s="337" t="n">
        <f aca="false">+[4]data1cf!E344</f>
        <v>15771.8933564603</v>
      </c>
      <c r="G344" s="337" t="n">
        <f aca="false">+[4]data1cf!F344</f>
        <v>15597.1477889543</v>
      </c>
      <c r="H344" s="337" t="n">
        <f aca="false">+[4]data1cf!G344</f>
        <v>15207.0140828035</v>
      </c>
      <c r="I344" s="337" t="n">
        <f aca="false">+[4]data1cf!H344</f>
        <v>15009.2407784652</v>
      </c>
      <c r="J344" s="337" t="n">
        <f aca="false">+[4]data1cf!I344</f>
        <v>15037.9430032243</v>
      </c>
      <c r="K344" s="337" t="n">
        <f aca="false">+[4]data1cf!J344</f>
        <v>15152.5925254856</v>
      </c>
      <c r="L344" s="337" t="n">
        <f aca="false">+[4]data1cf!K344</f>
        <v>15263.6373490595</v>
      </c>
      <c r="M344" s="337" t="n">
        <f aca="false">+[4]data1cf!L344</f>
        <v>15062.3161595574</v>
      </c>
      <c r="N344" s="337" t="n">
        <f aca="false">+[4]data1cf!M344</f>
        <v>15190.1004743251</v>
      </c>
      <c r="O344" s="337" t="n">
        <f aca="false">+[4]data1cf!N344</f>
        <v>15250.4119881868</v>
      </c>
      <c r="P344" s="337" t="n">
        <f aca="false">+[4]data1cf!O344</f>
        <v>15354.8725173966</v>
      </c>
      <c r="Q344" s="337" t="n">
        <f aca="false">+[4]data1cf!P344</f>
        <v>15167.3931008723</v>
      </c>
      <c r="R344" s="337" t="n">
        <f aca="false">+[4]data1cf!Q344</f>
        <v>1056.23824790499</v>
      </c>
      <c r="S344" s="337" t="n">
        <f aca="false">+[4]data1cf!R344</f>
        <v>0</v>
      </c>
      <c r="T344" s="337" t="n">
        <f aca="false">+[4]data1cf!S344</f>
        <v>0</v>
      </c>
      <c r="U344" s="337" t="n">
        <f aca="false">+[4]data1cf!T344</f>
        <v>0</v>
      </c>
      <c r="V344" s="337" t="n">
        <f aca="false">+[4]data1cf!U344</f>
        <v>0</v>
      </c>
      <c r="W344" s="337" t="n">
        <f aca="false">+[4]data1cf!V344</f>
        <v>0</v>
      </c>
      <c r="X344" s="337" t="n">
        <f aca="false">+[4]data1cf!W344</f>
        <v>0</v>
      </c>
      <c r="Y344" s="337" t="n">
        <f aca="false">+[4]data1cf!X344</f>
        <v>0</v>
      </c>
      <c r="Z344" s="337" t="n">
        <f aca="false">+[4]data1cf!Y344</f>
        <v>0</v>
      </c>
      <c r="AA344" s="337" t="n">
        <f aca="false">+[4]data1cf!Z344</f>
        <v>0</v>
      </c>
      <c r="AB344" s="337"/>
      <c r="AC344" s="338" t="n">
        <f aca="false">XNPV(0.1,B344:AA344,$B$1:$AA$1)</f>
        <v>25988.1709697329</v>
      </c>
      <c r="AD344" s="338" t="n">
        <f aca="false">SUMPRODUCT(B344:AA344,$B$1010:$AA$1010)</f>
        <v>58611.0638251676</v>
      </c>
      <c r="AE344" s="339" t="n">
        <f aca="false">SUMPRODUCT(B344:AA344,$B$1012:$AA$1012)</f>
        <v>58059.9317318151</v>
      </c>
      <c r="AF344" s="340" t="n">
        <f aca="false">XIRR(B344:AA344,$B$1:$AA$1)</f>
        <v>0.147462133834614</v>
      </c>
      <c r="AG344" s="341" t="n">
        <f aca="false">1-EXP(-(1/0.25)*(AD344/ABS($AD$1010)))</f>
        <v>0.983495269332847</v>
      </c>
    </row>
    <row r="345" customFormat="false" ht="12.75" hidden="false" customHeight="false" outlineLevel="0" collapsed="false">
      <c r="A345" s="332"/>
      <c r="B345" s="337" t="n">
        <f aca="false">+[4]data1cf!A345</f>
        <v>-90391.6051020481</v>
      </c>
      <c r="C345" s="337" t="n">
        <f aca="false">+[4]data1cf!B345</f>
        <v>14980.8477763243</v>
      </c>
      <c r="D345" s="337" t="n">
        <f aca="false">+[4]data1cf!C345</f>
        <v>16467.1197885123</v>
      </c>
      <c r="E345" s="337" t="n">
        <f aca="false">+[4]data1cf!D345</f>
        <v>15992.2806118081</v>
      </c>
      <c r="F345" s="337" t="n">
        <f aca="false">+[4]data1cf!E345</f>
        <v>15732.5085088227</v>
      </c>
      <c r="G345" s="337" t="n">
        <f aca="false">+[4]data1cf!F345</f>
        <v>15738.9795954986</v>
      </c>
      <c r="H345" s="337" t="n">
        <f aca="false">+[4]data1cf!G345</f>
        <v>15035.4648883486</v>
      </c>
      <c r="I345" s="337" t="n">
        <f aca="false">+[4]data1cf!H345</f>
        <v>14993.4316698019</v>
      </c>
      <c r="J345" s="337" t="n">
        <f aca="false">+[4]data1cf!I345</f>
        <v>14992.2312894623</v>
      </c>
      <c r="K345" s="337" t="n">
        <f aca="false">+[4]data1cf!J345</f>
        <v>15029.6141429513</v>
      </c>
      <c r="L345" s="337" t="n">
        <f aca="false">+[4]data1cf!K345</f>
        <v>15102.357883685</v>
      </c>
      <c r="M345" s="337" t="n">
        <f aca="false">+[4]data1cf!L345</f>
        <v>15138.3905542397</v>
      </c>
      <c r="N345" s="337" t="n">
        <f aca="false">+[4]data1cf!M345</f>
        <v>15110.8079218251</v>
      </c>
      <c r="O345" s="337" t="n">
        <f aca="false">+[4]data1cf!N345</f>
        <v>14991.0672742378</v>
      </c>
      <c r="P345" s="337" t="n">
        <f aca="false">+[4]data1cf!O345</f>
        <v>15029.5057077819</v>
      </c>
      <c r="Q345" s="337" t="n">
        <f aca="false">+[4]data1cf!P345</f>
        <v>15269.9689453677</v>
      </c>
      <c r="R345" s="337" t="n">
        <f aca="false">+[4]data1cf!Q345</f>
        <v>1036.75555387845</v>
      </c>
      <c r="S345" s="337" t="n">
        <f aca="false">+[4]data1cf!R345</f>
        <v>0</v>
      </c>
      <c r="T345" s="337" t="n">
        <f aca="false">+[4]data1cf!S345</f>
        <v>0</v>
      </c>
      <c r="U345" s="337" t="n">
        <f aca="false">+[4]data1cf!T345</f>
        <v>0</v>
      </c>
      <c r="V345" s="337" t="n">
        <f aca="false">+[4]data1cf!U345</f>
        <v>0</v>
      </c>
      <c r="W345" s="337" t="n">
        <f aca="false">+[4]data1cf!V345</f>
        <v>0</v>
      </c>
      <c r="X345" s="337" t="n">
        <f aca="false">+[4]data1cf!W345</f>
        <v>0</v>
      </c>
      <c r="Y345" s="337" t="n">
        <f aca="false">+[4]data1cf!X345</f>
        <v>0</v>
      </c>
      <c r="Z345" s="337" t="n">
        <f aca="false">+[4]data1cf!Y345</f>
        <v>0</v>
      </c>
      <c r="AA345" s="337" t="n">
        <f aca="false">+[4]data1cf!Z345</f>
        <v>0</v>
      </c>
      <c r="AB345" s="337"/>
      <c r="AC345" s="338" t="n">
        <f aca="false">XNPV(0.1,B345:AA345,$B$1:$AA$1)</f>
        <v>26992.1025722457</v>
      </c>
      <c r="AD345" s="338" t="n">
        <f aca="false">SUMPRODUCT(B345:AA345,$B$1010:$AA$1010)</f>
        <v>59430.6325701913</v>
      </c>
      <c r="AE345" s="339" t="n">
        <f aca="false">SUMPRODUCT(B345:AA345,$B$1012:$AA$1012)</f>
        <v>58882.7374712604</v>
      </c>
      <c r="AF345" s="340" t="n">
        <f aca="false">XIRR(B345:AA345,$B$1:$AA$1)</f>
        <v>0.150091280923688</v>
      </c>
      <c r="AG345" s="341" t="n">
        <f aca="false">1-EXP(-(1/0.25)*(AD345/ABS($AD$1010)))</f>
        <v>0.984415784353304</v>
      </c>
    </row>
    <row r="346" customFormat="false" ht="12.75" hidden="false" customHeight="false" outlineLevel="0" collapsed="false">
      <c r="A346" s="332"/>
      <c r="B346" s="337" t="n">
        <f aca="false">+[4]data1cf!A346</f>
        <v>-88041.2765538559</v>
      </c>
      <c r="C346" s="337" t="n">
        <f aca="false">+[4]data1cf!B346</f>
        <v>15002.1089830251</v>
      </c>
      <c r="D346" s="337" t="n">
        <f aca="false">+[4]data1cf!C346</f>
        <v>16292.4238970025</v>
      </c>
      <c r="E346" s="337" t="n">
        <f aca="false">+[4]data1cf!D346</f>
        <v>15948.8103930952</v>
      </c>
      <c r="F346" s="337" t="n">
        <f aca="false">+[4]data1cf!E346</f>
        <v>15499.3036273447</v>
      </c>
      <c r="G346" s="337" t="n">
        <f aca="false">+[4]data1cf!F346</f>
        <v>15252.5510236114</v>
      </c>
      <c r="H346" s="337" t="n">
        <f aca="false">+[4]data1cf!G346</f>
        <v>15009.6472071802</v>
      </c>
      <c r="I346" s="337" t="n">
        <f aca="false">+[4]data1cf!H346</f>
        <v>15038.1710631371</v>
      </c>
      <c r="J346" s="337" t="n">
        <f aca="false">+[4]data1cf!I346</f>
        <v>15063.5914263724</v>
      </c>
      <c r="K346" s="337" t="n">
        <f aca="false">+[4]data1cf!J346</f>
        <v>14788.2178591345</v>
      </c>
      <c r="L346" s="337" t="n">
        <f aca="false">+[4]data1cf!K346</f>
        <v>15239.4164223187</v>
      </c>
      <c r="M346" s="337" t="n">
        <f aca="false">+[4]data1cf!L346</f>
        <v>14964.0426906299</v>
      </c>
      <c r="N346" s="337" t="n">
        <f aca="false">+[4]data1cf!M346</f>
        <v>15072.3207407731</v>
      </c>
      <c r="O346" s="337" t="n">
        <f aca="false">+[4]data1cf!N346</f>
        <v>15045.0341458459</v>
      </c>
      <c r="P346" s="337" t="n">
        <f aca="false">+[4]data1cf!O346</f>
        <v>15207.4537379911</v>
      </c>
      <c r="Q346" s="337" t="n">
        <f aca="false">+[4]data1cf!P346</f>
        <v>15193.4416954223</v>
      </c>
      <c r="R346" s="337" t="n">
        <f aca="false">+[4]data1cf!Q346</f>
        <v>1009.79822556211</v>
      </c>
      <c r="S346" s="337" t="n">
        <f aca="false">+[4]data1cf!R346</f>
        <v>0</v>
      </c>
      <c r="T346" s="337" t="n">
        <f aca="false">+[4]data1cf!S346</f>
        <v>0</v>
      </c>
      <c r="U346" s="337" t="n">
        <f aca="false">+[4]data1cf!T346</f>
        <v>0</v>
      </c>
      <c r="V346" s="337" t="n">
        <f aca="false">+[4]data1cf!U346</f>
        <v>0</v>
      </c>
      <c r="W346" s="337" t="n">
        <f aca="false">+[4]data1cf!V346</f>
        <v>0</v>
      </c>
      <c r="X346" s="337" t="n">
        <f aca="false">+[4]data1cf!W346</f>
        <v>0</v>
      </c>
      <c r="Y346" s="337" t="n">
        <f aca="false">+[4]data1cf!X346</f>
        <v>0</v>
      </c>
      <c r="Z346" s="337" t="n">
        <f aca="false">+[4]data1cf!Y346</f>
        <v>0</v>
      </c>
      <c r="AA346" s="337" t="n">
        <f aca="false">+[4]data1cf!Z346</f>
        <v>0</v>
      </c>
      <c r="AB346" s="337"/>
      <c r="AC346" s="338" t="n">
        <f aca="false">XNPV(0.1,B346:AA346,$B$1:$AA$1)</f>
        <v>28680.6606772834</v>
      </c>
      <c r="AD346" s="338" t="n">
        <f aca="false">SUMPRODUCT(B346:AA346,$B$1010:$AA$1010)</f>
        <v>60989.539760105</v>
      </c>
      <c r="AE346" s="339" t="n">
        <f aca="false">SUMPRODUCT(B346:AA346,$B$1012:$AA$1012)</f>
        <v>60443.5568145105</v>
      </c>
      <c r="AF346" s="340" t="n">
        <f aca="false">XIRR(B346:AA346,$B$1:$AA$1)</f>
        <v>0.154344661821658</v>
      </c>
      <c r="AG346" s="341" t="n">
        <f aca="false">1-EXP(-(1/0.25)*(AD346/ABS($AD$1010)))</f>
        <v>0.986027381313385</v>
      </c>
    </row>
    <row r="347" customFormat="false" ht="12.75" hidden="false" customHeight="false" outlineLevel="0" collapsed="false">
      <c r="A347" s="332"/>
      <c r="B347" s="337" t="n">
        <f aca="false">+[4]data1cf!A347</f>
        <v>-98652.9106849818</v>
      </c>
      <c r="C347" s="337" t="n">
        <f aca="false">+[4]data1cf!B347</f>
        <v>15194.216716118</v>
      </c>
      <c r="D347" s="337" t="n">
        <f aca="false">+[4]data1cf!C347</f>
        <v>16670.9006658709</v>
      </c>
      <c r="E347" s="337" t="n">
        <f aca="false">+[4]data1cf!D347</f>
        <v>16287.383548252</v>
      </c>
      <c r="F347" s="337" t="n">
        <f aca="false">+[4]data1cf!E347</f>
        <v>15870.9471789848</v>
      </c>
      <c r="G347" s="337" t="n">
        <f aca="false">+[4]data1cf!F347</f>
        <v>15584.1372251657</v>
      </c>
      <c r="H347" s="337" t="n">
        <f aca="false">+[4]data1cf!G347</f>
        <v>15378.316266405</v>
      </c>
      <c r="I347" s="337" t="n">
        <f aca="false">+[4]data1cf!H347</f>
        <v>15122.7999418318</v>
      </c>
      <c r="J347" s="337" t="n">
        <f aca="false">+[4]data1cf!I347</f>
        <v>15253.4910732461</v>
      </c>
      <c r="K347" s="337" t="n">
        <f aca="false">+[4]data1cf!J347</f>
        <v>15234.0892250414</v>
      </c>
      <c r="L347" s="337" t="n">
        <f aca="false">+[4]data1cf!K347</f>
        <v>15176.1962948449</v>
      </c>
      <c r="M347" s="337" t="n">
        <f aca="false">+[4]data1cf!L347</f>
        <v>15454.0883983245</v>
      </c>
      <c r="N347" s="337" t="n">
        <f aca="false">+[4]data1cf!M347</f>
        <v>15169.7662278881</v>
      </c>
      <c r="O347" s="337" t="n">
        <f aca="false">+[4]data1cf!N347</f>
        <v>15262.7875854407</v>
      </c>
      <c r="P347" s="337" t="n">
        <f aca="false">+[4]data1cf!O347</f>
        <v>15407.7860128332</v>
      </c>
      <c r="Q347" s="337" t="n">
        <f aca="false">+[4]data1cf!P347</f>
        <v>15407.4171734567</v>
      </c>
      <c r="R347" s="337" t="n">
        <f aca="false">+[4]data1cf!Q347</f>
        <v>1131.50942439247</v>
      </c>
      <c r="S347" s="337" t="n">
        <f aca="false">+[4]data1cf!R347</f>
        <v>0</v>
      </c>
      <c r="T347" s="337" t="n">
        <f aca="false">+[4]data1cf!S347</f>
        <v>0</v>
      </c>
      <c r="U347" s="337" t="n">
        <f aca="false">+[4]data1cf!T347</f>
        <v>0</v>
      </c>
      <c r="V347" s="337" t="n">
        <f aca="false">+[4]data1cf!U347</f>
        <v>0</v>
      </c>
      <c r="W347" s="337" t="n">
        <f aca="false">+[4]data1cf!V347</f>
        <v>0</v>
      </c>
      <c r="X347" s="337" t="n">
        <f aca="false">+[4]data1cf!W347</f>
        <v>0</v>
      </c>
      <c r="Y347" s="337" t="n">
        <f aca="false">+[4]data1cf!X347</f>
        <v>0</v>
      </c>
      <c r="Z347" s="337" t="n">
        <f aca="false">+[4]data1cf!Y347</f>
        <v>0</v>
      </c>
      <c r="AA347" s="337" t="n">
        <f aca="false">+[4]data1cf!Z347</f>
        <v>0</v>
      </c>
      <c r="AB347" s="337"/>
      <c r="AC347" s="338" t="n">
        <f aca="false">XNPV(0.1,B347:AA347,$B$1:$AA$1)</f>
        <v>20170.8812395514</v>
      </c>
      <c r="AD347" s="338" t="n">
        <f aca="false">SUMPRODUCT(B347:AA347,$B$1010:$AA$1010)</f>
        <v>53025.9943799814</v>
      </c>
      <c r="AE347" s="339" t="n">
        <f aca="false">SUMPRODUCT(B347:AA347,$B$1012:$AA$1012)</f>
        <v>52470.8821629434</v>
      </c>
      <c r="AF347" s="340" t="n">
        <f aca="false">XIRR(B347:AA347,$B$1:$AA$1)</f>
        <v>0.13477010956629</v>
      </c>
      <c r="AG347" s="341" t="n">
        <f aca="false">1-EXP(-(1/0.25)*(AD347/ABS($AD$1010)))</f>
        <v>0.975596440496276</v>
      </c>
    </row>
    <row r="348" customFormat="false" ht="12.75" hidden="false" customHeight="false" outlineLevel="0" collapsed="false">
      <c r="A348" s="332"/>
      <c r="B348" s="337" t="n">
        <f aca="false">+[4]data1cf!A348</f>
        <v>-86459.650008981</v>
      </c>
      <c r="C348" s="337" t="n">
        <f aca="false">+[4]data1cf!B348</f>
        <v>15038.6188155849</v>
      </c>
      <c r="D348" s="337" t="n">
        <f aca="false">+[4]data1cf!C348</f>
        <v>16322.8304008786</v>
      </c>
      <c r="E348" s="337" t="n">
        <f aca="false">+[4]data1cf!D348</f>
        <v>15932.1742583903</v>
      </c>
      <c r="F348" s="337" t="n">
        <f aca="false">+[4]data1cf!E348</f>
        <v>15767.9671289519</v>
      </c>
      <c r="G348" s="337" t="n">
        <f aca="false">+[4]data1cf!F348</f>
        <v>15247.2207542414</v>
      </c>
      <c r="H348" s="337" t="n">
        <f aca="false">+[4]data1cf!G348</f>
        <v>15234.8239720336</v>
      </c>
      <c r="I348" s="337" t="n">
        <f aca="false">+[4]data1cf!H348</f>
        <v>14898.2684151462</v>
      </c>
      <c r="J348" s="337" t="n">
        <f aca="false">+[4]data1cf!I348</f>
        <v>14984.7152057853</v>
      </c>
      <c r="K348" s="337" t="n">
        <f aca="false">+[4]data1cf!J348</f>
        <v>14933.0194849006</v>
      </c>
      <c r="L348" s="337" t="n">
        <f aca="false">+[4]data1cf!K348</f>
        <v>14938.6088170745</v>
      </c>
      <c r="M348" s="337" t="n">
        <f aca="false">+[4]data1cf!L348</f>
        <v>15013.8593324211</v>
      </c>
      <c r="N348" s="337" t="n">
        <f aca="false">+[4]data1cf!M348</f>
        <v>15087.2980926366</v>
      </c>
      <c r="O348" s="337" t="n">
        <f aca="false">+[4]data1cf!N348</f>
        <v>14847.7436845753</v>
      </c>
      <c r="P348" s="337" t="n">
        <f aca="false">+[4]data1cf!O348</f>
        <v>15080.776385266</v>
      </c>
      <c r="Q348" s="337" t="n">
        <f aca="false">+[4]data1cf!P348</f>
        <v>15089.8694920735</v>
      </c>
      <c r="R348" s="337" t="n">
        <f aca="false">+[4]data1cf!Q348</f>
        <v>991.657601743008</v>
      </c>
      <c r="S348" s="337" t="n">
        <f aca="false">+[4]data1cf!R348</f>
        <v>0</v>
      </c>
      <c r="T348" s="337" t="n">
        <f aca="false">+[4]data1cf!S348</f>
        <v>0</v>
      </c>
      <c r="U348" s="337" t="n">
        <f aca="false">+[4]data1cf!T348</f>
        <v>0</v>
      </c>
      <c r="V348" s="337" t="n">
        <f aca="false">+[4]data1cf!U348</f>
        <v>0</v>
      </c>
      <c r="W348" s="337" t="n">
        <f aca="false">+[4]data1cf!V348</f>
        <v>0</v>
      </c>
      <c r="X348" s="337" t="n">
        <f aca="false">+[4]data1cf!W348</f>
        <v>0</v>
      </c>
      <c r="Y348" s="337" t="n">
        <f aca="false">+[4]data1cf!X348</f>
        <v>0</v>
      </c>
      <c r="Z348" s="337" t="n">
        <f aca="false">+[4]data1cf!Y348</f>
        <v>0</v>
      </c>
      <c r="AA348" s="337" t="n">
        <f aca="false">+[4]data1cf!Z348</f>
        <v>0</v>
      </c>
      <c r="AB348" s="337"/>
      <c r="AC348" s="338" t="n">
        <f aca="false">XNPV(0.1,B348:AA348,$B$1:$AA$1)</f>
        <v>30355.3281917652</v>
      </c>
      <c r="AD348" s="338" t="n">
        <f aca="false">SUMPRODUCT(B348:AA348,$B$1010:$AA$1010)</f>
        <v>62611.4448498589</v>
      </c>
      <c r="AE348" s="339" t="n">
        <f aca="false">SUMPRODUCT(B348:AA348,$B$1012:$AA$1012)</f>
        <v>62066.7060735444</v>
      </c>
      <c r="AF348" s="340" t="n">
        <f aca="false">XIRR(B348:AA348,$B$1:$AA$1)</f>
        <v>0.158523103239639</v>
      </c>
      <c r="AG348" s="341" t="n">
        <f aca="false">1-EXP(-(1/0.25)*(AD348/ABS($AD$1010)))</f>
        <v>0.987527461073074</v>
      </c>
    </row>
    <row r="349" customFormat="false" ht="12.75" hidden="false" customHeight="false" outlineLevel="0" collapsed="false">
      <c r="A349" s="332"/>
      <c r="B349" s="337" t="n">
        <f aca="false">+[4]data1cf!A349</f>
        <v>-97073.2980538641</v>
      </c>
      <c r="C349" s="337" t="n">
        <f aca="false">+[4]data1cf!B349</f>
        <v>15148.5546388057</v>
      </c>
      <c r="D349" s="337" t="n">
        <f aca="false">+[4]data1cf!C349</f>
        <v>16613.0936213403</v>
      </c>
      <c r="E349" s="337" t="n">
        <f aca="false">+[4]data1cf!D349</f>
        <v>16288.7003719199</v>
      </c>
      <c r="F349" s="337" t="n">
        <f aca="false">+[4]data1cf!E349</f>
        <v>15966.6523376348</v>
      </c>
      <c r="G349" s="337" t="n">
        <f aca="false">+[4]data1cf!F349</f>
        <v>15610.2819839687</v>
      </c>
      <c r="H349" s="337" t="n">
        <f aca="false">+[4]data1cf!G349</f>
        <v>15426.1613704236</v>
      </c>
      <c r="I349" s="337" t="n">
        <f aca="false">+[4]data1cf!H349</f>
        <v>15213.4756761255</v>
      </c>
      <c r="J349" s="337" t="n">
        <f aca="false">+[4]data1cf!I349</f>
        <v>15352.0452833933</v>
      </c>
      <c r="K349" s="337" t="n">
        <f aca="false">+[4]data1cf!J349</f>
        <v>15166.8473825852</v>
      </c>
      <c r="L349" s="337" t="n">
        <f aca="false">+[4]data1cf!K349</f>
        <v>15555.927789428</v>
      </c>
      <c r="M349" s="337" t="n">
        <f aca="false">+[4]data1cf!L349</f>
        <v>15319.2108255</v>
      </c>
      <c r="N349" s="337" t="n">
        <f aca="false">+[4]data1cf!M349</f>
        <v>15220.3170791264</v>
      </c>
      <c r="O349" s="337" t="n">
        <f aca="false">+[4]data1cf!N349</f>
        <v>15326.3971737621</v>
      </c>
      <c r="P349" s="337" t="n">
        <f aca="false">+[4]data1cf!O349</f>
        <v>15124.0709338984</v>
      </c>
      <c r="Q349" s="337" t="n">
        <f aca="false">+[4]data1cf!P349</f>
        <v>15247.8942341349</v>
      </c>
      <c r="R349" s="337" t="n">
        <f aca="false">+[4]data1cf!Q349</f>
        <v>1113.3918993586</v>
      </c>
      <c r="S349" s="337" t="n">
        <f aca="false">+[4]data1cf!R349</f>
        <v>0</v>
      </c>
      <c r="T349" s="337" t="n">
        <f aca="false">+[4]data1cf!S349</f>
        <v>0</v>
      </c>
      <c r="U349" s="337" t="n">
        <f aca="false">+[4]data1cf!T349</f>
        <v>0</v>
      </c>
      <c r="V349" s="337" t="n">
        <f aca="false">+[4]data1cf!U349</f>
        <v>0</v>
      </c>
      <c r="W349" s="337" t="n">
        <f aca="false">+[4]data1cf!V349</f>
        <v>0</v>
      </c>
      <c r="X349" s="337" t="n">
        <f aca="false">+[4]data1cf!W349</f>
        <v>0</v>
      </c>
      <c r="Y349" s="337" t="n">
        <f aca="false">+[4]data1cf!X349</f>
        <v>0</v>
      </c>
      <c r="Z349" s="337" t="n">
        <f aca="false">+[4]data1cf!Y349</f>
        <v>0</v>
      </c>
      <c r="AA349" s="337" t="n">
        <f aca="false">+[4]data1cf!Z349</f>
        <v>0</v>
      </c>
      <c r="AB349" s="337"/>
      <c r="AC349" s="338" t="n">
        <f aca="false">XNPV(0.1,B349:AA349,$B$1:$AA$1)</f>
        <v>21851.5769296909</v>
      </c>
      <c r="AD349" s="338" t="n">
        <f aca="false">SUMPRODUCT(B349:AA349,$B$1010:$AA$1010)</f>
        <v>54736.7681944667</v>
      </c>
      <c r="AE349" s="339" t="n">
        <f aca="false">SUMPRODUCT(B349:AA349,$B$1012:$AA$1012)</f>
        <v>54181.4415869694</v>
      </c>
      <c r="AF349" s="340" t="n">
        <f aca="false">XIRR(B349:AA349,$B$1:$AA$1)</f>
        <v>0.13815544261323</v>
      </c>
      <c r="AG349" s="341" t="n">
        <f aca="false">1-EXP(-(1/0.25)*(AD349/ABS($AD$1010)))</f>
        <v>0.978351505687624</v>
      </c>
    </row>
    <row r="350" customFormat="false" ht="12.75" hidden="false" customHeight="false" outlineLevel="0" collapsed="false">
      <c r="A350" s="332"/>
      <c r="B350" s="337" t="n">
        <f aca="false">+[4]data1cf!A350</f>
        <v>-94531.9025975847</v>
      </c>
      <c r="C350" s="337" t="n">
        <f aca="false">+[4]data1cf!B350</f>
        <v>15032.3814754113</v>
      </c>
      <c r="D350" s="337" t="n">
        <f aca="false">+[4]data1cf!C350</f>
        <v>16522.6950335144</v>
      </c>
      <c r="E350" s="337" t="n">
        <f aca="false">+[4]data1cf!D350</f>
        <v>16253.4008724919</v>
      </c>
      <c r="F350" s="337" t="n">
        <f aca="false">+[4]data1cf!E350</f>
        <v>15727.9360475444</v>
      </c>
      <c r="G350" s="337" t="n">
        <f aca="false">+[4]data1cf!F350</f>
        <v>15650.1798880314</v>
      </c>
      <c r="H350" s="337" t="n">
        <f aca="false">+[4]data1cf!G350</f>
        <v>15287.4926472379</v>
      </c>
      <c r="I350" s="337" t="n">
        <f aca="false">+[4]data1cf!H350</f>
        <v>15103.3184631108</v>
      </c>
      <c r="J350" s="337" t="n">
        <f aca="false">+[4]data1cf!I350</f>
        <v>15089.5313954579</v>
      </c>
      <c r="K350" s="337" t="n">
        <f aca="false">+[4]data1cf!J350</f>
        <v>15226.2005058334</v>
      </c>
      <c r="L350" s="337" t="n">
        <f aca="false">+[4]data1cf!K350</f>
        <v>15116.1177065603</v>
      </c>
      <c r="M350" s="337" t="n">
        <f aca="false">+[4]data1cf!L350</f>
        <v>15236.1679980097</v>
      </c>
      <c r="N350" s="337" t="n">
        <f aca="false">+[4]data1cf!M350</f>
        <v>15381.2437399244</v>
      </c>
      <c r="O350" s="337" t="n">
        <f aca="false">+[4]data1cf!N350</f>
        <v>15059.2814540986</v>
      </c>
      <c r="P350" s="337" t="n">
        <f aca="false">+[4]data1cf!O350</f>
        <v>15181.0339372684</v>
      </c>
      <c r="Q350" s="337" t="n">
        <f aca="false">+[4]data1cf!P350</f>
        <v>15199.5479067351</v>
      </c>
      <c r="R350" s="337" t="n">
        <f aca="false">+[4]data1cf!Q350</f>
        <v>1084.24311003326</v>
      </c>
      <c r="S350" s="337" t="n">
        <f aca="false">+[4]data1cf!R350</f>
        <v>0</v>
      </c>
      <c r="T350" s="337" t="n">
        <f aca="false">+[4]data1cf!S350</f>
        <v>0</v>
      </c>
      <c r="U350" s="337" t="n">
        <f aca="false">+[4]data1cf!T350</f>
        <v>0</v>
      </c>
      <c r="V350" s="337" t="n">
        <f aca="false">+[4]data1cf!U350</f>
        <v>0</v>
      </c>
      <c r="W350" s="337" t="n">
        <f aca="false">+[4]data1cf!V350</f>
        <v>0</v>
      </c>
      <c r="X350" s="337" t="n">
        <f aca="false">+[4]data1cf!W350</f>
        <v>0</v>
      </c>
      <c r="Y350" s="337" t="n">
        <f aca="false">+[4]data1cf!X350</f>
        <v>0</v>
      </c>
      <c r="Z350" s="337" t="n">
        <f aca="false">+[4]data1cf!Y350</f>
        <v>0</v>
      </c>
      <c r="AA350" s="337" t="n">
        <f aca="false">+[4]data1cf!Z350</f>
        <v>0</v>
      </c>
      <c r="AB350" s="337"/>
      <c r="AC350" s="338" t="n">
        <f aca="false">XNPV(0.1,B350:AA350,$B$1:$AA$1)</f>
        <v>23588.4367392217</v>
      </c>
      <c r="AD350" s="338" t="n">
        <f aca="false">SUMPRODUCT(B350:AA350,$B$1010:$AA$1010)</f>
        <v>56248.5339737389</v>
      </c>
      <c r="AE350" s="339" t="n">
        <f aca="false">SUMPRODUCT(B350:AA350,$B$1012:$AA$1012)</f>
        <v>55696.8839489686</v>
      </c>
      <c r="AF350" s="340" t="n">
        <f aca="false">XIRR(B350:AA350,$B$1:$AA$1)</f>
        <v>0.142135408878914</v>
      </c>
      <c r="AG350" s="341" t="n">
        <f aca="false">1-EXP(-(1/0.25)*(AD350/ABS($AD$1010)))</f>
        <v>0.980526045644515</v>
      </c>
    </row>
    <row r="351" customFormat="false" ht="12.75" hidden="false" customHeight="false" outlineLevel="0" collapsed="false">
      <c r="A351" s="332"/>
      <c r="B351" s="337" t="n">
        <f aca="false">+[4]data1cf!A351</f>
        <v>-100103.946517191</v>
      </c>
      <c r="C351" s="337" t="n">
        <f aca="false">+[4]data1cf!B351</f>
        <v>15094.8561920633</v>
      </c>
      <c r="D351" s="337" t="n">
        <f aca="false">+[4]data1cf!C351</f>
        <v>16595.2137418216</v>
      </c>
      <c r="E351" s="337" t="n">
        <f aca="false">+[4]data1cf!D351</f>
        <v>16320.2618541985</v>
      </c>
      <c r="F351" s="337" t="n">
        <f aca="false">+[4]data1cf!E351</f>
        <v>15971.1343879232</v>
      </c>
      <c r="G351" s="337" t="n">
        <f aca="false">+[4]data1cf!F351</f>
        <v>15606.9168815185</v>
      </c>
      <c r="H351" s="337" t="n">
        <f aca="false">+[4]data1cf!G351</f>
        <v>15544.2759862434</v>
      </c>
      <c r="I351" s="337" t="n">
        <f aca="false">+[4]data1cf!H351</f>
        <v>15168.6146486623</v>
      </c>
      <c r="J351" s="337" t="n">
        <f aca="false">+[4]data1cf!I351</f>
        <v>15138.9925331764</v>
      </c>
      <c r="K351" s="337" t="n">
        <f aca="false">+[4]data1cf!J351</f>
        <v>15318.8348543407</v>
      </c>
      <c r="L351" s="337" t="n">
        <f aca="false">+[4]data1cf!K351</f>
        <v>15395.5275598821</v>
      </c>
      <c r="M351" s="337" t="n">
        <f aca="false">+[4]data1cf!L351</f>
        <v>15187.9461490518</v>
      </c>
      <c r="N351" s="337" t="n">
        <f aca="false">+[4]data1cf!M351</f>
        <v>15364.4482476681</v>
      </c>
      <c r="O351" s="337" t="n">
        <f aca="false">+[4]data1cf!N351</f>
        <v>15131.8590502198</v>
      </c>
      <c r="P351" s="337" t="n">
        <f aca="false">+[4]data1cf!O351</f>
        <v>15541.2699120495</v>
      </c>
      <c r="Q351" s="337" t="n">
        <f aca="false">+[4]data1cf!P351</f>
        <v>15403.4499178183</v>
      </c>
      <c r="R351" s="337" t="n">
        <f aca="false">+[4]data1cf!Q351</f>
        <v>1148.15222497357</v>
      </c>
      <c r="S351" s="337" t="n">
        <f aca="false">+[4]data1cf!R351</f>
        <v>0</v>
      </c>
      <c r="T351" s="337" t="n">
        <f aca="false">+[4]data1cf!S351</f>
        <v>0</v>
      </c>
      <c r="U351" s="337" t="n">
        <f aca="false">+[4]data1cf!T351</f>
        <v>0</v>
      </c>
      <c r="V351" s="337" t="n">
        <f aca="false">+[4]data1cf!U351</f>
        <v>0</v>
      </c>
      <c r="W351" s="337" t="n">
        <f aca="false">+[4]data1cf!V351</f>
        <v>0</v>
      </c>
      <c r="X351" s="337" t="n">
        <f aca="false">+[4]data1cf!W351</f>
        <v>0</v>
      </c>
      <c r="Y351" s="337" t="n">
        <f aca="false">+[4]data1cf!X351</f>
        <v>0</v>
      </c>
      <c r="Z351" s="337" t="n">
        <f aca="false">+[4]data1cf!Y351</f>
        <v>0</v>
      </c>
      <c r="AA351" s="337" t="n">
        <f aca="false">+[4]data1cf!Z351</f>
        <v>0</v>
      </c>
      <c r="AB351" s="337"/>
      <c r="AC351" s="338" t="n">
        <f aca="false">XNPV(0.1,B351:AA351,$B$1:$AA$1)</f>
        <v>18827.0524133657</v>
      </c>
      <c r="AD351" s="338" t="n">
        <f aca="false">SUMPRODUCT(B351:AA351,$B$1010:$AA$1010)</f>
        <v>51744.3127731911</v>
      </c>
      <c r="AE351" s="339" t="n">
        <f aca="false">SUMPRODUCT(B351:AA351,$B$1012:$AA$1012)</f>
        <v>51188.1395799451</v>
      </c>
      <c r="AF351" s="340" t="n">
        <f aca="false">XIRR(B351:AA351,$B$1:$AA$1)</f>
        <v>0.132029240043429</v>
      </c>
      <c r="AG351" s="341" t="n">
        <f aca="false">1-EXP(-(1/0.25)*(AD351/ABS($AD$1010)))</f>
        <v>0.973305010686842</v>
      </c>
    </row>
    <row r="352" customFormat="false" ht="12.75" hidden="false" customHeight="false" outlineLevel="0" collapsed="false">
      <c r="A352" s="332"/>
      <c r="B352" s="337" t="n">
        <f aca="false">+[4]data1cf!A352</f>
        <v>-101120.860126098</v>
      </c>
      <c r="C352" s="337" t="n">
        <f aca="false">+[4]data1cf!B352</f>
        <v>15345.4066670231</v>
      </c>
      <c r="D352" s="337" t="n">
        <f aca="false">+[4]data1cf!C352</f>
        <v>16695.3504486938</v>
      </c>
      <c r="E352" s="337" t="n">
        <f aca="false">+[4]data1cf!D352</f>
        <v>16348.5632267777</v>
      </c>
      <c r="F352" s="337" t="n">
        <f aca="false">+[4]data1cf!E352</f>
        <v>16034.8130560296</v>
      </c>
      <c r="G352" s="337" t="n">
        <f aca="false">+[4]data1cf!F352</f>
        <v>15565.6261857585</v>
      </c>
      <c r="H352" s="337" t="n">
        <f aca="false">+[4]data1cf!G352</f>
        <v>15327.9542152084</v>
      </c>
      <c r="I352" s="337" t="n">
        <f aca="false">+[4]data1cf!H352</f>
        <v>15477.6015782573</v>
      </c>
      <c r="J352" s="337" t="n">
        <f aca="false">+[4]data1cf!I352</f>
        <v>15491.7628598822</v>
      </c>
      <c r="K352" s="337" t="n">
        <f aca="false">+[4]data1cf!J352</f>
        <v>15099.3480927938</v>
      </c>
      <c r="L352" s="337" t="n">
        <f aca="false">+[4]data1cf!K352</f>
        <v>15326.7086057804</v>
      </c>
      <c r="M352" s="337" t="n">
        <f aca="false">+[4]data1cf!L352</f>
        <v>15099.3868431328</v>
      </c>
      <c r="N352" s="337" t="n">
        <f aca="false">+[4]data1cf!M352</f>
        <v>15389.1320004599</v>
      </c>
      <c r="O352" s="337" t="n">
        <f aca="false">+[4]data1cf!N352</f>
        <v>15384.2022077409</v>
      </c>
      <c r="P352" s="337" t="n">
        <f aca="false">+[4]data1cf!O352</f>
        <v>15520.9774682458</v>
      </c>
      <c r="Q352" s="337" t="n">
        <f aca="false">+[4]data1cf!P352</f>
        <v>15533.0893365668</v>
      </c>
      <c r="R352" s="337" t="n">
        <f aca="false">+[4]data1cf!Q352</f>
        <v>1159.81581730229</v>
      </c>
      <c r="S352" s="337" t="n">
        <f aca="false">+[4]data1cf!R352</f>
        <v>0</v>
      </c>
      <c r="T352" s="337" t="n">
        <f aca="false">+[4]data1cf!S352</f>
        <v>0</v>
      </c>
      <c r="U352" s="337" t="n">
        <f aca="false">+[4]data1cf!T352</f>
        <v>0</v>
      </c>
      <c r="V352" s="337" t="n">
        <f aca="false">+[4]data1cf!U352</f>
        <v>0</v>
      </c>
      <c r="W352" s="337" t="n">
        <f aca="false">+[4]data1cf!V352</f>
        <v>0</v>
      </c>
      <c r="X352" s="337" t="n">
        <f aca="false">+[4]data1cf!W352</f>
        <v>0</v>
      </c>
      <c r="Y352" s="337" t="n">
        <f aca="false">+[4]data1cf!X352</f>
        <v>0</v>
      </c>
      <c r="Z352" s="337" t="n">
        <f aca="false">+[4]data1cf!Y352</f>
        <v>0</v>
      </c>
      <c r="AA352" s="337" t="n">
        <f aca="false">+[4]data1cf!Z352</f>
        <v>0</v>
      </c>
      <c r="AB352" s="337"/>
      <c r="AC352" s="338" t="n">
        <f aca="false">XNPV(0.1,B352:AA352,$B$1:$AA$1)</f>
        <v>18319.2062606983</v>
      </c>
      <c r="AD352" s="338" t="n">
        <f aca="false">SUMPRODUCT(B352:AA352,$B$1010:$AA$1010)</f>
        <v>51342.8973846923</v>
      </c>
      <c r="AE352" s="339" t="n">
        <f aca="false">SUMPRODUCT(B352:AA352,$B$1012:$AA$1012)</f>
        <v>50785.0019064744</v>
      </c>
      <c r="AF352" s="340" t="n">
        <f aca="false">XIRR(B352:AA352,$B$1:$AA$1)</f>
        <v>0.130932258763612</v>
      </c>
      <c r="AG352" s="341" t="n">
        <f aca="false">1-EXP(-(1/0.25)*(AD352/ABS($AD$1010)))</f>
        <v>0.972544017291957</v>
      </c>
    </row>
    <row r="353" customFormat="false" ht="12.75" hidden="false" customHeight="false" outlineLevel="0" collapsed="false">
      <c r="A353" s="332"/>
      <c r="B353" s="337" t="n">
        <f aca="false">+[4]data1cf!A353</f>
        <v>-92535.9720125357</v>
      </c>
      <c r="C353" s="337" t="n">
        <f aca="false">+[4]data1cf!B353</f>
        <v>15215.8385453009</v>
      </c>
      <c r="D353" s="337" t="n">
        <f aca="false">+[4]data1cf!C353</f>
        <v>16449.8289090594</v>
      </c>
      <c r="E353" s="337" t="n">
        <f aca="false">+[4]data1cf!D353</f>
        <v>16335.9600081864</v>
      </c>
      <c r="F353" s="337" t="n">
        <f aca="false">+[4]data1cf!E353</f>
        <v>15897.3928355233</v>
      </c>
      <c r="G353" s="337" t="n">
        <f aca="false">+[4]data1cf!F353</f>
        <v>15400.9076424821</v>
      </c>
      <c r="H353" s="337" t="n">
        <f aca="false">+[4]data1cf!G353</f>
        <v>15110.6635050155</v>
      </c>
      <c r="I353" s="337" t="n">
        <f aca="false">+[4]data1cf!H353</f>
        <v>15058.3356165265</v>
      </c>
      <c r="J353" s="337" t="n">
        <f aca="false">+[4]data1cf!I353</f>
        <v>15179.3916349639</v>
      </c>
      <c r="K353" s="337" t="n">
        <f aca="false">+[4]data1cf!J353</f>
        <v>14966.7666592175</v>
      </c>
      <c r="L353" s="337" t="n">
        <f aca="false">+[4]data1cf!K353</f>
        <v>14958.8444405115</v>
      </c>
      <c r="M353" s="337" t="n">
        <f aca="false">+[4]data1cf!L353</f>
        <v>15151.6681119614</v>
      </c>
      <c r="N353" s="337" t="n">
        <f aca="false">+[4]data1cf!M353</f>
        <v>15095.1656002392</v>
      </c>
      <c r="O353" s="337" t="n">
        <f aca="false">+[4]data1cf!N353</f>
        <v>15323.6131052839</v>
      </c>
      <c r="P353" s="337" t="n">
        <f aca="false">+[4]data1cf!O353</f>
        <v>15097.5288453353</v>
      </c>
      <c r="Q353" s="337" t="n">
        <f aca="false">+[4]data1cf!P353</f>
        <v>15275.2594745179</v>
      </c>
      <c r="R353" s="337" t="n">
        <f aca="false">+[4]data1cf!Q353</f>
        <v>1061.35058459498</v>
      </c>
      <c r="S353" s="337" t="n">
        <f aca="false">+[4]data1cf!R353</f>
        <v>0</v>
      </c>
      <c r="T353" s="337" t="n">
        <f aca="false">+[4]data1cf!S353</f>
        <v>0</v>
      </c>
      <c r="U353" s="337" t="n">
        <f aca="false">+[4]data1cf!T353</f>
        <v>0</v>
      </c>
      <c r="V353" s="337" t="n">
        <f aca="false">+[4]data1cf!U353</f>
        <v>0</v>
      </c>
      <c r="W353" s="337" t="n">
        <f aca="false">+[4]data1cf!V353</f>
        <v>0</v>
      </c>
      <c r="X353" s="337" t="n">
        <f aca="false">+[4]data1cf!W353</f>
        <v>0</v>
      </c>
      <c r="Y353" s="337" t="n">
        <f aca="false">+[4]data1cf!X353</f>
        <v>0</v>
      </c>
      <c r="Z353" s="337" t="n">
        <f aca="false">+[4]data1cf!Y353</f>
        <v>0</v>
      </c>
      <c r="AA353" s="337" t="n">
        <f aca="false">+[4]data1cf!Z353</f>
        <v>0</v>
      </c>
      <c r="AB353" s="337"/>
      <c r="AC353" s="338" t="n">
        <f aca="false">XNPV(0.1,B353:AA353,$B$1:$AA$1)</f>
        <v>25409.4294377616</v>
      </c>
      <c r="AD353" s="338" t="n">
        <f aca="false">SUMPRODUCT(B353:AA353,$B$1010:$AA$1010)</f>
        <v>57953.4151569368</v>
      </c>
      <c r="AE353" s="339" t="n">
        <f aca="false">SUMPRODUCT(B353:AA353,$B$1012:$AA$1012)</f>
        <v>57403.750197292</v>
      </c>
      <c r="AF353" s="340" t="n">
        <f aca="false">XIRR(B353:AA353,$B$1:$AA$1)</f>
        <v>0.146311332215292</v>
      </c>
      <c r="AG353" s="341" t="n">
        <f aca="false">1-EXP(-(1/0.25)*(AD353/ABS($AD$1010)))</f>
        <v>0.982717448317837</v>
      </c>
    </row>
    <row r="354" customFormat="false" ht="12.75" hidden="false" customHeight="false" outlineLevel="0" collapsed="false">
      <c r="A354" s="332"/>
      <c r="B354" s="337" t="n">
        <f aca="false">+[4]data1cf!A354</f>
        <v>-91837.5168722717</v>
      </c>
      <c r="C354" s="337" t="n">
        <f aca="false">+[4]data1cf!B354</f>
        <v>14944.9287924111</v>
      </c>
      <c r="D354" s="337" t="n">
        <f aca="false">+[4]data1cf!C354</f>
        <v>16395.6898911399</v>
      </c>
      <c r="E354" s="337" t="n">
        <f aca="false">+[4]data1cf!D354</f>
        <v>16012.8468122449</v>
      </c>
      <c r="F354" s="337" t="n">
        <f aca="false">+[4]data1cf!E354</f>
        <v>15788.5431284411</v>
      </c>
      <c r="G354" s="337" t="n">
        <f aca="false">+[4]data1cf!F354</f>
        <v>15542.4718020856</v>
      </c>
      <c r="H354" s="337" t="n">
        <f aca="false">+[4]data1cf!G354</f>
        <v>15093.7415518564</v>
      </c>
      <c r="I354" s="337" t="n">
        <f aca="false">+[4]data1cf!H354</f>
        <v>15019.0750256871</v>
      </c>
      <c r="J354" s="337" t="n">
        <f aca="false">+[4]data1cf!I354</f>
        <v>14843.5013966994</v>
      </c>
      <c r="K354" s="337" t="n">
        <f aca="false">+[4]data1cf!J354</f>
        <v>14955.3584072191</v>
      </c>
      <c r="L354" s="337" t="n">
        <f aca="false">+[4]data1cf!K354</f>
        <v>15144.432067457</v>
      </c>
      <c r="M354" s="337" t="n">
        <f aca="false">+[4]data1cf!L354</f>
        <v>15127.462503042</v>
      </c>
      <c r="N354" s="337" t="n">
        <f aca="false">+[4]data1cf!M354</f>
        <v>15270.3889826711</v>
      </c>
      <c r="O354" s="337" t="n">
        <f aca="false">+[4]data1cf!N354</f>
        <v>15263.3478219028</v>
      </c>
      <c r="P354" s="337" t="n">
        <f aca="false">+[4]data1cf!O354</f>
        <v>15295.5790141084</v>
      </c>
      <c r="Q354" s="337" t="n">
        <f aca="false">+[4]data1cf!P354</f>
        <v>15172.3026573306</v>
      </c>
      <c r="R354" s="337" t="n">
        <f aca="false">+[4]data1cf!Q354</f>
        <v>1053.33958351821</v>
      </c>
      <c r="S354" s="337" t="n">
        <f aca="false">+[4]data1cf!R354</f>
        <v>0</v>
      </c>
      <c r="T354" s="337" t="n">
        <f aca="false">+[4]data1cf!S354</f>
        <v>0</v>
      </c>
      <c r="U354" s="337" t="n">
        <f aca="false">+[4]data1cf!T354</f>
        <v>0</v>
      </c>
      <c r="V354" s="337" t="n">
        <f aca="false">+[4]data1cf!U354</f>
        <v>0</v>
      </c>
      <c r="W354" s="337" t="n">
        <f aca="false">+[4]data1cf!V354</f>
        <v>0</v>
      </c>
      <c r="X354" s="337" t="n">
        <f aca="false">+[4]data1cf!W354</f>
        <v>0</v>
      </c>
      <c r="Y354" s="337" t="n">
        <f aca="false">+[4]data1cf!X354</f>
        <v>0</v>
      </c>
      <c r="Z354" s="337" t="n">
        <f aca="false">+[4]data1cf!Y354</f>
        <v>0</v>
      </c>
      <c r="AA354" s="337" t="n">
        <f aca="false">+[4]data1cf!Z354</f>
        <v>0</v>
      </c>
      <c r="AB354" s="337"/>
      <c r="AC354" s="338" t="n">
        <f aca="false">XNPV(0.1,B354:AA354,$B$1:$AA$1)</f>
        <v>25523.6926557198</v>
      </c>
      <c r="AD354" s="338" t="n">
        <f aca="false">SUMPRODUCT(B354:AA354,$B$1010:$AA$1010)</f>
        <v>58012.3288856878</v>
      </c>
      <c r="AE354" s="339" t="n">
        <f aca="false">SUMPRODUCT(B354:AA354,$B$1012:$AA$1012)</f>
        <v>57463.2241106653</v>
      </c>
      <c r="AF354" s="340" t="n">
        <f aca="false">XIRR(B354:AA354,$B$1:$AA$1)</f>
        <v>0.14666339112347</v>
      </c>
      <c r="AG354" s="341" t="n">
        <f aca="false">1-EXP(-(1/0.25)*(AD354/ABS($AD$1010)))</f>
        <v>0.982788597200852</v>
      </c>
    </row>
    <row r="355" customFormat="false" ht="12.75" hidden="false" customHeight="false" outlineLevel="0" collapsed="false">
      <c r="A355" s="332"/>
      <c r="B355" s="337" t="n">
        <f aca="false">+[4]data1cf!A355</f>
        <v>-87356.4061882004</v>
      </c>
      <c r="C355" s="337" t="n">
        <f aca="false">+[4]data1cf!B355</f>
        <v>14878.3289554635</v>
      </c>
      <c r="D355" s="337" t="n">
        <f aca="false">+[4]data1cf!C355</f>
        <v>16298.6633117472</v>
      </c>
      <c r="E355" s="337" t="n">
        <f aca="false">+[4]data1cf!D355</f>
        <v>15829.7556129824</v>
      </c>
      <c r="F355" s="337" t="n">
        <f aca="false">+[4]data1cf!E355</f>
        <v>15583.0328156281</v>
      </c>
      <c r="G355" s="337" t="n">
        <f aca="false">+[4]data1cf!F355</f>
        <v>15314.5239350297</v>
      </c>
      <c r="H355" s="337" t="n">
        <f aca="false">+[4]data1cf!G355</f>
        <v>15033.0364471357</v>
      </c>
      <c r="I355" s="337" t="n">
        <f aca="false">+[4]data1cf!H355</f>
        <v>15003.1652001238</v>
      </c>
      <c r="J355" s="337" t="n">
        <f aca="false">+[4]data1cf!I355</f>
        <v>14898.1728284682</v>
      </c>
      <c r="K355" s="337" t="n">
        <f aca="false">+[4]data1cf!J355</f>
        <v>15039.546509923</v>
      </c>
      <c r="L355" s="337" t="n">
        <f aca="false">+[4]data1cf!K355</f>
        <v>15113.2913173636</v>
      </c>
      <c r="M355" s="337" t="n">
        <f aca="false">+[4]data1cf!L355</f>
        <v>14958.9542362903</v>
      </c>
      <c r="N355" s="337" t="n">
        <f aca="false">+[4]data1cf!M355</f>
        <v>14902.218996694</v>
      </c>
      <c r="O355" s="337" t="n">
        <f aca="false">+[4]data1cf!N355</f>
        <v>15071.8926836773</v>
      </c>
      <c r="P355" s="337" t="n">
        <f aca="false">+[4]data1cf!O355</f>
        <v>14981.0012638562</v>
      </c>
      <c r="Q355" s="337" t="n">
        <f aca="false">+[4]data1cf!P355</f>
        <v>15180.1738131175</v>
      </c>
      <c r="R355" s="337" t="n">
        <f aca="false">+[4]data1cf!Q355</f>
        <v>1001.94303641618</v>
      </c>
      <c r="S355" s="337" t="n">
        <f aca="false">+[4]data1cf!R355</f>
        <v>0</v>
      </c>
      <c r="T355" s="337" t="n">
        <f aca="false">+[4]data1cf!S355</f>
        <v>0</v>
      </c>
      <c r="U355" s="337" t="n">
        <f aca="false">+[4]data1cf!T355</f>
        <v>0</v>
      </c>
      <c r="V355" s="337" t="n">
        <f aca="false">+[4]data1cf!U355</f>
        <v>0</v>
      </c>
      <c r="W355" s="337" t="n">
        <f aca="false">+[4]data1cf!V355</f>
        <v>0</v>
      </c>
      <c r="X355" s="337" t="n">
        <f aca="false">+[4]data1cf!W355</f>
        <v>0</v>
      </c>
      <c r="Y355" s="337" t="n">
        <f aca="false">+[4]data1cf!X355</f>
        <v>0</v>
      </c>
      <c r="Z355" s="337" t="n">
        <f aca="false">+[4]data1cf!Y355</f>
        <v>0</v>
      </c>
      <c r="AA355" s="337" t="n">
        <f aca="false">+[4]data1cf!Z355</f>
        <v>0</v>
      </c>
      <c r="AB355" s="337"/>
      <c r="AC355" s="338" t="n">
        <f aca="false">XNPV(0.1,B355:AA355,$B$1:$AA$1)</f>
        <v>29127.8188099416</v>
      </c>
      <c r="AD355" s="338" t="n">
        <f aca="false">SUMPRODUCT(B355:AA355,$B$1010:$AA$1010)</f>
        <v>61365.7261900172</v>
      </c>
      <c r="AE355" s="339" t="n">
        <f aca="false">SUMPRODUCT(B355:AA355,$B$1012:$AA$1012)</f>
        <v>60821.0766896805</v>
      </c>
      <c r="AF355" s="340" t="n">
        <f aca="false">XIRR(B355:AA355,$B$1:$AA$1)</f>
        <v>0.155566269285237</v>
      </c>
      <c r="AG355" s="341" t="n">
        <f aca="false">1-EXP(-(1/0.25)*(AD355/ABS($AD$1010)))</f>
        <v>0.986390637217526</v>
      </c>
    </row>
    <row r="356" customFormat="false" ht="12.75" hidden="false" customHeight="false" outlineLevel="0" collapsed="false">
      <c r="A356" s="332"/>
      <c r="B356" s="337" t="n">
        <f aca="false">+[4]data1cf!A356</f>
        <v>-88045.5103424171</v>
      </c>
      <c r="C356" s="337" t="n">
        <f aca="false">+[4]data1cf!B356</f>
        <v>15012.1415622238</v>
      </c>
      <c r="D356" s="337" t="n">
        <f aca="false">+[4]data1cf!C356</f>
        <v>16193.4081841566</v>
      </c>
      <c r="E356" s="337" t="n">
        <f aca="false">+[4]data1cf!D356</f>
        <v>15922.9720597451</v>
      </c>
      <c r="F356" s="337" t="n">
        <f aca="false">+[4]data1cf!E356</f>
        <v>15818.3319765576</v>
      </c>
      <c r="G356" s="337" t="n">
        <f aca="false">+[4]data1cf!F356</f>
        <v>15458.4753431297</v>
      </c>
      <c r="H356" s="337" t="n">
        <f aca="false">+[4]data1cf!G356</f>
        <v>15149.2512567063</v>
      </c>
      <c r="I356" s="337" t="n">
        <f aca="false">+[4]data1cf!H356</f>
        <v>15128.9894744452</v>
      </c>
      <c r="J356" s="337" t="n">
        <f aca="false">+[4]data1cf!I356</f>
        <v>15055.0780219106</v>
      </c>
      <c r="K356" s="337" t="n">
        <f aca="false">+[4]data1cf!J356</f>
        <v>15016.3061586011</v>
      </c>
      <c r="L356" s="337" t="n">
        <f aca="false">+[4]data1cf!K356</f>
        <v>15108.7074940174</v>
      </c>
      <c r="M356" s="337" t="n">
        <f aca="false">+[4]data1cf!L356</f>
        <v>15028.2035715802</v>
      </c>
      <c r="N356" s="337" t="n">
        <f aca="false">+[4]data1cf!M356</f>
        <v>14880.7427087718</v>
      </c>
      <c r="O356" s="337" t="n">
        <f aca="false">+[4]data1cf!N356</f>
        <v>14994.9301378063</v>
      </c>
      <c r="P356" s="337" t="n">
        <f aca="false">+[4]data1cf!O356</f>
        <v>15017.2789517631</v>
      </c>
      <c r="Q356" s="337" t="n">
        <f aca="false">+[4]data1cf!P356</f>
        <v>15292.6416112667</v>
      </c>
      <c r="R356" s="337" t="n">
        <f aca="false">+[4]data1cf!Q356</f>
        <v>1009.84678542339</v>
      </c>
      <c r="S356" s="337" t="n">
        <f aca="false">+[4]data1cf!R356</f>
        <v>0</v>
      </c>
      <c r="T356" s="337" t="n">
        <f aca="false">+[4]data1cf!S356</f>
        <v>0</v>
      </c>
      <c r="U356" s="337" t="n">
        <f aca="false">+[4]data1cf!T356</f>
        <v>0</v>
      </c>
      <c r="V356" s="337" t="n">
        <f aca="false">+[4]data1cf!U356</f>
        <v>0</v>
      </c>
      <c r="W356" s="337" t="n">
        <f aca="false">+[4]data1cf!V356</f>
        <v>0</v>
      </c>
      <c r="X356" s="337" t="n">
        <f aca="false">+[4]data1cf!W356</f>
        <v>0</v>
      </c>
      <c r="Y356" s="337" t="n">
        <f aca="false">+[4]data1cf!X356</f>
        <v>0</v>
      </c>
      <c r="Z356" s="337" t="n">
        <f aca="false">+[4]data1cf!Y356</f>
        <v>0</v>
      </c>
      <c r="AA356" s="337" t="n">
        <f aca="false">+[4]data1cf!Z356</f>
        <v>0</v>
      </c>
      <c r="AB356" s="337"/>
      <c r="AC356" s="338" t="n">
        <f aca="false">XNPV(0.1,B356:AA356,$B$1:$AA$1)</f>
        <v>29018.3822273552</v>
      </c>
      <c r="AD356" s="338" t="n">
        <f aca="false">SUMPRODUCT(B356:AA356,$B$1010:$AA$1010)</f>
        <v>61396.859042403</v>
      </c>
      <c r="AE356" s="339" t="n">
        <f aca="false">SUMPRODUCT(B356:AA356,$B$1012:$AA$1012)</f>
        <v>60850.0489000521</v>
      </c>
      <c r="AF356" s="340" t="n">
        <f aca="false">XIRR(B356:AA356,$B$1:$AA$1)</f>
        <v>0.154996253261646</v>
      </c>
      <c r="AG356" s="341" t="n">
        <f aca="false">1-EXP(-(1/0.25)*(AD356/ABS($AD$1010)))</f>
        <v>0.986420273423741</v>
      </c>
    </row>
    <row r="357" customFormat="false" ht="12.75" hidden="false" customHeight="false" outlineLevel="0" collapsed="false">
      <c r="A357" s="332"/>
      <c r="B357" s="337" t="n">
        <f aca="false">+[4]data1cf!A357</f>
        <v>-87981.4158867912</v>
      </c>
      <c r="C357" s="337" t="n">
        <f aca="false">+[4]data1cf!B357</f>
        <v>14866.6218217967</v>
      </c>
      <c r="D357" s="337" t="n">
        <f aca="false">+[4]data1cf!C357</f>
        <v>16276.6521222099</v>
      </c>
      <c r="E357" s="337" t="n">
        <f aca="false">+[4]data1cf!D357</f>
        <v>15888.5166545646</v>
      </c>
      <c r="F357" s="337" t="n">
        <f aca="false">+[4]data1cf!E357</f>
        <v>15504.5625280506</v>
      </c>
      <c r="G357" s="337" t="n">
        <f aca="false">+[4]data1cf!F357</f>
        <v>15508.6681748328</v>
      </c>
      <c r="H357" s="337" t="n">
        <f aca="false">+[4]data1cf!G357</f>
        <v>15018.5818450735</v>
      </c>
      <c r="I357" s="337" t="n">
        <f aca="false">+[4]data1cf!H357</f>
        <v>14869.4453643672</v>
      </c>
      <c r="J357" s="337" t="n">
        <f aca="false">+[4]data1cf!I357</f>
        <v>15036.5467514938</v>
      </c>
      <c r="K357" s="337" t="n">
        <f aca="false">+[4]data1cf!J357</f>
        <v>14899.2725094837</v>
      </c>
      <c r="L357" s="337" t="n">
        <f aca="false">+[4]data1cf!K357</f>
        <v>14841.8191986107</v>
      </c>
      <c r="M357" s="337" t="n">
        <f aca="false">+[4]data1cf!L357</f>
        <v>14867.2832676103</v>
      </c>
      <c r="N357" s="337" t="n">
        <f aca="false">+[4]data1cf!M357</f>
        <v>14894.7157401014</v>
      </c>
      <c r="O357" s="337" t="n">
        <f aca="false">+[4]data1cf!N357</f>
        <v>15011.3918108553</v>
      </c>
      <c r="P357" s="337" t="n">
        <f aca="false">+[4]data1cf!O357</f>
        <v>15203.872588632</v>
      </c>
      <c r="Q357" s="337" t="n">
        <f aca="false">+[4]data1cf!P357</f>
        <v>14954.9246097284</v>
      </c>
      <c r="R357" s="337" t="n">
        <f aca="false">+[4]data1cf!Q357</f>
        <v>1009.11164765514</v>
      </c>
      <c r="S357" s="337" t="n">
        <f aca="false">+[4]data1cf!R357</f>
        <v>0</v>
      </c>
      <c r="T357" s="337" t="n">
        <f aca="false">+[4]data1cf!S357</f>
        <v>0</v>
      </c>
      <c r="U357" s="337" t="n">
        <f aca="false">+[4]data1cf!T357</f>
        <v>0</v>
      </c>
      <c r="V357" s="337" t="n">
        <f aca="false">+[4]data1cf!U357</f>
        <v>0</v>
      </c>
      <c r="W357" s="337" t="n">
        <f aca="false">+[4]data1cf!V357</f>
        <v>0</v>
      </c>
      <c r="X357" s="337" t="n">
        <f aca="false">+[4]data1cf!W357</f>
        <v>0</v>
      </c>
      <c r="Y357" s="337" t="n">
        <f aca="false">+[4]data1cf!X357</f>
        <v>0</v>
      </c>
      <c r="Z357" s="337" t="n">
        <f aca="false">+[4]data1cf!Y357</f>
        <v>0</v>
      </c>
      <c r="AA357" s="337" t="n">
        <f aca="false">+[4]data1cf!Z357</f>
        <v>0</v>
      </c>
      <c r="AB357" s="337"/>
      <c r="AC357" s="338" t="n">
        <f aca="false">XNPV(0.1,B357:AA357,$B$1:$AA$1)</f>
        <v>28363.1046208471</v>
      </c>
      <c r="AD357" s="338" t="n">
        <f aca="false">SUMPRODUCT(B357:AA357,$B$1010:$AA$1010)</f>
        <v>60528.3661854041</v>
      </c>
      <c r="AE357" s="339" t="n">
        <f aca="false">SUMPRODUCT(B357:AA357,$B$1012:$AA$1012)</f>
        <v>59985.082736078</v>
      </c>
      <c r="AF357" s="340" t="n">
        <f aca="false">XIRR(B357:AA357,$B$1:$AA$1)</f>
        <v>0.153873195645026</v>
      </c>
      <c r="AG357" s="341" t="n">
        <f aca="false">1-EXP(-(1/0.25)*(AD357/ABS($AD$1010)))</f>
        <v>0.985568804014819</v>
      </c>
    </row>
    <row r="358" customFormat="false" ht="12.75" hidden="false" customHeight="false" outlineLevel="0" collapsed="false">
      <c r="A358" s="332"/>
      <c r="B358" s="337" t="n">
        <f aca="false">+[4]data1cf!A358</f>
        <v>-87287.40444105</v>
      </c>
      <c r="C358" s="337" t="n">
        <f aca="false">+[4]data1cf!B358</f>
        <v>14779.2262994682</v>
      </c>
      <c r="D358" s="337" t="n">
        <f aca="false">+[4]data1cf!C358</f>
        <v>16322.6571961261</v>
      </c>
      <c r="E358" s="337" t="n">
        <f aca="false">+[4]data1cf!D358</f>
        <v>15741.5310976524</v>
      </c>
      <c r="F358" s="337" t="n">
        <f aca="false">+[4]data1cf!E358</f>
        <v>15757.7036941284</v>
      </c>
      <c r="G358" s="337" t="n">
        <f aca="false">+[4]data1cf!F358</f>
        <v>15577.119441349</v>
      </c>
      <c r="H358" s="337" t="n">
        <f aca="false">+[4]data1cf!G358</f>
        <v>15141.5225959524</v>
      </c>
      <c r="I358" s="337" t="n">
        <f aca="false">+[4]data1cf!H358</f>
        <v>14921.2794775218</v>
      </c>
      <c r="J358" s="337" t="n">
        <f aca="false">+[4]data1cf!I358</f>
        <v>15142.2797102038</v>
      </c>
      <c r="K358" s="337" t="n">
        <f aca="false">+[4]data1cf!J358</f>
        <v>15005.2230867653</v>
      </c>
      <c r="L358" s="337" t="n">
        <f aca="false">+[4]data1cf!K358</f>
        <v>14927.4478218053</v>
      </c>
      <c r="M358" s="337" t="n">
        <f aca="false">+[4]data1cf!L358</f>
        <v>14997.2267320305</v>
      </c>
      <c r="N358" s="337" t="n">
        <f aca="false">+[4]data1cf!M358</f>
        <v>15050.8833616913</v>
      </c>
      <c r="O358" s="337" t="n">
        <f aca="false">+[4]data1cf!N358</f>
        <v>15033.9986427608</v>
      </c>
      <c r="P358" s="337" t="n">
        <f aca="false">+[4]data1cf!O358</f>
        <v>15034.434487413</v>
      </c>
      <c r="Q358" s="337" t="n">
        <f aca="false">+[4]data1cf!P358</f>
        <v>15117.977775423</v>
      </c>
      <c r="R358" s="337" t="n">
        <f aca="false">+[4]data1cf!Q358</f>
        <v>1001.15161397707</v>
      </c>
      <c r="S358" s="337" t="n">
        <f aca="false">+[4]data1cf!R358</f>
        <v>0</v>
      </c>
      <c r="T358" s="337" t="n">
        <f aca="false">+[4]data1cf!S358</f>
        <v>0</v>
      </c>
      <c r="U358" s="337" t="n">
        <f aca="false">+[4]data1cf!T358</f>
        <v>0</v>
      </c>
      <c r="V358" s="337" t="n">
        <f aca="false">+[4]data1cf!U358</f>
        <v>0</v>
      </c>
      <c r="W358" s="337" t="n">
        <f aca="false">+[4]data1cf!V358</f>
        <v>0</v>
      </c>
      <c r="X358" s="337" t="n">
        <f aca="false">+[4]data1cf!W358</f>
        <v>0</v>
      </c>
      <c r="Y358" s="337" t="n">
        <f aca="false">+[4]data1cf!X358</f>
        <v>0</v>
      </c>
      <c r="Z358" s="337" t="n">
        <f aca="false">+[4]data1cf!Y358</f>
        <v>0</v>
      </c>
      <c r="AA358" s="337" t="n">
        <f aca="false">+[4]data1cf!Z358</f>
        <v>0</v>
      </c>
      <c r="AB358" s="337"/>
      <c r="AC358" s="338" t="n">
        <f aca="false">XNPV(0.1,B358:AA358,$B$1:$AA$1)</f>
        <v>29438.2245554497</v>
      </c>
      <c r="AD358" s="338" t="n">
        <f aca="false">SUMPRODUCT(B358:AA358,$B$1010:$AA$1010)</f>
        <v>61757.8312644535</v>
      </c>
      <c r="AE358" s="339" t="n">
        <f aca="false">SUMPRODUCT(B358:AA358,$B$1012:$AA$1012)</f>
        <v>61211.9784543718</v>
      </c>
      <c r="AF358" s="340" t="n">
        <f aca="false">XIRR(B358:AA358,$B$1:$AA$1)</f>
        <v>0.156140625269838</v>
      </c>
      <c r="AG358" s="341" t="n">
        <f aca="false">1-EXP(-(1/0.25)*(AD358/ABS($AD$1010)))</f>
        <v>0.986759216602724</v>
      </c>
    </row>
    <row r="359" customFormat="false" ht="12.75" hidden="false" customHeight="false" outlineLevel="0" collapsed="false">
      <c r="A359" s="332"/>
      <c r="B359" s="337" t="n">
        <f aca="false">+[4]data1cf!A359</f>
        <v>-93791.5697972856</v>
      </c>
      <c r="C359" s="337" t="n">
        <f aca="false">+[4]data1cf!B359</f>
        <v>15085.1836311991</v>
      </c>
      <c r="D359" s="337" t="n">
        <f aca="false">+[4]data1cf!C359</f>
        <v>16464.1375937328</v>
      </c>
      <c r="E359" s="337" t="n">
        <f aca="false">+[4]data1cf!D359</f>
        <v>16265.5823589488</v>
      </c>
      <c r="F359" s="337" t="n">
        <f aca="false">+[4]data1cf!E359</f>
        <v>15770.062470489</v>
      </c>
      <c r="G359" s="337" t="n">
        <f aca="false">+[4]data1cf!F359</f>
        <v>15495.2790085751</v>
      </c>
      <c r="H359" s="337" t="n">
        <f aca="false">+[4]data1cf!G359</f>
        <v>14980.6004658589</v>
      </c>
      <c r="I359" s="337" t="n">
        <f aca="false">+[4]data1cf!H359</f>
        <v>15285.5021415489</v>
      </c>
      <c r="J359" s="337" t="n">
        <f aca="false">+[4]data1cf!I359</f>
        <v>15075.1874835647</v>
      </c>
      <c r="K359" s="337" t="n">
        <f aca="false">+[4]data1cf!J359</f>
        <v>15116.0071169044</v>
      </c>
      <c r="L359" s="337" t="n">
        <f aca="false">+[4]data1cf!K359</f>
        <v>15069.4271455984</v>
      </c>
      <c r="M359" s="337" t="n">
        <f aca="false">+[4]data1cf!L359</f>
        <v>15184.8526740063</v>
      </c>
      <c r="N359" s="337" t="n">
        <f aca="false">+[4]data1cf!M359</f>
        <v>15118.5784367334</v>
      </c>
      <c r="O359" s="337" t="n">
        <f aca="false">+[4]data1cf!N359</f>
        <v>15176.4514884402</v>
      </c>
      <c r="P359" s="337" t="n">
        <f aca="false">+[4]data1cf!O359</f>
        <v>15186.8172220195</v>
      </c>
      <c r="Q359" s="337" t="n">
        <f aca="false">+[4]data1cf!P359</f>
        <v>15196.9626829819</v>
      </c>
      <c r="R359" s="337" t="n">
        <f aca="false">+[4]data1cf!Q359</f>
        <v>1075.75178894695</v>
      </c>
      <c r="S359" s="337" t="n">
        <f aca="false">+[4]data1cf!R359</f>
        <v>0</v>
      </c>
      <c r="T359" s="337" t="n">
        <f aca="false">+[4]data1cf!S359</f>
        <v>0</v>
      </c>
      <c r="U359" s="337" t="n">
        <f aca="false">+[4]data1cf!T359</f>
        <v>0</v>
      </c>
      <c r="V359" s="337" t="n">
        <f aca="false">+[4]data1cf!U359</f>
        <v>0</v>
      </c>
      <c r="W359" s="337" t="n">
        <f aca="false">+[4]data1cf!V359</f>
        <v>0</v>
      </c>
      <c r="X359" s="337" t="n">
        <f aca="false">+[4]data1cf!W359</f>
        <v>0</v>
      </c>
      <c r="Y359" s="337" t="n">
        <f aca="false">+[4]data1cf!X359</f>
        <v>0</v>
      </c>
      <c r="Z359" s="337" t="n">
        <f aca="false">+[4]data1cf!Y359</f>
        <v>0</v>
      </c>
      <c r="AA359" s="337" t="n">
        <f aca="false">+[4]data1cf!Z359</f>
        <v>0</v>
      </c>
      <c r="AB359" s="337"/>
      <c r="AC359" s="338" t="n">
        <f aca="false">XNPV(0.1,B359:AA359,$B$1:$AA$1)</f>
        <v>24050.4341727225</v>
      </c>
      <c r="AD359" s="338" t="n">
        <f aca="false">SUMPRODUCT(B359:AA359,$B$1010:$AA$1010)</f>
        <v>56614.1988728331</v>
      </c>
      <c r="AE359" s="339" t="n">
        <f aca="false">SUMPRODUCT(B359:AA359,$B$1012:$AA$1012)</f>
        <v>56064.1687903459</v>
      </c>
      <c r="AF359" s="340" t="n">
        <f aca="false">XIRR(B359:AA359,$B$1:$AA$1)</f>
        <v>0.143289325771161</v>
      </c>
      <c r="AG359" s="341" t="n">
        <f aca="false">1-EXP(-(1/0.25)*(AD359/ABS($AD$1010)))</f>
        <v>0.98101834408548</v>
      </c>
    </row>
    <row r="360" customFormat="false" ht="12.75" hidden="false" customHeight="false" outlineLevel="0" collapsed="false">
      <c r="A360" s="332"/>
      <c r="B360" s="337" t="n">
        <f aca="false">+[4]data1cf!A360</f>
        <v>-99159.0338942078</v>
      </c>
      <c r="C360" s="337" t="n">
        <f aca="false">+[4]data1cf!B360</f>
        <v>15155.4148391977</v>
      </c>
      <c r="D360" s="337" t="n">
        <f aca="false">+[4]data1cf!C360</f>
        <v>16705.7557428194</v>
      </c>
      <c r="E360" s="337" t="n">
        <f aca="false">+[4]data1cf!D360</f>
        <v>16232.8862777292</v>
      </c>
      <c r="F360" s="337" t="n">
        <f aca="false">+[4]data1cf!E360</f>
        <v>15966.190932396</v>
      </c>
      <c r="G360" s="337" t="n">
        <f aca="false">+[4]data1cf!F360</f>
        <v>16004.7076154333</v>
      </c>
      <c r="H360" s="337" t="n">
        <f aca="false">+[4]data1cf!G360</f>
        <v>15377.2481140148</v>
      </c>
      <c r="I360" s="337" t="n">
        <f aca="false">+[4]data1cf!H360</f>
        <v>15141.3033586291</v>
      </c>
      <c r="J360" s="337" t="n">
        <f aca="false">+[4]data1cf!I360</f>
        <v>15131.115040857</v>
      </c>
      <c r="K360" s="337" t="n">
        <f aca="false">+[4]data1cf!J360</f>
        <v>15284.8848793079</v>
      </c>
      <c r="L360" s="337" t="n">
        <f aca="false">+[4]data1cf!K360</f>
        <v>15340.4339566377</v>
      </c>
      <c r="M360" s="337" t="n">
        <f aca="false">+[4]data1cf!L360</f>
        <v>15289.3855280423</v>
      </c>
      <c r="N360" s="337" t="n">
        <f aca="false">+[4]data1cf!M360</f>
        <v>15147.013684718</v>
      </c>
      <c r="O360" s="337" t="n">
        <f aca="false">+[4]data1cf!N360</f>
        <v>15172.6784569294</v>
      </c>
      <c r="P360" s="337" t="n">
        <f aca="false">+[4]data1cf!O360</f>
        <v>15378.9194549001</v>
      </c>
      <c r="Q360" s="337" t="n">
        <f aca="false">+[4]data1cf!P360</f>
        <v>15500.6167677542</v>
      </c>
      <c r="R360" s="337" t="n">
        <f aca="false">+[4]data1cf!Q360</f>
        <v>1137.31445515301</v>
      </c>
      <c r="S360" s="337" t="n">
        <f aca="false">+[4]data1cf!R360</f>
        <v>0</v>
      </c>
      <c r="T360" s="337" t="n">
        <f aca="false">+[4]data1cf!S360</f>
        <v>0</v>
      </c>
      <c r="U360" s="337" t="n">
        <f aca="false">+[4]data1cf!T360</f>
        <v>0</v>
      </c>
      <c r="V360" s="337" t="n">
        <f aca="false">+[4]data1cf!U360</f>
        <v>0</v>
      </c>
      <c r="W360" s="337" t="n">
        <f aca="false">+[4]data1cf!V360</f>
        <v>0</v>
      </c>
      <c r="X360" s="337" t="n">
        <f aca="false">+[4]data1cf!W360</f>
        <v>0</v>
      </c>
      <c r="Y360" s="337" t="n">
        <f aca="false">+[4]data1cf!X360</f>
        <v>0</v>
      </c>
      <c r="Z360" s="337" t="n">
        <f aca="false">+[4]data1cf!Y360</f>
        <v>0</v>
      </c>
      <c r="AA360" s="337" t="n">
        <f aca="false">+[4]data1cf!Z360</f>
        <v>0</v>
      </c>
      <c r="AB360" s="337"/>
      <c r="AC360" s="338" t="n">
        <f aca="false">XNPV(0.1,B360:AA360,$B$1:$AA$1)</f>
        <v>19905.0363666919</v>
      </c>
      <c r="AD360" s="338" t="n">
        <f aca="false">SUMPRODUCT(B360:AA360,$B$1010:$AA$1010)</f>
        <v>52808.5225497987</v>
      </c>
      <c r="AE360" s="339" t="n">
        <f aca="false">SUMPRODUCT(B360:AA360,$B$1012:$AA$1012)</f>
        <v>52252.7367671382</v>
      </c>
      <c r="AF360" s="340" t="n">
        <f aca="false">XIRR(B360:AA360,$B$1:$AA$1)</f>
        <v>0.134174136261429</v>
      </c>
      <c r="AG360" s="341" t="n">
        <f aca="false">1-EXP(-(1/0.25)*(AD360/ABS($AD$1010)))</f>
        <v>0.9752219797512</v>
      </c>
    </row>
    <row r="361" customFormat="false" ht="12.75" hidden="false" customHeight="false" outlineLevel="0" collapsed="false">
      <c r="A361" s="332"/>
      <c r="B361" s="337" t="n">
        <f aca="false">+[4]data1cf!A361</f>
        <v>-86962.1302718726</v>
      </c>
      <c r="C361" s="337" t="n">
        <f aca="false">+[4]data1cf!B361</f>
        <v>15148.1103987064</v>
      </c>
      <c r="D361" s="337" t="n">
        <f aca="false">+[4]data1cf!C361</f>
        <v>16309.4329998922</v>
      </c>
      <c r="E361" s="337" t="n">
        <f aca="false">+[4]data1cf!D361</f>
        <v>15952.6710469133</v>
      </c>
      <c r="F361" s="337" t="n">
        <f aca="false">+[4]data1cf!E361</f>
        <v>15512.4488910919</v>
      </c>
      <c r="G361" s="337" t="n">
        <f aca="false">+[4]data1cf!F361</f>
        <v>15266.440957404</v>
      </c>
      <c r="H361" s="337" t="n">
        <f aca="false">+[4]data1cf!G361</f>
        <v>14946.8403332124</v>
      </c>
      <c r="I361" s="337" t="n">
        <f aca="false">+[4]data1cf!H361</f>
        <v>15162.1906170112</v>
      </c>
      <c r="J361" s="337" t="n">
        <f aca="false">+[4]data1cf!I361</f>
        <v>15052.7939474221</v>
      </c>
      <c r="K361" s="337" t="n">
        <f aca="false">+[4]data1cf!J361</f>
        <v>14818.5369146752</v>
      </c>
      <c r="L361" s="337" t="n">
        <f aca="false">+[4]data1cf!K361</f>
        <v>14987.1746092496</v>
      </c>
      <c r="M361" s="337" t="n">
        <f aca="false">+[4]data1cf!L361</f>
        <v>15078.9562190603</v>
      </c>
      <c r="N361" s="337" t="n">
        <f aca="false">+[4]data1cf!M361</f>
        <v>15015.6159726081</v>
      </c>
      <c r="O361" s="337" t="n">
        <f aca="false">+[4]data1cf!N361</f>
        <v>14939.9044609853</v>
      </c>
      <c r="P361" s="337" t="n">
        <f aca="false">+[4]data1cf!O361</f>
        <v>15029.9801365476</v>
      </c>
      <c r="Q361" s="337" t="n">
        <f aca="false">+[4]data1cf!P361</f>
        <v>15242.0072691598</v>
      </c>
      <c r="R361" s="337" t="n">
        <f aca="false">+[4]data1cf!Q361</f>
        <v>997.42084936627</v>
      </c>
      <c r="S361" s="337" t="n">
        <f aca="false">+[4]data1cf!R361</f>
        <v>0</v>
      </c>
      <c r="T361" s="337" t="n">
        <f aca="false">+[4]data1cf!S361</f>
        <v>0</v>
      </c>
      <c r="U361" s="337" t="n">
        <f aca="false">+[4]data1cf!T361</f>
        <v>0</v>
      </c>
      <c r="V361" s="337" t="n">
        <f aca="false">+[4]data1cf!U361</f>
        <v>0</v>
      </c>
      <c r="W361" s="337" t="n">
        <f aca="false">+[4]data1cf!V361</f>
        <v>0</v>
      </c>
      <c r="X361" s="337" t="n">
        <f aca="false">+[4]data1cf!W361</f>
        <v>0</v>
      </c>
      <c r="Y361" s="337" t="n">
        <f aca="false">+[4]data1cf!X361</f>
        <v>0</v>
      </c>
      <c r="Z361" s="337" t="n">
        <f aca="false">+[4]data1cf!Y361</f>
        <v>0</v>
      </c>
      <c r="AA361" s="337" t="n">
        <f aca="false">+[4]data1cf!Z361</f>
        <v>0</v>
      </c>
      <c r="AB361" s="337"/>
      <c r="AC361" s="338" t="n">
        <f aca="false">XNPV(0.1,B361:AA361,$B$1:$AA$1)</f>
        <v>29819.9046530627</v>
      </c>
      <c r="AD361" s="338" t="n">
        <f aca="false">SUMPRODUCT(B361:AA361,$B$1010:$AA$1010)</f>
        <v>62084.4591561083</v>
      </c>
      <c r="AE361" s="339" t="n">
        <f aca="false">SUMPRODUCT(B361:AA361,$B$1012:$AA$1012)</f>
        <v>61539.4356322714</v>
      </c>
      <c r="AF361" s="340" t="n">
        <f aca="false">XIRR(B361:AA361,$B$1:$AA$1)</f>
        <v>0.157201350696766</v>
      </c>
      <c r="AG361" s="341" t="n">
        <f aca="false">1-EXP(-(1/0.25)*(AD361/ABS($AD$1010)))</f>
        <v>0.987058614783708</v>
      </c>
    </row>
    <row r="362" customFormat="false" ht="12.75" hidden="false" customHeight="false" outlineLevel="0" collapsed="false">
      <c r="A362" s="332"/>
      <c r="B362" s="337" t="n">
        <f aca="false">+[4]data1cf!A362</f>
        <v>-90219.153551715</v>
      </c>
      <c r="C362" s="337" t="n">
        <f aca="false">+[4]data1cf!B362</f>
        <v>15038.236395573</v>
      </c>
      <c r="D362" s="337" t="n">
        <f aca="false">+[4]data1cf!C362</f>
        <v>16503.9145561726</v>
      </c>
      <c r="E362" s="337" t="n">
        <f aca="false">+[4]data1cf!D362</f>
        <v>16067.852472359</v>
      </c>
      <c r="F362" s="337" t="n">
        <f aca="false">+[4]data1cf!E362</f>
        <v>15711.8079437786</v>
      </c>
      <c r="G362" s="337" t="n">
        <f aca="false">+[4]data1cf!F362</f>
        <v>15436.6051920383</v>
      </c>
      <c r="H362" s="337" t="n">
        <f aca="false">+[4]data1cf!G362</f>
        <v>15324.5189549692</v>
      </c>
      <c r="I362" s="337" t="n">
        <f aca="false">+[4]data1cf!H362</f>
        <v>15219.0061603895</v>
      </c>
      <c r="J362" s="337" t="n">
        <f aca="false">+[4]data1cf!I362</f>
        <v>15067.0321725643</v>
      </c>
      <c r="K362" s="337" t="n">
        <f aca="false">+[4]data1cf!J362</f>
        <v>15085.425640361</v>
      </c>
      <c r="L362" s="337" t="n">
        <f aca="false">+[4]data1cf!K362</f>
        <v>14972.5021092109</v>
      </c>
      <c r="M362" s="337" t="n">
        <f aca="false">+[4]data1cf!L362</f>
        <v>14975.5885452324</v>
      </c>
      <c r="N362" s="337" t="n">
        <f aca="false">+[4]data1cf!M362</f>
        <v>15020.593766329</v>
      </c>
      <c r="O362" s="337" t="n">
        <f aca="false">+[4]data1cf!N362</f>
        <v>14918.7230982194</v>
      </c>
      <c r="P362" s="337" t="n">
        <f aca="false">+[4]data1cf!O362</f>
        <v>15203.4785675215</v>
      </c>
      <c r="Q362" s="337" t="n">
        <f aca="false">+[4]data1cf!P362</f>
        <v>15133.1099060981</v>
      </c>
      <c r="R362" s="337" t="n">
        <f aca="false">+[4]data1cf!Q362</f>
        <v>1034.77760357675</v>
      </c>
      <c r="S362" s="337" t="n">
        <f aca="false">+[4]data1cf!R362</f>
        <v>0</v>
      </c>
      <c r="T362" s="337" t="n">
        <f aca="false">+[4]data1cf!S362</f>
        <v>0</v>
      </c>
      <c r="U362" s="337" t="n">
        <f aca="false">+[4]data1cf!T362</f>
        <v>0</v>
      </c>
      <c r="V362" s="337" t="n">
        <f aca="false">+[4]data1cf!U362</f>
        <v>0</v>
      </c>
      <c r="W362" s="337" t="n">
        <f aca="false">+[4]data1cf!V362</f>
        <v>0</v>
      </c>
      <c r="X362" s="337" t="n">
        <f aca="false">+[4]data1cf!W362</f>
        <v>0</v>
      </c>
      <c r="Y362" s="337" t="n">
        <f aca="false">+[4]data1cf!X362</f>
        <v>0</v>
      </c>
      <c r="Z362" s="337" t="n">
        <f aca="false">+[4]data1cf!Y362</f>
        <v>0</v>
      </c>
      <c r="AA362" s="337" t="n">
        <f aca="false">+[4]data1cf!Z362</f>
        <v>0</v>
      </c>
      <c r="AB362" s="337"/>
      <c r="AC362" s="338" t="n">
        <f aca="false">XNPV(0.1,B362:AA362,$B$1:$AA$1)</f>
        <v>27295.2625918303</v>
      </c>
      <c r="AD362" s="338" t="n">
        <f aca="false">SUMPRODUCT(B362:AA362,$B$1010:$AA$1010)</f>
        <v>59740.0112637423</v>
      </c>
      <c r="AE362" s="339" t="n">
        <f aca="false">SUMPRODUCT(B362:AA362,$B$1012:$AA$1012)</f>
        <v>59192.2502005562</v>
      </c>
      <c r="AF362" s="340" t="n">
        <f aca="false">XIRR(B362:AA362,$B$1:$AA$1)</f>
        <v>0.150783843821027</v>
      </c>
      <c r="AG362" s="341" t="n">
        <f aca="false">1-EXP(-(1/0.25)*(AD362/ABS($AD$1010)))</f>
        <v>0.984749763125677</v>
      </c>
    </row>
    <row r="363" customFormat="false" ht="12.75" hidden="false" customHeight="false" outlineLevel="0" collapsed="false">
      <c r="A363" s="332"/>
      <c r="B363" s="337" t="n">
        <f aca="false">+[4]data1cf!A363</f>
        <v>-88920.6850398009</v>
      </c>
      <c r="C363" s="337" t="n">
        <f aca="false">+[4]data1cf!B363</f>
        <v>14854.6318545151</v>
      </c>
      <c r="D363" s="337" t="n">
        <f aca="false">+[4]data1cf!C363</f>
        <v>16268.2760764312</v>
      </c>
      <c r="E363" s="337" t="n">
        <f aca="false">+[4]data1cf!D363</f>
        <v>15958.5651073552</v>
      </c>
      <c r="F363" s="337" t="n">
        <f aca="false">+[4]data1cf!E363</f>
        <v>15501.4433602897</v>
      </c>
      <c r="G363" s="337" t="n">
        <f aca="false">+[4]data1cf!F363</f>
        <v>15429.8681378471</v>
      </c>
      <c r="H363" s="337" t="n">
        <f aca="false">+[4]data1cf!G363</f>
        <v>15103.4179539421</v>
      </c>
      <c r="I363" s="337" t="n">
        <f aca="false">+[4]data1cf!H363</f>
        <v>14988.9748795264</v>
      </c>
      <c r="J363" s="337" t="n">
        <f aca="false">+[4]data1cf!I363</f>
        <v>15017.4241828934</v>
      </c>
      <c r="K363" s="337" t="n">
        <f aca="false">+[4]data1cf!J363</f>
        <v>14982.4095031887</v>
      </c>
      <c r="L363" s="337" t="n">
        <f aca="false">+[4]data1cf!K363</f>
        <v>15073.9099839057</v>
      </c>
      <c r="M363" s="337" t="n">
        <f aca="false">+[4]data1cf!L363</f>
        <v>15177.3301059318</v>
      </c>
      <c r="N363" s="337" t="n">
        <f aca="false">+[4]data1cf!M363</f>
        <v>15186.5696973909</v>
      </c>
      <c r="O363" s="337" t="n">
        <f aca="false">+[4]data1cf!N363</f>
        <v>15197.8562787768</v>
      </c>
      <c r="P363" s="337" t="n">
        <f aca="false">+[4]data1cf!O363</f>
        <v>14982.2753218171</v>
      </c>
      <c r="Q363" s="337" t="n">
        <f aca="false">+[4]data1cf!P363</f>
        <v>15223.2965492948</v>
      </c>
      <c r="R363" s="337" t="n">
        <f aca="false">+[4]data1cf!Q363</f>
        <v>1019.8846891325</v>
      </c>
      <c r="S363" s="337" t="n">
        <f aca="false">+[4]data1cf!R363</f>
        <v>0</v>
      </c>
      <c r="T363" s="337" t="n">
        <f aca="false">+[4]data1cf!S363</f>
        <v>0</v>
      </c>
      <c r="U363" s="337" t="n">
        <f aca="false">+[4]data1cf!T363</f>
        <v>0</v>
      </c>
      <c r="V363" s="337" t="n">
        <f aca="false">+[4]data1cf!U363</f>
        <v>0</v>
      </c>
      <c r="W363" s="337" t="n">
        <f aca="false">+[4]data1cf!V363</f>
        <v>0</v>
      </c>
      <c r="X363" s="337" t="n">
        <f aca="false">+[4]data1cf!W363</f>
        <v>0</v>
      </c>
      <c r="Y363" s="337" t="n">
        <f aca="false">+[4]data1cf!X363</f>
        <v>0</v>
      </c>
      <c r="Z363" s="337" t="n">
        <f aca="false">+[4]data1cf!Y363</f>
        <v>0</v>
      </c>
      <c r="AA363" s="337" t="n">
        <f aca="false">+[4]data1cf!Z363</f>
        <v>0</v>
      </c>
      <c r="AB363" s="337"/>
      <c r="AC363" s="338" t="n">
        <f aca="false">XNPV(0.1,B363:AA363,$B$1:$AA$1)</f>
        <v>27896.1904625003</v>
      </c>
      <c r="AD363" s="338" t="n">
        <f aca="false">SUMPRODUCT(B363:AA363,$B$1010:$AA$1010)</f>
        <v>60275.7257450049</v>
      </c>
      <c r="AE363" s="339" t="n">
        <f aca="false">SUMPRODUCT(B363:AA363,$B$1012:$AA$1012)</f>
        <v>59728.5284111531</v>
      </c>
      <c r="AF363" s="340" t="n">
        <f aca="false">XIRR(B363:AA363,$B$1:$AA$1)</f>
        <v>0.152332096612691</v>
      </c>
      <c r="AG363" s="341" t="n">
        <f aca="false">1-EXP(-(1/0.25)*(AD363/ABS($AD$1010)))</f>
        <v>0.985311236243948</v>
      </c>
    </row>
    <row r="364" customFormat="false" ht="12.75" hidden="false" customHeight="false" outlineLevel="0" collapsed="false">
      <c r="A364" s="332"/>
      <c r="B364" s="337" t="n">
        <f aca="false">+[4]data1cf!A364</f>
        <v>-92197.3366950207</v>
      </c>
      <c r="C364" s="337" t="n">
        <f aca="false">+[4]data1cf!B364</f>
        <v>15157.6761105232</v>
      </c>
      <c r="D364" s="337" t="n">
        <f aca="false">+[4]data1cf!C364</f>
        <v>16436.9320811857</v>
      </c>
      <c r="E364" s="337" t="n">
        <f aca="false">+[4]data1cf!D364</f>
        <v>16051.8064985315</v>
      </c>
      <c r="F364" s="337" t="n">
        <f aca="false">+[4]data1cf!E364</f>
        <v>15749.2698858789</v>
      </c>
      <c r="G364" s="337" t="n">
        <f aca="false">+[4]data1cf!F364</f>
        <v>15581.2960557819</v>
      </c>
      <c r="H364" s="337" t="n">
        <f aca="false">+[4]data1cf!G364</f>
        <v>15377.8578220104</v>
      </c>
      <c r="I364" s="337" t="n">
        <f aca="false">+[4]data1cf!H364</f>
        <v>15150.3303062326</v>
      </c>
      <c r="J364" s="337" t="n">
        <f aca="false">+[4]data1cf!I364</f>
        <v>15222.7676375974</v>
      </c>
      <c r="K364" s="337" t="n">
        <f aca="false">+[4]data1cf!J364</f>
        <v>14989.8630914364</v>
      </c>
      <c r="L364" s="337" t="n">
        <f aca="false">+[4]data1cf!K364</f>
        <v>15217.5642148844</v>
      </c>
      <c r="M364" s="337" t="n">
        <f aca="false">+[4]data1cf!L364</f>
        <v>15325.8239576736</v>
      </c>
      <c r="N364" s="337" t="n">
        <f aca="false">+[4]data1cf!M364</f>
        <v>14977.7195666261</v>
      </c>
      <c r="O364" s="337" t="n">
        <f aca="false">+[4]data1cf!N364</f>
        <v>15206.8997026729</v>
      </c>
      <c r="P364" s="337" t="n">
        <f aca="false">+[4]data1cf!O364</f>
        <v>15021.4374170267</v>
      </c>
      <c r="Q364" s="337" t="n">
        <f aca="false">+[4]data1cf!P364</f>
        <v>15098.3967043481</v>
      </c>
      <c r="R364" s="337" t="n">
        <f aca="false">+[4]data1cf!Q364</f>
        <v>1057.46657295721</v>
      </c>
      <c r="S364" s="337" t="n">
        <f aca="false">+[4]data1cf!R364</f>
        <v>0</v>
      </c>
      <c r="T364" s="337" t="n">
        <f aca="false">+[4]data1cf!S364</f>
        <v>0</v>
      </c>
      <c r="U364" s="337" t="n">
        <f aca="false">+[4]data1cf!T364</f>
        <v>0</v>
      </c>
      <c r="V364" s="337" t="n">
        <f aca="false">+[4]data1cf!U364</f>
        <v>0</v>
      </c>
      <c r="W364" s="337" t="n">
        <f aca="false">+[4]data1cf!V364</f>
        <v>0</v>
      </c>
      <c r="X364" s="337" t="n">
        <f aca="false">+[4]data1cf!W364</f>
        <v>0</v>
      </c>
      <c r="Y364" s="337" t="n">
        <f aca="false">+[4]data1cf!X364</f>
        <v>0</v>
      </c>
      <c r="Z364" s="337" t="n">
        <f aca="false">+[4]data1cf!Y364</f>
        <v>0</v>
      </c>
      <c r="AA364" s="337" t="n">
        <f aca="false">+[4]data1cf!Z364</f>
        <v>0</v>
      </c>
      <c r="AB364" s="337"/>
      <c r="AC364" s="338" t="n">
        <f aca="false">XNPV(0.1,B364:AA364,$B$1:$AA$1)</f>
        <v>25736.2110180376</v>
      </c>
      <c r="AD364" s="338" t="n">
        <f aca="false">SUMPRODUCT(B364:AA364,$B$1010:$AA$1010)</f>
        <v>58321.6294990362</v>
      </c>
      <c r="AE364" s="339" t="n">
        <f aca="false">SUMPRODUCT(B364:AA364,$B$1012:$AA$1012)</f>
        <v>57771.4598032013</v>
      </c>
      <c r="AF364" s="340" t="n">
        <f aca="false">XIRR(B364:AA364,$B$1:$AA$1)</f>
        <v>0.14697422942079</v>
      </c>
      <c r="AG364" s="341" t="n">
        <f aca="false">1-EXP(-(1/0.25)*(AD364/ABS($AD$1010)))</f>
        <v>0.983157355451788</v>
      </c>
    </row>
    <row r="365" customFormat="false" ht="12.75" hidden="false" customHeight="false" outlineLevel="0" collapsed="false">
      <c r="A365" s="332"/>
      <c r="B365" s="337" t="n">
        <f aca="false">+[4]data1cf!A365</f>
        <v>-92405.0427931617</v>
      </c>
      <c r="C365" s="337" t="n">
        <f aca="false">+[4]data1cf!B365</f>
        <v>15001.9547427711</v>
      </c>
      <c r="D365" s="337" t="n">
        <f aca="false">+[4]data1cf!C365</f>
        <v>16403.1269144617</v>
      </c>
      <c r="E365" s="337" t="n">
        <f aca="false">+[4]data1cf!D365</f>
        <v>16016.428900219</v>
      </c>
      <c r="F365" s="337" t="n">
        <f aca="false">+[4]data1cf!E365</f>
        <v>15723.9723009983</v>
      </c>
      <c r="G365" s="337" t="n">
        <f aca="false">+[4]data1cf!F365</f>
        <v>15652.5001074935</v>
      </c>
      <c r="H365" s="337" t="n">
        <f aca="false">+[4]data1cf!G365</f>
        <v>15424.8667896715</v>
      </c>
      <c r="I365" s="337" t="n">
        <f aca="false">+[4]data1cf!H365</f>
        <v>15203.7927190826</v>
      </c>
      <c r="J365" s="337" t="n">
        <f aca="false">+[4]data1cf!I365</f>
        <v>14991.2275975644</v>
      </c>
      <c r="K365" s="337" t="n">
        <f aca="false">+[4]data1cf!J365</f>
        <v>15108.6368980308</v>
      </c>
      <c r="L365" s="337" t="n">
        <f aca="false">+[4]data1cf!K365</f>
        <v>15196.1200757834</v>
      </c>
      <c r="M365" s="337" t="n">
        <f aca="false">+[4]data1cf!L365</f>
        <v>15130.347514508</v>
      </c>
      <c r="N365" s="337" t="n">
        <f aca="false">+[4]data1cf!M365</f>
        <v>15232.8402317178</v>
      </c>
      <c r="O365" s="337" t="n">
        <f aca="false">+[4]data1cf!N365</f>
        <v>15336.2382966047</v>
      </c>
      <c r="P365" s="337" t="n">
        <f aca="false">+[4]data1cf!O365</f>
        <v>15116.706831939</v>
      </c>
      <c r="Q365" s="337" t="n">
        <f aca="false">+[4]data1cf!P365</f>
        <v>15180.1259461358</v>
      </c>
      <c r="R365" s="337" t="n">
        <f aca="false">+[4]data1cf!Q365</f>
        <v>1059.84887882045</v>
      </c>
      <c r="S365" s="337" t="n">
        <f aca="false">+[4]data1cf!R365</f>
        <v>0</v>
      </c>
      <c r="T365" s="337" t="n">
        <f aca="false">+[4]data1cf!S365</f>
        <v>0</v>
      </c>
      <c r="U365" s="337" t="n">
        <f aca="false">+[4]data1cf!T365</f>
        <v>0</v>
      </c>
      <c r="V365" s="337" t="n">
        <f aca="false">+[4]data1cf!U365</f>
        <v>0</v>
      </c>
      <c r="W365" s="337" t="n">
        <f aca="false">+[4]data1cf!V365</f>
        <v>0</v>
      </c>
      <c r="X365" s="337" t="n">
        <f aca="false">+[4]data1cf!W365</f>
        <v>0</v>
      </c>
      <c r="Y365" s="337" t="n">
        <f aca="false">+[4]data1cf!X365</f>
        <v>0</v>
      </c>
      <c r="Z365" s="337" t="n">
        <f aca="false">+[4]data1cf!Y365</f>
        <v>0</v>
      </c>
      <c r="AA365" s="337" t="n">
        <f aca="false">+[4]data1cf!Z365</f>
        <v>0</v>
      </c>
      <c r="AB365" s="337"/>
      <c r="AC365" s="338" t="n">
        <f aca="false">XNPV(0.1,B365:AA365,$B$1:$AA$1)</f>
        <v>25442.7556997421</v>
      </c>
      <c r="AD365" s="338" t="n">
        <f aca="false">SUMPRODUCT(B365:AA365,$B$1010:$AA$1010)</f>
        <v>58069.0496047439</v>
      </c>
      <c r="AE365" s="339" t="n">
        <f aca="false">SUMPRODUCT(B365:AA365,$B$1012:$AA$1012)</f>
        <v>57517.9126331802</v>
      </c>
      <c r="AF365" s="340" t="n">
        <f aca="false">XIRR(B365:AA365,$B$1:$AA$1)</f>
        <v>0.146247119726357</v>
      </c>
      <c r="AG365" s="341" t="n">
        <f aca="false">1-EXP(-(1/0.25)*(AD365/ABS($AD$1010)))</f>
        <v>0.982856820863369</v>
      </c>
    </row>
    <row r="366" customFormat="false" ht="12.75" hidden="false" customHeight="false" outlineLevel="0" collapsed="false">
      <c r="A366" s="332"/>
      <c r="B366" s="337" t="n">
        <f aca="false">+[4]data1cf!A366</f>
        <v>-85138.4968380577</v>
      </c>
      <c r="C366" s="337" t="n">
        <f aca="false">+[4]data1cf!B366</f>
        <v>14919.3666970998</v>
      </c>
      <c r="D366" s="337" t="n">
        <f aca="false">+[4]data1cf!C366</f>
        <v>16132.2661945178</v>
      </c>
      <c r="E366" s="337" t="n">
        <f aca="false">+[4]data1cf!D366</f>
        <v>15693.8303537088</v>
      </c>
      <c r="F366" s="337" t="n">
        <f aca="false">+[4]data1cf!E366</f>
        <v>15520.8525869253</v>
      </c>
      <c r="G366" s="337" t="n">
        <f aca="false">+[4]data1cf!F366</f>
        <v>15071.6315192621</v>
      </c>
      <c r="H366" s="337" t="n">
        <f aca="false">+[4]data1cf!G366</f>
        <v>15008.4112741763</v>
      </c>
      <c r="I366" s="337" t="n">
        <f aca="false">+[4]data1cf!H366</f>
        <v>14970.9670631504</v>
      </c>
      <c r="J366" s="337" t="n">
        <f aca="false">+[4]data1cf!I366</f>
        <v>14874.7245899554</v>
      </c>
      <c r="K366" s="337" t="n">
        <f aca="false">+[4]data1cf!J366</f>
        <v>14809.6638576113</v>
      </c>
      <c r="L366" s="337" t="n">
        <f aca="false">+[4]data1cf!K366</f>
        <v>14851.3797964569</v>
      </c>
      <c r="M366" s="337" t="n">
        <f aca="false">+[4]data1cf!L366</f>
        <v>15076.1912551422</v>
      </c>
      <c r="N366" s="337" t="n">
        <f aca="false">+[4]data1cf!M366</f>
        <v>15037.7863239753</v>
      </c>
      <c r="O366" s="337" t="n">
        <f aca="false">+[4]data1cf!N366</f>
        <v>14932.7505602418</v>
      </c>
      <c r="P366" s="337" t="n">
        <f aca="false">+[4]data1cf!O366</f>
        <v>15093.8822967035</v>
      </c>
      <c r="Q366" s="337" t="n">
        <f aca="false">+[4]data1cf!P366</f>
        <v>14980.9996247651</v>
      </c>
      <c r="R366" s="337" t="n">
        <f aca="false">+[4]data1cf!Q366</f>
        <v>976.504503333786</v>
      </c>
      <c r="S366" s="337" t="n">
        <f aca="false">+[4]data1cf!R366</f>
        <v>0</v>
      </c>
      <c r="T366" s="337" t="n">
        <f aca="false">+[4]data1cf!S366</f>
        <v>0</v>
      </c>
      <c r="U366" s="337" t="n">
        <f aca="false">+[4]data1cf!T366</f>
        <v>0</v>
      </c>
      <c r="V366" s="337" t="n">
        <f aca="false">+[4]data1cf!U366</f>
        <v>0</v>
      </c>
      <c r="W366" s="337" t="n">
        <f aca="false">+[4]data1cf!V366</f>
        <v>0</v>
      </c>
      <c r="X366" s="337" t="n">
        <f aca="false">+[4]data1cf!W366</f>
        <v>0</v>
      </c>
      <c r="Y366" s="337" t="n">
        <f aca="false">+[4]data1cf!X366</f>
        <v>0</v>
      </c>
      <c r="Z366" s="337" t="n">
        <f aca="false">+[4]data1cf!Y366</f>
        <v>0</v>
      </c>
      <c r="AA366" s="337" t="n">
        <f aca="false">+[4]data1cf!Z366</f>
        <v>0</v>
      </c>
      <c r="AB366" s="337"/>
      <c r="AC366" s="338" t="n">
        <f aca="false">XNPV(0.1,B366:AA366,$B$1:$AA$1)</f>
        <v>30731.0197310713</v>
      </c>
      <c r="AD366" s="338" t="n">
        <f aca="false">SUMPRODUCT(B366:AA366,$B$1010:$AA$1010)</f>
        <v>62809.3331447735</v>
      </c>
      <c r="AE366" s="339" t="n">
        <f aca="false">SUMPRODUCT(B366:AA366,$B$1012:$AA$1012)</f>
        <v>62267.2771727853</v>
      </c>
      <c r="AF366" s="340" t="n">
        <f aca="false">XIRR(B366:AA366,$B$1:$AA$1)</f>
        <v>0.15990920145326</v>
      </c>
      <c r="AG366" s="341" t="n">
        <f aca="false">1-EXP(-(1/0.25)*(AD366/ABS($AD$1010)))</f>
        <v>0.987699097201443</v>
      </c>
    </row>
    <row r="367" customFormat="false" ht="12.75" hidden="false" customHeight="false" outlineLevel="0" collapsed="false">
      <c r="A367" s="332"/>
      <c r="B367" s="337" t="n">
        <f aca="false">+[4]data1cf!A367</f>
        <v>-97706.1995979381</v>
      </c>
      <c r="C367" s="337" t="n">
        <f aca="false">+[4]data1cf!B367</f>
        <v>15082.7737469225</v>
      </c>
      <c r="D367" s="337" t="n">
        <f aca="false">+[4]data1cf!C367</f>
        <v>16612.7806250028</v>
      </c>
      <c r="E367" s="337" t="n">
        <f aca="false">+[4]data1cf!D367</f>
        <v>16468.586773286</v>
      </c>
      <c r="F367" s="337" t="n">
        <f aca="false">+[4]data1cf!E367</f>
        <v>15794.7837127487</v>
      </c>
      <c r="G367" s="337" t="n">
        <f aca="false">+[4]data1cf!F367</f>
        <v>15513.2412959896</v>
      </c>
      <c r="H367" s="337" t="n">
        <f aca="false">+[4]data1cf!G367</f>
        <v>15272.3632560319</v>
      </c>
      <c r="I367" s="337" t="n">
        <f aca="false">+[4]data1cf!H367</f>
        <v>15325.1093947417</v>
      </c>
      <c r="J367" s="337" t="n">
        <f aca="false">+[4]data1cf!I367</f>
        <v>15308.8665347773</v>
      </c>
      <c r="K367" s="337" t="n">
        <f aca="false">+[4]data1cf!J367</f>
        <v>15192.8611495177</v>
      </c>
      <c r="L367" s="337" t="n">
        <f aca="false">+[4]data1cf!K367</f>
        <v>15171.7295721132</v>
      </c>
      <c r="M367" s="337" t="n">
        <f aca="false">+[4]data1cf!L367</f>
        <v>15293.5905785415</v>
      </c>
      <c r="N367" s="337" t="n">
        <f aca="false">+[4]data1cf!M367</f>
        <v>15176.4047492505</v>
      </c>
      <c r="O367" s="337" t="n">
        <f aca="false">+[4]data1cf!N367</f>
        <v>15482.795756714</v>
      </c>
      <c r="P367" s="337" t="n">
        <f aca="false">+[4]data1cf!O367</f>
        <v>15371.8447245757</v>
      </c>
      <c r="Q367" s="337" t="n">
        <f aca="false">+[4]data1cf!P367</f>
        <v>15330.6272922445</v>
      </c>
      <c r="R367" s="337" t="n">
        <f aca="false">+[4]data1cf!Q367</f>
        <v>1120.65102690851</v>
      </c>
      <c r="S367" s="337" t="n">
        <f aca="false">+[4]data1cf!R367</f>
        <v>0</v>
      </c>
      <c r="T367" s="337" t="n">
        <f aca="false">+[4]data1cf!S367</f>
        <v>0</v>
      </c>
      <c r="U367" s="337" t="n">
        <f aca="false">+[4]data1cf!T367</f>
        <v>0</v>
      </c>
      <c r="V367" s="337" t="n">
        <f aca="false">+[4]data1cf!U367</f>
        <v>0</v>
      </c>
      <c r="W367" s="337" t="n">
        <f aca="false">+[4]data1cf!V367</f>
        <v>0</v>
      </c>
      <c r="X367" s="337" t="n">
        <f aca="false">+[4]data1cf!W367</f>
        <v>0</v>
      </c>
      <c r="Y367" s="337" t="n">
        <f aca="false">+[4]data1cf!X367</f>
        <v>0</v>
      </c>
      <c r="Z367" s="337" t="n">
        <f aca="false">+[4]data1cf!Y367</f>
        <v>0</v>
      </c>
      <c r="AA367" s="337" t="n">
        <f aca="false">+[4]data1cf!Z367</f>
        <v>0</v>
      </c>
      <c r="AB367" s="337"/>
      <c r="AC367" s="338" t="n">
        <f aca="false">XNPV(0.1,B367:AA367,$B$1:$AA$1)</f>
        <v>21038.3618052597</v>
      </c>
      <c r="AD367" s="338" t="n">
        <f aca="false">SUMPRODUCT(B367:AA367,$B$1010:$AA$1010)</f>
        <v>53895.1779208699</v>
      </c>
      <c r="AE367" s="339" t="n">
        <f aca="false">SUMPRODUCT(B367:AA367,$B$1012:$AA$1012)</f>
        <v>53340.0743970299</v>
      </c>
      <c r="AF367" s="340" t="n">
        <f aca="false">XIRR(B367:AA367,$B$1:$AA$1)</f>
        <v>0.136527134967906</v>
      </c>
      <c r="AG367" s="341" t="n">
        <f aca="false">1-EXP(-(1/0.25)*(AD367/ABS($AD$1010)))</f>
        <v>0.977037409866192</v>
      </c>
    </row>
    <row r="368" customFormat="false" ht="12.75" hidden="false" customHeight="false" outlineLevel="0" collapsed="false">
      <c r="A368" s="332"/>
      <c r="B368" s="337" t="n">
        <f aca="false">+[4]data1cf!A368</f>
        <v>-95377.6521668619</v>
      </c>
      <c r="C368" s="337" t="n">
        <f aca="false">+[4]data1cf!B368</f>
        <v>15139.3160504548</v>
      </c>
      <c r="D368" s="337" t="n">
        <f aca="false">+[4]data1cf!C368</f>
        <v>16661.2633338555</v>
      </c>
      <c r="E368" s="337" t="n">
        <f aca="false">+[4]data1cf!D368</f>
        <v>16266.2799448569</v>
      </c>
      <c r="F368" s="337" t="n">
        <f aca="false">+[4]data1cf!E368</f>
        <v>15674.6773239438</v>
      </c>
      <c r="G368" s="337" t="n">
        <f aca="false">+[4]data1cf!F368</f>
        <v>15531.9768274731</v>
      </c>
      <c r="H368" s="337" t="n">
        <f aca="false">+[4]data1cf!G368</f>
        <v>15397.798664931</v>
      </c>
      <c r="I368" s="337" t="n">
        <f aca="false">+[4]data1cf!H368</f>
        <v>15278.3258362304</v>
      </c>
      <c r="J368" s="337" t="n">
        <f aca="false">+[4]data1cf!I368</f>
        <v>15245.9220202063</v>
      </c>
      <c r="K368" s="337" t="n">
        <f aca="false">+[4]data1cf!J368</f>
        <v>15178.8014801771</v>
      </c>
      <c r="L368" s="337" t="n">
        <f aca="false">+[4]data1cf!K368</f>
        <v>15228.4762525803</v>
      </c>
      <c r="M368" s="337" t="n">
        <f aca="false">+[4]data1cf!L368</f>
        <v>15123.3149081624</v>
      </c>
      <c r="N368" s="337" t="n">
        <f aca="false">+[4]data1cf!M368</f>
        <v>15502.6808273974</v>
      </c>
      <c r="O368" s="337" t="n">
        <f aca="false">+[4]data1cf!N368</f>
        <v>15113.3082706895</v>
      </c>
      <c r="P368" s="337" t="n">
        <f aca="false">+[4]data1cf!O368</f>
        <v>15253.1367617735</v>
      </c>
      <c r="Q368" s="337" t="n">
        <f aca="false">+[4]data1cf!P368</f>
        <v>15174.8761235412</v>
      </c>
      <c r="R368" s="337" t="n">
        <f aca="false">+[4]data1cf!Q368</f>
        <v>1093.94351929304</v>
      </c>
      <c r="S368" s="337" t="n">
        <f aca="false">+[4]data1cf!R368</f>
        <v>0</v>
      </c>
      <c r="T368" s="337" t="n">
        <f aca="false">+[4]data1cf!S368</f>
        <v>0</v>
      </c>
      <c r="U368" s="337" t="n">
        <f aca="false">+[4]data1cf!T368</f>
        <v>0</v>
      </c>
      <c r="V368" s="337" t="n">
        <f aca="false">+[4]data1cf!U368</f>
        <v>0</v>
      </c>
      <c r="W368" s="337" t="n">
        <f aca="false">+[4]data1cf!V368</f>
        <v>0</v>
      </c>
      <c r="X368" s="337" t="n">
        <f aca="false">+[4]data1cf!W368</f>
        <v>0</v>
      </c>
      <c r="Y368" s="337" t="n">
        <f aca="false">+[4]data1cf!X368</f>
        <v>0</v>
      </c>
      <c r="Z368" s="337" t="n">
        <f aca="false">+[4]data1cf!Y368</f>
        <v>0</v>
      </c>
      <c r="AA368" s="337" t="n">
        <f aca="false">+[4]data1cf!Z368</f>
        <v>0</v>
      </c>
      <c r="AB368" s="337"/>
      <c r="AC368" s="338" t="n">
        <f aca="false">XNPV(0.1,B368:AA368,$B$1:$AA$1)</f>
        <v>23132.3792553092</v>
      </c>
      <c r="AD368" s="338" t="n">
        <f aca="false">SUMPRODUCT(B368:AA368,$B$1010:$AA$1010)</f>
        <v>55890.8957450448</v>
      </c>
      <c r="AE368" s="339" t="n">
        <f aca="false">SUMPRODUCT(B368:AA368,$B$1012:$AA$1012)</f>
        <v>55337.642896431</v>
      </c>
      <c r="AF368" s="340" t="n">
        <f aca="false">XIRR(B368:AA368,$B$1:$AA$1)</f>
        <v>0.14101792899</v>
      </c>
      <c r="AG368" s="341" t="n">
        <f aca="false">1-EXP(-(1/0.25)*(AD368/ABS($AD$1010)))</f>
        <v>0.980032205250254</v>
      </c>
    </row>
    <row r="369" customFormat="false" ht="12.75" hidden="false" customHeight="false" outlineLevel="0" collapsed="false">
      <c r="A369" s="332"/>
      <c r="B369" s="337" t="n">
        <f aca="false">+[4]data1cf!A369</f>
        <v>-100502.490952971</v>
      </c>
      <c r="C369" s="337" t="n">
        <f aca="false">+[4]data1cf!B369</f>
        <v>15559.9500684632</v>
      </c>
      <c r="D369" s="337" t="n">
        <f aca="false">+[4]data1cf!C369</f>
        <v>16907.3753801701</v>
      </c>
      <c r="E369" s="337" t="n">
        <f aca="false">+[4]data1cf!D369</f>
        <v>16483.2258424095</v>
      </c>
      <c r="F369" s="337" t="n">
        <f aca="false">+[4]data1cf!E369</f>
        <v>16021.0716065842</v>
      </c>
      <c r="G369" s="337" t="n">
        <f aca="false">+[4]data1cf!F369</f>
        <v>15701.3223634578</v>
      </c>
      <c r="H369" s="337" t="n">
        <f aca="false">+[4]data1cf!G369</f>
        <v>15221.159379368</v>
      </c>
      <c r="I369" s="337" t="n">
        <f aca="false">+[4]data1cf!H369</f>
        <v>15237.658841415</v>
      </c>
      <c r="J369" s="337" t="n">
        <f aca="false">+[4]data1cf!I369</f>
        <v>15240.0842901843</v>
      </c>
      <c r="K369" s="337" t="n">
        <f aca="false">+[4]data1cf!J369</f>
        <v>15276.822831935</v>
      </c>
      <c r="L369" s="337" t="n">
        <f aca="false">+[4]data1cf!K369</f>
        <v>15318.4526734677</v>
      </c>
      <c r="M369" s="337" t="n">
        <f aca="false">+[4]data1cf!L369</f>
        <v>15280.9022261622</v>
      </c>
      <c r="N369" s="337" t="n">
        <f aca="false">+[4]data1cf!M369</f>
        <v>15363.852456746</v>
      </c>
      <c r="O369" s="337" t="n">
        <f aca="false">+[4]data1cf!N369</f>
        <v>15423.3949348912</v>
      </c>
      <c r="P369" s="337" t="n">
        <f aca="false">+[4]data1cf!O369</f>
        <v>15286.8561232195</v>
      </c>
      <c r="Q369" s="337" t="n">
        <f aca="false">+[4]data1cf!P369</f>
        <v>15393.1610747507</v>
      </c>
      <c r="R369" s="337" t="n">
        <f aca="false">+[4]data1cf!Q369</f>
        <v>1152.72337023419</v>
      </c>
      <c r="S369" s="337" t="n">
        <f aca="false">+[4]data1cf!R369</f>
        <v>0</v>
      </c>
      <c r="T369" s="337" t="n">
        <f aca="false">+[4]data1cf!S369</f>
        <v>0</v>
      </c>
      <c r="U369" s="337" t="n">
        <f aca="false">+[4]data1cf!T369</f>
        <v>0</v>
      </c>
      <c r="V369" s="337" t="n">
        <f aca="false">+[4]data1cf!U369</f>
        <v>0</v>
      </c>
      <c r="W369" s="337" t="n">
        <f aca="false">+[4]data1cf!V369</f>
        <v>0</v>
      </c>
      <c r="X369" s="337" t="n">
        <f aca="false">+[4]data1cf!W369</f>
        <v>0</v>
      </c>
      <c r="Y369" s="337" t="n">
        <f aca="false">+[4]data1cf!X369</f>
        <v>0</v>
      </c>
      <c r="Z369" s="337" t="n">
        <f aca="false">+[4]data1cf!Y369</f>
        <v>0</v>
      </c>
      <c r="AA369" s="337" t="n">
        <f aca="false">+[4]data1cf!Z369</f>
        <v>0</v>
      </c>
      <c r="AB369" s="337"/>
      <c r="AC369" s="338" t="n">
        <f aca="false">XNPV(0.1,B369:AA369,$B$1:$AA$1)</f>
        <v>19225.4517086936</v>
      </c>
      <c r="AD369" s="338" t="n">
        <f aca="false">SUMPRODUCT(B369:AA369,$B$1010:$AA$1010)</f>
        <v>52202.3459643538</v>
      </c>
      <c r="AE369" s="339" t="n">
        <f aca="false">SUMPRODUCT(B369:AA369,$B$1012:$AA$1012)</f>
        <v>51645.3800644407</v>
      </c>
      <c r="AF369" s="340" t="n">
        <f aca="false">XIRR(B369:AA369,$B$1:$AA$1)</f>
        <v>0.132739529128677</v>
      </c>
      <c r="AG369" s="341" t="n">
        <f aca="false">1-EXP(-(1/0.25)*(AD369/ABS($AD$1010)))</f>
        <v>0.974147607880353</v>
      </c>
    </row>
    <row r="370" customFormat="false" ht="12.75" hidden="false" customHeight="false" outlineLevel="0" collapsed="false">
      <c r="A370" s="332"/>
      <c r="B370" s="337" t="n">
        <f aca="false">+[4]data1cf!A370</f>
        <v>-99555.6692605958</v>
      </c>
      <c r="C370" s="337" t="n">
        <f aca="false">+[4]data1cf!B370</f>
        <v>15133.5838076078</v>
      </c>
      <c r="D370" s="337" t="n">
        <f aca="false">+[4]data1cf!C370</f>
        <v>16702.7415699224</v>
      </c>
      <c r="E370" s="337" t="n">
        <f aca="false">+[4]data1cf!D370</f>
        <v>16323.0794960678</v>
      </c>
      <c r="F370" s="337" t="n">
        <f aca="false">+[4]data1cf!E370</f>
        <v>15774.3401711469</v>
      </c>
      <c r="G370" s="337" t="n">
        <f aca="false">+[4]data1cf!F370</f>
        <v>15756.942008308</v>
      </c>
      <c r="H370" s="337" t="n">
        <f aca="false">+[4]data1cf!G370</f>
        <v>15308.6273925319</v>
      </c>
      <c r="I370" s="337" t="n">
        <f aca="false">+[4]data1cf!H370</f>
        <v>15300.433733166</v>
      </c>
      <c r="J370" s="337" t="n">
        <f aca="false">+[4]data1cf!I370</f>
        <v>15297.9789201348</v>
      </c>
      <c r="K370" s="337" t="n">
        <f aca="false">+[4]data1cf!J370</f>
        <v>15416.7789291848</v>
      </c>
      <c r="L370" s="337" t="n">
        <f aca="false">+[4]data1cf!K370</f>
        <v>15196.154311302</v>
      </c>
      <c r="M370" s="337" t="n">
        <f aca="false">+[4]data1cf!L370</f>
        <v>15233.2052702119</v>
      </c>
      <c r="N370" s="337" t="n">
        <f aca="false">+[4]data1cf!M370</f>
        <v>15401.0234366061</v>
      </c>
      <c r="O370" s="337" t="n">
        <f aca="false">+[4]data1cf!N370</f>
        <v>15580.9720200914</v>
      </c>
      <c r="P370" s="337" t="n">
        <f aca="false">+[4]data1cf!O370</f>
        <v>15376.5047207837</v>
      </c>
      <c r="Q370" s="337" t="n">
        <f aca="false">+[4]data1cf!P370</f>
        <v>15244.6476450686</v>
      </c>
      <c r="R370" s="337" t="n">
        <f aca="false">+[4]data1cf!Q370</f>
        <v>1141.86370415133</v>
      </c>
      <c r="S370" s="337" t="n">
        <f aca="false">+[4]data1cf!R370</f>
        <v>0</v>
      </c>
      <c r="T370" s="337" t="n">
        <f aca="false">+[4]data1cf!S370</f>
        <v>0</v>
      </c>
      <c r="U370" s="337" t="n">
        <f aca="false">+[4]data1cf!T370</f>
        <v>0</v>
      </c>
      <c r="V370" s="337" t="n">
        <f aca="false">+[4]data1cf!U370</f>
        <v>0</v>
      </c>
      <c r="W370" s="337" t="n">
        <f aca="false">+[4]data1cf!V370</f>
        <v>0</v>
      </c>
      <c r="X370" s="337" t="n">
        <f aca="false">+[4]data1cf!W370</f>
        <v>0</v>
      </c>
      <c r="Y370" s="337" t="n">
        <f aca="false">+[4]data1cf!X370</f>
        <v>0</v>
      </c>
      <c r="Z370" s="337" t="n">
        <f aca="false">+[4]data1cf!Y370</f>
        <v>0</v>
      </c>
      <c r="AA370" s="337" t="n">
        <f aca="false">+[4]data1cf!Z370</f>
        <v>0</v>
      </c>
      <c r="AB370" s="337"/>
      <c r="AC370" s="338" t="n">
        <f aca="false">XNPV(0.1,B370:AA370,$B$1:$AA$1)</f>
        <v>19508.5464934033</v>
      </c>
      <c r="AD370" s="338" t="n">
        <f aca="false">SUMPRODUCT(B370:AA370,$B$1010:$AA$1010)</f>
        <v>52465.051529458</v>
      </c>
      <c r="AE370" s="339" t="n">
        <f aca="false">SUMPRODUCT(B370:AA370,$B$1012:$AA$1012)</f>
        <v>51908.2346689819</v>
      </c>
      <c r="AF370" s="340" t="n">
        <f aca="false">XIRR(B370:AA370,$B$1:$AA$1)</f>
        <v>0.133329447679164</v>
      </c>
      <c r="AG370" s="341" t="n">
        <f aca="false">1-EXP(-(1/0.25)*(AD370/ABS($AD$1010)))</f>
        <v>0.974618824748584</v>
      </c>
    </row>
    <row r="371" customFormat="false" ht="12.75" hidden="false" customHeight="false" outlineLevel="0" collapsed="false">
      <c r="A371" s="332"/>
      <c r="B371" s="337" t="n">
        <f aca="false">+[4]data1cf!A371</f>
        <v>-99363.7848167093</v>
      </c>
      <c r="C371" s="337" t="n">
        <f aca="false">+[4]data1cf!B371</f>
        <v>15125.6163384984</v>
      </c>
      <c r="D371" s="337" t="n">
        <f aca="false">+[4]data1cf!C371</f>
        <v>16601.1260653811</v>
      </c>
      <c r="E371" s="337" t="n">
        <f aca="false">+[4]data1cf!D371</f>
        <v>16128.4451993007</v>
      </c>
      <c r="F371" s="337" t="n">
        <f aca="false">+[4]data1cf!E371</f>
        <v>16036.524440403</v>
      </c>
      <c r="G371" s="337" t="n">
        <f aca="false">+[4]data1cf!F371</f>
        <v>15560.8877136819</v>
      </c>
      <c r="H371" s="337" t="n">
        <f aca="false">+[4]data1cf!G371</f>
        <v>15295.0814702205</v>
      </c>
      <c r="I371" s="337" t="n">
        <f aca="false">+[4]data1cf!H371</f>
        <v>15241.4041762375</v>
      </c>
      <c r="J371" s="337" t="n">
        <f aca="false">+[4]data1cf!I371</f>
        <v>15246.630628812</v>
      </c>
      <c r="K371" s="337" t="n">
        <f aca="false">+[4]data1cf!J371</f>
        <v>15113.3939399112</v>
      </c>
      <c r="L371" s="337" t="n">
        <f aca="false">+[4]data1cf!K371</f>
        <v>15382.922536065</v>
      </c>
      <c r="M371" s="337" t="n">
        <f aca="false">+[4]data1cf!L371</f>
        <v>15335.1702733683</v>
      </c>
      <c r="N371" s="337" t="n">
        <f aca="false">+[4]data1cf!M371</f>
        <v>15532.5291921805</v>
      </c>
      <c r="O371" s="337" t="n">
        <f aca="false">+[4]data1cf!N371</f>
        <v>15373.8778998441</v>
      </c>
      <c r="P371" s="337" t="n">
        <f aca="false">+[4]data1cf!O371</f>
        <v>15540.8929920916</v>
      </c>
      <c r="Q371" s="337" t="n">
        <f aca="false">+[4]data1cf!P371</f>
        <v>15516.1526350468</v>
      </c>
      <c r="R371" s="337" t="n">
        <f aca="false">+[4]data1cf!Q371</f>
        <v>1139.66286633373</v>
      </c>
      <c r="S371" s="337" t="n">
        <f aca="false">+[4]data1cf!R371</f>
        <v>0</v>
      </c>
      <c r="T371" s="337" t="n">
        <f aca="false">+[4]data1cf!S371</f>
        <v>0</v>
      </c>
      <c r="U371" s="337" t="n">
        <f aca="false">+[4]data1cf!T371</f>
        <v>0</v>
      </c>
      <c r="V371" s="337" t="n">
        <f aca="false">+[4]data1cf!U371</f>
        <v>0</v>
      </c>
      <c r="W371" s="337" t="n">
        <f aca="false">+[4]data1cf!V371</f>
        <v>0</v>
      </c>
      <c r="X371" s="337" t="n">
        <f aca="false">+[4]data1cf!W371</f>
        <v>0</v>
      </c>
      <c r="Y371" s="337" t="n">
        <f aca="false">+[4]data1cf!X371</f>
        <v>0</v>
      </c>
      <c r="Z371" s="337" t="n">
        <f aca="false">+[4]data1cf!Y371</f>
        <v>0</v>
      </c>
      <c r="AA371" s="337" t="n">
        <f aca="false">+[4]data1cf!Z371</f>
        <v>0</v>
      </c>
      <c r="AB371" s="337"/>
      <c r="AC371" s="338" t="n">
        <f aca="false">XNPV(0.1,B371:AA371,$B$1:$AA$1)</f>
        <v>19527.1874236927</v>
      </c>
      <c r="AD371" s="338" t="n">
        <f aca="false">SUMPRODUCT(B371:AA371,$B$1010:$AA$1010)</f>
        <v>52490.6072050242</v>
      </c>
      <c r="AE371" s="339" t="n">
        <f aca="false">SUMPRODUCT(B371:AA371,$B$1012:$AA$1012)</f>
        <v>51933.3289946272</v>
      </c>
      <c r="AF371" s="340" t="n">
        <f aca="false">XIRR(B371:AA371,$B$1:$AA$1)</f>
        <v>0.133359915327792</v>
      </c>
      <c r="AG371" s="341" t="n">
        <f aca="false">1-EXP(-(1/0.25)*(AD371/ABS($AD$1010)))</f>
        <v>0.974664203210606</v>
      </c>
    </row>
    <row r="372" customFormat="false" ht="12.75" hidden="false" customHeight="false" outlineLevel="0" collapsed="false">
      <c r="A372" s="332"/>
      <c r="B372" s="337" t="n">
        <f aca="false">+[4]data1cf!A372</f>
        <v>-84592.8096352531</v>
      </c>
      <c r="C372" s="337" t="n">
        <f aca="false">+[4]data1cf!B372</f>
        <v>14713.3028678909</v>
      </c>
      <c r="D372" s="337" t="n">
        <f aca="false">+[4]data1cf!C372</f>
        <v>16168.6563502955</v>
      </c>
      <c r="E372" s="337" t="n">
        <f aca="false">+[4]data1cf!D372</f>
        <v>15908.2672048967</v>
      </c>
      <c r="F372" s="337" t="n">
        <f aca="false">+[4]data1cf!E372</f>
        <v>15563.7944109112</v>
      </c>
      <c r="G372" s="337" t="n">
        <f aca="false">+[4]data1cf!F372</f>
        <v>15028.3520100968</v>
      </c>
      <c r="H372" s="337" t="n">
        <f aca="false">+[4]data1cf!G372</f>
        <v>14994.66654327</v>
      </c>
      <c r="I372" s="337" t="n">
        <f aca="false">+[4]data1cf!H372</f>
        <v>14924.6859630223</v>
      </c>
      <c r="J372" s="337" t="n">
        <f aca="false">+[4]data1cf!I372</f>
        <v>14926.2622340922</v>
      </c>
      <c r="K372" s="337" t="n">
        <f aca="false">+[4]data1cf!J372</f>
        <v>14877.3522230103</v>
      </c>
      <c r="L372" s="337" t="n">
        <f aca="false">+[4]data1cf!K372</f>
        <v>14995.5194746931</v>
      </c>
      <c r="M372" s="337" t="n">
        <f aca="false">+[4]data1cf!L372</f>
        <v>15102.7640412078</v>
      </c>
      <c r="N372" s="337" t="n">
        <f aca="false">+[4]data1cf!M372</f>
        <v>14691.898553678</v>
      </c>
      <c r="O372" s="337" t="n">
        <f aca="false">+[4]data1cf!N372</f>
        <v>14940.078623658</v>
      </c>
      <c r="P372" s="337" t="n">
        <f aca="false">+[4]data1cf!O372</f>
        <v>15184.5116438764</v>
      </c>
      <c r="Q372" s="337" t="n">
        <f aca="false">+[4]data1cf!P372</f>
        <v>14952.5006407765</v>
      </c>
      <c r="R372" s="337" t="n">
        <f aca="false">+[4]data1cf!Q372</f>
        <v>970.245689392498</v>
      </c>
      <c r="S372" s="337" t="n">
        <f aca="false">+[4]data1cf!R372</f>
        <v>0</v>
      </c>
      <c r="T372" s="337" t="n">
        <f aca="false">+[4]data1cf!S372</f>
        <v>0</v>
      </c>
      <c r="U372" s="337" t="n">
        <f aca="false">+[4]data1cf!T372</f>
        <v>0</v>
      </c>
      <c r="V372" s="337" t="n">
        <f aca="false">+[4]data1cf!U372</f>
        <v>0</v>
      </c>
      <c r="W372" s="337" t="n">
        <f aca="false">+[4]data1cf!V372</f>
        <v>0</v>
      </c>
      <c r="X372" s="337" t="n">
        <f aca="false">+[4]data1cf!W372</f>
        <v>0</v>
      </c>
      <c r="Y372" s="337" t="n">
        <f aca="false">+[4]data1cf!X372</f>
        <v>0</v>
      </c>
      <c r="Z372" s="337" t="n">
        <f aca="false">+[4]data1cf!Y372</f>
        <v>0</v>
      </c>
      <c r="AA372" s="337" t="n">
        <f aca="false">+[4]data1cf!Z372</f>
        <v>0</v>
      </c>
      <c r="AB372" s="337"/>
      <c r="AC372" s="338" t="n">
        <f aca="false">XNPV(0.1,B372:AA372,$B$1:$AA$1)</f>
        <v>31276.6927262054</v>
      </c>
      <c r="AD372" s="338" t="n">
        <f aca="false">SUMPRODUCT(B372:AA372,$B$1010:$AA$1010)</f>
        <v>63363.0344919262</v>
      </c>
      <c r="AE372" s="339" t="n">
        <f aca="false">SUMPRODUCT(B372:AA372,$B$1012:$AA$1012)</f>
        <v>62820.9440804907</v>
      </c>
      <c r="AF372" s="340" t="n">
        <f aca="false">XIRR(B372:AA372,$B$1:$AA$1)</f>
        <v>0.161266911533432</v>
      </c>
      <c r="AG372" s="341" t="n">
        <f aca="false">1-EXP(-(1/0.25)*(AD372/ABS($AD$1010)))</f>
        <v>0.988166896755355</v>
      </c>
    </row>
    <row r="373" customFormat="false" ht="12.75" hidden="false" customHeight="false" outlineLevel="0" collapsed="false">
      <c r="A373" s="332"/>
      <c r="B373" s="337" t="n">
        <f aca="false">+[4]data1cf!A373</f>
        <v>-85363.2234969797</v>
      </c>
      <c r="C373" s="337" t="n">
        <f aca="false">+[4]data1cf!B373</f>
        <v>14700.2210835318</v>
      </c>
      <c r="D373" s="337" t="n">
        <f aca="false">+[4]data1cf!C373</f>
        <v>16032.3101740454</v>
      </c>
      <c r="E373" s="337" t="n">
        <f aca="false">+[4]data1cf!D373</f>
        <v>15841.0769323406</v>
      </c>
      <c r="F373" s="337" t="n">
        <f aca="false">+[4]data1cf!E373</f>
        <v>15367.7902705705</v>
      </c>
      <c r="G373" s="337" t="n">
        <f aca="false">+[4]data1cf!F373</f>
        <v>15543.5726740135</v>
      </c>
      <c r="H373" s="337" t="n">
        <f aca="false">+[4]data1cf!G373</f>
        <v>14955.3218581727</v>
      </c>
      <c r="I373" s="337" t="n">
        <f aca="false">+[4]data1cf!H373</f>
        <v>14939.2051350227</v>
      </c>
      <c r="J373" s="337" t="n">
        <f aca="false">+[4]data1cf!I373</f>
        <v>14974.1432262731</v>
      </c>
      <c r="K373" s="337" t="n">
        <f aca="false">+[4]data1cf!J373</f>
        <v>15296.6153991666</v>
      </c>
      <c r="L373" s="337" t="n">
        <f aca="false">+[4]data1cf!K373</f>
        <v>14912.9000987249</v>
      </c>
      <c r="M373" s="337" t="n">
        <f aca="false">+[4]data1cf!L373</f>
        <v>15051.513279983</v>
      </c>
      <c r="N373" s="337" t="n">
        <f aca="false">+[4]data1cf!M373</f>
        <v>15005.4927870104</v>
      </c>
      <c r="O373" s="337" t="n">
        <f aca="false">+[4]data1cf!N373</f>
        <v>15062.4354671884</v>
      </c>
      <c r="P373" s="337" t="n">
        <f aca="false">+[4]data1cf!O373</f>
        <v>15099.0284100498</v>
      </c>
      <c r="Q373" s="337" t="n">
        <f aca="false">+[4]data1cf!P373</f>
        <v>15036.2535362799</v>
      </c>
      <c r="R373" s="337" t="n">
        <f aca="false">+[4]data1cf!Q373</f>
        <v>979.082028220958</v>
      </c>
      <c r="S373" s="337" t="n">
        <f aca="false">+[4]data1cf!R373</f>
        <v>0</v>
      </c>
      <c r="T373" s="337" t="n">
        <f aca="false">+[4]data1cf!S373</f>
        <v>0</v>
      </c>
      <c r="U373" s="337" t="n">
        <f aca="false">+[4]data1cf!T373</f>
        <v>0</v>
      </c>
      <c r="V373" s="337" t="n">
        <f aca="false">+[4]data1cf!U373</f>
        <v>0</v>
      </c>
      <c r="W373" s="337" t="n">
        <f aca="false">+[4]data1cf!V373</f>
        <v>0</v>
      </c>
      <c r="X373" s="337" t="n">
        <f aca="false">+[4]data1cf!W373</f>
        <v>0</v>
      </c>
      <c r="Y373" s="337" t="n">
        <f aca="false">+[4]data1cf!X373</f>
        <v>0</v>
      </c>
      <c r="Z373" s="337" t="n">
        <f aca="false">+[4]data1cf!Y373</f>
        <v>0</v>
      </c>
      <c r="AA373" s="337" t="n">
        <f aca="false">+[4]data1cf!Z373</f>
        <v>0</v>
      </c>
      <c r="AB373" s="337"/>
      <c r="AC373" s="338" t="n">
        <f aca="false">XNPV(0.1,B373:AA373,$B$1:$AA$1)</f>
        <v>30787.4874642003</v>
      </c>
      <c r="AD373" s="338" t="n">
        <f aca="false">SUMPRODUCT(B373:AA373,$B$1010:$AA$1010)</f>
        <v>63028.8898546399</v>
      </c>
      <c r="AE373" s="339" t="n">
        <f aca="false">SUMPRODUCT(B373:AA373,$B$1012:$AA$1012)</f>
        <v>62484.0562470436</v>
      </c>
      <c r="AF373" s="340" t="n">
        <f aca="false">XIRR(B373:AA373,$B$1:$AA$1)</f>
        <v>0.159661458601148</v>
      </c>
      <c r="AG373" s="341" t="n">
        <f aca="false">1-EXP(-(1/0.25)*(AD373/ABS($AD$1010)))</f>
        <v>0.987886764570137</v>
      </c>
    </row>
    <row r="374" customFormat="false" ht="12.75" hidden="false" customHeight="false" outlineLevel="0" collapsed="false">
      <c r="A374" s="332"/>
      <c r="B374" s="337" t="n">
        <f aca="false">+[4]data1cf!A374</f>
        <v>-102057.374512091</v>
      </c>
      <c r="C374" s="337" t="n">
        <f aca="false">+[4]data1cf!B374</f>
        <v>15440.6869153008</v>
      </c>
      <c r="D374" s="337" t="n">
        <f aca="false">+[4]data1cf!C374</f>
        <v>16802.0739548884</v>
      </c>
      <c r="E374" s="337" t="n">
        <f aca="false">+[4]data1cf!D374</f>
        <v>16443.3756888837</v>
      </c>
      <c r="F374" s="337" t="n">
        <f aca="false">+[4]data1cf!E374</f>
        <v>16114.5863450558</v>
      </c>
      <c r="G374" s="337" t="n">
        <f aca="false">+[4]data1cf!F374</f>
        <v>15701.657743237</v>
      </c>
      <c r="H374" s="337" t="n">
        <f aca="false">+[4]data1cf!G374</f>
        <v>15543.4172429944</v>
      </c>
      <c r="I374" s="337" t="n">
        <f aca="false">+[4]data1cf!H374</f>
        <v>15249.7609374869</v>
      </c>
      <c r="J374" s="337" t="n">
        <f aca="false">+[4]data1cf!I374</f>
        <v>15367.0380761641</v>
      </c>
      <c r="K374" s="337" t="n">
        <f aca="false">+[4]data1cf!J374</f>
        <v>15390.6906206089</v>
      </c>
      <c r="L374" s="337" t="n">
        <f aca="false">+[4]data1cf!K374</f>
        <v>15260.9203716973</v>
      </c>
      <c r="M374" s="337" t="n">
        <f aca="false">+[4]data1cf!L374</f>
        <v>15383.2074579518</v>
      </c>
      <c r="N374" s="337" t="n">
        <f aca="false">+[4]data1cf!M374</f>
        <v>15379.4853446254</v>
      </c>
      <c r="O374" s="337" t="n">
        <f aca="false">+[4]data1cf!N374</f>
        <v>15285.08539046</v>
      </c>
      <c r="P374" s="337" t="n">
        <f aca="false">+[4]data1cf!O374</f>
        <v>15442.6665898565</v>
      </c>
      <c r="Q374" s="337" t="n">
        <f aca="false">+[4]data1cf!P374</f>
        <v>15280.4016559408</v>
      </c>
      <c r="R374" s="337" t="n">
        <f aca="false">+[4]data1cf!Q374</f>
        <v>1170.55726270388</v>
      </c>
      <c r="S374" s="337" t="n">
        <f aca="false">+[4]data1cf!R374</f>
        <v>0</v>
      </c>
      <c r="T374" s="337" t="n">
        <f aca="false">+[4]data1cf!S374</f>
        <v>0</v>
      </c>
      <c r="U374" s="337" t="n">
        <f aca="false">+[4]data1cf!T374</f>
        <v>0</v>
      </c>
      <c r="V374" s="337" t="n">
        <f aca="false">+[4]data1cf!U374</f>
        <v>0</v>
      </c>
      <c r="W374" s="337" t="n">
        <f aca="false">+[4]data1cf!V374</f>
        <v>0</v>
      </c>
      <c r="X374" s="337" t="n">
        <f aca="false">+[4]data1cf!W374</f>
        <v>0</v>
      </c>
      <c r="Y374" s="337" t="n">
        <f aca="false">+[4]data1cf!X374</f>
        <v>0</v>
      </c>
      <c r="Z374" s="337" t="n">
        <f aca="false">+[4]data1cf!Y374</f>
        <v>0</v>
      </c>
      <c r="AA374" s="337" t="n">
        <f aca="false">+[4]data1cf!Z374</f>
        <v>0</v>
      </c>
      <c r="AB374" s="337"/>
      <c r="AC374" s="338" t="n">
        <f aca="false">XNPV(0.1,B374:AA374,$B$1:$AA$1)</f>
        <v>17801.2622592795</v>
      </c>
      <c r="AD374" s="338" t="n">
        <f aca="false">SUMPRODUCT(B374:AA374,$B$1010:$AA$1010)</f>
        <v>50865.98412967</v>
      </c>
      <c r="AE374" s="339" t="n">
        <f aca="false">SUMPRODUCT(B374:AA374,$B$1012:$AA$1012)</f>
        <v>50307.6557463803</v>
      </c>
      <c r="AF374" s="340" t="n">
        <f aca="false">XIRR(B374:AA374,$B$1:$AA$1)</f>
        <v>0.129883341250743</v>
      </c>
      <c r="AG374" s="341" t="n">
        <f aca="false">1-EXP(-(1/0.25)*(AD374/ABS($AD$1010)))</f>
        <v>0.971611649309086</v>
      </c>
    </row>
    <row r="375" customFormat="false" ht="12.75" hidden="false" customHeight="false" outlineLevel="0" collapsed="false">
      <c r="A375" s="332"/>
      <c r="B375" s="337" t="n">
        <f aca="false">+[4]data1cf!A375</f>
        <v>-94701.5134269425</v>
      </c>
      <c r="C375" s="337" t="n">
        <f aca="false">+[4]data1cf!B375</f>
        <v>15219.1367779283</v>
      </c>
      <c r="D375" s="337" t="n">
        <f aca="false">+[4]data1cf!C375</f>
        <v>16424.27537404</v>
      </c>
      <c r="E375" s="337" t="n">
        <f aca="false">+[4]data1cf!D375</f>
        <v>16081.1300098604</v>
      </c>
      <c r="F375" s="337" t="n">
        <f aca="false">+[4]data1cf!E375</f>
        <v>15871.8748513483</v>
      </c>
      <c r="G375" s="337" t="n">
        <f aca="false">+[4]data1cf!F375</f>
        <v>15586.0986513608</v>
      </c>
      <c r="H375" s="337" t="n">
        <f aca="false">+[4]data1cf!G375</f>
        <v>15085.361329423</v>
      </c>
      <c r="I375" s="337" t="n">
        <f aca="false">+[4]data1cf!H375</f>
        <v>15178.9800087952</v>
      </c>
      <c r="J375" s="337" t="n">
        <f aca="false">+[4]data1cf!I375</f>
        <v>15178.7361193343</v>
      </c>
      <c r="K375" s="337" t="n">
        <f aca="false">+[4]data1cf!J375</f>
        <v>15261.4274729989</v>
      </c>
      <c r="L375" s="337" t="n">
        <f aca="false">+[4]data1cf!K375</f>
        <v>15106.5749333975</v>
      </c>
      <c r="M375" s="337" t="n">
        <f aca="false">+[4]data1cf!L375</f>
        <v>15151.5283488484</v>
      </c>
      <c r="N375" s="337" t="n">
        <f aca="false">+[4]data1cf!M375</f>
        <v>15266.3563257923</v>
      </c>
      <c r="O375" s="337" t="n">
        <f aca="false">+[4]data1cf!N375</f>
        <v>15210.8499412736</v>
      </c>
      <c r="P375" s="337" t="n">
        <f aca="false">+[4]data1cf!O375</f>
        <v>15308.7681825712</v>
      </c>
      <c r="Q375" s="337" t="n">
        <f aca="false">+[4]data1cf!P375</f>
        <v>15246.1604400358</v>
      </c>
      <c r="R375" s="337" t="n">
        <f aca="false">+[4]data1cf!Q375</f>
        <v>1086.18847840166</v>
      </c>
      <c r="S375" s="337" t="n">
        <f aca="false">+[4]data1cf!R375</f>
        <v>0</v>
      </c>
      <c r="T375" s="337" t="n">
        <f aca="false">+[4]data1cf!S375</f>
        <v>0</v>
      </c>
      <c r="U375" s="337" t="n">
        <f aca="false">+[4]data1cf!T375</f>
        <v>0</v>
      </c>
      <c r="V375" s="337" t="n">
        <f aca="false">+[4]data1cf!U375</f>
        <v>0</v>
      </c>
      <c r="W375" s="337" t="n">
        <f aca="false">+[4]data1cf!V375</f>
        <v>0</v>
      </c>
      <c r="X375" s="337" t="n">
        <f aca="false">+[4]data1cf!W375</f>
        <v>0</v>
      </c>
      <c r="Y375" s="337" t="n">
        <f aca="false">+[4]data1cf!X375</f>
        <v>0</v>
      </c>
      <c r="Z375" s="337" t="n">
        <f aca="false">+[4]data1cf!Y375</f>
        <v>0</v>
      </c>
      <c r="AA375" s="337" t="n">
        <f aca="false">+[4]data1cf!Z375</f>
        <v>0</v>
      </c>
      <c r="AB375" s="337"/>
      <c r="AC375" s="338" t="n">
        <f aca="false">XNPV(0.1,B375:AA375,$B$1:$AA$1)</f>
        <v>23436.8344519354</v>
      </c>
      <c r="AD375" s="338" t="n">
        <f aca="false">SUMPRODUCT(B375:AA375,$B$1010:$AA$1010)</f>
        <v>56108.8622089376</v>
      </c>
      <c r="AE375" s="339" t="n">
        <f aca="false">SUMPRODUCT(B375:AA375,$B$1012:$AA$1012)</f>
        <v>55556.876280569</v>
      </c>
      <c r="AF375" s="340" t="n">
        <f aca="false">XIRR(B375:AA375,$B$1:$AA$1)</f>
        <v>0.141798036142354</v>
      </c>
      <c r="AG375" s="341" t="n">
        <f aca="false">1-EXP(-(1/0.25)*(AD375/ABS($AD$1010)))</f>
        <v>0.98033465202999</v>
      </c>
    </row>
    <row r="376" customFormat="false" ht="12.75" hidden="false" customHeight="false" outlineLevel="0" collapsed="false">
      <c r="A376" s="332"/>
      <c r="B376" s="337" t="n">
        <f aca="false">+[4]data1cf!A376</f>
        <v>-101525.118232218</v>
      </c>
      <c r="C376" s="337" t="n">
        <f aca="false">+[4]data1cf!B376</f>
        <v>15110.7085901771</v>
      </c>
      <c r="D376" s="337" t="n">
        <f aca="false">+[4]data1cf!C376</f>
        <v>16748.8627753664</v>
      </c>
      <c r="E376" s="337" t="n">
        <f aca="false">+[4]data1cf!D376</f>
        <v>16299.279076175</v>
      </c>
      <c r="F376" s="337" t="n">
        <f aca="false">+[4]data1cf!E376</f>
        <v>16047.8231296431</v>
      </c>
      <c r="G376" s="337" t="n">
        <f aca="false">+[4]data1cf!F376</f>
        <v>15641.0413694394</v>
      </c>
      <c r="H376" s="337" t="n">
        <f aca="false">+[4]data1cf!G376</f>
        <v>15511.9456426282</v>
      </c>
      <c r="I376" s="337" t="n">
        <f aca="false">+[4]data1cf!H376</f>
        <v>15395.3656483575</v>
      </c>
      <c r="J376" s="337" t="n">
        <f aca="false">+[4]data1cf!I376</f>
        <v>15317.3249414307</v>
      </c>
      <c r="K376" s="337" t="n">
        <f aca="false">+[4]data1cf!J376</f>
        <v>15395.8780131565</v>
      </c>
      <c r="L376" s="337" t="n">
        <f aca="false">+[4]data1cf!K376</f>
        <v>15388.5312932098</v>
      </c>
      <c r="M376" s="337" t="n">
        <f aca="false">+[4]data1cf!L376</f>
        <v>15307.2454589016</v>
      </c>
      <c r="N376" s="337" t="n">
        <f aca="false">+[4]data1cf!M376</f>
        <v>15248.8572629285</v>
      </c>
      <c r="O376" s="337" t="n">
        <f aca="false">+[4]data1cf!N376</f>
        <v>15314.3802073905</v>
      </c>
      <c r="P376" s="337" t="n">
        <f aca="false">+[4]data1cf!O376</f>
        <v>15300.098802993</v>
      </c>
      <c r="Q376" s="337" t="n">
        <f aca="false">+[4]data1cf!P376</f>
        <v>15171.4724286692</v>
      </c>
      <c r="R376" s="337" t="n">
        <f aca="false">+[4]data1cf!Q376</f>
        <v>1164.45249607625</v>
      </c>
      <c r="S376" s="337" t="n">
        <f aca="false">+[4]data1cf!R376</f>
        <v>0</v>
      </c>
      <c r="T376" s="337" t="n">
        <f aca="false">+[4]data1cf!S376</f>
        <v>0</v>
      </c>
      <c r="U376" s="337" t="n">
        <f aca="false">+[4]data1cf!T376</f>
        <v>0</v>
      </c>
      <c r="V376" s="337" t="n">
        <f aca="false">+[4]data1cf!U376</f>
        <v>0</v>
      </c>
      <c r="W376" s="337" t="n">
        <f aca="false">+[4]data1cf!V376</f>
        <v>0</v>
      </c>
      <c r="X376" s="337" t="n">
        <f aca="false">+[4]data1cf!W376</f>
        <v>0</v>
      </c>
      <c r="Y376" s="337" t="n">
        <f aca="false">+[4]data1cf!X376</f>
        <v>0</v>
      </c>
      <c r="Z376" s="337" t="n">
        <f aca="false">+[4]data1cf!Y376</f>
        <v>0</v>
      </c>
      <c r="AA376" s="337" t="n">
        <f aca="false">+[4]data1cf!Z376</f>
        <v>0</v>
      </c>
      <c r="AB376" s="337"/>
      <c r="AC376" s="338" t="n">
        <f aca="false">XNPV(0.1,B376:AA376,$B$1:$AA$1)</f>
        <v>17758.6334351997</v>
      </c>
      <c r="AD376" s="338" t="n">
        <f aca="false">SUMPRODUCT(B376:AA376,$B$1010:$AA$1010)</f>
        <v>50740.3878867541</v>
      </c>
      <c r="AE376" s="339" t="n">
        <f aca="false">SUMPRODUCT(B376:AA376,$B$1012:$AA$1012)</f>
        <v>50183.5098784308</v>
      </c>
      <c r="AF376" s="340" t="n">
        <f aca="false">XIRR(B376:AA376,$B$1:$AA$1)</f>
        <v>0.129891420575558</v>
      </c>
      <c r="AG376" s="341" t="n">
        <f aca="false">1-EXP(-(1/0.25)*(AD376/ABS($AD$1010)))</f>
        <v>0.97136088418675</v>
      </c>
    </row>
    <row r="377" customFormat="false" ht="12.75" hidden="false" customHeight="false" outlineLevel="0" collapsed="false">
      <c r="A377" s="332"/>
      <c r="B377" s="337" t="n">
        <f aca="false">+[4]data1cf!A377</f>
        <v>-88079.2272336917</v>
      </c>
      <c r="C377" s="337" t="n">
        <f aca="false">+[4]data1cf!B377</f>
        <v>15054.9857672606</v>
      </c>
      <c r="D377" s="337" t="n">
        <f aca="false">+[4]data1cf!C377</f>
        <v>16338.0380167468</v>
      </c>
      <c r="E377" s="337" t="n">
        <f aca="false">+[4]data1cf!D377</f>
        <v>15757.9687727116</v>
      </c>
      <c r="F377" s="337" t="n">
        <f aca="false">+[4]data1cf!E377</f>
        <v>15577.4955220874</v>
      </c>
      <c r="G377" s="337" t="n">
        <f aca="false">+[4]data1cf!F377</f>
        <v>15309.2383351016</v>
      </c>
      <c r="H377" s="337" t="n">
        <f aca="false">+[4]data1cf!G377</f>
        <v>15140.3936368925</v>
      </c>
      <c r="I377" s="337" t="n">
        <f aca="false">+[4]data1cf!H377</f>
        <v>14953.9979979451</v>
      </c>
      <c r="J377" s="337" t="n">
        <f aca="false">+[4]data1cf!I377</f>
        <v>14973.8195387667</v>
      </c>
      <c r="K377" s="337" t="n">
        <f aca="false">+[4]data1cf!J377</f>
        <v>14923.1944029879</v>
      </c>
      <c r="L377" s="337" t="n">
        <f aca="false">+[4]data1cf!K377</f>
        <v>14945.2632618229</v>
      </c>
      <c r="M377" s="337" t="n">
        <f aca="false">+[4]data1cf!L377</f>
        <v>15155.7742884839</v>
      </c>
      <c r="N377" s="337" t="n">
        <f aca="false">+[4]data1cf!M377</f>
        <v>15104.1190543226</v>
      </c>
      <c r="O377" s="337" t="n">
        <f aca="false">+[4]data1cf!N377</f>
        <v>15078.5683588792</v>
      </c>
      <c r="P377" s="337" t="n">
        <f aca="false">+[4]data1cf!O377</f>
        <v>15096.3565036344</v>
      </c>
      <c r="Q377" s="337" t="n">
        <f aca="false">+[4]data1cf!P377</f>
        <v>14838.096566389</v>
      </c>
      <c r="R377" s="337" t="n">
        <f aca="false">+[4]data1cf!Q377</f>
        <v>1010.23350467955</v>
      </c>
      <c r="S377" s="337" t="n">
        <f aca="false">+[4]data1cf!R377</f>
        <v>0</v>
      </c>
      <c r="T377" s="337" t="n">
        <f aca="false">+[4]data1cf!S377</f>
        <v>0</v>
      </c>
      <c r="U377" s="337" t="n">
        <f aca="false">+[4]data1cf!T377</f>
        <v>0</v>
      </c>
      <c r="V377" s="337" t="n">
        <f aca="false">+[4]data1cf!U377</f>
        <v>0</v>
      </c>
      <c r="W377" s="337" t="n">
        <f aca="false">+[4]data1cf!V377</f>
        <v>0</v>
      </c>
      <c r="X377" s="337" t="n">
        <f aca="false">+[4]data1cf!W377</f>
        <v>0</v>
      </c>
      <c r="Y377" s="337" t="n">
        <f aca="false">+[4]data1cf!X377</f>
        <v>0</v>
      </c>
      <c r="Z377" s="337" t="n">
        <f aca="false">+[4]data1cf!Y377</f>
        <v>0</v>
      </c>
      <c r="AA377" s="337" t="n">
        <f aca="false">+[4]data1cf!Z377</f>
        <v>0</v>
      </c>
      <c r="AB377" s="337"/>
      <c r="AC377" s="338" t="n">
        <f aca="false">XNPV(0.1,B377:AA377,$B$1:$AA$1)</f>
        <v>28579.2030778443</v>
      </c>
      <c r="AD377" s="338" t="n">
        <f aca="false">SUMPRODUCT(B377:AA377,$B$1010:$AA$1010)</f>
        <v>60826.8884449229</v>
      </c>
      <c r="AE377" s="339" t="n">
        <f aca="false">SUMPRODUCT(B377:AA377,$B$1012:$AA$1012)</f>
        <v>60282.1647267034</v>
      </c>
      <c r="AF377" s="340" t="n">
        <f aca="false">XIRR(B377:AA377,$B$1:$AA$1)</f>
        <v>0.154217783260217</v>
      </c>
      <c r="AG377" s="341" t="n">
        <f aca="false">1-EXP(-(1/0.25)*(AD377/ABS($AD$1010)))</f>
        <v>0.985867333373376</v>
      </c>
    </row>
    <row r="378" customFormat="false" ht="12.75" hidden="false" customHeight="false" outlineLevel="0" collapsed="false">
      <c r="A378" s="332"/>
      <c r="B378" s="337" t="n">
        <f aca="false">+[4]data1cf!A378</f>
        <v>-97777.120189875</v>
      </c>
      <c r="C378" s="337" t="n">
        <f aca="false">+[4]data1cf!B378</f>
        <v>15085.4147526809</v>
      </c>
      <c r="D378" s="337" t="n">
        <f aca="false">+[4]data1cf!C378</f>
        <v>16555.8495659477</v>
      </c>
      <c r="E378" s="337" t="n">
        <f aca="false">+[4]data1cf!D378</f>
        <v>16371.5115188011</v>
      </c>
      <c r="F378" s="337" t="n">
        <f aca="false">+[4]data1cf!E378</f>
        <v>15773.4179226221</v>
      </c>
      <c r="G378" s="337" t="n">
        <f aca="false">+[4]data1cf!F378</f>
        <v>15580.9644933888</v>
      </c>
      <c r="H378" s="337" t="n">
        <f aca="false">+[4]data1cf!G378</f>
        <v>15371.0620484546</v>
      </c>
      <c r="I378" s="337" t="n">
        <f aca="false">+[4]data1cf!H378</f>
        <v>15228.6368758734</v>
      </c>
      <c r="J378" s="337" t="n">
        <f aca="false">+[4]data1cf!I378</f>
        <v>15121.6436874389</v>
      </c>
      <c r="K378" s="337" t="n">
        <f aca="false">+[4]data1cf!J378</f>
        <v>15147.1604805865</v>
      </c>
      <c r="L378" s="337" t="n">
        <f aca="false">+[4]data1cf!K378</f>
        <v>15237.3345943918</v>
      </c>
      <c r="M378" s="337" t="n">
        <f aca="false">+[4]data1cf!L378</f>
        <v>15369.2428879457</v>
      </c>
      <c r="N378" s="337" t="n">
        <f aca="false">+[4]data1cf!M378</f>
        <v>15422.5335618796</v>
      </c>
      <c r="O378" s="337" t="n">
        <f aca="false">+[4]data1cf!N378</f>
        <v>15689.4921445225</v>
      </c>
      <c r="P378" s="337" t="n">
        <f aca="false">+[4]data1cf!O378</f>
        <v>15358.34873441</v>
      </c>
      <c r="Q378" s="337" t="n">
        <f aca="false">+[4]data1cf!P378</f>
        <v>15427.4397648501</v>
      </c>
      <c r="R378" s="337" t="n">
        <f aca="false">+[4]data1cf!Q378</f>
        <v>1121.46445772979</v>
      </c>
      <c r="S378" s="337" t="n">
        <f aca="false">+[4]data1cf!R378</f>
        <v>0</v>
      </c>
      <c r="T378" s="337" t="n">
        <f aca="false">+[4]data1cf!S378</f>
        <v>0</v>
      </c>
      <c r="U378" s="337" t="n">
        <f aca="false">+[4]data1cf!T378</f>
        <v>0</v>
      </c>
      <c r="V378" s="337" t="n">
        <f aca="false">+[4]data1cf!U378</f>
        <v>0</v>
      </c>
      <c r="W378" s="337" t="n">
        <f aca="false">+[4]data1cf!V378</f>
        <v>0</v>
      </c>
      <c r="X378" s="337" t="n">
        <f aca="false">+[4]data1cf!W378</f>
        <v>0</v>
      </c>
      <c r="Y378" s="337" t="n">
        <f aca="false">+[4]data1cf!X378</f>
        <v>0</v>
      </c>
      <c r="Z378" s="337" t="n">
        <f aca="false">+[4]data1cf!Y378</f>
        <v>0</v>
      </c>
      <c r="AA378" s="337" t="n">
        <f aca="false">+[4]data1cf!Z378</f>
        <v>0</v>
      </c>
      <c r="AB378" s="337"/>
      <c r="AC378" s="338" t="n">
        <f aca="false">XNPV(0.1,B378:AA378,$B$1:$AA$1)</f>
        <v>20986.6125038711</v>
      </c>
      <c r="AD378" s="338" t="n">
        <f aca="false">SUMPRODUCT(B378:AA378,$B$1010:$AA$1010)</f>
        <v>53901.1876324674</v>
      </c>
      <c r="AE378" s="339" t="n">
        <f aca="false">SUMPRODUCT(B378:AA378,$B$1012:$AA$1012)</f>
        <v>53344.756479659</v>
      </c>
      <c r="AF378" s="340" t="n">
        <f aca="false">XIRR(B378:AA378,$B$1:$AA$1)</f>
        <v>0.136343511770794</v>
      </c>
      <c r="AG378" s="341" t="n">
        <f aca="false">1-EXP(-(1/0.25)*(AD378/ABS($AD$1010)))</f>
        <v>0.977047070871711</v>
      </c>
    </row>
    <row r="379" customFormat="false" ht="12.75" hidden="false" customHeight="false" outlineLevel="0" collapsed="false">
      <c r="A379" s="332"/>
      <c r="B379" s="337" t="n">
        <f aca="false">+[4]data1cf!A379</f>
        <v>-98299.284891118</v>
      </c>
      <c r="C379" s="337" t="n">
        <f aca="false">+[4]data1cf!B379</f>
        <v>15029.7024422253</v>
      </c>
      <c r="D379" s="337" t="n">
        <f aca="false">+[4]data1cf!C379</f>
        <v>16727.4407694585</v>
      </c>
      <c r="E379" s="337" t="n">
        <f aca="false">+[4]data1cf!D379</f>
        <v>16023.3068336895</v>
      </c>
      <c r="F379" s="337" t="n">
        <f aca="false">+[4]data1cf!E379</f>
        <v>16187.0627830613</v>
      </c>
      <c r="G379" s="337" t="n">
        <f aca="false">+[4]data1cf!F379</f>
        <v>15717.3348746694</v>
      </c>
      <c r="H379" s="337" t="n">
        <f aca="false">+[4]data1cf!G379</f>
        <v>15527.4394591393</v>
      </c>
      <c r="I379" s="337" t="n">
        <f aca="false">+[4]data1cf!H379</f>
        <v>15251.0795328107</v>
      </c>
      <c r="J379" s="337" t="n">
        <f aca="false">+[4]data1cf!I379</f>
        <v>15250.4278891777</v>
      </c>
      <c r="K379" s="337" t="n">
        <f aca="false">+[4]data1cf!J379</f>
        <v>15033.7853251252</v>
      </c>
      <c r="L379" s="337" t="n">
        <f aca="false">+[4]data1cf!K379</f>
        <v>15392.1086401489</v>
      </c>
      <c r="M379" s="337" t="n">
        <f aca="false">+[4]data1cf!L379</f>
        <v>15204.1641690576</v>
      </c>
      <c r="N379" s="337" t="n">
        <f aca="false">+[4]data1cf!M379</f>
        <v>15260.1871554377</v>
      </c>
      <c r="O379" s="337" t="n">
        <f aca="false">+[4]data1cf!N379</f>
        <v>15039.4623296208</v>
      </c>
      <c r="P379" s="337" t="n">
        <f aca="false">+[4]data1cf!O379</f>
        <v>15174.7214605991</v>
      </c>
      <c r="Q379" s="337" t="n">
        <f aca="false">+[4]data1cf!P379</f>
        <v>15180.7750914041</v>
      </c>
      <c r="R379" s="337" t="n">
        <f aca="false">+[4]data1cf!Q379</f>
        <v>1127.45347798717</v>
      </c>
      <c r="S379" s="337" t="n">
        <f aca="false">+[4]data1cf!R379</f>
        <v>0</v>
      </c>
      <c r="T379" s="337" t="n">
        <f aca="false">+[4]data1cf!S379</f>
        <v>0</v>
      </c>
      <c r="U379" s="337" t="n">
        <f aca="false">+[4]data1cf!T379</f>
        <v>0</v>
      </c>
      <c r="V379" s="337" t="n">
        <f aca="false">+[4]data1cf!U379</f>
        <v>0</v>
      </c>
      <c r="W379" s="337" t="n">
        <f aca="false">+[4]data1cf!V379</f>
        <v>0</v>
      </c>
      <c r="X379" s="337" t="n">
        <f aca="false">+[4]data1cf!W379</f>
        <v>0</v>
      </c>
      <c r="Y379" s="337" t="n">
        <f aca="false">+[4]data1cf!X379</f>
        <v>0</v>
      </c>
      <c r="Z379" s="337" t="n">
        <f aca="false">+[4]data1cf!Y379</f>
        <v>0</v>
      </c>
      <c r="AA379" s="337" t="n">
        <f aca="false">+[4]data1cf!Z379</f>
        <v>0</v>
      </c>
      <c r="AB379" s="337"/>
      <c r="AC379" s="338" t="n">
        <f aca="false">XNPV(0.1,B379:AA379,$B$1:$AA$1)</f>
        <v>20428.8516794847</v>
      </c>
      <c r="AD379" s="338" t="n">
        <f aca="false">SUMPRODUCT(B379:AA379,$B$1010:$AA$1010)</f>
        <v>53229.2510686502</v>
      </c>
      <c r="AE379" s="339" t="n">
        <f aca="false">SUMPRODUCT(B379:AA379,$B$1012:$AA$1012)</f>
        <v>52675.5854593405</v>
      </c>
      <c r="AF379" s="340" t="n">
        <f aca="false">XIRR(B379:AA379,$B$1:$AA$1)</f>
        <v>0.135358843953064</v>
      </c>
      <c r="AG379" s="341" t="n">
        <f aca="false">1-EXP(-(1/0.25)*(AD379/ABS($AD$1010)))</f>
        <v>0.975941306449977</v>
      </c>
    </row>
    <row r="380" customFormat="false" ht="12.75" hidden="false" customHeight="false" outlineLevel="0" collapsed="false">
      <c r="A380" s="332"/>
      <c r="B380" s="337" t="n">
        <f aca="false">+[4]data1cf!A380</f>
        <v>-92129.539372064</v>
      </c>
      <c r="C380" s="337" t="n">
        <f aca="false">+[4]data1cf!B380</f>
        <v>15074.3752135019</v>
      </c>
      <c r="D380" s="337" t="n">
        <f aca="false">+[4]data1cf!C380</f>
        <v>16416.157444003</v>
      </c>
      <c r="E380" s="337" t="n">
        <f aca="false">+[4]data1cf!D380</f>
        <v>16048.6172818293</v>
      </c>
      <c r="F380" s="337" t="n">
        <f aca="false">+[4]data1cf!E380</f>
        <v>15766.7774066106</v>
      </c>
      <c r="G380" s="337" t="n">
        <f aca="false">+[4]data1cf!F380</f>
        <v>15636.8785060957</v>
      </c>
      <c r="H380" s="337" t="n">
        <f aca="false">+[4]data1cf!G380</f>
        <v>15150.0178260658</v>
      </c>
      <c r="I380" s="337" t="n">
        <f aca="false">+[4]data1cf!H380</f>
        <v>15122.9765070486</v>
      </c>
      <c r="J380" s="337" t="n">
        <f aca="false">+[4]data1cf!I380</f>
        <v>15244.5483541153</v>
      </c>
      <c r="K380" s="337" t="n">
        <f aca="false">+[4]data1cf!J380</f>
        <v>15282.0722825813</v>
      </c>
      <c r="L380" s="337" t="n">
        <f aca="false">+[4]data1cf!K380</f>
        <v>15032.8814133178</v>
      </c>
      <c r="M380" s="337" t="n">
        <f aca="false">+[4]data1cf!L380</f>
        <v>15146.5741353969</v>
      </c>
      <c r="N380" s="337" t="n">
        <f aca="false">+[4]data1cf!M380</f>
        <v>15115.3479502135</v>
      </c>
      <c r="O380" s="337" t="n">
        <f aca="false">+[4]data1cf!N380</f>
        <v>15248.4866637083</v>
      </c>
      <c r="P380" s="337" t="n">
        <f aca="false">+[4]data1cf!O380</f>
        <v>15486.2837054027</v>
      </c>
      <c r="Q380" s="337" t="n">
        <f aca="false">+[4]data1cf!P380</f>
        <v>15210.1329876472</v>
      </c>
      <c r="R380" s="337" t="n">
        <f aca="false">+[4]data1cf!Q380</f>
        <v>1056.68896478182</v>
      </c>
      <c r="S380" s="337" t="n">
        <f aca="false">+[4]data1cf!R380</f>
        <v>0</v>
      </c>
      <c r="T380" s="337" t="n">
        <f aca="false">+[4]data1cf!S380</f>
        <v>0</v>
      </c>
      <c r="U380" s="337" t="n">
        <f aca="false">+[4]data1cf!T380</f>
        <v>0</v>
      </c>
      <c r="V380" s="337" t="n">
        <f aca="false">+[4]data1cf!U380</f>
        <v>0</v>
      </c>
      <c r="W380" s="337" t="n">
        <f aca="false">+[4]data1cf!V380</f>
        <v>0</v>
      </c>
      <c r="X380" s="337" t="n">
        <f aca="false">+[4]data1cf!W380</f>
        <v>0</v>
      </c>
      <c r="Y380" s="337" t="n">
        <f aca="false">+[4]data1cf!X380</f>
        <v>0</v>
      </c>
      <c r="Z380" s="337" t="n">
        <f aca="false">+[4]data1cf!Y380</f>
        <v>0</v>
      </c>
      <c r="AA380" s="337" t="n">
        <f aca="false">+[4]data1cf!Z380</f>
        <v>0</v>
      </c>
      <c r="AB380" s="337"/>
      <c r="AC380" s="338" t="n">
        <f aca="false">XNPV(0.1,B380:AA380,$B$1:$AA$1)</f>
        <v>25817.3856665994</v>
      </c>
      <c r="AD380" s="338" t="n">
        <f aca="false">SUMPRODUCT(B380:AA380,$B$1010:$AA$1010)</f>
        <v>58475.0987842619</v>
      </c>
      <c r="AE380" s="339" t="n">
        <f aca="false">SUMPRODUCT(B380:AA380,$B$1012:$AA$1012)</f>
        <v>57923.3076459864</v>
      </c>
      <c r="AF380" s="340" t="n">
        <f aca="false">XIRR(B380:AA380,$B$1:$AA$1)</f>
        <v>0.147033435027529</v>
      </c>
      <c r="AG380" s="341" t="n">
        <f aca="false">1-EXP(-(1/0.25)*(AD380/ABS($AD$1010)))</f>
        <v>0.983337383223484</v>
      </c>
    </row>
    <row r="381" customFormat="false" ht="12.75" hidden="false" customHeight="false" outlineLevel="0" collapsed="false">
      <c r="A381" s="332"/>
      <c r="B381" s="337" t="n">
        <f aca="false">+[4]data1cf!A381</f>
        <v>-88969.865354048</v>
      </c>
      <c r="C381" s="337" t="n">
        <f aca="false">+[4]data1cf!B381</f>
        <v>15226.4055997839</v>
      </c>
      <c r="D381" s="337" t="n">
        <f aca="false">+[4]data1cf!C381</f>
        <v>16295.2293094846</v>
      </c>
      <c r="E381" s="337" t="n">
        <f aca="false">+[4]data1cf!D381</f>
        <v>15811.9823486335</v>
      </c>
      <c r="F381" s="337" t="n">
        <f aca="false">+[4]data1cf!E381</f>
        <v>15609.719269645</v>
      </c>
      <c r="G381" s="337" t="n">
        <f aca="false">+[4]data1cf!F381</f>
        <v>15236.1929489512</v>
      </c>
      <c r="H381" s="337" t="n">
        <f aca="false">+[4]data1cf!G381</f>
        <v>15011.6637330835</v>
      </c>
      <c r="I381" s="337" t="n">
        <f aca="false">+[4]data1cf!H381</f>
        <v>15070.1857672284</v>
      </c>
      <c r="J381" s="337" t="n">
        <f aca="false">+[4]data1cf!I381</f>
        <v>14999.2608807827</v>
      </c>
      <c r="K381" s="337" t="n">
        <f aca="false">+[4]data1cf!J381</f>
        <v>15192.5312336675</v>
      </c>
      <c r="L381" s="337" t="n">
        <f aca="false">+[4]data1cf!K381</f>
        <v>14909.0019451811</v>
      </c>
      <c r="M381" s="337" t="n">
        <f aca="false">+[4]data1cf!L381</f>
        <v>15249.1143113876</v>
      </c>
      <c r="N381" s="337" t="n">
        <f aca="false">+[4]data1cf!M381</f>
        <v>14998.251993498</v>
      </c>
      <c r="O381" s="337" t="n">
        <f aca="false">+[4]data1cf!N381</f>
        <v>14970.652614008</v>
      </c>
      <c r="P381" s="337" t="n">
        <f aca="false">+[4]data1cf!O381</f>
        <v>15027.3697100176</v>
      </c>
      <c r="Q381" s="337" t="n">
        <f aca="false">+[4]data1cf!P381</f>
        <v>15441.7628970355</v>
      </c>
      <c r="R381" s="337" t="n">
        <f aca="false">+[4]data1cf!Q381</f>
        <v>1020.44876766479</v>
      </c>
      <c r="S381" s="337" t="n">
        <f aca="false">+[4]data1cf!R381</f>
        <v>0</v>
      </c>
      <c r="T381" s="337" t="n">
        <f aca="false">+[4]data1cf!S381</f>
        <v>0</v>
      </c>
      <c r="U381" s="337" t="n">
        <f aca="false">+[4]data1cf!T381</f>
        <v>0</v>
      </c>
      <c r="V381" s="337" t="n">
        <f aca="false">+[4]data1cf!U381</f>
        <v>0</v>
      </c>
      <c r="W381" s="337" t="n">
        <f aca="false">+[4]data1cf!V381</f>
        <v>0</v>
      </c>
      <c r="X381" s="337" t="n">
        <f aca="false">+[4]data1cf!W381</f>
        <v>0</v>
      </c>
      <c r="Y381" s="337" t="n">
        <f aca="false">+[4]data1cf!X381</f>
        <v>0</v>
      </c>
      <c r="Z381" s="337" t="n">
        <f aca="false">+[4]data1cf!Y381</f>
        <v>0</v>
      </c>
      <c r="AA381" s="337" t="n">
        <f aca="false">+[4]data1cf!Z381</f>
        <v>0</v>
      </c>
      <c r="AB381" s="337"/>
      <c r="AC381" s="338" t="n">
        <f aca="false">XNPV(0.1,B381:AA381,$B$1:$AA$1)</f>
        <v>28021.4691304</v>
      </c>
      <c r="AD381" s="338" t="n">
        <f aca="false">SUMPRODUCT(B381:AA381,$B$1010:$AA$1010)</f>
        <v>60378.8885401099</v>
      </c>
      <c r="AE381" s="339" t="n">
        <f aca="false">SUMPRODUCT(B381:AA381,$B$1012:$AA$1012)</f>
        <v>59832.0749590845</v>
      </c>
      <c r="AF381" s="340" t="n">
        <f aca="false">XIRR(B381:AA381,$B$1:$AA$1)</f>
        <v>0.152674024007572</v>
      </c>
      <c r="AG381" s="341" t="n">
        <f aca="false">1-EXP(-(1/0.25)*(AD381/ABS($AD$1010)))</f>
        <v>0.985416961775172</v>
      </c>
    </row>
    <row r="382" customFormat="false" ht="12.75" hidden="false" customHeight="false" outlineLevel="0" collapsed="false">
      <c r="A382" s="332"/>
      <c r="B382" s="337" t="n">
        <f aca="false">+[4]data1cf!A382</f>
        <v>-92764.0181782255</v>
      </c>
      <c r="C382" s="337" t="n">
        <f aca="false">+[4]data1cf!B382</f>
        <v>15092.1148754176</v>
      </c>
      <c r="D382" s="337" t="n">
        <f aca="false">+[4]data1cf!C382</f>
        <v>16666.975308361</v>
      </c>
      <c r="E382" s="337" t="n">
        <f aca="false">+[4]data1cf!D382</f>
        <v>15962.7104537963</v>
      </c>
      <c r="F382" s="337" t="n">
        <f aca="false">+[4]data1cf!E382</f>
        <v>15749.9153226134</v>
      </c>
      <c r="G382" s="337" t="n">
        <f aca="false">+[4]data1cf!F382</f>
        <v>15573.6947443727</v>
      </c>
      <c r="H382" s="337" t="n">
        <f aca="false">+[4]data1cf!G382</f>
        <v>15206.5921646729</v>
      </c>
      <c r="I382" s="337" t="n">
        <f aca="false">+[4]data1cf!H382</f>
        <v>15183.5414786242</v>
      </c>
      <c r="J382" s="337" t="n">
        <f aca="false">+[4]data1cf!I382</f>
        <v>15159.7971933621</v>
      </c>
      <c r="K382" s="337" t="n">
        <f aca="false">+[4]data1cf!J382</f>
        <v>15201.0767905959</v>
      </c>
      <c r="L382" s="337" t="n">
        <f aca="false">+[4]data1cf!K382</f>
        <v>15144.0319140246</v>
      </c>
      <c r="M382" s="337" t="n">
        <f aca="false">+[4]data1cf!L382</f>
        <v>15399.1934728312</v>
      </c>
      <c r="N382" s="337" t="n">
        <f aca="false">+[4]data1cf!M382</f>
        <v>15163.6787269202</v>
      </c>
      <c r="O382" s="337" t="n">
        <f aca="false">+[4]data1cf!N382</f>
        <v>15236.0643779011</v>
      </c>
      <c r="P382" s="337" t="n">
        <f aca="false">+[4]data1cf!O382</f>
        <v>15146.5524279341</v>
      </c>
      <c r="Q382" s="337" t="n">
        <f aca="false">+[4]data1cf!P382</f>
        <v>15321.0170301904</v>
      </c>
      <c r="R382" s="337" t="n">
        <f aca="false">+[4]data1cf!Q382</f>
        <v>1063.96618289698</v>
      </c>
      <c r="S382" s="337" t="n">
        <f aca="false">+[4]data1cf!R382</f>
        <v>0</v>
      </c>
      <c r="T382" s="337" t="n">
        <f aca="false">+[4]data1cf!S382</f>
        <v>0</v>
      </c>
      <c r="U382" s="337" t="n">
        <f aca="false">+[4]data1cf!T382</f>
        <v>0</v>
      </c>
      <c r="V382" s="337" t="n">
        <f aca="false">+[4]data1cf!U382</f>
        <v>0</v>
      </c>
      <c r="W382" s="337" t="n">
        <f aca="false">+[4]data1cf!V382</f>
        <v>0</v>
      </c>
      <c r="X382" s="337" t="n">
        <f aca="false">+[4]data1cf!W382</f>
        <v>0</v>
      </c>
      <c r="Y382" s="337" t="n">
        <f aca="false">+[4]data1cf!X382</f>
        <v>0</v>
      </c>
      <c r="Z382" s="337" t="n">
        <f aca="false">+[4]data1cf!Y382</f>
        <v>0</v>
      </c>
      <c r="AA382" s="337" t="n">
        <f aca="false">+[4]data1cf!Z382</f>
        <v>0</v>
      </c>
      <c r="AB382" s="337"/>
      <c r="AC382" s="338" t="n">
        <f aca="false">XNPV(0.1,B382:AA382,$B$1:$AA$1)</f>
        <v>25361.9526111844</v>
      </c>
      <c r="AD382" s="338" t="n">
        <f aca="false">SUMPRODUCT(B382:AA382,$B$1010:$AA$1010)</f>
        <v>58042.1708020023</v>
      </c>
      <c r="AE382" s="339" t="n">
        <f aca="false">SUMPRODUCT(B382:AA382,$B$1012:$AA$1012)</f>
        <v>57490.0588736285</v>
      </c>
      <c r="AF382" s="340" t="n">
        <f aca="false">XIRR(B382:AA382,$B$1:$AA$1)</f>
        <v>0.145978292941346</v>
      </c>
      <c r="AG382" s="341" t="n">
        <f aca="false">1-EXP(-(1/0.25)*(AD382/ABS($AD$1010)))</f>
        <v>0.982824524825359</v>
      </c>
    </row>
    <row r="383" customFormat="false" ht="12.75" hidden="false" customHeight="false" outlineLevel="0" collapsed="false">
      <c r="A383" s="332"/>
      <c r="B383" s="337" t="n">
        <f aca="false">+[4]data1cf!A383</f>
        <v>-98087.045599286</v>
      </c>
      <c r="C383" s="337" t="n">
        <f aca="false">+[4]data1cf!B383</f>
        <v>15128.7428617637</v>
      </c>
      <c r="D383" s="337" t="n">
        <f aca="false">+[4]data1cf!C383</f>
        <v>16661.4464562352</v>
      </c>
      <c r="E383" s="337" t="n">
        <f aca="false">+[4]data1cf!D383</f>
        <v>16314.4302797833</v>
      </c>
      <c r="F383" s="337" t="n">
        <f aca="false">+[4]data1cf!E383</f>
        <v>15969.6679101718</v>
      </c>
      <c r="G383" s="337" t="n">
        <f aca="false">+[4]data1cf!F383</f>
        <v>15464.8252835764</v>
      </c>
      <c r="H383" s="337" t="n">
        <f aca="false">+[4]data1cf!G383</f>
        <v>15303.3369581264</v>
      </c>
      <c r="I383" s="337" t="n">
        <f aca="false">+[4]data1cf!H383</f>
        <v>15302.4334277892</v>
      </c>
      <c r="J383" s="337" t="n">
        <f aca="false">+[4]data1cf!I383</f>
        <v>15374.159574279</v>
      </c>
      <c r="K383" s="337" t="n">
        <f aca="false">+[4]data1cf!J383</f>
        <v>15393.4052864409</v>
      </c>
      <c r="L383" s="337" t="n">
        <f aca="false">+[4]data1cf!K383</f>
        <v>15244.214158606</v>
      </c>
      <c r="M383" s="337" t="n">
        <f aca="false">+[4]data1cf!L383</f>
        <v>15156.8586553809</v>
      </c>
      <c r="N383" s="337" t="n">
        <f aca="false">+[4]data1cf!M383</f>
        <v>15576.5798100599</v>
      </c>
      <c r="O383" s="337" t="n">
        <f aca="false">+[4]data1cf!N383</f>
        <v>15106.8803589751</v>
      </c>
      <c r="P383" s="337" t="n">
        <f aca="false">+[4]data1cf!O383</f>
        <v>15225.9926479375</v>
      </c>
      <c r="Q383" s="337" t="n">
        <f aca="false">+[4]data1cf!P383</f>
        <v>15486.6920442978</v>
      </c>
      <c r="R383" s="337" t="n">
        <f aca="false">+[4]data1cf!Q383</f>
        <v>1125.01917820557</v>
      </c>
      <c r="S383" s="337" t="n">
        <f aca="false">+[4]data1cf!R383</f>
        <v>0</v>
      </c>
      <c r="T383" s="337" t="n">
        <f aca="false">+[4]data1cf!S383</f>
        <v>0</v>
      </c>
      <c r="U383" s="337" t="n">
        <f aca="false">+[4]data1cf!T383</f>
        <v>0</v>
      </c>
      <c r="V383" s="337" t="n">
        <f aca="false">+[4]data1cf!U383</f>
        <v>0</v>
      </c>
      <c r="W383" s="337" t="n">
        <f aca="false">+[4]data1cf!V383</f>
        <v>0</v>
      </c>
      <c r="X383" s="337" t="n">
        <f aca="false">+[4]data1cf!W383</f>
        <v>0</v>
      </c>
      <c r="Y383" s="337" t="n">
        <f aca="false">+[4]data1cf!X383</f>
        <v>0</v>
      </c>
      <c r="Z383" s="337" t="n">
        <f aca="false">+[4]data1cf!Y383</f>
        <v>0</v>
      </c>
      <c r="AA383" s="337" t="n">
        <f aca="false">+[4]data1cf!Z383</f>
        <v>0</v>
      </c>
      <c r="AB383" s="337"/>
      <c r="AC383" s="338" t="n">
        <f aca="false">XNPV(0.1,B383:AA383,$B$1:$AA$1)</f>
        <v>20832.9278782992</v>
      </c>
      <c r="AD383" s="338" t="n">
        <f aca="false">SUMPRODUCT(B383:AA383,$B$1010:$AA$1010)</f>
        <v>53738.6437443785</v>
      </c>
      <c r="AE383" s="339" t="n">
        <f aca="false">SUMPRODUCT(B383:AA383,$B$1012:$AA$1012)</f>
        <v>53182.7873545614</v>
      </c>
      <c r="AF383" s="340" t="n">
        <f aca="false">XIRR(B383:AA383,$B$1:$AA$1)</f>
        <v>0.136048171315355</v>
      </c>
      <c r="AG383" s="341" t="n">
        <f aca="false">1-EXP(-(1/0.25)*(AD383/ABS($AD$1010)))</f>
        <v>0.976784333515686</v>
      </c>
    </row>
    <row r="384" customFormat="false" ht="12.75" hidden="false" customHeight="false" outlineLevel="0" collapsed="false">
      <c r="A384" s="332"/>
      <c r="B384" s="337" t="n">
        <f aca="false">+[4]data1cf!A384</f>
        <v>-93538.3863651885</v>
      </c>
      <c r="C384" s="337" t="n">
        <f aca="false">+[4]data1cf!B384</f>
        <v>15165.9271043023</v>
      </c>
      <c r="D384" s="337" t="n">
        <f aca="false">+[4]data1cf!C384</f>
        <v>16468.2213380529</v>
      </c>
      <c r="E384" s="337" t="n">
        <f aca="false">+[4]data1cf!D384</f>
        <v>16106.7923449049</v>
      </c>
      <c r="F384" s="337" t="n">
        <f aca="false">+[4]data1cf!E384</f>
        <v>15814.8899786232</v>
      </c>
      <c r="G384" s="337" t="n">
        <f aca="false">+[4]data1cf!F384</f>
        <v>15416.1847310284</v>
      </c>
      <c r="H384" s="337" t="n">
        <f aca="false">+[4]data1cf!G384</f>
        <v>15176.3544517399</v>
      </c>
      <c r="I384" s="337" t="n">
        <f aca="false">+[4]data1cf!H384</f>
        <v>15248.2417816275</v>
      </c>
      <c r="J384" s="337" t="n">
        <f aca="false">+[4]data1cf!I384</f>
        <v>15265.222003026</v>
      </c>
      <c r="K384" s="337" t="n">
        <f aca="false">+[4]data1cf!J384</f>
        <v>15038.0769247987</v>
      </c>
      <c r="L384" s="337" t="n">
        <f aca="false">+[4]data1cf!K384</f>
        <v>15176.5534342573</v>
      </c>
      <c r="M384" s="337" t="n">
        <f aca="false">+[4]data1cf!L384</f>
        <v>15271.6585576151</v>
      </c>
      <c r="N384" s="337" t="n">
        <f aca="false">+[4]data1cf!M384</f>
        <v>15301.3551407511</v>
      </c>
      <c r="O384" s="337" t="n">
        <f aca="false">+[4]data1cf!N384</f>
        <v>15237.767464555</v>
      </c>
      <c r="P384" s="337" t="n">
        <f aca="false">+[4]data1cf!O384</f>
        <v>15229.5902820282</v>
      </c>
      <c r="Q384" s="337" t="n">
        <f aca="false">+[4]data1cf!P384</f>
        <v>15450.8709895548</v>
      </c>
      <c r="R384" s="337" t="n">
        <f aca="false">+[4]data1cf!Q384</f>
        <v>1072.84787625417</v>
      </c>
      <c r="S384" s="337" t="n">
        <f aca="false">+[4]data1cf!R384</f>
        <v>0</v>
      </c>
      <c r="T384" s="337" t="n">
        <f aca="false">+[4]data1cf!S384</f>
        <v>0</v>
      </c>
      <c r="U384" s="337" t="n">
        <f aca="false">+[4]data1cf!T384</f>
        <v>0</v>
      </c>
      <c r="V384" s="337" t="n">
        <f aca="false">+[4]data1cf!U384</f>
        <v>0</v>
      </c>
      <c r="W384" s="337" t="n">
        <f aca="false">+[4]data1cf!V384</f>
        <v>0</v>
      </c>
      <c r="X384" s="337" t="n">
        <f aca="false">+[4]data1cf!W384</f>
        <v>0</v>
      </c>
      <c r="Y384" s="337" t="n">
        <f aca="false">+[4]data1cf!X384</f>
        <v>0</v>
      </c>
      <c r="Z384" s="337" t="n">
        <f aca="false">+[4]data1cf!Y384</f>
        <v>0</v>
      </c>
      <c r="AA384" s="337" t="n">
        <f aca="false">+[4]data1cf!Z384</f>
        <v>0</v>
      </c>
      <c r="AB384" s="337"/>
      <c r="AC384" s="338" t="n">
        <f aca="false">XNPV(0.1,B384:AA384,$B$1:$AA$1)</f>
        <v>24608.4903593716</v>
      </c>
      <c r="AD384" s="338" t="n">
        <f aca="false">SUMPRODUCT(B384:AA384,$B$1010:$AA$1010)</f>
        <v>57316.3182280101</v>
      </c>
      <c r="AE384" s="339" t="n">
        <f aca="false">SUMPRODUCT(B384:AA384,$B$1012:$AA$1012)</f>
        <v>56763.6159760546</v>
      </c>
      <c r="AF384" s="340" t="n">
        <f aca="false">XIRR(B384:AA384,$B$1:$AA$1)</f>
        <v>0.144282478006438</v>
      </c>
      <c r="AG384" s="341" t="n">
        <f aca="false">1-EXP(-(1/0.25)*(AD384/ABS($AD$1010)))</f>
        <v>0.98192899532374</v>
      </c>
    </row>
    <row r="385" customFormat="false" ht="12.75" hidden="false" customHeight="false" outlineLevel="0" collapsed="false">
      <c r="A385" s="332"/>
      <c r="B385" s="337" t="n">
        <f aca="false">+[4]data1cf!A385</f>
        <v>-97751.980542616</v>
      </c>
      <c r="C385" s="337" t="n">
        <f aca="false">+[4]data1cf!B385</f>
        <v>15157.7939494974</v>
      </c>
      <c r="D385" s="337" t="n">
        <f aca="false">+[4]data1cf!C385</f>
        <v>16553.1984861983</v>
      </c>
      <c r="E385" s="337" t="n">
        <f aca="false">+[4]data1cf!D385</f>
        <v>16264.5843003639</v>
      </c>
      <c r="F385" s="337" t="n">
        <f aca="false">+[4]data1cf!E385</f>
        <v>16027.2603461732</v>
      </c>
      <c r="G385" s="337" t="n">
        <f aca="false">+[4]data1cf!F385</f>
        <v>16058.4271204726</v>
      </c>
      <c r="H385" s="337" t="n">
        <f aca="false">+[4]data1cf!G385</f>
        <v>15445.2069008372</v>
      </c>
      <c r="I385" s="337" t="n">
        <f aca="false">+[4]data1cf!H385</f>
        <v>15254.5635517263</v>
      </c>
      <c r="J385" s="337" t="n">
        <f aca="false">+[4]data1cf!I385</f>
        <v>15156.2066238537</v>
      </c>
      <c r="K385" s="337" t="n">
        <f aca="false">+[4]data1cf!J385</f>
        <v>15133.2746056737</v>
      </c>
      <c r="L385" s="337" t="n">
        <f aca="false">+[4]data1cf!K385</f>
        <v>15143.2924972533</v>
      </c>
      <c r="M385" s="337" t="n">
        <f aca="false">+[4]data1cf!L385</f>
        <v>15051.7561003616</v>
      </c>
      <c r="N385" s="337" t="n">
        <f aca="false">+[4]data1cf!M385</f>
        <v>15348.8234483161</v>
      </c>
      <c r="O385" s="337" t="n">
        <f aca="false">+[4]data1cf!N385</f>
        <v>15343.6496156936</v>
      </c>
      <c r="P385" s="337" t="n">
        <f aca="false">+[4]data1cf!O385</f>
        <v>15374.9303643518</v>
      </c>
      <c r="Q385" s="337" t="n">
        <f aca="false">+[4]data1cf!P385</f>
        <v>15163.8101032814</v>
      </c>
      <c r="R385" s="337" t="n">
        <f aca="false">+[4]data1cf!Q385</f>
        <v>1121.17611603159</v>
      </c>
      <c r="S385" s="337" t="n">
        <f aca="false">+[4]data1cf!R385</f>
        <v>0</v>
      </c>
      <c r="T385" s="337" t="n">
        <f aca="false">+[4]data1cf!S385</f>
        <v>0</v>
      </c>
      <c r="U385" s="337" t="n">
        <f aca="false">+[4]data1cf!T385</f>
        <v>0</v>
      </c>
      <c r="V385" s="337" t="n">
        <f aca="false">+[4]data1cf!U385</f>
        <v>0</v>
      </c>
      <c r="W385" s="337" t="n">
        <f aca="false">+[4]data1cf!V385</f>
        <v>0</v>
      </c>
      <c r="X385" s="337" t="n">
        <f aca="false">+[4]data1cf!W385</f>
        <v>0</v>
      </c>
      <c r="Y385" s="337" t="n">
        <f aca="false">+[4]data1cf!X385</f>
        <v>0</v>
      </c>
      <c r="Z385" s="337" t="n">
        <f aca="false">+[4]data1cf!Y385</f>
        <v>0</v>
      </c>
      <c r="AA385" s="337" t="n">
        <f aca="false">+[4]data1cf!Z385</f>
        <v>0</v>
      </c>
      <c r="AB385" s="337"/>
      <c r="AC385" s="338" t="n">
        <f aca="false">XNPV(0.1,B385:AA385,$B$1:$AA$1)</f>
        <v>21200.3934792302</v>
      </c>
      <c r="AD385" s="338" t="n">
        <f aca="false">SUMPRODUCT(B385:AA385,$B$1010:$AA$1010)</f>
        <v>54054.3255597229</v>
      </c>
      <c r="AE385" s="339" t="n">
        <f aca="false">SUMPRODUCT(B385:AA385,$B$1012:$AA$1012)</f>
        <v>53499.6058930666</v>
      </c>
      <c r="AF385" s="340" t="n">
        <f aca="false">XIRR(B385:AA385,$B$1:$AA$1)</f>
        <v>0.136852628747883</v>
      </c>
      <c r="AG385" s="341" t="n">
        <f aca="false">1-EXP(-(1/0.25)*(AD385/ABS($AD$1010)))</f>
        <v>0.977291883412899</v>
      </c>
    </row>
    <row r="386" customFormat="false" ht="12.75" hidden="false" customHeight="false" outlineLevel="0" collapsed="false">
      <c r="A386" s="332"/>
      <c r="B386" s="337" t="n">
        <f aca="false">+[4]data1cf!A386</f>
        <v>-85507.2315860527</v>
      </c>
      <c r="C386" s="337" t="n">
        <f aca="false">+[4]data1cf!B386</f>
        <v>15196.9669557678</v>
      </c>
      <c r="D386" s="337" t="n">
        <f aca="false">+[4]data1cf!C386</f>
        <v>16154.3298008864</v>
      </c>
      <c r="E386" s="337" t="n">
        <f aca="false">+[4]data1cf!D386</f>
        <v>15903.5105503873</v>
      </c>
      <c r="F386" s="337" t="n">
        <f aca="false">+[4]data1cf!E386</f>
        <v>15419.2789756029</v>
      </c>
      <c r="G386" s="337" t="n">
        <f aca="false">+[4]data1cf!F386</f>
        <v>15220.5238181196</v>
      </c>
      <c r="H386" s="337" t="n">
        <f aca="false">+[4]data1cf!G386</f>
        <v>15055.3308029963</v>
      </c>
      <c r="I386" s="337" t="n">
        <f aca="false">+[4]data1cf!H386</f>
        <v>14973.6995241694</v>
      </c>
      <c r="J386" s="337" t="n">
        <f aca="false">+[4]data1cf!I386</f>
        <v>14997.3302399457</v>
      </c>
      <c r="K386" s="337" t="n">
        <f aca="false">+[4]data1cf!J386</f>
        <v>14934.7656459968</v>
      </c>
      <c r="L386" s="337" t="n">
        <f aca="false">+[4]data1cf!K386</f>
        <v>15007.2340200035</v>
      </c>
      <c r="M386" s="337" t="n">
        <f aca="false">+[4]data1cf!L386</f>
        <v>14893.5096678771</v>
      </c>
      <c r="N386" s="337" t="n">
        <f aca="false">+[4]data1cf!M386</f>
        <v>15001.9831788321</v>
      </c>
      <c r="O386" s="337" t="n">
        <f aca="false">+[4]data1cf!N386</f>
        <v>14895.0745758579</v>
      </c>
      <c r="P386" s="337" t="n">
        <f aca="false">+[4]data1cf!O386</f>
        <v>15097.0456314418</v>
      </c>
      <c r="Q386" s="337" t="n">
        <f aca="false">+[4]data1cf!P386</f>
        <v>15047.7242273268</v>
      </c>
      <c r="R386" s="337" t="n">
        <f aca="false">+[4]data1cf!Q386</f>
        <v>980.73374339939</v>
      </c>
      <c r="S386" s="337" t="n">
        <f aca="false">+[4]data1cf!R386</f>
        <v>0</v>
      </c>
      <c r="T386" s="337" t="n">
        <f aca="false">+[4]data1cf!S386</f>
        <v>0</v>
      </c>
      <c r="U386" s="337" t="n">
        <f aca="false">+[4]data1cf!T386</f>
        <v>0</v>
      </c>
      <c r="V386" s="337" t="n">
        <f aca="false">+[4]data1cf!U386</f>
        <v>0</v>
      </c>
      <c r="W386" s="337" t="n">
        <f aca="false">+[4]data1cf!V386</f>
        <v>0</v>
      </c>
      <c r="X386" s="337" t="n">
        <f aca="false">+[4]data1cf!W386</f>
        <v>0</v>
      </c>
      <c r="Y386" s="337" t="n">
        <f aca="false">+[4]data1cf!X386</f>
        <v>0</v>
      </c>
      <c r="Z386" s="337" t="n">
        <f aca="false">+[4]data1cf!Y386</f>
        <v>0</v>
      </c>
      <c r="AA386" s="337" t="n">
        <f aca="false">+[4]data1cf!Z386</f>
        <v>0</v>
      </c>
      <c r="AB386" s="337"/>
      <c r="AC386" s="338" t="n">
        <f aca="false">XNPV(0.1,B386:AA386,$B$1:$AA$1)</f>
        <v>30942.9753424676</v>
      </c>
      <c r="AD386" s="338" t="n">
        <f aca="false">SUMPRODUCT(B386:AA386,$B$1010:$AA$1010)</f>
        <v>63110.4237064563</v>
      </c>
      <c r="AE386" s="339" t="n">
        <f aca="false">SUMPRODUCT(B386:AA386,$B$1012:$AA$1012)</f>
        <v>62567.0510001117</v>
      </c>
      <c r="AF386" s="340" t="n">
        <f aca="false">XIRR(B386:AA386,$B$1:$AA$1)</f>
        <v>0.160218272579993</v>
      </c>
      <c r="AG386" s="341" t="n">
        <f aca="false">1-EXP(-(1/0.25)*(AD386/ABS($AD$1010)))</f>
        <v>0.9879557247152</v>
      </c>
    </row>
    <row r="387" customFormat="false" ht="12.75" hidden="false" customHeight="false" outlineLevel="0" collapsed="false">
      <c r="A387" s="332"/>
      <c r="B387" s="337" t="n">
        <f aca="false">+[4]data1cf!A387</f>
        <v>-98372.5761943695</v>
      </c>
      <c r="C387" s="337" t="n">
        <f aca="false">+[4]data1cf!B387</f>
        <v>15109.2233497797</v>
      </c>
      <c r="D387" s="337" t="n">
        <f aca="false">+[4]data1cf!C387</f>
        <v>16729.1502214395</v>
      </c>
      <c r="E387" s="337" t="n">
        <f aca="false">+[4]data1cf!D387</f>
        <v>16196.6027144284</v>
      </c>
      <c r="F387" s="337" t="n">
        <f aca="false">+[4]data1cf!E387</f>
        <v>15925.0833731726</v>
      </c>
      <c r="G387" s="337" t="n">
        <f aca="false">+[4]data1cf!F387</f>
        <v>15631.871344118</v>
      </c>
      <c r="H387" s="337" t="n">
        <f aca="false">+[4]data1cf!G387</f>
        <v>15365.6964235866</v>
      </c>
      <c r="I387" s="337" t="n">
        <f aca="false">+[4]data1cf!H387</f>
        <v>15314.6352011964</v>
      </c>
      <c r="J387" s="337" t="n">
        <f aca="false">+[4]data1cf!I387</f>
        <v>15374.316262805</v>
      </c>
      <c r="K387" s="337" t="n">
        <f aca="false">+[4]data1cf!J387</f>
        <v>15271.6074701459</v>
      </c>
      <c r="L387" s="337" t="n">
        <f aca="false">+[4]data1cf!K387</f>
        <v>15385.4965425329</v>
      </c>
      <c r="M387" s="337" t="n">
        <f aca="false">+[4]data1cf!L387</f>
        <v>15332.7529984398</v>
      </c>
      <c r="N387" s="337" t="n">
        <f aca="false">+[4]data1cf!M387</f>
        <v>15285.8269996005</v>
      </c>
      <c r="O387" s="337" t="n">
        <f aca="false">+[4]data1cf!N387</f>
        <v>15395.0841078354</v>
      </c>
      <c r="P387" s="337" t="n">
        <f aca="false">+[4]data1cf!O387</f>
        <v>15515.8650345645</v>
      </c>
      <c r="Q387" s="337" t="n">
        <f aca="false">+[4]data1cf!P387</f>
        <v>15281.8646510422</v>
      </c>
      <c r="R387" s="337" t="n">
        <f aca="false">+[4]data1cf!Q387</f>
        <v>1128.29409991894</v>
      </c>
      <c r="S387" s="337" t="n">
        <f aca="false">+[4]data1cf!R387</f>
        <v>0</v>
      </c>
      <c r="T387" s="337" t="n">
        <f aca="false">+[4]data1cf!S387</f>
        <v>0</v>
      </c>
      <c r="U387" s="337" t="n">
        <f aca="false">+[4]data1cf!T387</f>
        <v>0</v>
      </c>
      <c r="V387" s="337" t="n">
        <f aca="false">+[4]data1cf!U387</f>
        <v>0</v>
      </c>
      <c r="W387" s="337" t="n">
        <f aca="false">+[4]data1cf!V387</f>
        <v>0</v>
      </c>
      <c r="X387" s="337" t="n">
        <f aca="false">+[4]data1cf!W387</f>
        <v>0</v>
      </c>
      <c r="Y387" s="337" t="n">
        <f aca="false">+[4]data1cf!X387</f>
        <v>0</v>
      </c>
      <c r="Z387" s="337" t="n">
        <f aca="false">+[4]data1cf!Y387</f>
        <v>0</v>
      </c>
      <c r="AA387" s="337" t="n">
        <f aca="false">+[4]data1cf!Z387</f>
        <v>0</v>
      </c>
      <c r="AB387" s="337"/>
      <c r="AC387" s="338" t="n">
        <f aca="false">XNPV(0.1,B387:AA387,$B$1:$AA$1)</f>
        <v>20695.0842003395</v>
      </c>
      <c r="AD387" s="338" t="n">
        <f aca="false">SUMPRODUCT(B387:AA387,$B$1010:$AA$1010)</f>
        <v>53667.2374147691</v>
      </c>
      <c r="AE387" s="339" t="n">
        <f aca="false">SUMPRODUCT(B387:AA387,$B$1012:$AA$1012)</f>
        <v>53110.1682123833</v>
      </c>
      <c r="AF387" s="340" t="n">
        <f aca="false">XIRR(B387:AA387,$B$1:$AA$1)</f>
        <v>0.135683849043717</v>
      </c>
      <c r="AG387" s="341" t="n">
        <f aca="false">1-EXP(-(1/0.25)*(AD387/ABS($AD$1010)))</f>
        <v>0.976667962916393</v>
      </c>
    </row>
    <row r="388" customFormat="false" ht="12.75" hidden="false" customHeight="false" outlineLevel="0" collapsed="false">
      <c r="A388" s="332"/>
      <c r="B388" s="337" t="n">
        <f aca="false">+[4]data1cf!A388</f>
        <v>-90543.7839872641</v>
      </c>
      <c r="C388" s="337" t="n">
        <f aca="false">+[4]data1cf!B388</f>
        <v>15083.5228769557</v>
      </c>
      <c r="D388" s="337" t="n">
        <f aca="false">+[4]data1cf!C388</f>
        <v>16521.9990566044</v>
      </c>
      <c r="E388" s="337" t="n">
        <f aca="false">+[4]data1cf!D388</f>
        <v>16116.1589285627</v>
      </c>
      <c r="F388" s="337" t="n">
        <f aca="false">+[4]data1cf!E388</f>
        <v>15465.8434975154</v>
      </c>
      <c r="G388" s="337" t="n">
        <f aca="false">+[4]data1cf!F388</f>
        <v>15522.9931027742</v>
      </c>
      <c r="H388" s="337" t="n">
        <f aca="false">+[4]data1cf!G388</f>
        <v>15206.1581546881</v>
      </c>
      <c r="I388" s="337" t="n">
        <f aca="false">+[4]data1cf!H388</f>
        <v>15012.8332822085</v>
      </c>
      <c r="J388" s="337" t="n">
        <f aca="false">+[4]data1cf!I388</f>
        <v>15046.0924042065</v>
      </c>
      <c r="K388" s="337" t="n">
        <f aca="false">+[4]data1cf!J388</f>
        <v>14992.0029399465</v>
      </c>
      <c r="L388" s="337" t="n">
        <f aca="false">+[4]data1cf!K388</f>
        <v>15192.5371513562</v>
      </c>
      <c r="M388" s="337" t="n">
        <f aca="false">+[4]data1cf!L388</f>
        <v>15033.1627137333</v>
      </c>
      <c r="N388" s="337" t="n">
        <f aca="false">+[4]data1cf!M388</f>
        <v>14912.9122356824</v>
      </c>
      <c r="O388" s="337" t="n">
        <f aca="false">+[4]data1cf!N388</f>
        <v>15258.5451893211</v>
      </c>
      <c r="P388" s="337" t="n">
        <f aca="false">+[4]data1cf!O388</f>
        <v>15238.8518471487</v>
      </c>
      <c r="Q388" s="337" t="n">
        <f aca="false">+[4]data1cf!P388</f>
        <v>15166.5463457671</v>
      </c>
      <c r="R388" s="337" t="n">
        <f aca="false">+[4]data1cf!Q388</f>
        <v>1038.50098482032</v>
      </c>
      <c r="S388" s="337" t="n">
        <f aca="false">+[4]data1cf!R388</f>
        <v>0</v>
      </c>
      <c r="T388" s="337" t="n">
        <f aca="false">+[4]data1cf!S388</f>
        <v>0</v>
      </c>
      <c r="U388" s="337" t="n">
        <f aca="false">+[4]data1cf!T388</f>
        <v>0</v>
      </c>
      <c r="V388" s="337" t="n">
        <f aca="false">+[4]data1cf!U388</f>
        <v>0</v>
      </c>
      <c r="W388" s="337" t="n">
        <f aca="false">+[4]data1cf!V388</f>
        <v>0</v>
      </c>
      <c r="X388" s="337" t="n">
        <f aca="false">+[4]data1cf!W388</f>
        <v>0</v>
      </c>
      <c r="Y388" s="337" t="n">
        <f aca="false">+[4]data1cf!X388</f>
        <v>0</v>
      </c>
      <c r="Z388" s="337" t="n">
        <f aca="false">+[4]data1cf!Y388</f>
        <v>0</v>
      </c>
      <c r="AA388" s="337" t="n">
        <f aca="false">+[4]data1cf!Z388</f>
        <v>0</v>
      </c>
      <c r="AB388" s="337"/>
      <c r="AC388" s="338" t="n">
        <f aca="false">XNPV(0.1,B388:AA388,$B$1:$AA$1)</f>
        <v>26913.9309754464</v>
      </c>
      <c r="AD388" s="338" t="n">
        <f aca="false">SUMPRODUCT(B388:AA388,$B$1010:$AA$1010)</f>
        <v>59367.4229721225</v>
      </c>
      <c r="AE388" s="339" t="n">
        <f aca="false">SUMPRODUCT(B388:AA388,$B$1012:$AA$1012)</f>
        <v>58819.1673757786</v>
      </c>
      <c r="AF388" s="340" t="n">
        <f aca="false">XIRR(B388:AA388,$B$1:$AA$1)</f>
        <v>0.149887092017863</v>
      </c>
      <c r="AG388" s="341" t="n">
        <f aca="false">1-EXP(-(1/0.25)*(AD388/ABS($AD$1010)))</f>
        <v>0.984346654019933</v>
      </c>
    </row>
    <row r="389" customFormat="false" ht="12.75" hidden="false" customHeight="false" outlineLevel="0" collapsed="false">
      <c r="A389" s="332"/>
      <c r="B389" s="337" t="n">
        <f aca="false">+[4]data1cf!A389</f>
        <v>-93608.218004237</v>
      </c>
      <c r="C389" s="337" t="n">
        <f aca="false">+[4]data1cf!B389</f>
        <v>15193.3131367017</v>
      </c>
      <c r="D389" s="337" t="n">
        <f aca="false">+[4]data1cf!C389</f>
        <v>16613.6864648498</v>
      </c>
      <c r="E389" s="337" t="n">
        <f aca="false">+[4]data1cf!D389</f>
        <v>16096.8961624329</v>
      </c>
      <c r="F389" s="337" t="n">
        <f aca="false">+[4]data1cf!E389</f>
        <v>15708.4253312422</v>
      </c>
      <c r="G389" s="337" t="n">
        <f aca="false">+[4]data1cf!F389</f>
        <v>15520.041542884</v>
      </c>
      <c r="H389" s="337" t="n">
        <f aca="false">+[4]data1cf!G389</f>
        <v>15187.4339558348</v>
      </c>
      <c r="I389" s="337" t="n">
        <f aca="false">+[4]data1cf!H389</f>
        <v>15170.7304843916</v>
      </c>
      <c r="J389" s="337" t="n">
        <f aca="false">+[4]data1cf!I389</f>
        <v>14976.7656879206</v>
      </c>
      <c r="K389" s="337" t="n">
        <f aca="false">+[4]data1cf!J389</f>
        <v>15218.4736702359</v>
      </c>
      <c r="L389" s="337" t="n">
        <f aca="false">+[4]data1cf!K389</f>
        <v>15145.3307668068</v>
      </c>
      <c r="M389" s="337" t="n">
        <f aca="false">+[4]data1cf!L389</f>
        <v>15318.3312526889</v>
      </c>
      <c r="N389" s="337" t="n">
        <f aca="false">+[4]data1cf!M389</f>
        <v>15313.8885132594</v>
      </c>
      <c r="O389" s="337" t="n">
        <f aca="false">+[4]data1cf!N389</f>
        <v>15293.9102922544</v>
      </c>
      <c r="P389" s="337" t="n">
        <f aca="false">+[4]data1cf!O389</f>
        <v>15368.2358671669</v>
      </c>
      <c r="Q389" s="337" t="n">
        <f aca="false">+[4]data1cf!P389</f>
        <v>15012.0549157711</v>
      </c>
      <c r="R389" s="337" t="n">
        <f aca="false">+[4]data1cf!Q389</f>
        <v>1073.6488172214</v>
      </c>
      <c r="S389" s="337" t="n">
        <f aca="false">+[4]data1cf!R389</f>
        <v>0</v>
      </c>
      <c r="T389" s="337" t="n">
        <f aca="false">+[4]data1cf!S389</f>
        <v>0</v>
      </c>
      <c r="U389" s="337" t="n">
        <f aca="false">+[4]data1cf!T389</f>
        <v>0</v>
      </c>
      <c r="V389" s="337" t="n">
        <f aca="false">+[4]data1cf!U389</f>
        <v>0</v>
      </c>
      <c r="W389" s="337" t="n">
        <f aca="false">+[4]data1cf!V389</f>
        <v>0</v>
      </c>
      <c r="X389" s="337" t="n">
        <f aca="false">+[4]data1cf!W389</f>
        <v>0</v>
      </c>
      <c r="Y389" s="337" t="n">
        <f aca="false">+[4]data1cf!X389</f>
        <v>0</v>
      </c>
      <c r="Z389" s="337" t="n">
        <f aca="false">+[4]data1cf!Y389</f>
        <v>0</v>
      </c>
      <c r="AA389" s="337" t="n">
        <f aca="false">+[4]data1cf!Z389</f>
        <v>0</v>
      </c>
      <c r="AB389" s="337"/>
      <c r="AC389" s="338" t="n">
        <f aca="false">XNPV(0.1,B389:AA389,$B$1:$AA$1)</f>
        <v>24532.8110589905</v>
      </c>
      <c r="AD389" s="338" t="n">
        <f aca="false">SUMPRODUCT(B389:AA389,$B$1010:$AA$1010)</f>
        <v>57186.6350414297</v>
      </c>
      <c r="AE389" s="339" t="n">
        <f aca="false">SUMPRODUCT(B389:AA389,$B$1012:$AA$1012)</f>
        <v>56634.9094556357</v>
      </c>
      <c r="AF389" s="340" t="n">
        <f aca="false">XIRR(B389:AA389,$B$1:$AA$1)</f>
        <v>0.144189480823754</v>
      </c>
      <c r="AG389" s="341" t="n">
        <f aca="false">1-EXP(-(1/0.25)*(AD389/ABS($AD$1010)))</f>
        <v>0.981764149279435</v>
      </c>
    </row>
    <row r="390" customFormat="false" ht="12.75" hidden="false" customHeight="false" outlineLevel="0" collapsed="false">
      <c r="A390" s="332"/>
      <c r="B390" s="337" t="n">
        <f aca="false">+[4]data1cf!A390</f>
        <v>-93173.4034918358</v>
      </c>
      <c r="C390" s="337" t="n">
        <f aca="false">+[4]data1cf!B390</f>
        <v>14894.8040605628</v>
      </c>
      <c r="D390" s="337" t="n">
        <f aca="false">+[4]data1cf!C390</f>
        <v>16638.0355546311</v>
      </c>
      <c r="E390" s="337" t="n">
        <f aca="false">+[4]data1cf!D390</f>
        <v>16141.1589258236</v>
      </c>
      <c r="F390" s="337" t="n">
        <f aca="false">+[4]data1cf!E390</f>
        <v>15900.3540219082</v>
      </c>
      <c r="G390" s="337" t="n">
        <f aca="false">+[4]data1cf!F390</f>
        <v>15464.7691788996</v>
      </c>
      <c r="H390" s="337" t="n">
        <f aca="false">+[4]data1cf!G390</f>
        <v>15297.9878392307</v>
      </c>
      <c r="I390" s="337" t="n">
        <f aca="false">+[4]data1cf!H390</f>
        <v>15028.8274379348</v>
      </c>
      <c r="J390" s="337" t="n">
        <f aca="false">+[4]data1cf!I390</f>
        <v>15239.1332518322</v>
      </c>
      <c r="K390" s="337" t="n">
        <f aca="false">+[4]data1cf!J390</f>
        <v>14944.5164219284</v>
      </c>
      <c r="L390" s="337" t="n">
        <f aca="false">+[4]data1cf!K390</f>
        <v>15125.8469933799</v>
      </c>
      <c r="M390" s="337" t="n">
        <f aca="false">+[4]data1cf!L390</f>
        <v>15189.3446199663</v>
      </c>
      <c r="N390" s="337" t="n">
        <f aca="false">+[4]data1cf!M390</f>
        <v>15201.7949149787</v>
      </c>
      <c r="O390" s="337" t="n">
        <f aca="false">+[4]data1cf!N390</f>
        <v>15200.5909739446</v>
      </c>
      <c r="P390" s="337" t="n">
        <f aca="false">+[4]data1cf!O390</f>
        <v>15074.5444301981</v>
      </c>
      <c r="Q390" s="337" t="n">
        <f aca="false">+[4]data1cf!P390</f>
        <v>15398.0104216799</v>
      </c>
      <c r="R390" s="337" t="n">
        <f aca="false">+[4]data1cf!Q390</f>
        <v>1068.66166868996</v>
      </c>
      <c r="S390" s="337" t="n">
        <f aca="false">+[4]data1cf!R390</f>
        <v>0</v>
      </c>
      <c r="T390" s="337" t="n">
        <f aca="false">+[4]data1cf!S390</f>
        <v>0</v>
      </c>
      <c r="U390" s="337" t="n">
        <f aca="false">+[4]data1cf!T390</f>
        <v>0</v>
      </c>
      <c r="V390" s="337" t="n">
        <f aca="false">+[4]data1cf!U390</f>
        <v>0</v>
      </c>
      <c r="W390" s="337" t="n">
        <f aca="false">+[4]data1cf!V390</f>
        <v>0</v>
      </c>
      <c r="X390" s="337" t="n">
        <f aca="false">+[4]data1cf!W390</f>
        <v>0</v>
      </c>
      <c r="Y390" s="337" t="n">
        <f aca="false">+[4]data1cf!X390</f>
        <v>0</v>
      </c>
      <c r="Z390" s="337" t="n">
        <f aca="false">+[4]data1cf!Y390</f>
        <v>0</v>
      </c>
      <c r="AA390" s="337" t="n">
        <f aca="false">+[4]data1cf!Z390</f>
        <v>0</v>
      </c>
      <c r="AB390" s="337"/>
      <c r="AC390" s="338" t="n">
        <f aca="false">XNPV(0.1,B390:AA390,$B$1:$AA$1)</f>
        <v>24740.7415286772</v>
      </c>
      <c r="AD390" s="338" t="n">
        <f aca="false">SUMPRODUCT(B390:AA390,$B$1010:$AA$1010)</f>
        <v>57355.1783742054</v>
      </c>
      <c r="AE390" s="339" t="n">
        <f aca="false">SUMPRODUCT(B390:AA390,$B$1012:$AA$1012)</f>
        <v>56804.267548177</v>
      </c>
      <c r="AF390" s="340" t="n">
        <f aca="false">XIRR(B390:AA390,$B$1:$AA$1)</f>
        <v>0.144717500625002</v>
      </c>
      <c r="AG390" s="341" t="n">
        <f aca="false">1-EXP(-(1/0.25)*(AD390/ABS($AD$1010)))</f>
        <v>0.981978101394509</v>
      </c>
    </row>
    <row r="391" customFormat="false" ht="12.75" hidden="false" customHeight="false" outlineLevel="0" collapsed="false">
      <c r="A391" s="332"/>
      <c r="B391" s="337" t="n">
        <f aca="false">+[4]data1cf!A391</f>
        <v>-92501.5339578183</v>
      </c>
      <c r="C391" s="337" t="n">
        <f aca="false">+[4]data1cf!B391</f>
        <v>15170.9736994322</v>
      </c>
      <c r="D391" s="337" t="n">
        <f aca="false">+[4]data1cf!C391</f>
        <v>16463.0782894988</v>
      </c>
      <c r="E391" s="337" t="n">
        <f aca="false">+[4]data1cf!D391</f>
        <v>16199.0595128595</v>
      </c>
      <c r="F391" s="337" t="n">
        <f aca="false">+[4]data1cf!E391</f>
        <v>15925.3174749562</v>
      </c>
      <c r="G391" s="337" t="n">
        <f aca="false">+[4]data1cf!F391</f>
        <v>15559.6131233714</v>
      </c>
      <c r="H391" s="337" t="n">
        <f aca="false">+[4]data1cf!G391</f>
        <v>15185.8215788307</v>
      </c>
      <c r="I391" s="337" t="n">
        <f aca="false">+[4]data1cf!H391</f>
        <v>15237.4970813212</v>
      </c>
      <c r="J391" s="337" t="n">
        <f aca="false">+[4]data1cf!I391</f>
        <v>15107.5203029142</v>
      </c>
      <c r="K391" s="337" t="n">
        <f aca="false">+[4]data1cf!J391</f>
        <v>15075.8382294152</v>
      </c>
      <c r="L391" s="337" t="n">
        <f aca="false">+[4]data1cf!K391</f>
        <v>14952.1084001813</v>
      </c>
      <c r="M391" s="337" t="n">
        <f aca="false">+[4]data1cf!L391</f>
        <v>15411.4368289023</v>
      </c>
      <c r="N391" s="337" t="n">
        <f aca="false">+[4]data1cf!M391</f>
        <v>15282.2468224162</v>
      </c>
      <c r="O391" s="337" t="n">
        <f aca="false">+[4]data1cf!N391</f>
        <v>15083.9129088952</v>
      </c>
      <c r="P391" s="337" t="n">
        <f aca="false">+[4]data1cf!O391</f>
        <v>15164.3830269706</v>
      </c>
      <c r="Q391" s="337" t="n">
        <f aca="false">+[4]data1cf!P391</f>
        <v>15355.8821247302</v>
      </c>
      <c r="R391" s="337" t="n">
        <f aca="false">+[4]data1cf!Q391</f>
        <v>1060.95559388259</v>
      </c>
      <c r="S391" s="337" t="n">
        <f aca="false">+[4]data1cf!R391</f>
        <v>0</v>
      </c>
      <c r="T391" s="337" t="n">
        <f aca="false">+[4]data1cf!S391</f>
        <v>0</v>
      </c>
      <c r="U391" s="337" t="n">
        <f aca="false">+[4]data1cf!T391</f>
        <v>0</v>
      </c>
      <c r="V391" s="337" t="n">
        <f aca="false">+[4]data1cf!U391</f>
        <v>0</v>
      </c>
      <c r="W391" s="337" t="n">
        <f aca="false">+[4]data1cf!V391</f>
        <v>0</v>
      </c>
      <c r="X391" s="337" t="n">
        <f aca="false">+[4]data1cf!W391</f>
        <v>0</v>
      </c>
      <c r="Y391" s="337" t="n">
        <f aca="false">+[4]data1cf!X391</f>
        <v>0</v>
      </c>
      <c r="Z391" s="337" t="n">
        <f aca="false">+[4]data1cf!Y391</f>
        <v>0</v>
      </c>
      <c r="AA391" s="337" t="n">
        <f aca="false">+[4]data1cf!Z391</f>
        <v>0</v>
      </c>
      <c r="AB391" s="337"/>
      <c r="AC391" s="338" t="n">
        <f aca="false">XNPV(0.1,B391:AA391,$B$1:$AA$1)</f>
        <v>25691.1470292732</v>
      </c>
      <c r="AD391" s="338" t="n">
        <f aca="false">SUMPRODUCT(B391:AA391,$B$1010:$AA$1010)</f>
        <v>58351.1317724223</v>
      </c>
      <c r="AE391" s="339" t="n">
        <f aca="false">SUMPRODUCT(B391:AA391,$B$1012:$AA$1012)</f>
        <v>57799.4737257314</v>
      </c>
      <c r="AF391" s="340" t="n">
        <f aca="false">XIRR(B391:AA391,$B$1:$AA$1)</f>
        <v>0.146739987031548</v>
      </c>
      <c r="AG391" s="341" t="n">
        <f aca="false">1-EXP(-(1/0.25)*(AD391/ABS($AD$1010)))</f>
        <v>0.983192113585965</v>
      </c>
    </row>
    <row r="392" customFormat="false" ht="12.75" hidden="false" customHeight="false" outlineLevel="0" collapsed="false">
      <c r="A392" s="332"/>
      <c r="B392" s="337" t="n">
        <f aca="false">+[4]data1cf!A392</f>
        <v>-100310.20624795</v>
      </c>
      <c r="C392" s="337" t="n">
        <f aca="false">+[4]data1cf!B392</f>
        <v>15098.1386935804</v>
      </c>
      <c r="D392" s="337" t="n">
        <f aca="false">+[4]data1cf!C392</f>
        <v>16601.9109766501</v>
      </c>
      <c r="E392" s="337" t="n">
        <f aca="false">+[4]data1cf!D392</f>
        <v>16391.2395246628</v>
      </c>
      <c r="F392" s="337" t="n">
        <f aca="false">+[4]data1cf!E392</f>
        <v>16020.8437578705</v>
      </c>
      <c r="G392" s="337" t="n">
        <f aca="false">+[4]data1cf!F392</f>
        <v>15487.3863745913</v>
      </c>
      <c r="H392" s="337" t="n">
        <f aca="false">+[4]data1cf!G392</f>
        <v>15325.9362492377</v>
      </c>
      <c r="I392" s="337" t="n">
        <f aca="false">+[4]data1cf!H392</f>
        <v>15281.5726413023</v>
      </c>
      <c r="J392" s="337" t="n">
        <f aca="false">+[4]data1cf!I392</f>
        <v>15383.0830832706</v>
      </c>
      <c r="K392" s="337" t="n">
        <f aca="false">+[4]data1cf!J392</f>
        <v>15375.4244751847</v>
      </c>
      <c r="L392" s="337" t="n">
        <f aca="false">+[4]data1cf!K392</f>
        <v>15157.44555834</v>
      </c>
      <c r="M392" s="337" t="n">
        <f aca="false">+[4]data1cf!L392</f>
        <v>15250.6959555603</v>
      </c>
      <c r="N392" s="337" t="n">
        <f aca="false">+[4]data1cf!M392</f>
        <v>15243.669053736</v>
      </c>
      <c r="O392" s="337" t="n">
        <f aca="false">+[4]data1cf!N392</f>
        <v>15372.6795954913</v>
      </c>
      <c r="P392" s="337" t="n">
        <f aca="false">+[4]data1cf!O392</f>
        <v>15419.852385706</v>
      </c>
      <c r="Q392" s="337" t="n">
        <f aca="false">+[4]data1cf!P392</f>
        <v>15289.1789566716</v>
      </c>
      <c r="R392" s="337" t="n">
        <f aca="false">+[4]data1cf!Q392</f>
        <v>1150.51794158149</v>
      </c>
      <c r="S392" s="337" t="n">
        <f aca="false">+[4]data1cf!R392</f>
        <v>0</v>
      </c>
      <c r="T392" s="337" t="n">
        <f aca="false">+[4]data1cf!S392</f>
        <v>0</v>
      </c>
      <c r="U392" s="337" t="n">
        <f aca="false">+[4]data1cf!T392</f>
        <v>0</v>
      </c>
      <c r="V392" s="337" t="n">
        <f aca="false">+[4]data1cf!U392</f>
        <v>0</v>
      </c>
      <c r="W392" s="337" t="n">
        <f aca="false">+[4]data1cf!V392</f>
        <v>0</v>
      </c>
      <c r="X392" s="337" t="n">
        <f aca="false">+[4]data1cf!W392</f>
        <v>0</v>
      </c>
      <c r="Y392" s="337" t="n">
        <f aca="false">+[4]data1cf!X392</f>
        <v>0</v>
      </c>
      <c r="Z392" s="337" t="n">
        <f aca="false">+[4]data1cf!Y392</f>
        <v>0</v>
      </c>
      <c r="AA392" s="337" t="n">
        <f aca="false">+[4]data1cf!Z392</f>
        <v>0</v>
      </c>
      <c r="AB392" s="337"/>
      <c r="AC392" s="338" t="n">
        <f aca="false">XNPV(0.1,B392:AA392,$B$1:$AA$1)</f>
        <v>18617.6699086339</v>
      </c>
      <c r="AD392" s="338" t="n">
        <f aca="false">SUMPRODUCT(B392:AA392,$B$1010:$AA$1010)</f>
        <v>51525.8117341654</v>
      </c>
      <c r="AE392" s="339" t="n">
        <f aca="false">SUMPRODUCT(B392:AA392,$B$1012:$AA$1012)</f>
        <v>50969.9250067966</v>
      </c>
      <c r="AF392" s="340" t="n">
        <f aca="false">XIRR(B392:AA392,$B$1:$AA$1)</f>
        <v>0.131635076898959</v>
      </c>
      <c r="AG392" s="341" t="n">
        <f aca="false">1-EXP(-(1/0.25)*(AD392/ABS($AD$1010)))</f>
        <v>0.972893435619848</v>
      </c>
    </row>
    <row r="393" customFormat="false" ht="12.75" hidden="false" customHeight="false" outlineLevel="0" collapsed="false">
      <c r="A393" s="332"/>
      <c r="B393" s="337" t="n">
        <f aca="false">+[4]data1cf!A393</f>
        <v>-94668.124962858</v>
      </c>
      <c r="C393" s="337" t="n">
        <f aca="false">+[4]data1cf!B393</f>
        <v>15111.3711495896</v>
      </c>
      <c r="D393" s="337" t="n">
        <f aca="false">+[4]data1cf!C393</f>
        <v>16424.1587892486</v>
      </c>
      <c r="E393" s="337" t="n">
        <f aca="false">+[4]data1cf!D393</f>
        <v>16247.2284276061</v>
      </c>
      <c r="F393" s="337" t="n">
        <f aca="false">+[4]data1cf!E393</f>
        <v>15863.0160393627</v>
      </c>
      <c r="G393" s="337" t="n">
        <f aca="false">+[4]data1cf!F393</f>
        <v>15636.6617227039</v>
      </c>
      <c r="H393" s="337" t="n">
        <f aca="false">+[4]data1cf!G393</f>
        <v>15492.308133456</v>
      </c>
      <c r="I393" s="337" t="n">
        <f aca="false">+[4]data1cf!H393</f>
        <v>15221.8308220651</v>
      </c>
      <c r="J393" s="337" t="n">
        <f aca="false">+[4]data1cf!I393</f>
        <v>15284.0017298694</v>
      </c>
      <c r="K393" s="337" t="n">
        <f aca="false">+[4]data1cf!J393</f>
        <v>15342.7549728042</v>
      </c>
      <c r="L393" s="337" t="n">
        <f aca="false">+[4]data1cf!K393</f>
        <v>15142.5067658065</v>
      </c>
      <c r="M393" s="337" t="n">
        <f aca="false">+[4]data1cf!L393</f>
        <v>15066.3630150956</v>
      </c>
      <c r="N393" s="337" t="n">
        <f aca="false">+[4]data1cf!M393</f>
        <v>15083.4170057387</v>
      </c>
      <c r="O393" s="337" t="n">
        <f aca="false">+[4]data1cf!N393</f>
        <v>15349.3870810765</v>
      </c>
      <c r="P393" s="337" t="n">
        <f aca="false">+[4]data1cf!O393</f>
        <v>15265.3981602707</v>
      </c>
      <c r="Q393" s="337" t="n">
        <f aca="false">+[4]data1cf!P393</f>
        <v>15296.5981994044</v>
      </c>
      <c r="R393" s="337" t="n">
        <f aca="false">+[4]data1cf!Q393</f>
        <v>1085.805526074</v>
      </c>
      <c r="S393" s="337" t="n">
        <f aca="false">+[4]data1cf!R393</f>
        <v>0</v>
      </c>
      <c r="T393" s="337" t="n">
        <f aca="false">+[4]data1cf!S393</f>
        <v>0</v>
      </c>
      <c r="U393" s="337" t="n">
        <f aca="false">+[4]data1cf!T393</f>
        <v>0</v>
      </c>
      <c r="V393" s="337" t="n">
        <f aca="false">+[4]data1cf!U393</f>
        <v>0</v>
      </c>
      <c r="W393" s="337" t="n">
        <f aca="false">+[4]data1cf!V393</f>
        <v>0</v>
      </c>
      <c r="X393" s="337" t="n">
        <f aca="false">+[4]data1cf!W393</f>
        <v>0</v>
      </c>
      <c r="Y393" s="337" t="n">
        <f aca="false">+[4]data1cf!X393</f>
        <v>0</v>
      </c>
      <c r="Z393" s="337" t="n">
        <f aca="false">+[4]data1cf!Y393</f>
        <v>0</v>
      </c>
      <c r="AA393" s="337" t="n">
        <f aca="false">+[4]data1cf!Z393</f>
        <v>0</v>
      </c>
      <c r="AB393" s="337"/>
      <c r="AC393" s="338" t="n">
        <f aca="false">XNPV(0.1,B393:AA393,$B$1:$AA$1)</f>
        <v>23823.8179067717</v>
      </c>
      <c r="AD393" s="338" t="n">
        <f aca="false">SUMPRODUCT(B393:AA393,$B$1010:$AA$1010)</f>
        <v>56603.6679424244</v>
      </c>
      <c r="AE393" s="339" t="n">
        <f aca="false">SUMPRODUCT(B393:AA393,$B$1012:$AA$1012)</f>
        <v>56050.0897435673</v>
      </c>
      <c r="AF393" s="340" t="n">
        <f aca="false">XIRR(B393:AA393,$B$1:$AA$1)</f>
        <v>0.142461515641504</v>
      </c>
      <c r="AG393" s="341" t="n">
        <f aca="false">1-EXP(-(1/0.25)*(AD393/ABS($AD$1010)))</f>
        <v>0.981004341759764</v>
      </c>
    </row>
    <row r="394" customFormat="false" ht="12.75" hidden="false" customHeight="false" outlineLevel="0" collapsed="false">
      <c r="A394" s="332"/>
      <c r="B394" s="337" t="n">
        <f aca="false">+[4]data1cf!A394</f>
        <v>-92223.1968366509</v>
      </c>
      <c r="C394" s="337" t="n">
        <f aca="false">+[4]data1cf!B394</f>
        <v>15069.746592308</v>
      </c>
      <c r="D394" s="337" t="n">
        <f aca="false">+[4]data1cf!C394</f>
        <v>16295.2474436496</v>
      </c>
      <c r="E394" s="337" t="n">
        <f aca="false">+[4]data1cf!D394</f>
        <v>15919.8445101051</v>
      </c>
      <c r="F394" s="337" t="n">
        <f aca="false">+[4]data1cf!E394</f>
        <v>15678.9877939671</v>
      </c>
      <c r="G394" s="337" t="n">
        <f aca="false">+[4]data1cf!F394</f>
        <v>15345.6611559063</v>
      </c>
      <c r="H394" s="337" t="n">
        <f aca="false">+[4]data1cf!G394</f>
        <v>15260.5010924177</v>
      </c>
      <c r="I394" s="337" t="n">
        <f aca="false">+[4]data1cf!H394</f>
        <v>15045.5213544241</v>
      </c>
      <c r="J394" s="337" t="n">
        <f aca="false">+[4]data1cf!I394</f>
        <v>15194.8934657369</v>
      </c>
      <c r="K394" s="337" t="n">
        <f aca="false">+[4]data1cf!J394</f>
        <v>15283.600403752</v>
      </c>
      <c r="L394" s="337" t="n">
        <f aca="false">+[4]data1cf!K394</f>
        <v>15132.4110293177</v>
      </c>
      <c r="M394" s="337" t="n">
        <f aca="false">+[4]data1cf!L394</f>
        <v>14966.882846212</v>
      </c>
      <c r="N394" s="337" t="n">
        <f aca="false">+[4]data1cf!M394</f>
        <v>15121.884354849</v>
      </c>
      <c r="O394" s="337" t="n">
        <f aca="false">+[4]data1cf!N394</f>
        <v>15255.8056256486</v>
      </c>
      <c r="P394" s="337" t="n">
        <f aca="false">+[4]data1cf!O394</f>
        <v>15028.7358446661</v>
      </c>
      <c r="Q394" s="337" t="n">
        <f aca="false">+[4]data1cf!P394</f>
        <v>15344.2902828722</v>
      </c>
      <c r="R394" s="337" t="n">
        <f aca="false">+[4]data1cf!Q394</f>
        <v>1057.76317843765</v>
      </c>
      <c r="S394" s="337" t="n">
        <f aca="false">+[4]data1cf!R394</f>
        <v>0</v>
      </c>
      <c r="T394" s="337" t="n">
        <f aca="false">+[4]data1cf!S394</f>
        <v>0</v>
      </c>
      <c r="U394" s="337" t="n">
        <f aca="false">+[4]data1cf!T394</f>
        <v>0</v>
      </c>
      <c r="V394" s="337" t="n">
        <f aca="false">+[4]data1cf!U394</f>
        <v>0</v>
      </c>
      <c r="W394" s="337" t="n">
        <f aca="false">+[4]data1cf!V394</f>
        <v>0</v>
      </c>
      <c r="X394" s="337" t="n">
        <f aca="false">+[4]data1cf!W394</f>
        <v>0</v>
      </c>
      <c r="Y394" s="337" t="n">
        <f aca="false">+[4]data1cf!X394</f>
        <v>0</v>
      </c>
      <c r="Z394" s="337" t="n">
        <f aca="false">+[4]data1cf!Y394</f>
        <v>0</v>
      </c>
      <c r="AA394" s="337" t="n">
        <f aca="false">+[4]data1cf!Z394</f>
        <v>0</v>
      </c>
      <c r="AB394" s="337"/>
      <c r="AC394" s="338" t="n">
        <f aca="false">XNPV(0.1,B394:AA394,$B$1:$AA$1)</f>
        <v>25173.8436768155</v>
      </c>
      <c r="AD394" s="338" t="n">
        <f aca="false">SUMPRODUCT(B394:AA394,$B$1010:$AA$1010)</f>
        <v>57692.739761525</v>
      </c>
      <c r="AE394" s="339" t="n">
        <f aca="false">SUMPRODUCT(B394:AA394,$B$1012:$AA$1012)</f>
        <v>57143.2878418089</v>
      </c>
      <c r="AF394" s="340" t="n">
        <f aca="false">XIRR(B394:AA394,$B$1:$AA$1)</f>
        <v>0.145846307367762</v>
      </c>
      <c r="AG394" s="341" t="n">
        <f aca="false">1-EXP(-(1/0.25)*(AD394/ABS($AD$1010)))</f>
        <v>0.982399089583388</v>
      </c>
    </row>
    <row r="395" customFormat="false" ht="12.75" hidden="false" customHeight="false" outlineLevel="0" collapsed="false">
      <c r="A395" s="332"/>
      <c r="B395" s="337" t="n">
        <f aca="false">+[4]data1cf!A395</f>
        <v>-85624.6138203212</v>
      </c>
      <c r="C395" s="337" t="n">
        <f aca="false">+[4]data1cf!B395</f>
        <v>14776.7915571984</v>
      </c>
      <c r="D395" s="337" t="n">
        <f aca="false">+[4]data1cf!C395</f>
        <v>16148.2919775231</v>
      </c>
      <c r="E395" s="337" t="n">
        <f aca="false">+[4]data1cf!D395</f>
        <v>15783.155032305</v>
      </c>
      <c r="F395" s="337" t="n">
        <f aca="false">+[4]data1cf!E395</f>
        <v>15645.2264509738</v>
      </c>
      <c r="G395" s="337" t="n">
        <f aca="false">+[4]data1cf!F395</f>
        <v>15359.3757030173</v>
      </c>
      <c r="H395" s="337" t="n">
        <f aca="false">+[4]data1cf!G395</f>
        <v>14822.2729343269</v>
      </c>
      <c r="I395" s="337" t="n">
        <f aca="false">+[4]data1cf!H395</f>
        <v>14947.8273131552</v>
      </c>
      <c r="J395" s="337" t="n">
        <f aca="false">+[4]data1cf!I395</f>
        <v>14890.3181580736</v>
      </c>
      <c r="K395" s="337" t="n">
        <f aca="false">+[4]data1cf!J395</f>
        <v>14991.726222456</v>
      </c>
      <c r="L395" s="337" t="n">
        <f aca="false">+[4]data1cf!K395</f>
        <v>14845.2186064392</v>
      </c>
      <c r="M395" s="337" t="n">
        <f aca="false">+[4]data1cf!L395</f>
        <v>14997.9038788483</v>
      </c>
      <c r="N395" s="337" t="n">
        <f aca="false">+[4]data1cf!M395</f>
        <v>14804.689267736</v>
      </c>
      <c r="O395" s="337" t="n">
        <f aca="false">+[4]data1cf!N395</f>
        <v>15172.341775701</v>
      </c>
      <c r="P395" s="337" t="n">
        <f aca="false">+[4]data1cf!O395</f>
        <v>15097.5430380285</v>
      </c>
      <c r="Q395" s="337" t="n">
        <f aca="false">+[4]data1cf!P395</f>
        <v>14937.5089204725</v>
      </c>
      <c r="R395" s="337" t="n">
        <f aca="false">+[4]data1cf!Q395</f>
        <v>982.080070673556</v>
      </c>
      <c r="S395" s="337" t="n">
        <f aca="false">+[4]data1cf!R395</f>
        <v>0</v>
      </c>
      <c r="T395" s="337" t="n">
        <f aca="false">+[4]data1cf!S395</f>
        <v>0</v>
      </c>
      <c r="U395" s="337" t="n">
        <f aca="false">+[4]data1cf!T395</f>
        <v>0</v>
      </c>
      <c r="V395" s="337" t="n">
        <f aca="false">+[4]data1cf!U395</f>
        <v>0</v>
      </c>
      <c r="W395" s="337" t="n">
        <f aca="false">+[4]data1cf!V395</f>
        <v>0</v>
      </c>
      <c r="X395" s="337" t="n">
        <f aca="false">+[4]data1cf!W395</f>
        <v>0</v>
      </c>
      <c r="Y395" s="337" t="n">
        <f aca="false">+[4]data1cf!X395</f>
        <v>0</v>
      </c>
      <c r="Z395" s="337" t="n">
        <f aca="false">+[4]data1cf!Y395</f>
        <v>0</v>
      </c>
      <c r="AA395" s="337" t="n">
        <f aca="false">+[4]data1cf!Z395</f>
        <v>0</v>
      </c>
      <c r="AB395" s="337"/>
      <c r="AC395" s="338" t="n">
        <f aca="false">XNPV(0.1,B395:AA395,$B$1:$AA$1)</f>
        <v>30383.8454909681</v>
      </c>
      <c r="AD395" s="338" t="n">
        <f aca="false">SUMPRODUCT(B395:AA395,$B$1010:$AA$1010)</f>
        <v>62503.4360745661</v>
      </c>
      <c r="AE395" s="339" t="n">
        <f aca="false">SUMPRODUCT(B395:AA395,$B$1012:$AA$1012)</f>
        <v>61960.7730236381</v>
      </c>
      <c r="AF395" s="340" t="n">
        <f aca="false">XIRR(B395:AA395,$B$1:$AA$1)</f>
        <v>0.158927717215466</v>
      </c>
      <c r="AG395" s="341" t="n">
        <f aca="false">1-EXP(-(1/0.25)*(AD395/ABS($AD$1010)))</f>
        <v>0.987432772745442</v>
      </c>
    </row>
    <row r="396" customFormat="false" ht="12.75" hidden="false" customHeight="false" outlineLevel="0" collapsed="false">
      <c r="A396" s="332"/>
      <c r="B396" s="337" t="n">
        <f aca="false">+[4]data1cf!A396</f>
        <v>-101431.80578258</v>
      </c>
      <c r="C396" s="337" t="n">
        <f aca="false">+[4]data1cf!B396</f>
        <v>15391.010304531</v>
      </c>
      <c r="D396" s="337" t="n">
        <f aca="false">+[4]data1cf!C396</f>
        <v>16873.8892020935</v>
      </c>
      <c r="E396" s="337" t="n">
        <f aca="false">+[4]data1cf!D396</f>
        <v>16289.4483198841</v>
      </c>
      <c r="F396" s="337" t="n">
        <f aca="false">+[4]data1cf!E396</f>
        <v>16147.7471572433</v>
      </c>
      <c r="G396" s="337" t="n">
        <f aca="false">+[4]data1cf!F396</f>
        <v>15790.1378119043</v>
      </c>
      <c r="H396" s="337" t="n">
        <f aca="false">+[4]data1cf!G396</f>
        <v>15309.6535201512</v>
      </c>
      <c r="I396" s="337" t="n">
        <f aca="false">+[4]data1cf!H396</f>
        <v>15393.531444396</v>
      </c>
      <c r="J396" s="337" t="n">
        <f aca="false">+[4]data1cf!I396</f>
        <v>15316.4654631323</v>
      </c>
      <c r="K396" s="337" t="n">
        <f aca="false">+[4]data1cf!J396</f>
        <v>15211.8483858178</v>
      </c>
      <c r="L396" s="337" t="n">
        <f aca="false">+[4]data1cf!K396</f>
        <v>15311.1968968787</v>
      </c>
      <c r="M396" s="337" t="n">
        <f aca="false">+[4]data1cf!L396</f>
        <v>15453.107443841</v>
      </c>
      <c r="N396" s="337" t="n">
        <f aca="false">+[4]data1cf!M396</f>
        <v>15319.692056864</v>
      </c>
      <c r="O396" s="337" t="n">
        <f aca="false">+[4]data1cf!N396</f>
        <v>15432.6249628914</v>
      </c>
      <c r="P396" s="337" t="n">
        <f aca="false">+[4]data1cf!O396</f>
        <v>15278.5784870968</v>
      </c>
      <c r="Q396" s="337" t="n">
        <f aca="false">+[4]data1cf!P396</f>
        <v>15669.3756567505</v>
      </c>
      <c r="R396" s="337" t="n">
        <f aca="false">+[4]data1cf!Q396</f>
        <v>1163.38223960388</v>
      </c>
      <c r="S396" s="337" t="n">
        <f aca="false">+[4]data1cf!R396</f>
        <v>0</v>
      </c>
      <c r="T396" s="337" t="n">
        <f aca="false">+[4]data1cf!S396</f>
        <v>0</v>
      </c>
      <c r="U396" s="337" t="n">
        <f aca="false">+[4]data1cf!T396</f>
        <v>0</v>
      </c>
      <c r="V396" s="337" t="n">
        <f aca="false">+[4]data1cf!U396</f>
        <v>0</v>
      </c>
      <c r="W396" s="337" t="n">
        <f aca="false">+[4]data1cf!V396</f>
        <v>0</v>
      </c>
      <c r="X396" s="337" t="n">
        <f aca="false">+[4]data1cf!W396</f>
        <v>0</v>
      </c>
      <c r="Y396" s="337" t="n">
        <f aca="false">+[4]data1cf!X396</f>
        <v>0</v>
      </c>
      <c r="Z396" s="337" t="n">
        <f aca="false">+[4]data1cf!Y396</f>
        <v>0</v>
      </c>
      <c r="AA396" s="337" t="n">
        <f aca="false">+[4]data1cf!Z396</f>
        <v>0</v>
      </c>
      <c r="AB396" s="337"/>
      <c r="AC396" s="338" t="n">
        <f aca="false">XNPV(0.1,B396:AA396,$B$1:$AA$1)</f>
        <v>18361.2347071893</v>
      </c>
      <c r="AD396" s="338" t="n">
        <f aca="false">SUMPRODUCT(B396:AA396,$B$1010:$AA$1010)</f>
        <v>51445.2131167632</v>
      </c>
      <c r="AE396" s="339" t="n">
        <f aca="false">SUMPRODUCT(B396:AA396,$B$1012:$AA$1012)</f>
        <v>50886.3220193201</v>
      </c>
      <c r="AF396" s="340" t="n">
        <f aca="false">XIRR(B396:AA396,$B$1:$AA$1)</f>
        <v>0.130942452758901</v>
      </c>
      <c r="AG396" s="341" t="n">
        <f aca="false">1-EXP(-(1/0.25)*(AD396/ABS($AD$1010)))</f>
        <v>0.972740020781108</v>
      </c>
    </row>
    <row r="397" customFormat="false" ht="12.75" hidden="false" customHeight="false" outlineLevel="0" collapsed="false">
      <c r="A397" s="332"/>
      <c r="B397" s="337" t="n">
        <f aca="false">+[4]data1cf!A397</f>
        <v>-100381.748780902</v>
      </c>
      <c r="C397" s="337" t="n">
        <f aca="false">+[4]data1cf!B397</f>
        <v>15179.6887823199</v>
      </c>
      <c r="D397" s="337" t="n">
        <f aca="false">+[4]data1cf!C397</f>
        <v>16847.7958966966</v>
      </c>
      <c r="E397" s="337" t="n">
        <f aca="false">+[4]data1cf!D397</f>
        <v>16475.3226775965</v>
      </c>
      <c r="F397" s="337" t="n">
        <f aca="false">+[4]data1cf!E397</f>
        <v>16030.8261284186</v>
      </c>
      <c r="G397" s="337" t="n">
        <f aca="false">+[4]data1cf!F397</f>
        <v>15705.6694825377</v>
      </c>
      <c r="H397" s="337" t="n">
        <f aca="false">+[4]data1cf!G397</f>
        <v>15417.4155879006</v>
      </c>
      <c r="I397" s="337" t="n">
        <f aca="false">+[4]data1cf!H397</f>
        <v>15251.6699166578</v>
      </c>
      <c r="J397" s="337" t="n">
        <f aca="false">+[4]data1cf!I397</f>
        <v>15242.1189477624</v>
      </c>
      <c r="K397" s="337" t="n">
        <f aca="false">+[4]data1cf!J397</f>
        <v>15170.0623546717</v>
      </c>
      <c r="L397" s="337" t="n">
        <f aca="false">+[4]data1cf!K397</f>
        <v>15092.0923774213</v>
      </c>
      <c r="M397" s="337" t="n">
        <f aca="false">+[4]data1cf!L397</f>
        <v>15207.1727690368</v>
      </c>
      <c r="N397" s="337" t="n">
        <f aca="false">+[4]data1cf!M397</f>
        <v>15474.5426704079</v>
      </c>
      <c r="O397" s="337" t="n">
        <f aca="false">+[4]data1cf!N397</f>
        <v>15353.755543332</v>
      </c>
      <c r="P397" s="337" t="n">
        <f aca="false">+[4]data1cf!O397</f>
        <v>15453.7782936324</v>
      </c>
      <c r="Q397" s="337" t="n">
        <f aca="false">+[4]data1cf!P397</f>
        <v>15208.9033883226</v>
      </c>
      <c r="R397" s="337" t="n">
        <f aca="false">+[4]data1cf!Q397</f>
        <v>1151.33850581744</v>
      </c>
      <c r="S397" s="337" t="n">
        <f aca="false">+[4]data1cf!R397</f>
        <v>0</v>
      </c>
      <c r="T397" s="337" t="n">
        <f aca="false">+[4]data1cf!S397</f>
        <v>0</v>
      </c>
      <c r="U397" s="337" t="n">
        <f aca="false">+[4]data1cf!T397</f>
        <v>0</v>
      </c>
      <c r="V397" s="337" t="n">
        <f aca="false">+[4]data1cf!U397</f>
        <v>0</v>
      </c>
      <c r="W397" s="337" t="n">
        <f aca="false">+[4]data1cf!V397</f>
        <v>0</v>
      </c>
      <c r="X397" s="337" t="n">
        <f aca="false">+[4]data1cf!W397</f>
        <v>0</v>
      </c>
      <c r="Y397" s="337" t="n">
        <f aca="false">+[4]data1cf!X397</f>
        <v>0</v>
      </c>
      <c r="Z397" s="337" t="n">
        <f aca="false">+[4]data1cf!Y397</f>
        <v>0</v>
      </c>
      <c r="AA397" s="337" t="n">
        <f aca="false">+[4]data1cf!Z397</f>
        <v>0</v>
      </c>
      <c r="AB397" s="337"/>
      <c r="AC397" s="338" t="n">
        <f aca="false">XNPV(0.1,B397:AA397,$B$1:$AA$1)</f>
        <v>18929.9094094015</v>
      </c>
      <c r="AD397" s="338" t="n">
        <f aca="false">SUMPRODUCT(B397:AA397,$B$1010:$AA$1010)</f>
        <v>51857.8964536823</v>
      </c>
      <c r="AE397" s="339" t="n">
        <f aca="false">SUMPRODUCT(B397:AA397,$B$1012:$AA$1012)</f>
        <v>51301.8089244514</v>
      </c>
      <c r="AF397" s="340" t="n">
        <f aca="false">XIRR(B397:AA397,$B$1:$AA$1)</f>
        <v>0.132216645637626</v>
      </c>
      <c r="AG397" s="341" t="n">
        <f aca="false">1-EXP(-(1/0.25)*(AD397/ABS($AD$1010)))</f>
        <v>0.973516485654043</v>
      </c>
    </row>
    <row r="398" customFormat="false" ht="12.75" hidden="false" customHeight="false" outlineLevel="0" collapsed="false">
      <c r="A398" s="332"/>
      <c r="B398" s="337" t="n">
        <f aca="false">+[4]data1cf!A398</f>
        <v>-100395.981442596</v>
      </c>
      <c r="C398" s="337" t="n">
        <f aca="false">+[4]data1cf!B398</f>
        <v>15362.9331846638</v>
      </c>
      <c r="D398" s="337" t="n">
        <f aca="false">+[4]data1cf!C398</f>
        <v>16653.6474531984</v>
      </c>
      <c r="E398" s="337" t="n">
        <f aca="false">+[4]data1cf!D398</f>
        <v>16168.3905202676</v>
      </c>
      <c r="F398" s="337" t="n">
        <f aca="false">+[4]data1cf!E398</f>
        <v>15968.3236692969</v>
      </c>
      <c r="G398" s="337" t="n">
        <f aca="false">+[4]data1cf!F398</f>
        <v>15542.2461693108</v>
      </c>
      <c r="H398" s="337" t="n">
        <f aca="false">+[4]data1cf!G398</f>
        <v>15414.4575464416</v>
      </c>
      <c r="I398" s="337" t="n">
        <f aca="false">+[4]data1cf!H398</f>
        <v>15259.3499685956</v>
      </c>
      <c r="J398" s="337" t="n">
        <f aca="false">+[4]data1cf!I398</f>
        <v>15238.0437050085</v>
      </c>
      <c r="K398" s="337" t="n">
        <f aca="false">+[4]data1cf!J398</f>
        <v>15387.9324903169</v>
      </c>
      <c r="L398" s="337" t="n">
        <f aca="false">+[4]data1cf!K398</f>
        <v>15471.1186082379</v>
      </c>
      <c r="M398" s="337" t="n">
        <f aca="false">+[4]data1cf!L398</f>
        <v>15532.8529775554</v>
      </c>
      <c r="N398" s="337" t="n">
        <f aca="false">+[4]data1cf!M398</f>
        <v>15301.0830719882</v>
      </c>
      <c r="O398" s="337" t="n">
        <f aca="false">+[4]data1cf!N398</f>
        <v>15564.8065930361</v>
      </c>
      <c r="P398" s="337" t="n">
        <f aca="false">+[4]data1cf!O398</f>
        <v>15245.765516132</v>
      </c>
      <c r="Q398" s="337" t="n">
        <f aca="false">+[4]data1cf!P398</f>
        <v>15182.5398472916</v>
      </c>
      <c r="R398" s="337" t="n">
        <f aca="false">+[4]data1cf!Q398</f>
        <v>1151.501748754</v>
      </c>
      <c r="S398" s="337" t="n">
        <f aca="false">+[4]data1cf!R398</f>
        <v>0</v>
      </c>
      <c r="T398" s="337" t="n">
        <f aca="false">+[4]data1cf!S398</f>
        <v>0</v>
      </c>
      <c r="U398" s="337" t="n">
        <f aca="false">+[4]data1cf!T398</f>
        <v>0</v>
      </c>
      <c r="V398" s="337" t="n">
        <f aca="false">+[4]data1cf!U398</f>
        <v>0</v>
      </c>
      <c r="W398" s="337" t="n">
        <f aca="false">+[4]data1cf!V398</f>
        <v>0</v>
      </c>
      <c r="X398" s="337" t="n">
        <f aca="false">+[4]data1cf!W398</f>
        <v>0</v>
      </c>
      <c r="Y398" s="337" t="n">
        <f aca="false">+[4]data1cf!X398</f>
        <v>0</v>
      </c>
      <c r="Z398" s="337" t="n">
        <f aca="false">+[4]data1cf!Y398</f>
        <v>0</v>
      </c>
      <c r="AA398" s="337" t="n">
        <f aca="false">+[4]data1cf!Z398</f>
        <v>0</v>
      </c>
      <c r="AB398" s="337"/>
      <c r="AC398" s="338" t="n">
        <f aca="false">XNPV(0.1,B398:AA398,$B$1:$AA$1)</f>
        <v>18844.8510285382</v>
      </c>
      <c r="AD398" s="338" t="n">
        <f aca="false">SUMPRODUCT(B398:AA398,$B$1010:$AA$1010)</f>
        <v>51828.3765581993</v>
      </c>
      <c r="AE398" s="339" t="n">
        <f aca="false">SUMPRODUCT(B398:AA398,$B$1012:$AA$1012)</f>
        <v>51271.114497884</v>
      </c>
      <c r="AF398" s="340" t="n">
        <f aca="false">XIRR(B398:AA398,$B$1:$AA$1)</f>
        <v>0.131992043653948</v>
      </c>
      <c r="AG398" s="341" t="n">
        <f aca="false">1-EXP(-(1/0.25)*(AD398/ABS($AD$1010)))</f>
        <v>0.973461685905391</v>
      </c>
    </row>
    <row r="399" customFormat="false" ht="12.75" hidden="false" customHeight="false" outlineLevel="0" collapsed="false">
      <c r="A399" s="332"/>
      <c r="B399" s="337" t="n">
        <f aca="false">+[4]data1cf!A399</f>
        <v>-94011.9564590705</v>
      </c>
      <c r="C399" s="337" t="n">
        <f aca="false">+[4]data1cf!B399</f>
        <v>15005.899550195</v>
      </c>
      <c r="D399" s="337" t="n">
        <f aca="false">+[4]data1cf!C399</f>
        <v>16443.5776707049</v>
      </c>
      <c r="E399" s="337" t="n">
        <f aca="false">+[4]data1cf!D399</f>
        <v>16120.9946725385</v>
      </c>
      <c r="F399" s="337" t="n">
        <f aca="false">+[4]data1cf!E399</f>
        <v>15868.3220366121</v>
      </c>
      <c r="G399" s="337" t="n">
        <f aca="false">+[4]data1cf!F399</f>
        <v>15615.4487529497</v>
      </c>
      <c r="H399" s="337" t="n">
        <f aca="false">+[4]data1cf!G399</f>
        <v>15350.1073067574</v>
      </c>
      <c r="I399" s="337" t="n">
        <f aca="false">+[4]data1cf!H399</f>
        <v>15136.141470517</v>
      </c>
      <c r="J399" s="337" t="n">
        <f aca="false">+[4]data1cf!I399</f>
        <v>15066.7291844848</v>
      </c>
      <c r="K399" s="337" t="n">
        <f aca="false">+[4]data1cf!J399</f>
        <v>15047.5363764898</v>
      </c>
      <c r="L399" s="337" t="n">
        <f aca="false">+[4]data1cf!K399</f>
        <v>15286.6951108376</v>
      </c>
      <c r="M399" s="337" t="n">
        <f aca="false">+[4]data1cf!L399</f>
        <v>15100.7769349323</v>
      </c>
      <c r="N399" s="337" t="n">
        <f aca="false">+[4]data1cf!M399</f>
        <v>15043.0689442891</v>
      </c>
      <c r="O399" s="337" t="n">
        <f aca="false">+[4]data1cf!N399</f>
        <v>15251.9916197144</v>
      </c>
      <c r="P399" s="337" t="n">
        <f aca="false">+[4]data1cf!O399</f>
        <v>15033.1571738755</v>
      </c>
      <c r="Q399" s="337" t="n">
        <f aca="false">+[4]data1cf!P399</f>
        <v>15142.8517418356</v>
      </c>
      <c r="R399" s="337" t="n">
        <f aca="false">+[4]data1cf!Q399</f>
        <v>1078.27953580296</v>
      </c>
      <c r="S399" s="337" t="n">
        <f aca="false">+[4]data1cf!R399</f>
        <v>0</v>
      </c>
      <c r="T399" s="337" t="n">
        <f aca="false">+[4]data1cf!S399</f>
        <v>0</v>
      </c>
      <c r="U399" s="337" t="n">
        <f aca="false">+[4]data1cf!T399</f>
        <v>0</v>
      </c>
      <c r="V399" s="337" t="n">
        <f aca="false">+[4]data1cf!U399</f>
        <v>0</v>
      </c>
      <c r="W399" s="337" t="n">
        <f aca="false">+[4]data1cf!V399</f>
        <v>0</v>
      </c>
      <c r="X399" s="337" t="n">
        <f aca="false">+[4]data1cf!W399</f>
        <v>0</v>
      </c>
      <c r="Y399" s="337" t="n">
        <f aca="false">+[4]data1cf!X399</f>
        <v>0</v>
      </c>
      <c r="Z399" s="337" t="n">
        <f aca="false">+[4]data1cf!Y399</f>
        <v>0</v>
      </c>
      <c r="AA399" s="337" t="n">
        <f aca="false">+[4]data1cf!Z399</f>
        <v>0</v>
      </c>
      <c r="AB399" s="337"/>
      <c r="AC399" s="338" t="n">
        <f aca="false">XNPV(0.1,B399:AA399,$B$1:$AA$1)</f>
        <v>23872.2355025017</v>
      </c>
      <c r="AD399" s="338" t="n">
        <f aca="false">SUMPRODUCT(B399:AA399,$B$1010:$AA$1010)</f>
        <v>56455.9626950472</v>
      </c>
      <c r="AE399" s="339" t="n">
        <f aca="false">SUMPRODUCT(B399:AA399,$B$1012:$AA$1012)</f>
        <v>55905.7650133722</v>
      </c>
      <c r="AF399" s="340" t="n">
        <f aca="false">XIRR(B399:AA399,$B$1:$AA$1)</f>
        <v>0.142867581561919</v>
      </c>
      <c r="AG399" s="341" t="n">
        <f aca="false">1-EXP(-(1/0.25)*(AD399/ABS($AD$1010)))</f>
        <v>0.980806855309526</v>
      </c>
    </row>
    <row r="400" customFormat="false" ht="12.75" hidden="false" customHeight="false" outlineLevel="0" collapsed="false">
      <c r="A400" s="332"/>
      <c r="B400" s="337" t="n">
        <f aca="false">+[4]data1cf!A400</f>
        <v>-96644.5048282643</v>
      </c>
      <c r="C400" s="337" t="n">
        <f aca="false">+[4]data1cf!B400</f>
        <v>15015.5587601435</v>
      </c>
      <c r="D400" s="337" t="n">
        <f aca="false">+[4]data1cf!C400</f>
        <v>16373.3069424281</v>
      </c>
      <c r="E400" s="337" t="n">
        <f aca="false">+[4]data1cf!D400</f>
        <v>16220.0416771204</v>
      </c>
      <c r="F400" s="337" t="n">
        <f aca="false">+[4]data1cf!E400</f>
        <v>15971.3948821533</v>
      </c>
      <c r="G400" s="337" t="n">
        <f aca="false">+[4]data1cf!F400</f>
        <v>15633.0553820351</v>
      </c>
      <c r="H400" s="337" t="n">
        <f aca="false">+[4]data1cf!G400</f>
        <v>15232.5564522136</v>
      </c>
      <c r="I400" s="337" t="n">
        <f aca="false">+[4]data1cf!H400</f>
        <v>15234.5028357926</v>
      </c>
      <c r="J400" s="337" t="n">
        <f aca="false">+[4]data1cf!I400</f>
        <v>15189.1320084035</v>
      </c>
      <c r="K400" s="337" t="n">
        <f aca="false">+[4]data1cf!J400</f>
        <v>15409.2755233611</v>
      </c>
      <c r="L400" s="337" t="n">
        <f aca="false">+[4]data1cf!K400</f>
        <v>15211.7346072869</v>
      </c>
      <c r="M400" s="337" t="n">
        <f aca="false">+[4]data1cf!L400</f>
        <v>15261.07504501</v>
      </c>
      <c r="N400" s="337" t="n">
        <f aca="false">+[4]data1cf!M400</f>
        <v>15456.3935576834</v>
      </c>
      <c r="O400" s="337" t="n">
        <f aca="false">+[4]data1cf!N400</f>
        <v>15247.8095064802</v>
      </c>
      <c r="P400" s="337" t="n">
        <f aca="false">+[4]data1cf!O400</f>
        <v>15567.4427093714</v>
      </c>
      <c r="Q400" s="337" t="n">
        <f aca="false">+[4]data1cf!P400</f>
        <v>15439.2374826391</v>
      </c>
      <c r="R400" s="337" t="n">
        <f aca="false">+[4]data1cf!Q400</f>
        <v>1108.47381257826</v>
      </c>
      <c r="S400" s="337" t="n">
        <f aca="false">+[4]data1cf!R400</f>
        <v>0</v>
      </c>
      <c r="T400" s="337" t="n">
        <f aca="false">+[4]data1cf!S400</f>
        <v>0</v>
      </c>
      <c r="U400" s="337" t="n">
        <f aca="false">+[4]data1cf!T400</f>
        <v>0</v>
      </c>
      <c r="V400" s="337" t="n">
        <f aca="false">+[4]data1cf!U400</f>
        <v>0</v>
      </c>
      <c r="W400" s="337" t="n">
        <f aca="false">+[4]data1cf!V400</f>
        <v>0</v>
      </c>
      <c r="X400" s="337" t="n">
        <f aca="false">+[4]data1cf!W400</f>
        <v>0</v>
      </c>
      <c r="Y400" s="337" t="n">
        <f aca="false">+[4]data1cf!X400</f>
        <v>0</v>
      </c>
      <c r="Z400" s="337" t="n">
        <f aca="false">+[4]data1cf!Y400</f>
        <v>0</v>
      </c>
      <c r="AA400" s="337" t="n">
        <f aca="false">+[4]data1cf!Z400</f>
        <v>0</v>
      </c>
      <c r="AB400" s="337"/>
      <c r="AC400" s="338" t="n">
        <f aca="false">XNPV(0.1,B400:AA400,$B$1:$AA$1)</f>
        <v>21916.2849659967</v>
      </c>
      <c r="AD400" s="338" t="n">
        <f aca="false">SUMPRODUCT(B400:AA400,$B$1010:$AA$1010)</f>
        <v>54812.4746020406</v>
      </c>
      <c r="AE400" s="339" t="n">
        <f aca="false">SUMPRODUCT(B400:AA400,$B$1012:$AA$1012)</f>
        <v>54256.4105500744</v>
      </c>
      <c r="AF400" s="340" t="n">
        <f aca="false">XIRR(B400:AA400,$B$1:$AA$1)</f>
        <v>0.138276392593049</v>
      </c>
      <c r="AG400" s="341" t="n">
        <f aca="false">1-EXP(-(1/0.25)*(AD400/ABS($AD$1010)))</f>
        <v>0.978465964414073</v>
      </c>
    </row>
    <row r="401" customFormat="false" ht="12.75" hidden="false" customHeight="false" outlineLevel="0" collapsed="false">
      <c r="A401" s="332"/>
      <c r="B401" s="337" t="n">
        <f aca="false">+[4]data1cf!A401</f>
        <v>-97312.5504190859</v>
      </c>
      <c r="C401" s="337" t="n">
        <f aca="false">+[4]data1cf!B401</f>
        <v>15319.517041553</v>
      </c>
      <c r="D401" s="337" t="n">
        <f aca="false">+[4]data1cf!C401</f>
        <v>16709.2728467078</v>
      </c>
      <c r="E401" s="337" t="n">
        <f aca="false">+[4]data1cf!D401</f>
        <v>16222.9311743186</v>
      </c>
      <c r="F401" s="337" t="n">
        <f aca="false">+[4]data1cf!E401</f>
        <v>15920.1954901538</v>
      </c>
      <c r="G401" s="337" t="n">
        <f aca="false">+[4]data1cf!F401</f>
        <v>15681.4667062997</v>
      </c>
      <c r="H401" s="337" t="n">
        <f aca="false">+[4]data1cf!G401</f>
        <v>15382.2529063513</v>
      </c>
      <c r="I401" s="337" t="n">
        <f aca="false">+[4]data1cf!H401</f>
        <v>14990.3479389283</v>
      </c>
      <c r="J401" s="337" t="n">
        <f aca="false">+[4]data1cf!I401</f>
        <v>15325.0252636587</v>
      </c>
      <c r="K401" s="337" t="n">
        <f aca="false">+[4]data1cf!J401</f>
        <v>15365.3442855566</v>
      </c>
      <c r="L401" s="337" t="n">
        <f aca="false">+[4]data1cf!K401</f>
        <v>15485.3705423342</v>
      </c>
      <c r="M401" s="337" t="n">
        <f aca="false">+[4]data1cf!L401</f>
        <v>15245.0873255057</v>
      </c>
      <c r="N401" s="337" t="n">
        <f aca="false">+[4]data1cf!M401</f>
        <v>15193.7177174074</v>
      </c>
      <c r="O401" s="337" t="n">
        <f aca="false">+[4]data1cf!N401</f>
        <v>15059.9991122051</v>
      </c>
      <c r="P401" s="337" t="n">
        <f aca="false">+[4]data1cf!O401</f>
        <v>15137.4289544693</v>
      </c>
      <c r="Q401" s="337" t="n">
        <f aca="false">+[4]data1cf!P401</f>
        <v>15287.1451032264</v>
      </c>
      <c r="R401" s="337" t="n">
        <f aca="false">+[4]data1cf!Q401</f>
        <v>1116.13602828675</v>
      </c>
      <c r="S401" s="337" t="n">
        <f aca="false">+[4]data1cf!R401</f>
        <v>0</v>
      </c>
      <c r="T401" s="337" t="n">
        <f aca="false">+[4]data1cf!S401</f>
        <v>0</v>
      </c>
      <c r="U401" s="337" t="n">
        <f aca="false">+[4]data1cf!T401</f>
        <v>0</v>
      </c>
      <c r="V401" s="337" t="n">
        <f aca="false">+[4]data1cf!U401</f>
        <v>0</v>
      </c>
      <c r="W401" s="337" t="n">
        <f aca="false">+[4]data1cf!V401</f>
        <v>0</v>
      </c>
      <c r="X401" s="337" t="n">
        <f aca="false">+[4]data1cf!W401</f>
        <v>0</v>
      </c>
      <c r="Y401" s="337" t="n">
        <f aca="false">+[4]data1cf!X401</f>
        <v>0</v>
      </c>
      <c r="Z401" s="337" t="n">
        <f aca="false">+[4]data1cf!Y401</f>
        <v>0</v>
      </c>
      <c r="AA401" s="337" t="n">
        <f aca="false">+[4]data1cf!Z401</f>
        <v>0</v>
      </c>
      <c r="AB401" s="337"/>
      <c r="AC401" s="338" t="n">
        <f aca="false">XNPV(0.1,B401:AA401,$B$1:$AA$1)</f>
        <v>21617.3858805423</v>
      </c>
      <c r="AD401" s="338" t="n">
        <f aca="false">SUMPRODUCT(B401:AA401,$B$1010:$AA$1010)</f>
        <v>54434.777107849</v>
      </c>
      <c r="AE401" s="339" t="n">
        <f aca="false">SUMPRODUCT(B401:AA401,$B$1012:$AA$1012)</f>
        <v>53880.6598431244</v>
      </c>
      <c r="AF401" s="340" t="n">
        <f aca="false">XIRR(B401:AA401,$B$1:$AA$1)</f>
        <v>0.137759187643247</v>
      </c>
      <c r="AG401" s="341" t="n">
        <f aca="false">1-EXP(-(1/0.25)*(AD401/ABS($AD$1010)))</f>
        <v>0.977888846742904</v>
      </c>
    </row>
    <row r="402" customFormat="false" ht="12.75" hidden="false" customHeight="false" outlineLevel="0" collapsed="false">
      <c r="A402" s="332"/>
      <c r="B402" s="337" t="n">
        <f aca="false">+[4]data1cf!A402</f>
        <v>-99438.1759170201</v>
      </c>
      <c r="C402" s="337" t="n">
        <f aca="false">+[4]data1cf!B402</f>
        <v>15458.128348536</v>
      </c>
      <c r="D402" s="337" t="n">
        <f aca="false">+[4]data1cf!C402</f>
        <v>16674.770095483</v>
      </c>
      <c r="E402" s="337" t="n">
        <f aca="false">+[4]data1cf!D402</f>
        <v>16310.9857164461</v>
      </c>
      <c r="F402" s="337" t="n">
        <f aca="false">+[4]data1cf!E402</f>
        <v>15841.7879456143</v>
      </c>
      <c r="G402" s="337" t="n">
        <f aca="false">+[4]data1cf!F402</f>
        <v>15613.8558234861</v>
      </c>
      <c r="H402" s="337" t="n">
        <f aca="false">+[4]data1cf!G402</f>
        <v>15388.3413478965</v>
      </c>
      <c r="I402" s="337" t="n">
        <f aca="false">+[4]data1cf!H402</f>
        <v>15268.6754930151</v>
      </c>
      <c r="J402" s="337" t="n">
        <f aca="false">+[4]data1cf!I402</f>
        <v>15271.9119418096</v>
      </c>
      <c r="K402" s="337" t="n">
        <f aca="false">+[4]data1cf!J402</f>
        <v>15235.170800568</v>
      </c>
      <c r="L402" s="337" t="n">
        <f aca="false">+[4]data1cf!K402</f>
        <v>15309.2082926598</v>
      </c>
      <c r="M402" s="337" t="n">
        <f aca="false">+[4]data1cf!L402</f>
        <v>15119.9435050588</v>
      </c>
      <c r="N402" s="337" t="n">
        <f aca="false">+[4]data1cf!M402</f>
        <v>15317.7203941187</v>
      </c>
      <c r="O402" s="337" t="n">
        <f aca="false">+[4]data1cf!N402</f>
        <v>15178.4966510311</v>
      </c>
      <c r="P402" s="337" t="n">
        <f aca="false">+[4]data1cf!O402</f>
        <v>15394.0546248636</v>
      </c>
      <c r="Q402" s="337" t="n">
        <f aca="false">+[4]data1cf!P402</f>
        <v>15330.5437677497</v>
      </c>
      <c r="R402" s="337" t="n">
        <f aca="false">+[4]data1cf!Q402</f>
        <v>1140.51610249785</v>
      </c>
      <c r="S402" s="337" t="n">
        <f aca="false">+[4]data1cf!R402</f>
        <v>0</v>
      </c>
      <c r="T402" s="337" t="n">
        <f aca="false">+[4]data1cf!S402</f>
        <v>0</v>
      </c>
      <c r="U402" s="337" t="n">
        <f aca="false">+[4]data1cf!T402</f>
        <v>0</v>
      </c>
      <c r="V402" s="337" t="n">
        <f aca="false">+[4]data1cf!U402</f>
        <v>0</v>
      </c>
      <c r="W402" s="337" t="n">
        <f aca="false">+[4]data1cf!V402</f>
        <v>0</v>
      </c>
      <c r="X402" s="337" t="n">
        <f aca="false">+[4]data1cf!W402</f>
        <v>0</v>
      </c>
      <c r="Y402" s="337" t="n">
        <f aca="false">+[4]data1cf!X402</f>
        <v>0</v>
      </c>
      <c r="Z402" s="337" t="n">
        <f aca="false">+[4]data1cf!Y402</f>
        <v>0</v>
      </c>
      <c r="AA402" s="337" t="n">
        <f aca="false">+[4]data1cf!Z402</f>
        <v>0</v>
      </c>
      <c r="AB402" s="337"/>
      <c r="AC402" s="338" t="n">
        <f aca="false">XNPV(0.1,B402:AA402,$B$1:$AA$1)</f>
        <v>19671.4082459723</v>
      </c>
      <c r="AD402" s="338" t="n">
        <f aca="false">SUMPRODUCT(B402:AA402,$B$1010:$AA$1010)</f>
        <v>52536.5092664672</v>
      </c>
      <c r="AE402" s="339" t="n">
        <f aca="false">SUMPRODUCT(B402:AA402,$B$1012:$AA$1012)</f>
        <v>51981.4377019188</v>
      </c>
      <c r="AF402" s="340" t="n">
        <f aca="false">XIRR(B402:AA402,$B$1:$AA$1)</f>
        <v>0.133759354163694</v>
      </c>
      <c r="AG402" s="341" t="n">
        <f aca="false">1-EXP(-(1/0.25)*(AD402/ABS($AD$1010)))</f>
        <v>0.974745506514245</v>
      </c>
    </row>
    <row r="403" customFormat="false" ht="12.75" hidden="false" customHeight="false" outlineLevel="0" collapsed="false">
      <c r="A403" s="332"/>
      <c r="B403" s="337" t="n">
        <f aca="false">+[4]data1cf!A403</f>
        <v>-85491.0452791681</v>
      </c>
      <c r="C403" s="337" t="n">
        <f aca="false">+[4]data1cf!B403</f>
        <v>14995.4437924108</v>
      </c>
      <c r="D403" s="337" t="n">
        <f aca="false">+[4]data1cf!C403</f>
        <v>16265.2272287528</v>
      </c>
      <c r="E403" s="337" t="n">
        <f aca="false">+[4]data1cf!D403</f>
        <v>15843.2420073561</v>
      </c>
      <c r="F403" s="337" t="n">
        <f aca="false">+[4]data1cf!E403</f>
        <v>15483.2240548961</v>
      </c>
      <c r="G403" s="337" t="n">
        <f aca="false">+[4]data1cf!F403</f>
        <v>15237.4427153592</v>
      </c>
      <c r="H403" s="337" t="n">
        <f aca="false">+[4]data1cf!G403</f>
        <v>15010.870347621</v>
      </c>
      <c r="I403" s="337" t="n">
        <f aca="false">+[4]data1cf!H403</f>
        <v>15002.2378869248</v>
      </c>
      <c r="J403" s="337" t="n">
        <f aca="false">+[4]data1cf!I403</f>
        <v>15024.9983104504</v>
      </c>
      <c r="K403" s="337" t="n">
        <f aca="false">+[4]data1cf!J403</f>
        <v>14947.5944714925</v>
      </c>
      <c r="L403" s="337" t="n">
        <f aca="false">+[4]data1cf!K403</f>
        <v>14977.6679857956</v>
      </c>
      <c r="M403" s="337" t="n">
        <f aca="false">+[4]data1cf!L403</f>
        <v>14989.1641587831</v>
      </c>
      <c r="N403" s="337" t="n">
        <f aca="false">+[4]data1cf!M403</f>
        <v>14865.1477287487</v>
      </c>
      <c r="O403" s="337" t="n">
        <f aca="false">+[4]data1cf!N403</f>
        <v>14984.7430197339</v>
      </c>
      <c r="P403" s="337" t="n">
        <f aca="false">+[4]data1cf!O403</f>
        <v>15182.049007067</v>
      </c>
      <c r="Q403" s="337" t="n">
        <f aca="false">+[4]data1cf!P403</f>
        <v>15131.9432609227</v>
      </c>
      <c r="R403" s="337" t="n">
        <f aca="false">+[4]data1cf!Q403</f>
        <v>980.548092933946</v>
      </c>
      <c r="S403" s="337" t="n">
        <f aca="false">+[4]data1cf!R403</f>
        <v>0</v>
      </c>
      <c r="T403" s="337" t="n">
        <f aca="false">+[4]data1cf!S403</f>
        <v>0</v>
      </c>
      <c r="U403" s="337" t="n">
        <f aca="false">+[4]data1cf!T403</f>
        <v>0</v>
      </c>
      <c r="V403" s="337" t="n">
        <f aca="false">+[4]data1cf!U403</f>
        <v>0</v>
      </c>
      <c r="W403" s="337" t="n">
        <f aca="false">+[4]data1cf!V403</f>
        <v>0</v>
      </c>
      <c r="X403" s="337" t="n">
        <f aca="false">+[4]data1cf!W403</f>
        <v>0</v>
      </c>
      <c r="Y403" s="337" t="n">
        <f aca="false">+[4]data1cf!X403</f>
        <v>0</v>
      </c>
      <c r="Z403" s="337" t="n">
        <f aca="false">+[4]data1cf!Y403</f>
        <v>0</v>
      </c>
      <c r="AA403" s="337" t="n">
        <f aca="false">+[4]data1cf!Z403</f>
        <v>0</v>
      </c>
      <c r="AB403" s="337"/>
      <c r="AC403" s="338" t="n">
        <f aca="false">XNPV(0.1,B403:AA403,$B$1:$AA$1)</f>
        <v>30931.3333323967</v>
      </c>
      <c r="AD403" s="338" t="n">
        <f aca="false">SUMPRODUCT(B403:AA403,$B$1010:$AA$1010)</f>
        <v>63136.5659630155</v>
      </c>
      <c r="AE403" s="339" t="n">
        <f aca="false">SUMPRODUCT(B403:AA403,$B$1012:$AA$1012)</f>
        <v>62592.4546816705</v>
      </c>
      <c r="AF403" s="340" t="n">
        <f aca="false">XIRR(B403:AA403,$B$1:$AA$1)</f>
        <v>0.160104489342783</v>
      </c>
      <c r="AG403" s="341" t="n">
        <f aca="false">1-EXP(-(1/0.25)*(AD403/ABS($AD$1010)))</f>
        <v>0.98797775223032</v>
      </c>
    </row>
    <row r="404" customFormat="false" ht="12.75" hidden="false" customHeight="false" outlineLevel="0" collapsed="false">
      <c r="A404" s="332"/>
      <c r="B404" s="337" t="n">
        <f aca="false">+[4]data1cf!A404</f>
        <v>-92793.3927697145</v>
      </c>
      <c r="C404" s="337" t="n">
        <f aca="false">+[4]data1cf!B404</f>
        <v>15210.4469699362</v>
      </c>
      <c r="D404" s="337" t="n">
        <f aca="false">+[4]data1cf!C404</f>
        <v>16303.3379519266</v>
      </c>
      <c r="E404" s="337" t="n">
        <f aca="false">+[4]data1cf!D404</f>
        <v>16164.3678050044</v>
      </c>
      <c r="F404" s="337" t="n">
        <f aca="false">+[4]data1cf!E404</f>
        <v>15814.4779537153</v>
      </c>
      <c r="G404" s="337" t="n">
        <f aca="false">+[4]data1cf!F404</f>
        <v>15307.8775700941</v>
      </c>
      <c r="H404" s="337" t="n">
        <f aca="false">+[4]data1cf!G404</f>
        <v>15213.2493123738</v>
      </c>
      <c r="I404" s="337" t="n">
        <f aca="false">+[4]data1cf!H404</f>
        <v>15098.8432398089</v>
      </c>
      <c r="J404" s="337" t="n">
        <f aca="false">+[4]data1cf!I404</f>
        <v>15244.2958079796</v>
      </c>
      <c r="K404" s="337" t="n">
        <f aca="false">+[4]data1cf!J404</f>
        <v>15358.7051916203</v>
      </c>
      <c r="L404" s="337" t="n">
        <f aca="false">+[4]data1cf!K404</f>
        <v>15166.3708877294</v>
      </c>
      <c r="M404" s="337" t="n">
        <f aca="false">+[4]data1cf!L404</f>
        <v>15174.516079762</v>
      </c>
      <c r="N404" s="337" t="n">
        <f aca="false">+[4]data1cf!M404</f>
        <v>15230.9518466525</v>
      </c>
      <c r="O404" s="337" t="n">
        <f aca="false">+[4]data1cf!N404</f>
        <v>15379.6478765497</v>
      </c>
      <c r="P404" s="337" t="n">
        <f aca="false">+[4]data1cf!O404</f>
        <v>15064.5206165398</v>
      </c>
      <c r="Q404" s="337" t="n">
        <f aca="false">+[4]data1cf!P404</f>
        <v>15382.5317943154</v>
      </c>
      <c r="R404" s="337" t="n">
        <f aca="false">+[4]data1cf!Q404</f>
        <v>1064.30309771152</v>
      </c>
      <c r="S404" s="337" t="n">
        <f aca="false">+[4]data1cf!R404</f>
        <v>0</v>
      </c>
      <c r="T404" s="337" t="n">
        <f aca="false">+[4]data1cf!S404</f>
        <v>0</v>
      </c>
      <c r="U404" s="337" t="n">
        <f aca="false">+[4]data1cf!T404</f>
        <v>0</v>
      </c>
      <c r="V404" s="337" t="n">
        <f aca="false">+[4]data1cf!U404</f>
        <v>0</v>
      </c>
      <c r="W404" s="337" t="n">
        <f aca="false">+[4]data1cf!V404</f>
        <v>0</v>
      </c>
      <c r="X404" s="337" t="n">
        <f aca="false">+[4]data1cf!W404</f>
        <v>0</v>
      </c>
      <c r="Y404" s="337" t="n">
        <f aca="false">+[4]data1cf!X404</f>
        <v>0</v>
      </c>
      <c r="Z404" s="337" t="n">
        <f aca="false">+[4]data1cf!Y404</f>
        <v>0</v>
      </c>
      <c r="AA404" s="337" t="n">
        <f aca="false">+[4]data1cf!Z404</f>
        <v>0</v>
      </c>
      <c r="AB404" s="337"/>
      <c r="AC404" s="338" t="n">
        <f aca="false">XNPV(0.1,B404:AA404,$B$1:$AA$1)</f>
        <v>25222.8801411846</v>
      </c>
      <c r="AD404" s="338" t="n">
        <f aca="false">SUMPRODUCT(B404:AA404,$B$1010:$AA$1010)</f>
        <v>57897.183469224</v>
      </c>
      <c r="AE404" s="339" t="n">
        <f aca="false">SUMPRODUCT(B404:AA404,$B$1012:$AA$1012)</f>
        <v>57345.0610645658</v>
      </c>
      <c r="AF404" s="340" t="n">
        <f aca="false">XIRR(B404:AA404,$B$1:$AA$1)</f>
        <v>0.145685783858313</v>
      </c>
      <c r="AG404" s="341" t="n">
        <f aca="false">1-EXP(-(1/0.25)*(AD404/ABS($AD$1010)))</f>
        <v>0.982649264159934</v>
      </c>
    </row>
    <row r="405" customFormat="false" ht="12.75" hidden="false" customHeight="false" outlineLevel="0" collapsed="false">
      <c r="A405" s="332"/>
      <c r="B405" s="337" t="n">
        <f aca="false">+[4]data1cf!A405</f>
        <v>-90009.5032796541</v>
      </c>
      <c r="C405" s="337" t="n">
        <f aca="false">+[4]data1cf!B405</f>
        <v>14787.8994647635</v>
      </c>
      <c r="D405" s="337" t="n">
        <f aca="false">+[4]data1cf!C405</f>
        <v>16526.85589501</v>
      </c>
      <c r="E405" s="337" t="n">
        <f aca="false">+[4]data1cf!D405</f>
        <v>16115.1540362573</v>
      </c>
      <c r="F405" s="337" t="n">
        <f aca="false">+[4]data1cf!E405</f>
        <v>15860.2045374856</v>
      </c>
      <c r="G405" s="337" t="n">
        <f aca="false">+[4]data1cf!F405</f>
        <v>15296.7857993441</v>
      </c>
      <c r="H405" s="337" t="n">
        <f aca="false">+[4]data1cf!G405</f>
        <v>15120.5806609674</v>
      </c>
      <c r="I405" s="337" t="n">
        <f aca="false">+[4]data1cf!H405</f>
        <v>15001.9785470132</v>
      </c>
      <c r="J405" s="337" t="n">
        <f aca="false">+[4]data1cf!I405</f>
        <v>15287.8391648344</v>
      </c>
      <c r="K405" s="337" t="n">
        <f aca="false">+[4]data1cf!J405</f>
        <v>14963.2461699959</v>
      </c>
      <c r="L405" s="337" t="n">
        <f aca="false">+[4]data1cf!K405</f>
        <v>14910.8737095205</v>
      </c>
      <c r="M405" s="337" t="n">
        <f aca="false">+[4]data1cf!L405</f>
        <v>15107.4581951184</v>
      </c>
      <c r="N405" s="337" t="n">
        <f aca="false">+[4]data1cf!M405</f>
        <v>15114.1610870715</v>
      </c>
      <c r="O405" s="337" t="n">
        <f aca="false">+[4]data1cf!N405</f>
        <v>15342.4695130249</v>
      </c>
      <c r="P405" s="337" t="n">
        <f aca="false">+[4]data1cf!O405</f>
        <v>15096.8076681505</v>
      </c>
      <c r="Q405" s="337" t="n">
        <f aca="false">+[4]data1cf!P405</f>
        <v>15030.3441895867</v>
      </c>
      <c r="R405" s="337" t="n">
        <f aca="false">+[4]data1cf!Q405</f>
        <v>1032.37299881632</v>
      </c>
      <c r="S405" s="337" t="n">
        <f aca="false">+[4]data1cf!R405</f>
        <v>0</v>
      </c>
      <c r="T405" s="337" t="n">
        <f aca="false">+[4]data1cf!S405</f>
        <v>0</v>
      </c>
      <c r="U405" s="337" t="n">
        <f aca="false">+[4]data1cf!T405</f>
        <v>0</v>
      </c>
      <c r="V405" s="337" t="n">
        <f aca="false">+[4]data1cf!U405</f>
        <v>0</v>
      </c>
      <c r="W405" s="337" t="n">
        <f aca="false">+[4]data1cf!V405</f>
        <v>0</v>
      </c>
      <c r="X405" s="337" t="n">
        <f aca="false">+[4]data1cf!W405</f>
        <v>0</v>
      </c>
      <c r="Y405" s="337" t="n">
        <f aca="false">+[4]data1cf!X405</f>
        <v>0</v>
      </c>
      <c r="Z405" s="337" t="n">
        <f aca="false">+[4]data1cf!Y405</f>
        <v>0</v>
      </c>
      <c r="AA405" s="337" t="n">
        <f aca="false">+[4]data1cf!Z405</f>
        <v>0</v>
      </c>
      <c r="AB405" s="337"/>
      <c r="AC405" s="338" t="n">
        <f aca="false">XNPV(0.1,B405:AA405,$B$1:$AA$1)</f>
        <v>27292.8711292751</v>
      </c>
      <c r="AD405" s="338" t="n">
        <f aca="false">SUMPRODUCT(B405:AA405,$B$1010:$AA$1010)</f>
        <v>59744.5356809021</v>
      </c>
      <c r="AE405" s="339" t="n">
        <f aca="false">SUMPRODUCT(B405:AA405,$B$1012:$AA$1012)</f>
        <v>59196.4476084871</v>
      </c>
      <c r="AF405" s="340" t="n">
        <f aca="false">XIRR(B405:AA405,$B$1:$AA$1)</f>
        <v>0.150772261032751</v>
      </c>
      <c r="AG405" s="341" t="n">
        <f aca="false">1-EXP(-(1/0.25)*(AD405/ABS($AD$1010)))</f>
        <v>0.984754593820905</v>
      </c>
    </row>
    <row r="406" customFormat="false" ht="12.75" hidden="false" customHeight="false" outlineLevel="0" collapsed="false">
      <c r="A406" s="332"/>
      <c r="B406" s="337" t="n">
        <f aca="false">+[4]data1cf!A406</f>
        <v>-92879.3869505773</v>
      </c>
      <c r="C406" s="337" t="n">
        <f aca="false">+[4]data1cf!B406</f>
        <v>15037.0942685067</v>
      </c>
      <c r="D406" s="337" t="n">
        <f aca="false">+[4]data1cf!C406</f>
        <v>16693.736695073</v>
      </c>
      <c r="E406" s="337" t="n">
        <f aca="false">+[4]data1cf!D406</f>
        <v>15982.9322699362</v>
      </c>
      <c r="F406" s="337" t="n">
        <f aca="false">+[4]data1cf!E406</f>
        <v>15698.2889811961</v>
      </c>
      <c r="G406" s="337" t="n">
        <f aca="false">+[4]data1cf!F406</f>
        <v>15532.2515925827</v>
      </c>
      <c r="H406" s="337" t="n">
        <f aca="false">+[4]data1cf!G406</f>
        <v>15283.3930552783</v>
      </c>
      <c r="I406" s="337" t="n">
        <f aca="false">+[4]data1cf!H406</f>
        <v>15094.3951874342</v>
      </c>
      <c r="J406" s="337" t="n">
        <f aca="false">+[4]data1cf!I406</f>
        <v>14962.7673677025</v>
      </c>
      <c r="K406" s="337" t="n">
        <f aca="false">+[4]data1cf!J406</f>
        <v>15081.9191842414</v>
      </c>
      <c r="L406" s="337" t="n">
        <f aca="false">+[4]data1cf!K406</f>
        <v>15177.6189128507</v>
      </c>
      <c r="M406" s="337" t="n">
        <f aca="false">+[4]data1cf!L406</f>
        <v>15179.6185094236</v>
      </c>
      <c r="N406" s="337" t="n">
        <f aca="false">+[4]data1cf!M406</f>
        <v>15074.4933313526</v>
      </c>
      <c r="O406" s="337" t="n">
        <f aca="false">+[4]data1cf!N406</f>
        <v>15249.6982308179</v>
      </c>
      <c r="P406" s="337" t="n">
        <f aca="false">+[4]data1cf!O406</f>
        <v>15136.1817633686</v>
      </c>
      <c r="Q406" s="337" t="n">
        <f aca="false">+[4]data1cf!P406</f>
        <v>14918.1672638763</v>
      </c>
      <c r="R406" s="337" t="n">
        <f aca="false">+[4]data1cf!Q406</f>
        <v>1065.28941656834</v>
      </c>
      <c r="S406" s="337" t="n">
        <f aca="false">+[4]data1cf!R406</f>
        <v>0</v>
      </c>
      <c r="T406" s="337" t="n">
        <f aca="false">+[4]data1cf!S406</f>
        <v>0</v>
      </c>
      <c r="U406" s="337" t="n">
        <f aca="false">+[4]data1cf!T406</f>
        <v>0</v>
      </c>
      <c r="V406" s="337" t="n">
        <f aca="false">+[4]data1cf!U406</f>
        <v>0</v>
      </c>
      <c r="W406" s="337" t="n">
        <f aca="false">+[4]data1cf!V406</f>
        <v>0</v>
      </c>
      <c r="X406" s="337" t="n">
        <f aca="false">+[4]data1cf!W406</f>
        <v>0</v>
      </c>
      <c r="Y406" s="337" t="n">
        <f aca="false">+[4]data1cf!X406</f>
        <v>0</v>
      </c>
      <c r="Z406" s="337" t="n">
        <f aca="false">+[4]data1cf!Y406</f>
        <v>0</v>
      </c>
      <c r="AA406" s="337" t="n">
        <f aca="false">+[4]data1cf!Z406</f>
        <v>0</v>
      </c>
      <c r="AB406" s="337"/>
      <c r="AC406" s="338" t="n">
        <f aca="false">XNPV(0.1,B406:AA406,$B$1:$AA$1)</f>
        <v>24840.930040397</v>
      </c>
      <c r="AD406" s="338" t="n">
        <f aca="false">SUMPRODUCT(B406:AA406,$B$1010:$AA$1010)</f>
        <v>57345.8864834665</v>
      </c>
      <c r="AE406" s="339" t="n">
        <f aca="false">SUMPRODUCT(B406:AA406,$B$1012:$AA$1012)</f>
        <v>56796.9649959696</v>
      </c>
      <c r="AF406" s="340" t="n">
        <f aca="false">XIRR(B406:AA406,$B$1:$AA$1)</f>
        <v>0.145111087117898</v>
      </c>
      <c r="AG406" s="341" t="n">
        <f aca="false">1-EXP(-(1/0.25)*(AD406/ABS($AD$1010)))</f>
        <v>0.981966371742424</v>
      </c>
    </row>
    <row r="407" customFormat="false" ht="12.75" hidden="false" customHeight="false" outlineLevel="0" collapsed="false">
      <c r="A407" s="332"/>
      <c r="B407" s="337" t="n">
        <f aca="false">+[4]data1cf!A407</f>
        <v>-101467.929740948</v>
      </c>
      <c r="C407" s="337" t="n">
        <f aca="false">+[4]data1cf!B407</f>
        <v>15098.4512295586</v>
      </c>
      <c r="D407" s="337" t="n">
        <f aca="false">+[4]data1cf!C407</f>
        <v>16919.3956077155</v>
      </c>
      <c r="E407" s="337" t="n">
        <f aca="false">+[4]data1cf!D407</f>
        <v>16278.9407774072</v>
      </c>
      <c r="F407" s="337" t="n">
        <f aca="false">+[4]data1cf!E407</f>
        <v>16010.3878019964</v>
      </c>
      <c r="G407" s="337" t="n">
        <f aca="false">+[4]data1cf!F407</f>
        <v>15857.0694658759</v>
      </c>
      <c r="H407" s="337" t="n">
        <f aca="false">+[4]data1cf!G407</f>
        <v>15373.0898790308</v>
      </c>
      <c r="I407" s="337" t="n">
        <f aca="false">+[4]data1cf!H407</f>
        <v>15263.3623879786</v>
      </c>
      <c r="J407" s="337" t="n">
        <f aca="false">+[4]data1cf!I407</f>
        <v>15313.1425648748</v>
      </c>
      <c r="K407" s="337" t="n">
        <f aca="false">+[4]data1cf!J407</f>
        <v>15092.5175368768</v>
      </c>
      <c r="L407" s="337" t="n">
        <f aca="false">+[4]data1cf!K407</f>
        <v>15057.5324730287</v>
      </c>
      <c r="M407" s="337" t="n">
        <f aca="false">+[4]data1cf!L407</f>
        <v>15311.3070202331</v>
      </c>
      <c r="N407" s="337" t="n">
        <f aca="false">+[4]data1cf!M407</f>
        <v>15320.9536780804</v>
      </c>
      <c r="O407" s="337" t="n">
        <f aca="false">+[4]data1cf!N407</f>
        <v>15389.8231597506</v>
      </c>
      <c r="P407" s="337" t="n">
        <f aca="false">+[4]data1cf!O407</f>
        <v>15394.3977389636</v>
      </c>
      <c r="Q407" s="337" t="n">
        <f aca="false">+[4]data1cf!P407</f>
        <v>15503.0056841027</v>
      </c>
      <c r="R407" s="337" t="n">
        <f aca="false">+[4]data1cf!Q407</f>
        <v>1163.79656695677</v>
      </c>
      <c r="S407" s="337" t="n">
        <f aca="false">+[4]data1cf!R407</f>
        <v>0</v>
      </c>
      <c r="T407" s="337" t="n">
        <f aca="false">+[4]data1cf!S407</f>
        <v>0</v>
      </c>
      <c r="U407" s="337" t="n">
        <f aca="false">+[4]data1cf!T407</f>
        <v>0</v>
      </c>
      <c r="V407" s="337" t="n">
        <f aca="false">+[4]data1cf!U407</f>
        <v>0</v>
      </c>
      <c r="W407" s="337" t="n">
        <f aca="false">+[4]data1cf!V407</f>
        <v>0</v>
      </c>
      <c r="X407" s="337" t="n">
        <f aca="false">+[4]data1cf!W407</f>
        <v>0</v>
      </c>
      <c r="Y407" s="337" t="n">
        <f aca="false">+[4]data1cf!X407</f>
        <v>0</v>
      </c>
      <c r="Z407" s="337" t="n">
        <f aca="false">+[4]data1cf!Y407</f>
        <v>0</v>
      </c>
      <c r="AA407" s="337" t="n">
        <f aca="false">+[4]data1cf!Z407</f>
        <v>0</v>
      </c>
      <c r="AB407" s="337"/>
      <c r="AC407" s="338" t="n">
        <f aca="false">XNPV(0.1,B407:AA407,$B$1:$AA$1)</f>
        <v>17784.9060831297</v>
      </c>
      <c r="AD407" s="338" t="n">
        <f aca="false">SUMPRODUCT(B407:AA407,$B$1010:$AA$1010)</f>
        <v>50738.2587857647</v>
      </c>
      <c r="AE407" s="339" t="n">
        <f aca="false">SUMPRODUCT(B407:AA407,$B$1012:$AA$1012)</f>
        <v>50181.6096195342</v>
      </c>
      <c r="AF407" s="340" t="n">
        <f aca="false">XIRR(B407:AA407,$B$1:$AA$1)</f>
        <v>0.129968849228896</v>
      </c>
      <c r="AG407" s="341" t="n">
        <f aca="false">1-EXP(-(1/0.25)*(AD407/ABS($AD$1010)))</f>
        <v>0.971356614191002</v>
      </c>
    </row>
    <row r="408" customFormat="false" ht="12.75" hidden="false" customHeight="false" outlineLevel="0" collapsed="false">
      <c r="A408" s="332"/>
      <c r="B408" s="337" t="n">
        <f aca="false">+[4]data1cf!A408</f>
        <v>-86332.8522971286</v>
      </c>
      <c r="C408" s="337" t="n">
        <f aca="false">+[4]data1cf!B408</f>
        <v>14899.0577251863</v>
      </c>
      <c r="D408" s="337" t="n">
        <f aca="false">+[4]data1cf!C408</f>
        <v>16259.8705224395</v>
      </c>
      <c r="E408" s="337" t="n">
        <f aca="false">+[4]data1cf!D408</f>
        <v>15847.3667979367</v>
      </c>
      <c r="F408" s="337" t="n">
        <f aca="false">+[4]data1cf!E408</f>
        <v>15569.1491491358</v>
      </c>
      <c r="G408" s="337" t="n">
        <f aca="false">+[4]data1cf!F408</f>
        <v>15395.3887353961</v>
      </c>
      <c r="H408" s="337" t="n">
        <f aca="false">+[4]data1cf!G408</f>
        <v>14985.1166431705</v>
      </c>
      <c r="I408" s="337" t="n">
        <f aca="false">+[4]data1cf!H408</f>
        <v>14906.8261958986</v>
      </c>
      <c r="J408" s="337" t="n">
        <f aca="false">+[4]data1cf!I408</f>
        <v>15110.964254237</v>
      </c>
      <c r="K408" s="337" t="n">
        <f aca="false">+[4]data1cf!J408</f>
        <v>14922.3320055042</v>
      </c>
      <c r="L408" s="337" t="n">
        <f aca="false">+[4]data1cf!K408</f>
        <v>15271.3629352117</v>
      </c>
      <c r="M408" s="337" t="n">
        <f aca="false">+[4]data1cf!L408</f>
        <v>15089.1257955103</v>
      </c>
      <c r="N408" s="337" t="n">
        <f aca="false">+[4]data1cf!M408</f>
        <v>14807.8164697075</v>
      </c>
      <c r="O408" s="337" t="n">
        <f aca="false">+[4]data1cf!N408</f>
        <v>14968.9931278946</v>
      </c>
      <c r="P408" s="337" t="n">
        <f aca="false">+[4]data1cf!O408</f>
        <v>14988.4098289804</v>
      </c>
      <c r="Q408" s="337" t="n">
        <f aca="false">+[4]data1cf!P408</f>
        <v>15237.6705676926</v>
      </c>
      <c r="R408" s="337" t="n">
        <f aca="false">+[4]data1cf!Q408</f>
        <v>990.203282707146</v>
      </c>
      <c r="S408" s="337" t="n">
        <f aca="false">+[4]data1cf!R408</f>
        <v>0</v>
      </c>
      <c r="T408" s="337" t="n">
        <f aca="false">+[4]data1cf!S408</f>
        <v>0</v>
      </c>
      <c r="U408" s="337" t="n">
        <f aca="false">+[4]data1cf!T408</f>
        <v>0</v>
      </c>
      <c r="V408" s="337" t="n">
        <f aca="false">+[4]data1cf!U408</f>
        <v>0</v>
      </c>
      <c r="W408" s="337" t="n">
        <f aca="false">+[4]data1cf!V408</f>
        <v>0</v>
      </c>
      <c r="X408" s="337" t="n">
        <f aca="false">+[4]data1cf!W408</f>
        <v>0</v>
      </c>
      <c r="Y408" s="337" t="n">
        <f aca="false">+[4]data1cf!X408</f>
        <v>0</v>
      </c>
      <c r="Z408" s="337" t="n">
        <f aca="false">+[4]data1cf!Y408</f>
        <v>0</v>
      </c>
      <c r="AA408" s="337" t="n">
        <f aca="false">+[4]data1cf!Z408</f>
        <v>0</v>
      </c>
      <c r="AB408" s="337"/>
      <c r="AC408" s="338" t="n">
        <f aca="false">XNPV(0.1,B408:AA408,$B$1:$AA$1)</f>
        <v>30224.9883356017</v>
      </c>
      <c r="AD408" s="338" t="n">
        <f aca="false">SUMPRODUCT(B408:AA408,$B$1010:$AA$1010)</f>
        <v>62492.3680302089</v>
      </c>
      <c r="AE408" s="339" t="n">
        <f aca="false">SUMPRODUCT(B408:AA408,$B$1012:$AA$1012)</f>
        <v>61947.2568873031</v>
      </c>
      <c r="AF408" s="340" t="n">
        <f aca="false">XIRR(B408:AA408,$B$1:$AA$1)</f>
        <v>0.158193888450333</v>
      </c>
      <c r="AG408" s="341" t="n">
        <f aca="false">1-EXP(-(1/0.25)*(AD408/ABS($AD$1010)))</f>
        <v>0.987423029180954</v>
      </c>
    </row>
    <row r="409" customFormat="false" ht="12.75" hidden="false" customHeight="false" outlineLevel="0" collapsed="false">
      <c r="A409" s="332"/>
      <c r="B409" s="337" t="n">
        <f aca="false">+[4]data1cf!A409</f>
        <v>-98717.3688721784</v>
      </c>
      <c r="C409" s="337" t="n">
        <f aca="false">+[4]data1cf!B409</f>
        <v>14973.4453637587</v>
      </c>
      <c r="D409" s="337" t="n">
        <f aca="false">+[4]data1cf!C409</f>
        <v>16648.7528593024</v>
      </c>
      <c r="E409" s="337" t="n">
        <f aca="false">+[4]data1cf!D409</f>
        <v>16312.8984512179</v>
      </c>
      <c r="F409" s="337" t="n">
        <f aca="false">+[4]data1cf!E409</f>
        <v>15733.1866645146</v>
      </c>
      <c r="G409" s="337" t="n">
        <f aca="false">+[4]data1cf!F409</f>
        <v>15863.8927198326</v>
      </c>
      <c r="H409" s="337" t="n">
        <f aca="false">+[4]data1cf!G409</f>
        <v>15332.9542097166</v>
      </c>
      <c r="I409" s="337" t="n">
        <f aca="false">+[4]data1cf!H409</f>
        <v>15136.1814604352</v>
      </c>
      <c r="J409" s="337" t="n">
        <f aca="false">+[4]data1cf!I409</f>
        <v>15289.0615897234</v>
      </c>
      <c r="K409" s="337" t="n">
        <f aca="false">+[4]data1cf!J409</f>
        <v>15307.9750514522</v>
      </c>
      <c r="L409" s="337" t="n">
        <f aca="false">+[4]data1cf!K409</f>
        <v>15336.4984632211</v>
      </c>
      <c r="M409" s="337" t="n">
        <f aca="false">+[4]data1cf!L409</f>
        <v>15371.0764592873</v>
      </c>
      <c r="N409" s="337" t="n">
        <f aca="false">+[4]data1cf!M409</f>
        <v>15267.4971825152</v>
      </c>
      <c r="O409" s="337" t="n">
        <f aca="false">+[4]data1cf!N409</f>
        <v>15325.7917051846</v>
      </c>
      <c r="P409" s="337" t="n">
        <f aca="false">+[4]data1cf!O409</f>
        <v>15366.7824597043</v>
      </c>
      <c r="Q409" s="337" t="n">
        <f aca="false">+[4]data1cf!P409</f>
        <v>15474.9227122682</v>
      </c>
      <c r="R409" s="337" t="n">
        <f aca="false">+[4]data1cf!Q409</f>
        <v>1132.24873401634</v>
      </c>
      <c r="S409" s="337" t="n">
        <f aca="false">+[4]data1cf!R409</f>
        <v>0</v>
      </c>
      <c r="T409" s="337" t="n">
        <f aca="false">+[4]data1cf!S409</f>
        <v>0</v>
      </c>
      <c r="U409" s="337" t="n">
        <f aca="false">+[4]data1cf!T409</f>
        <v>0</v>
      </c>
      <c r="V409" s="337" t="n">
        <f aca="false">+[4]data1cf!U409</f>
        <v>0</v>
      </c>
      <c r="W409" s="337" t="n">
        <f aca="false">+[4]data1cf!V409</f>
        <v>0</v>
      </c>
      <c r="X409" s="337" t="n">
        <f aca="false">+[4]data1cf!W409</f>
        <v>0</v>
      </c>
      <c r="Y409" s="337" t="n">
        <f aca="false">+[4]data1cf!X409</f>
        <v>0</v>
      </c>
      <c r="Z409" s="337" t="n">
        <f aca="false">+[4]data1cf!Y409</f>
        <v>0</v>
      </c>
      <c r="AA409" s="337" t="n">
        <f aca="false">+[4]data1cf!Z409</f>
        <v>0</v>
      </c>
      <c r="AB409" s="337"/>
      <c r="AC409" s="338" t="n">
        <f aca="false">XNPV(0.1,B409:AA409,$B$1:$AA$1)</f>
        <v>20102.9070399822</v>
      </c>
      <c r="AD409" s="338" t="n">
        <f aca="false">SUMPRODUCT(B409:AA409,$B$1010:$AA$1010)</f>
        <v>53029.3614927043</v>
      </c>
      <c r="AE409" s="339" t="n">
        <f aca="false">SUMPRODUCT(B409:AA409,$B$1012:$AA$1012)</f>
        <v>52472.964456074</v>
      </c>
      <c r="AF409" s="340" t="n">
        <f aca="false">XIRR(B409:AA409,$B$1:$AA$1)</f>
        <v>0.134548025384296</v>
      </c>
      <c r="AG409" s="341" t="n">
        <f aca="false">1-EXP(-(1/0.25)*(AD409/ABS($AD$1010)))</f>
        <v>0.975602193555401</v>
      </c>
    </row>
    <row r="410" customFormat="false" ht="12.75" hidden="false" customHeight="false" outlineLevel="0" collapsed="false">
      <c r="A410" s="332"/>
      <c r="B410" s="337" t="n">
        <f aca="false">+[4]data1cf!A410</f>
        <v>-91195.8263447908</v>
      </c>
      <c r="C410" s="337" t="n">
        <f aca="false">+[4]data1cf!B410</f>
        <v>14897.504327124</v>
      </c>
      <c r="D410" s="337" t="n">
        <f aca="false">+[4]data1cf!C410</f>
        <v>16182.367820642</v>
      </c>
      <c r="E410" s="337" t="n">
        <f aca="false">+[4]data1cf!D410</f>
        <v>16074.6678054868</v>
      </c>
      <c r="F410" s="337" t="n">
        <f aca="false">+[4]data1cf!E410</f>
        <v>15742.8859103365</v>
      </c>
      <c r="G410" s="337" t="n">
        <f aca="false">+[4]data1cf!F410</f>
        <v>15252.7571411513</v>
      </c>
      <c r="H410" s="337" t="n">
        <f aca="false">+[4]data1cf!G410</f>
        <v>15123.4846319537</v>
      </c>
      <c r="I410" s="337" t="n">
        <f aca="false">+[4]data1cf!H410</f>
        <v>14944.9083697063</v>
      </c>
      <c r="J410" s="337" t="n">
        <f aca="false">+[4]data1cf!I410</f>
        <v>14928.1913269473</v>
      </c>
      <c r="K410" s="337" t="n">
        <f aca="false">+[4]data1cf!J410</f>
        <v>15104.9873663844</v>
      </c>
      <c r="L410" s="337" t="n">
        <f aca="false">+[4]data1cf!K410</f>
        <v>14953.771851371</v>
      </c>
      <c r="M410" s="337" t="n">
        <f aca="false">+[4]data1cf!L410</f>
        <v>14903.80635416</v>
      </c>
      <c r="N410" s="337" t="n">
        <f aca="false">+[4]data1cf!M410</f>
        <v>15279.5575709084</v>
      </c>
      <c r="O410" s="337" t="n">
        <f aca="false">+[4]data1cf!N410</f>
        <v>15054.6620984524</v>
      </c>
      <c r="P410" s="337" t="n">
        <f aca="false">+[4]data1cf!O410</f>
        <v>14881.0268415263</v>
      </c>
      <c r="Q410" s="337" t="n">
        <f aca="false">+[4]data1cf!P410</f>
        <v>15209.8974313929</v>
      </c>
      <c r="R410" s="337" t="n">
        <f aca="false">+[4]data1cf!Q410</f>
        <v>1045.97964984421</v>
      </c>
      <c r="S410" s="337" t="n">
        <f aca="false">+[4]data1cf!R410</f>
        <v>0</v>
      </c>
      <c r="T410" s="337" t="n">
        <f aca="false">+[4]data1cf!S410</f>
        <v>0</v>
      </c>
      <c r="U410" s="337" t="n">
        <f aca="false">+[4]data1cf!T410</f>
        <v>0</v>
      </c>
      <c r="V410" s="337" t="n">
        <f aca="false">+[4]data1cf!U410</f>
        <v>0</v>
      </c>
      <c r="W410" s="337" t="n">
        <f aca="false">+[4]data1cf!V410</f>
        <v>0</v>
      </c>
      <c r="X410" s="337" t="n">
        <f aca="false">+[4]data1cf!W410</f>
        <v>0</v>
      </c>
      <c r="Y410" s="337" t="n">
        <f aca="false">+[4]data1cf!X410</f>
        <v>0</v>
      </c>
      <c r="Z410" s="337" t="n">
        <f aca="false">+[4]data1cf!Y410</f>
        <v>0</v>
      </c>
      <c r="AA410" s="337" t="n">
        <f aca="false">+[4]data1cf!Z410</f>
        <v>0</v>
      </c>
      <c r="AB410" s="337"/>
      <c r="AC410" s="338" t="n">
        <f aca="false">XNPV(0.1,B410:AA410,$B$1:$AA$1)</f>
        <v>25552.1639505283</v>
      </c>
      <c r="AD410" s="338" t="n">
        <f aca="false">SUMPRODUCT(B410:AA410,$B$1010:$AA$1010)</f>
        <v>57857.0154929694</v>
      </c>
      <c r="AE410" s="339" t="n">
        <f aca="false">SUMPRODUCT(B410:AA410,$B$1012:$AA$1012)</f>
        <v>57311.2541700299</v>
      </c>
      <c r="AF410" s="340" t="n">
        <f aca="false">XIRR(B410:AA410,$B$1:$AA$1)</f>
        <v>0.147057980424174</v>
      </c>
      <c r="AG410" s="341" t="n">
        <f aca="false">1-EXP(-(1/0.25)*(AD410/ABS($AD$1010)))</f>
        <v>0.98260039352766</v>
      </c>
    </row>
    <row r="411" customFormat="false" ht="12.75" hidden="false" customHeight="false" outlineLevel="0" collapsed="false">
      <c r="A411" s="332"/>
      <c r="B411" s="337" t="n">
        <f aca="false">+[4]data1cf!A411</f>
        <v>-94389.8342769872</v>
      </c>
      <c r="C411" s="337" t="n">
        <f aca="false">+[4]data1cf!B411</f>
        <v>14822.3014556023</v>
      </c>
      <c r="D411" s="337" t="n">
        <f aca="false">+[4]data1cf!C411</f>
        <v>16625.2542796681</v>
      </c>
      <c r="E411" s="337" t="n">
        <f aca="false">+[4]data1cf!D411</f>
        <v>16205.6612291212</v>
      </c>
      <c r="F411" s="337" t="n">
        <f aca="false">+[4]data1cf!E411</f>
        <v>15730.2434650816</v>
      </c>
      <c r="G411" s="337" t="n">
        <f aca="false">+[4]data1cf!F411</f>
        <v>15406.2071580022</v>
      </c>
      <c r="H411" s="337" t="n">
        <f aca="false">+[4]data1cf!G411</f>
        <v>15333.2665761408</v>
      </c>
      <c r="I411" s="337" t="n">
        <f aca="false">+[4]data1cf!H411</f>
        <v>15360.5648120452</v>
      </c>
      <c r="J411" s="337" t="n">
        <f aca="false">+[4]data1cf!I411</f>
        <v>15130.6398934785</v>
      </c>
      <c r="K411" s="337" t="n">
        <f aca="false">+[4]data1cf!J411</f>
        <v>15221.0571992032</v>
      </c>
      <c r="L411" s="337" t="n">
        <f aca="false">+[4]data1cf!K411</f>
        <v>15158.4234720201</v>
      </c>
      <c r="M411" s="337" t="n">
        <f aca="false">+[4]data1cf!L411</f>
        <v>15017.5984447952</v>
      </c>
      <c r="N411" s="337" t="n">
        <f aca="false">+[4]data1cf!M411</f>
        <v>15290.0888821258</v>
      </c>
      <c r="O411" s="337" t="n">
        <f aca="false">+[4]data1cf!N411</f>
        <v>15153.1768672961</v>
      </c>
      <c r="P411" s="337" t="n">
        <f aca="false">+[4]data1cf!O411</f>
        <v>15336.8407970021</v>
      </c>
      <c r="Q411" s="337" t="n">
        <f aca="false">+[4]data1cf!P411</f>
        <v>15336.5957406341</v>
      </c>
      <c r="R411" s="337" t="n">
        <f aca="false">+[4]data1cf!Q411</f>
        <v>1082.61364322333</v>
      </c>
      <c r="S411" s="337" t="n">
        <f aca="false">+[4]data1cf!R411</f>
        <v>0</v>
      </c>
      <c r="T411" s="337" t="n">
        <f aca="false">+[4]data1cf!S411</f>
        <v>0</v>
      </c>
      <c r="U411" s="337" t="n">
        <f aca="false">+[4]data1cf!T411</f>
        <v>0</v>
      </c>
      <c r="V411" s="337" t="n">
        <f aca="false">+[4]data1cf!U411</f>
        <v>0</v>
      </c>
      <c r="W411" s="337" t="n">
        <f aca="false">+[4]data1cf!V411</f>
        <v>0</v>
      </c>
      <c r="X411" s="337" t="n">
        <f aca="false">+[4]data1cf!W411</f>
        <v>0</v>
      </c>
      <c r="Y411" s="337" t="n">
        <f aca="false">+[4]data1cf!X411</f>
        <v>0</v>
      </c>
      <c r="Z411" s="337" t="n">
        <f aca="false">+[4]data1cf!Y411</f>
        <v>0</v>
      </c>
      <c r="AA411" s="337" t="n">
        <f aca="false">+[4]data1cf!Z411</f>
        <v>0</v>
      </c>
      <c r="AB411" s="337"/>
      <c r="AC411" s="338" t="n">
        <f aca="false">XNPV(0.1,B411:AA411,$B$1:$AA$1)</f>
        <v>23624.5921680758</v>
      </c>
      <c r="AD411" s="338" t="n">
        <f aca="false">SUMPRODUCT(B411:AA411,$B$1010:$AA$1010)</f>
        <v>56318.371985319</v>
      </c>
      <c r="AE411" s="339" t="n">
        <f aca="false">SUMPRODUCT(B411:AA411,$B$1012:$AA$1012)</f>
        <v>55766.0403663505</v>
      </c>
      <c r="AF411" s="340" t="n">
        <f aca="false">XIRR(B411:AA411,$B$1:$AA$1)</f>
        <v>0.142171067114233</v>
      </c>
      <c r="AG411" s="341" t="n">
        <f aca="false">1-EXP(-(1/0.25)*(AD411/ABS($AD$1010)))</f>
        <v>0.980621045674646</v>
      </c>
    </row>
    <row r="412" customFormat="false" ht="12.75" hidden="false" customHeight="false" outlineLevel="0" collapsed="false">
      <c r="A412" s="332"/>
      <c r="B412" s="337" t="n">
        <f aca="false">+[4]data1cf!A412</f>
        <v>-88199.7980800223</v>
      </c>
      <c r="C412" s="337" t="n">
        <f aca="false">+[4]data1cf!B412</f>
        <v>14749.2268613055</v>
      </c>
      <c r="D412" s="337" t="n">
        <f aca="false">+[4]data1cf!C412</f>
        <v>16103.1494247849</v>
      </c>
      <c r="E412" s="337" t="n">
        <f aca="false">+[4]data1cf!D412</f>
        <v>15948.5639833781</v>
      </c>
      <c r="F412" s="337" t="n">
        <f aca="false">+[4]data1cf!E412</f>
        <v>15610.7093783508</v>
      </c>
      <c r="G412" s="337" t="n">
        <f aca="false">+[4]data1cf!F412</f>
        <v>15268.4838713946</v>
      </c>
      <c r="H412" s="337" t="n">
        <f aca="false">+[4]data1cf!G412</f>
        <v>15208.5450023163</v>
      </c>
      <c r="I412" s="337" t="n">
        <f aca="false">+[4]data1cf!H412</f>
        <v>14842.1404030772</v>
      </c>
      <c r="J412" s="337" t="n">
        <f aca="false">+[4]data1cf!I412</f>
        <v>14850.8994902187</v>
      </c>
      <c r="K412" s="337" t="n">
        <f aca="false">+[4]data1cf!J412</f>
        <v>15267.7891641362</v>
      </c>
      <c r="L412" s="337" t="n">
        <f aca="false">+[4]data1cf!K412</f>
        <v>15170.6987181755</v>
      </c>
      <c r="M412" s="337" t="n">
        <f aca="false">+[4]data1cf!L412</f>
        <v>14914.479159059</v>
      </c>
      <c r="N412" s="337" t="n">
        <f aca="false">+[4]data1cf!M412</f>
        <v>15052.8630893932</v>
      </c>
      <c r="O412" s="337" t="n">
        <f aca="false">+[4]data1cf!N412</f>
        <v>15143.2300469996</v>
      </c>
      <c r="P412" s="337" t="n">
        <f aca="false">+[4]data1cf!O412</f>
        <v>15267.1786140458</v>
      </c>
      <c r="Q412" s="337" t="n">
        <f aca="false">+[4]data1cf!P412</f>
        <v>15478.9091196988</v>
      </c>
      <c r="R412" s="337" t="n">
        <f aca="false">+[4]data1cf!Q412</f>
        <v>1011.61640405862</v>
      </c>
      <c r="S412" s="337" t="n">
        <f aca="false">+[4]data1cf!R412</f>
        <v>0</v>
      </c>
      <c r="T412" s="337" t="n">
        <f aca="false">+[4]data1cf!S412</f>
        <v>0</v>
      </c>
      <c r="U412" s="337" t="n">
        <f aca="false">+[4]data1cf!T412</f>
        <v>0</v>
      </c>
      <c r="V412" s="337" t="n">
        <f aca="false">+[4]data1cf!U412</f>
        <v>0</v>
      </c>
      <c r="W412" s="337" t="n">
        <f aca="false">+[4]data1cf!V412</f>
        <v>0</v>
      </c>
      <c r="X412" s="337" t="n">
        <f aca="false">+[4]data1cf!W412</f>
        <v>0</v>
      </c>
      <c r="Y412" s="337" t="n">
        <f aca="false">+[4]data1cf!X412</f>
        <v>0</v>
      </c>
      <c r="Z412" s="337" t="n">
        <f aca="false">+[4]data1cf!Y412</f>
        <v>0</v>
      </c>
      <c r="AA412" s="337" t="n">
        <f aca="false">+[4]data1cf!Z412</f>
        <v>0</v>
      </c>
      <c r="AB412" s="337"/>
      <c r="AC412" s="338" t="n">
        <f aca="false">XNPV(0.1,B412:AA412,$B$1:$AA$1)</f>
        <v>28400.188400138</v>
      </c>
      <c r="AD412" s="338" t="n">
        <f aca="false">SUMPRODUCT(B412:AA412,$B$1010:$AA$1010)</f>
        <v>60783.611505389</v>
      </c>
      <c r="AE412" s="339" t="n">
        <f aca="false">SUMPRODUCT(B412:AA412,$B$1012:$AA$1012)</f>
        <v>60236.0132535841</v>
      </c>
      <c r="AF412" s="340" t="n">
        <f aca="false">XIRR(B412:AA412,$B$1:$AA$1)</f>
        <v>0.153518767852168</v>
      </c>
      <c r="AG412" s="341" t="n">
        <f aca="false">1-EXP(-(1/0.25)*(AD412/ABS($AD$1010)))</f>
        <v>0.985824441199368</v>
      </c>
    </row>
    <row r="413" customFormat="false" ht="12.75" hidden="false" customHeight="false" outlineLevel="0" collapsed="false">
      <c r="A413" s="332"/>
      <c r="B413" s="337" t="n">
        <f aca="false">+[4]data1cf!A413</f>
        <v>-95461.1085944675</v>
      </c>
      <c r="C413" s="337" t="n">
        <f aca="false">+[4]data1cf!B413</f>
        <v>15047.4774692831</v>
      </c>
      <c r="D413" s="337" t="n">
        <f aca="false">+[4]data1cf!C413</f>
        <v>16275.8540242489</v>
      </c>
      <c r="E413" s="337" t="n">
        <f aca="false">+[4]data1cf!D413</f>
        <v>16166.5833115222</v>
      </c>
      <c r="F413" s="337" t="n">
        <f aca="false">+[4]data1cf!E413</f>
        <v>15780.5425864907</v>
      </c>
      <c r="G413" s="337" t="n">
        <f aca="false">+[4]data1cf!F413</f>
        <v>15514.7777237664</v>
      </c>
      <c r="H413" s="337" t="n">
        <f aca="false">+[4]data1cf!G413</f>
        <v>15234.957930101</v>
      </c>
      <c r="I413" s="337" t="n">
        <f aca="false">+[4]data1cf!H413</f>
        <v>15102.3406460072</v>
      </c>
      <c r="J413" s="337" t="n">
        <f aca="false">+[4]data1cf!I413</f>
        <v>15036.4957179607</v>
      </c>
      <c r="K413" s="337" t="n">
        <f aca="false">+[4]data1cf!J413</f>
        <v>15250.9458878454</v>
      </c>
      <c r="L413" s="337" t="n">
        <f aca="false">+[4]data1cf!K413</f>
        <v>15079.5307998345</v>
      </c>
      <c r="M413" s="337" t="n">
        <f aca="false">+[4]data1cf!L413</f>
        <v>15239.7331827804</v>
      </c>
      <c r="N413" s="337" t="n">
        <f aca="false">+[4]data1cf!M413</f>
        <v>15327.4528527575</v>
      </c>
      <c r="O413" s="337" t="n">
        <f aca="false">+[4]data1cf!N413</f>
        <v>15435.5054022262</v>
      </c>
      <c r="P413" s="337" t="n">
        <f aca="false">+[4]data1cf!O413</f>
        <v>15231.9972116145</v>
      </c>
      <c r="Q413" s="337" t="n">
        <f aca="false">+[4]data1cf!P413</f>
        <v>15365.9981140834</v>
      </c>
      <c r="R413" s="337" t="n">
        <f aca="false">+[4]data1cf!Q413</f>
        <v>1094.9007311351</v>
      </c>
      <c r="S413" s="337" t="n">
        <f aca="false">+[4]data1cf!R413</f>
        <v>0</v>
      </c>
      <c r="T413" s="337" t="n">
        <f aca="false">+[4]data1cf!S413</f>
        <v>0</v>
      </c>
      <c r="U413" s="337" t="n">
        <f aca="false">+[4]data1cf!T413</f>
        <v>0</v>
      </c>
      <c r="V413" s="337" t="n">
        <f aca="false">+[4]data1cf!U413</f>
        <v>0</v>
      </c>
      <c r="W413" s="337" t="n">
        <f aca="false">+[4]data1cf!V413</f>
        <v>0</v>
      </c>
      <c r="X413" s="337" t="n">
        <f aca="false">+[4]data1cf!W413</f>
        <v>0</v>
      </c>
      <c r="Y413" s="337" t="n">
        <f aca="false">+[4]data1cf!X413</f>
        <v>0</v>
      </c>
      <c r="Z413" s="337" t="n">
        <f aca="false">+[4]data1cf!Y413</f>
        <v>0</v>
      </c>
      <c r="AA413" s="337" t="n">
        <f aca="false">+[4]data1cf!Z413</f>
        <v>0</v>
      </c>
      <c r="AB413" s="337"/>
      <c r="AC413" s="338" t="n">
        <f aca="false">XNPV(0.1,B413:AA413,$B$1:$AA$1)</f>
        <v>22445.7354100338</v>
      </c>
      <c r="AD413" s="338" t="n">
        <f aca="false">SUMPRODUCT(B413:AA413,$B$1010:$AA$1010)</f>
        <v>55131.8962832678</v>
      </c>
      <c r="AE413" s="339" t="n">
        <f aca="false">SUMPRODUCT(B413:AA413,$B$1012:$AA$1012)</f>
        <v>54579.373558893</v>
      </c>
      <c r="AF413" s="340" t="n">
        <f aca="false">XIRR(B413:AA413,$B$1:$AA$1)</f>
        <v>0.139674159567485</v>
      </c>
      <c r="AG413" s="341" t="n">
        <f aca="false">1-EXP(-(1/0.25)*(AD413/ABS($AD$1010)))</f>
        <v>0.97894226507647</v>
      </c>
    </row>
    <row r="414" customFormat="false" ht="12.75" hidden="false" customHeight="false" outlineLevel="0" collapsed="false">
      <c r="A414" s="332"/>
      <c r="B414" s="337" t="n">
        <f aca="false">+[4]data1cf!A414</f>
        <v>-89303.2024945939</v>
      </c>
      <c r="C414" s="337" t="n">
        <f aca="false">+[4]data1cf!B414</f>
        <v>14948.0967991967</v>
      </c>
      <c r="D414" s="337" t="n">
        <f aca="false">+[4]data1cf!C414</f>
        <v>16391.9903776801</v>
      </c>
      <c r="E414" s="337" t="n">
        <f aca="false">+[4]data1cf!D414</f>
        <v>16091.4803916986</v>
      </c>
      <c r="F414" s="337" t="n">
        <f aca="false">+[4]data1cf!E414</f>
        <v>15584.661731555</v>
      </c>
      <c r="G414" s="337" t="n">
        <f aca="false">+[4]data1cf!F414</f>
        <v>15398.0591852217</v>
      </c>
      <c r="H414" s="337" t="n">
        <f aca="false">+[4]data1cf!G414</f>
        <v>15123.3859961831</v>
      </c>
      <c r="I414" s="337" t="n">
        <f aca="false">+[4]data1cf!H414</f>
        <v>14911.551562733</v>
      </c>
      <c r="J414" s="337" t="n">
        <f aca="false">+[4]data1cf!I414</f>
        <v>14799.0199621932</v>
      </c>
      <c r="K414" s="337" t="n">
        <f aca="false">+[4]data1cf!J414</f>
        <v>15029.188774268</v>
      </c>
      <c r="L414" s="337" t="n">
        <f aca="false">+[4]data1cf!K414</f>
        <v>15255.4724359366</v>
      </c>
      <c r="M414" s="337" t="n">
        <f aca="false">+[4]data1cf!L414</f>
        <v>15131.6256459459</v>
      </c>
      <c r="N414" s="337" t="n">
        <f aca="false">+[4]data1cf!M414</f>
        <v>15098.3161914735</v>
      </c>
      <c r="O414" s="337" t="n">
        <f aca="false">+[4]data1cf!N414</f>
        <v>15233.0070952387</v>
      </c>
      <c r="P414" s="337" t="n">
        <f aca="false">+[4]data1cf!O414</f>
        <v>15051.5640464507</v>
      </c>
      <c r="Q414" s="337" t="n">
        <f aca="false">+[4]data1cf!P414</f>
        <v>15207.5321668264</v>
      </c>
      <c r="R414" s="337" t="n">
        <f aca="false">+[4]data1cf!Q414</f>
        <v>1024.27201133199</v>
      </c>
      <c r="S414" s="337" t="n">
        <f aca="false">+[4]data1cf!R414</f>
        <v>0</v>
      </c>
      <c r="T414" s="337" t="n">
        <f aca="false">+[4]data1cf!S414</f>
        <v>0</v>
      </c>
      <c r="U414" s="337" t="n">
        <f aca="false">+[4]data1cf!T414</f>
        <v>0</v>
      </c>
      <c r="V414" s="337" t="n">
        <f aca="false">+[4]data1cf!U414</f>
        <v>0</v>
      </c>
      <c r="W414" s="337" t="n">
        <f aca="false">+[4]data1cf!V414</f>
        <v>0</v>
      </c>
      <c r="X414" s="337" t="n">
        <f aca="false">+[4]data1cf!W414</f>
        <v>0</v>
      </c>
      <c r="Y414" s="337" t="n">
        <f aca="false">+[4]data1cf!X414</f>
        <v>0</v>
      </c>
      <c r="Z414" s="337" t="n">
        <f aca="false">+[4]data1cf!Y414</f>
        <v>0</v>
      </c>
      <c r="AA414" s="337" t="n">
        <f aca="false">+[4]data1cf!Z414</f>
        <v>0</v>
      </c>
      <c r="AB414" s="337"/>
      <c r="AC414" s="338" t="n">
        <f aca="false">XNPV(0.1,B414:AA414,$B$1:$AA$1)</f>
        <v>27778.7472755188</v>
      </c>
      <c r="AD414" s="338" t="n">
        <f aca="false">SUMPRODUCT(B414:AA414,$B$1010:$AA$1010)</f>
        <v>60170.3175350897</v>
      </c>
      <c r="AE414" s="339" t="n">
        <f aca="false">SUMPRODUCT(B414:AA414,$B$1012:$AA$1012)</f>
        <v>59622.9071770544</v>
      </c>
      <c r="AF414" s="340" t="n">
        <f aca="false">XIRR(B414:AA414,$B$1:$AA$1)</f>
        <v>0.152014165860325</v>
      </c>
      <c r="AG414" s="341" t="n">
        <f aca="false">1-EXP(-(1/0.25)*(AD414/ABS($AD$1010)))</f>
        <v>0.985202417770532</v>
      </c>
    </row>
    <row r="415" customFormat="false" ht="12.75" hidden="false" customHeight="false" outlineLevel="0" collapsed="false">
      <c r="A415" s="332"/>
      <c r="B415" s="337" t="n">
        <f aca="false">+[4]data1cf!A415</f>
        <v>-89738.325587962</v>
      </c>
      <c r="C415" s="337" t="n">
        <f aca="false">+[4]data1cf!B415</f>
        <v>15125.1644209788</v>
      </c>
      <c r="D415" s="337" t="n">
        <f aca="false">+[4]data1cf!C415</f>
        <v>16179.9682375078</v>
      </c>
      <c r="E415" s="337" t="n">
        <f aca="false">+[4]data1cf!D415</f>
        <v>15935.3533588249</v>
      </c>
      <c r="F415" s="337" t="n">
        <f aca="false">+[4]data1cf!E415</f>
        <v>15642.2633428384</v>
      </c>
      <c r="G415" s="337" t="n">
        <f aca="false">+[4]data1cf!F415</f>
        <v>15266.1467691502</v>
      </c>
      <c r="H415" s="337" t="n">
        <f aca="false">+[4]data1cf!G415</f>
        <v>15320.3958150445</v>
      </c>
      <c r="I415" s="337" t="n">
        <f aca="false">+[4]data1cf!H415</f>
        <v>15043.6857419618</v>
      </c>
      <c r="J415" s="337" t="n">
        <f aca="false">+[4]data1cf!I415</f>
        <v>15048.083749997</v>
      </c>
      <c r="K415" s="337" t="n">
        <f aca="false">+[4]data1cf!J415</f>
        <v>15056.2042399596</v>
      </c>
      <c r="L415" s="337" t="n">
        <f aca="false">+[4]data1cf!K415</f>
        <v>14957.0691591995</v>
      </c>
      <c r="M415" s="337" t="n">
        <f aca="false">+[4]data1cf!L415</f>
        <v>14982.1855681089</v>
      </c>
      <c r="N415" s="337" t="n">
        <f aca="false">+[4]data1cf!M415</f>
        <v>14974.9359632701</v>
      </c>
      <c r="O415" s="337" t="n">
        <f aca="false">+[4]data1cf!N415</f>
        <v>15102.6619387642</v>
      </c>
      <c r="P415" s="337" t="n">
        <f aca="false">+[4]data1cf!O415</f>
        <v>15194.381128386</v>
      </c>
      <c r="Q415" s="337" t="n">
        <f aca="false">+[4]data1cf!P415</f>
        <v>15238.9018601631</v>
      </c>
      <c r="R415" s="337" t="n">
        <f aca="false">+[4]data1cf!Q415</f>
        <v>1029.26269916369</v>
      </c>
      <c r="S415" s="337" t="n">
        <f aca="false">+[4]data1cf!R415</f>
        <v>0</v>
      </c>
      <c r="T415" s="337" t="n">
        <f aca="false">+[4]data1cf!S415</f>
        <v>0</v>
      </c>
      <c r="U415" s="337" t="n">
        <f aca="false">+[4]data1cf!T415</f>
        <v>0</v>
      </c>
      <c r="V415" s="337" t="n">
        <f aca="false">+[4]data1cf!U415</f>
        <v>0</v>
      </c>
      <c r="W415" s="337" t="n">
        <f aca="false">+[4]data1cf!V415</f>
        <v>0</v>
      </c>
      <c r="X415" s="337" t="n">
        <f aca="false">+[4]data1cf!W415</f>
        <v>0</v>
      </c>
      <c r="Y415" s="337" t="n">
        <f aca="false">+[4]data1cf!X415</f>
        <v>0</v>
      </c>
      <c r="Z415" s="337" t="n">
        <f aca="false">+[4]data1cf!Y415</f>
        <v>0</v>
      </c>
      <c r="AA415" s="337" t="n">
        <f aca="false">+[4]data1cf!Z415</f>
        <v>0</v>
      </c>
      <c r="AB415" s="337"/>
      <c r="AC415" s="338" t="n">
        <f aca="false">XNPV(0.1,B415:AA415,$B$1:$AA$1)</f>
        <v>27277.9449198195</v>
      </c>
      <c r="AD415" s="338" t="n">
        <f aca="false">SUMPRODUCT(B415:AA415,$B$1010:$AA$1010)</f>
        <v>59650.3276824746</v>
      </c>
      <c r="AE415" s="339" t="n">
        <f aca="false">SUMPRODUCT(B415:AA415,$B$1012:$AA$1012)</f>
        <v>59103.4088235467</v>
      </c>
      <c r="AF415" s="340" t="n">
        <f aca="false">XIRR(B415:AA415,$B$1:$AA$1)</f>
        <v>0.150897601524241</v>
      </c>
      <c r="AG415" s="341" t="n">
        <f aca="false">1-EXP(-(1/0.25)*(AD415/ABS($AD$1010)))</f>
        <v>0.984653691949517</v>
      </c>
    </row>
    <row r="416" customFormat="false" ht="12.75" hidden="false" customHeight="false" outlineLevel="0" collapsed="false">
      <c r="A416" s="332"/>
      <c r="B416" s="337" t="n">
        <f aca="false">+[4]data1cf!A416</f>
        <v>-88003.7593367387</v>
      </c>
      <c r="C416" s="337" t="n">
        <f aca="false">+[4]data1cf!B416</f>
        <v>14752.4720192322</v>
      </c>
      <c r="D416" s="337" t="n">
        <f aca="false">+[4]data1cf!C416</f>
        <v>16212.6552254807</v>
      </c>
      <c r="E416" s="337" t="n">
        <f aca="false">+[4]data1cf!D416</f>
        <v>15907.1015339403</v>
      </c>
      <c r="F416" s="337" t="n">
        <f aca="false">+[4]data1cf!E416</f>
        <v>15590.3801076397</v>
      </c>
      <c r="G416" s="337" t="n">
        <f aca="false">+[4]data1cf!F416</f>
        <v>15369.3210412096</v>
      </c>
      <c r="H416" s="337" t="n">
        <f aca="false">+[4]data1cf!G416</f>
        <v>15221.1720659365</v>
      </c>
      <c r="I416" s="337" t="n">
        <f aca="false">+[4]data1cf!H416</f>
        <v>14799.485941068</v>
      </c>
      <c r="J416" s="337" t="n">
        <f aca="false">+[4]data1cf!I416</f>
        <v>14878.5584615871</v>
      </c>
      <c r="K416" s="337" t="n">
        <f aca="false">+[4]data1cf!J416</f>
        <v>15013.3887769908</v>
      </c>
      <c r="L416" s="337" t="n">
        <f aca="false">+[4]data1cf!K416</f>
        <v>15066.612307996</v>
      </c>
      <c r="M416" s="337" t="n">
        <f aca="false">+[4]data1cf!L416</f>
        <v>15097.7188925701</v>
      </c>
      <c r="N416" s="337" t="n">
        <f aca="false">+[4]data1cf!M416</f>
        <v>15036.040112176</v>
      </c>
      <c r="O416" s="337" t="n">
        <f aca="false">+[4]data1cf!N416</f>
        <v>14973.4795749168</v>
      </c>
      <c r="P416" s="337" t="n">
        <f aca="false">+[4]data1cf!O416</f>
        <v>14882.8144191916</v>
      </c>
      <c r="Q416" s="337" t="n">
        <f aca="false">+[4]data1cf!P416</f>
        <v>15093.1764019043</v>
      </c>
      <c r="R416" s="337" t="n">
        <f aca="false">+[4]data1cf!Q416</f>
        <v>1009.36791808866</v>
      </c>
      <c r="S416" s="337" t="n">
        <f aca="false">+[4]data1cf!R416</f>
        <v>0</v>
      </c>
      <c r="T416" s="337" t="n">
        <f aca="false">+[4]data1cf!S416</f>
        <v>0</v>
      </c>
      <c r="U416" s="337" t="n">
        <f aca="false">+[4]data1cf!T416</f>
        <v>0</v>
      </c>
      <c r="V416" s="337" t="n">
        <f aca="false">+[4]data1cf!U416</f>
        <v>0</v>
      </c>
      <c r="W416" s="337" t="n">
        <f aca="false">+[4]data1cf!V416</f>
        <v>0</v>
      </c>
      <c r="X416" s="337" t="n">
        <f aca="false">+[4]data1cf!W416</f>
        <v>0</v>
      </c>
      <c r="Y416" s="337" t="n">
        <f aca="false">+[4]data1cf!X416</f>
        <v>0</v>
      </c>
      <c r="Z416" s="337" t="n">
        <f aca="false">+[4]data1cf!Y416</f>
        <v>0</v>
      </c>
      <c r="AA416" s="337" t="n">
        <f aca="false">+[4]data1cf!Z416</f>
        <v>0</v>
      </c>
      <c r="AB416" s="337"/>
      <c r="AC416" s="338" t="n">
        <f aca="false">XNPV(0.1,B416:AA416,$B$1:$AA$1)</f>
        <v>28373.2783721397</v>
      </c>
      <c r="AD416" s="338" t="n">
        <f aca="false">SUMPRODUCT(B416:AA416,$B$1010:$AA$1010)</f>
        <v>60596.7200154566</v>
      </c>
      <c r="AE416" s="339" t="n">
        <f aca="false">SUMPRODUCT(B416:AA416,$B$1012:$AA$1012)</f>
        <v>60052.3683080771</v>
      </c>
      <c r="AF416" s="340" t="n">
        <f aca="false">XIRR(B416:AA416,$B$1:$AA$1)</f>
        <v>0.153772946678521</v>
      </c>
      <c r="AG416" s="341" t="n">
        <f aca="false">1-EXP(-(1/0.25)*(AD416/ABS($AD$1010)))</f>
        <v>0.985637711350444</v>
      </c>
    </row>
    <row r="417" customFormat="false" ht="12.75" hidden="false" customHeight="false" outlineLevel="0" collapsed="false">
      <c r="A417" s="332"/>
      <c r="B417" s="337" t="n">
        <f aca="false">+[4]data1cf!A417</f>
        <v>-84279.143169303</v>
      </c>
      <c r="C417" s="337" t="n">
        <f aca="false">+[4]data1cf!B417</f>
        <v>14950.1558482364</v>
      </c>
      <c r="D417" s="337" t="n">
        <f aca="false">+[4]data1cf!C417</f>
        <v>16164.9551979205</v>
      </c>
      <c r="E417" s="337" t="n">
        <f aca="false">+[4]data1cf!D417</f>
        <v>15753.378303672</v>
      </c>
      <c r="F417" s="337" t="n">
        <f aca="false">+[4]data1cf!E417</f>
        <v>15619.1780757667</v>
      </c>
      <c r="G417" s="337" t="n">
        <f aca="false">+[4]data1cf!F417</f>
        <v>15221.9516583764</v>
      </c>
      <c r="H417" s="337" t="n">
        <f aca="false">+[4]data1cf!G417</f>
        <v>14933.5041883005</v>
      </c>
      <c r="I417" s="337" t="n">
        <f aca="false">+[4]data1cf!H417</f>
        <v>15017.5782907866</v>
      </c>
      <c r="J417" s="337" t="n">
        <f aca="false">+[4]data1cf!I417</f>
        <v>14852.1902711836</v>
      </c>
      <c r="K417" s="337" t="n">
        <f aca="false">+[4]data1cf!J417</f>
        <v>14885.8312354564</v>
      </c>
      <c r="L417" s="337" t="n">
        <f aca="false">+[4]data1cf!K417</f>
        <v>14806.9135091343</v>
      </c>
      <c r="M417" s="337" t="n">
        <f aca="false">+[4]data1cf!L417</f>
        <v>14828.0213760505</v>
      </c>
      <c r="N417" s="337" t="n">
        <f aca="false">+[4]data1cf!M417</f>
        <v>15089.8965272957</v>
      </c>
      <c r="O417" s="337" t="n">
        <f aca="false">+[4]data1cf!N417</f>
        <v>15096.5643759649</v>
      </c>
      <c r="P417" s="337" t="n">
        <f aca="false">+[4]data1cf!O417</f>
        <v>15017.7447627568</v>
      </c>
      <c r="Q417" s="337" t="n">
        <f aca="false">+[4]data1cf!P417</f>
        <v>14841.6603776453</v>
      </c>
      <c r="R417" s="337" t="n">
        <f aca="false">+[4]data1cf!Q417</f>
        <v>966.648060494638</v>
      </c>
      <c r="S417" s="337" t="n">
        <f aca="false">+[4]data1cf!R417</f>
        <v>0</v>
      </c>
      <c r="T417" s="337" t="n">
        <f aca="false">+[4]data1cf!S417</f>
        <v>0</v>
      </c>
      <c r="U417" s="337" t="n">
        <f aca="false">+[4]data1cf!T417</f>
        <v>0</v>
      </c>
      <c r="V417" s="337" t="n">
        <f aca="false">+[4]data1cf!U417</f>
        <v>0</v>
      </c>
      <c r="W417" s="337" t="n">
        <f aca="false">+[4]data1cf!V417</f>
        <v>0</v>
      </c>
      <c r="X417" s="337" t="n">
        <f aca="false">+[4]data1cf!W417</f>
        <v>0</v>
      </c>
      <c r="Y417" s="337" t="n">
        <f aca="false">+[4]data1cf!X417</f>
        <v>0</v>
      </c>
      <c r="Z417" s="337" t="n">
        <f aca="false">+[4]data1cf!Y417</f>
        <v>0</v>
      </c>
      <c r="AA417" s="337" t="n">
        <f aca="false">+[4]data1cf!Z417</f>
        <v>0</v>
      </c>
      <c r="AB417" s="337"/>
      <c r="AC417" s="338" t="n">
        <f aca="false">XNPV(0.1,B417:AA417,$B$1:$AA$1)</f>
        <v>31758.4439517541</v>
      </c>
      <c r="AD417" s="338" t="n">
        <f aca="false">SUMPRODUCT(B417:AA417,$B$1010:$AA$1010)</f>
        <v>63836.5369012255</v>
      </c>
      <c r="AE417" s="339" t="n">
        <f aca="false">SUMPRODUCT(B417:AA417,$B$1012:$AA$1012)</f>
        <v>63294.688310131</v>
      </c>
      <c r="AF417" s="340" t="n">
        <f aca="false">XIRR(B417:AA417,$B$1:$AA$1)</f>
        <v>0.162512630516949</v>
      </c>
      <c r="AG417" s="341" t="n">
        <f aca="false">1-EXP(-(1/0.25)*(AD417/ABS($AD$1010)))</f>
        <v>0.988552801589568</v>
      </c>
    </row>
    <row r="418" customFormat="false" ht="12.75" hidden="false" customHeight="false" outlineLevel="0" collapsed="false">
      <c r="A418" s="332"/>
      <c r="B418" s="337" t="n">
        <f aca="false">+[4]data1cf!A418</f>
        <v>-89098.7445298064</v>
      </c>
      <c r="C418" s="337" t="n">
        <f aca="false">+[4]data1cf!B418</f>
        <v>14960.7704071228</v>
      </c>
      <c r="D418" s="337" t="n">
        <f aca="false">+[4]data1cf!C418</f>
        <v>16400.8488568683</v>
      </c>
      <c r="E418" s="337" t="n">
        <f aca="false">+[4]data1cf!D418</f>
        <v>15927.5665614452</v>
      </c>
      <c r="F418" s="337" t="n">
        <f aca="false">+[4]data1cf!E418</f>
        <v>15672.2041451744</v>
      </c>
      <c r="G418" s="337" t="n">
        <f aca="false">+[4]data1cf!F418</f>
        <v>15323.5806966029</v>
      </c>
      <c r="H418" s="337" t="n">
        <f aca="false">+[4]data1cf!G418</f>
        <v>15341.1068953169</v>
      </c>
      <c r="I418" s="337" t="n">
        <f aca="false">+[4]data1cf!H418</f>
        <v>15108.7901637989</v>
      </c>
      <c r="J418" s="337" t="n">
        <f aca="false">+[4]data1cf!I418</f>
        <v>14975.3411913754</v>
      </c>
      <c r="K418" s="337" t="n">
        <f aca="false">+[4]data1cf!J418</f>
        <v>15077.4643320913</v>
      </c>
      <c r="L418" s="337" t="n">
        <f aca="false">+[4]data1cf!K418</f>
        <v>15011.9899211126</v>
      </c>
      <c r="M418" s="337" t="n">
        <f aca="false">+[4]data1cf!L418</f>
        <v>15065.156361673</v>
      </c>
      <c r="N418" s="337" t="n">
        <f aca="false">+[4]data1cf!M418</f>
        <v>15076.0209147641</v>
      </c>
      <c r="O418" s="337" t="n">
        <f aca="false">+[4]data1cf!N418</f>
        <v>15095.1937178112</v>
      </c>
      <c r="P418" s="337" t="n">
        <f aca="false">+[4]data1cf!O418</f>
        <v>15393.0438129374</v>
      </c>
      <c r="Q418" s="337" t="n">
        <f aca="false">+[4]data1cf!P418</f>
        <v>15138.962750653</v>
      </c>
      <c r="R418" s="337" t="n">
        <f aca="false">+[4]data1cf!Q418</f>
        <v>1021.92696025907</v>
      </c>
      <c r="S418" s="337" t="n">
        <f aca="false">+[4]data1cf!R418</f>
        <v>0</v>
      </c>
      <c r="T418" s="337" t="n">
        <f aca="false">+[4]data1cf!S418</f>
        <v>0</v>
      </c>
      <c r="U418" s="337" t="n">
        <f aca="false">+[4]data1cf!T418</f>
        <v>0</v>
      </c>
      <c r="V418" s="337" t="n">
        <f aca="false">+[4]data1cf!U418</f>
        <v>0</v>
      </c>
      <c r="W418" s="337" t="n">
        <f aca="false">+[4]data1cf!V418</f>
        <v>0</v>
      </c>
      <c r="X418" s="337" t="n">
        <f aca="false">+[4]data1cf!W418</f>
        <v>0</v>
      </c>
      <c r="Y418" s="337" t="n">
        <f aca="false">+[4]data1cf!X418</f>
        <v>0</v>
      </c>
      <c r="Z418" s="337" t="n">
        <f aca="false">+[4]data1cf!Y418</f>
        <v>0</v>
      </c>
      <c r="AA418" s="337" t="n">
        <f aca="false">+[4]data1cf!Z418</f>
        <v>0</v>
      </c>
      <c r="AB418" s="337"/>
      <c r="AC418" s="338" t="n">
        <f aca="false">XNPV(0.1,B418:AA418,$B$1:$AA$1)</f>
        <v>28127.9969822602</v>
      </c>
      <c r="AD418" s="338" t="n">
        <f aca="false">SUMPRODUCT(B418:AA418,$B$1010:$AA$1010)</f>
        <v>60577.8752892564</v>
      </c>
      <c r="AE418" s="339" t="n">
        <f aca="false">SUMPRODUCT(B418:AA418,$B$1012:$AA$1012)</f>
        <v>60029.6034640905</v>
      </c>
      <c r="AF418" s="340" t="n">
        <f aca="false">XIRR(B418:AA418,$B$1:$AA$1)</f>
        <v>0.152728484861575</v>
      </c>
      <c r="AG418" s="341" t="n">
        <f aca="false">1-EXP(-(1/0.25)*(AD418/ABS($AD$1010)))</f>
        <v>0.985618746944019</v>
      </c>
    </row>
    <row r="419" customFormat="false" ht="12.75" hidden="false" customHeight="false" outlineLevel="0" collapsed="false">
      <c r="A419" s="332"/>
      <c r="B419" s="337" t="n">
        <f aca="false">+[4]data1cf!A419</f>
        <v>-96055.9100993657</v>
      </c>
      <c r="C419" s="337" t="n">
        <f aca="false">+[4]data1cf!B419</f>
        <v>15210.7148298538</v>
      </c>
      <c r="D419" s="337" t="n">
        <f aca="false">+[4]data1cf!C419</f>
        <v>16608.4089747104</v>
      </c>
      <c r="E419" s="337" t="n">
        <f aca="false">+[4]data1cf!D419</f>
        <v>16166.2215735337</v>
      </c>
      <c r="F419" s="337" t="n">
        <f aca="false">+[4]data1cf!E419</f>
        <v>16031.315803835</v>
      </c>
      <c r="G419" s="337" t="n">
        <f aca="false">+[4]data1cf!F419</f>
        <v>15528.5238648196</v>
      </c>
      <c r="H419" s="337" t="n">
        <f aca="false">+[4]data1cf!G419</f>
        <v>15436.8074158557</v>
      </c>
      <c r="I419" s="337" t="n">
        <f aca="false">+[4]data1cf!H419</f>
        <v>15240.3607134512</v>
      </c>
      <c r="J419" s="337" t="n">
        <f aca="false">+[4]data1cf!I419</f>
        <v>15246.7403628243</v>
      </c>
      <c r="K419" s="337" t="n">
        <f aca="false">+[4]data1cf!J419</f>
        <v>15274.5602330499</v>
      </c>
      <c r="L419" s="337" t="n">
        <f aca="false">+[4]data1cf!K419</f>
        <v>15203.9551448171</v>
      </c>
      <c r="M419" s="337" t="n">
        <f aca="false">+[4]data1cf!L419</f>
        <v>15272.5966846591</v>
      </c>
      <c r="N419" s="337" t="n">
        <f aca="false">+[4]data1cf!M419</f>
        <v>15282.6520479936</v>
      </c>
      <c r="O419" s="337" t="n">
        <f aca="false">+[4]data1cf!N419</f>
        <v>15375.0621216153</v>
      </c>
      <c r="P419" s="337" t="n">
        <f aca="false">+[4]data1cf!O419</f>
        <v>15283.3411013975</v>
      </c>
      <c r="Q419" s="337" t="n">
        <f aca="false">+[4]data1cf!P419</f>
        <v>15390.8220340325</v>
      </c>
      <c r="R419" s="337" t="n">
        <f aca="false">+[4]data1cf!Q419</f>
        <v>1101.72286647569</v>
      </c>
      <c r="S419" s="337" t="n">
        <f aca="false">+[4]data1cf!R419</f>
        <v>0</v>
      </c>
      <c r="T419" s="337" t="n">
        <f aca="false">+[4]data1cf!S419</f>
        <v>0</v>
      </c>
      <c r="U419" s="337" t="n">
        <f aca="false">+[4]data1cf!T419</f>
        <v>0</v>
      </c>
      <c r="V419" s="337" t="n">
        <f aca="false">+[4]data1cf!U419</f>
        <v>0</v>
      </c>
      <c r="W419" s="337" t="n">
        <f aca="false">+[4]data1cf!V419</f>
        <v>0</v>
      </c>
      <c r="X419" s="337" t="n">
        <f aca="false">+[4]data1cf!W419</f>
        <v>0</v>
      </c>
      <c r="Y419" s="337" t="n">
        <f aca="false">+[4]data1cf!X419</f>
        <v>0</v>
      </c>
      <c r="Z419" s="337" t="n">
        <f aca="false">+[4]data1cf!Y419</f>
        <v>0</v>
      </c>
      <c r="AA419" s="337" t="n">
        <f aca="false">+[4]data1cf!Z419</f>
        <v>0</v>
      </c>
      <c r="AB419" s="337"/>
      <c r="AC419" s="338" t="n">
        <f aca="false">XNPV(0.1,B419:AA419,$B$1:$AA$1)</f>
        <v>22794.9145752884</v>
      </c>
      <c r="AD419" s="338" t="n">
        <f aca="false">SUMPRODUCT(B419:AA419,$B$1010:$AA$1010)</f>
        <v>55666.0935659976</v>
      </c>
      <c r="AE419" s="339" t="n">
        <f aca="false">SUMPRODUCT(B419:AA419,$B$1012:$AA$1012)</f>
        <v>55110.7988099363</v>
      </c>
      <c r="AF419" s="340" t="n">
        <f aca="false">XIRR(B419:AA419,$B$1:$AA$1)</f>
        <v>0.140139011138843</v>
      </c>
      <c r="AG419" s="341" t="n">
        <f aca="false">1-EXP(-(1/0.25)*(AD419/ABS($AD$1010)))</f>
        <v>0.979715399921114</v>
      </c>
    </row>
    <row r="420" customFormat="false" ht="12.75" hidden="false" customHeight="false" outlineLevel="0" collapsed="false">
      <c r="A420" s="332"/>
      <c r="B420" s="337" t="n">
        <f aca="false">+[4]data1cf!A420</f>
        <v>-85653.062964344</v>
      </c>
      <c r="C420" s="337" t="n">
        <f aca="false">+[4]data1cf!B420</f>
        <v>14809.1531259457</v>
      </c>
      <c r="D420" s="337" t="n">
        <f aca="false">+[4]data1cf!C420</f>
        <v>16256.030797207</v>
      </c>
      <c r="E420" s="337" t="n">
        <f aca="false">+[4]data1cf!D420</f>
        <v>15788.1468987218</v>
      </c>
      <c r="F420" s="337" t="n">
        <f aca="false">+[4]data1cf!E420</f>
        <v>15344.6272546521</v>
      </c>
      <c r="G420" s="337" t="n">
        <f aca="false">+[4]data1cf!F420</f>
        <v>15382.3938180701</v>
      </c>
      <c r="H420" s="337" t="n">
        <f aca="false">+[4]data1cf!G420</f>
        <v>14964.4409391124</v>
      </c>
      <c r="I420" s="337" t="n">
        <f aca="false">+[4]data1cf!H420</f>
        <v>15128.7904465341</v>
      </c>
      <c r="J420" s="337" t="n">
        <f aca="false">+[4]data1cf!I420</f>
        <v>14855.8818169766</v>
      </c>
      <c r="K420" s="337" t="n">
        <f aca="false">+[4]data1cf!J420</f>
        <v>14812.4054397542</v>
      </c>
      <c r="L420" s="337" t="n">
        <f aca="false">+[4]data1cf!K420</f>
        <v>15029.1800518184</v>
      </c>
      <c r="M420" s="337" t="n">
        <f aca="false">+[4]data1cf!L420</f>
        <v>15376.8295532049</v>
      </c>
      <c r="N420" s="337" t="n">
        <f aca="false">+[4]data1cf!M420</f>
        <v>15044.5895985872</v>
      </c>
      <c r="O420" s="337" t="n">
        <f aca="false">+[4]data1cf!N420</f>
        <v>14981.4047399116</v>
      </c>
      <c r="P420" s="337" t="n">
        <f aca="false">+[4]data1cf!O420</f>
        <v>14897.3487669319</v>
      </c>
      <c r="Q420" s="337" t="n">
        <f aca="false">+[4]data1cf!P420</f>
        <v>15111.6903816349</v>
      </c>
      <c r="R420" s="337" t="n">
        <f aca="false">+[4]data1cf!Q420</f>
        <v>982.406370975839</v>
      </c>
      <c r="S420" s="337" t="n">
        <f aca="false">+[4]data1cf!R420</f>
        <v>0</v>
      </c>
      <c r="T420" s="337" t="n">
        <f aca="false">+[4]data1cf!S420</f>
        <v>0</v>
      </c>
      <c r="U420" s="337" t="n">
        <f aca="false">+[4]data1cf!T420</f>
        <v>0</v>
      </c>
      <c r="V420" s="337" t="n">
        <f aca="false">+[4]data1cf!U420</f>
        <v>0</v>
      </c>
      <c r="W420" s="337" t="n">
        <f aca="false">+[4]data1cf!V420</f>
        <v>0</v>
      </c>
      <c r="X420" s="337" t="n">
        <f aca="false">+[4]data1cf!W420</f>
        <v>0</v>
      </c>
      <c r="Y420" s="337" t="n">
        <f aca="false">+[4]data1cf!X420</f>
        <v>0</v>
      </c>
      <c r="Z420" s="337" t="n">
        <f aca="false">+[4]data1cf!Y420</f>
        <v>0</v>
      </c>
      <c r="AA420" s="337" t="n">
        <f aca="false">+[4]data1cf!Z420</f>
        <v>0</v>
      </c>
      <c r="AB420" s="337"/>
      <c r="AC420" s="338" t="n">
        <f aca="false">XNPV(0.1,B420:AA420,$B$1:$AA$1)</f>
        <v>30581.3225964598</v>
      </c>
      <c r="AD420" s="338" t="n">
        <f aca="false">SUMPRODUCT(B420:AA420,$B$1010:$AA$1010)</f>
        <v>62792.3864427391</v>
      </c>
      <c r="AE420" s="339" t="n">
        <f aca="false">SUMPRODUCT(B420:AA420,$B$1012:$AA$1012)</f>
        <v>62248.1051065043</v>
      </c>
      <c r="AF420" s="340" t="n">
        <f aca="false">XIRR(B420:AA420,$B$1:$AA$1)</f>
        <v>0.159216077568408</v>
      </c>
      <c r="AG420" s="341" t="n">
        <f aca="false">1-EXP(-(1/0.25)*(AD420/ABS($AD$1010)))</f>
        <v>0.987684491612098</v>
      </c>
    </row>
    <row r="421" customFormat="false" ht="12.75" hidden="false" customHeight="false" outlineLevel="0" collapsed="false">
      <c r="A421" s="332"/>
      <c r="B421" s="337" t="n">
        <f aca="false">+[4]data1cf!A421</f>
        <v>-84543.6836808891</v>
      </c>
      <c r="C421" s="337" t="n">
        <f aca="false">+[4]data1cf!B421</f>
        <v>15103.4645926302</v>
      </c>
      <c r="D421" s="337" t="n">
        <f aca="false">+[4]data1cf!C421</f>
        <v>16224.1284588262</v>
      </c>
      <c r="E421" s="337" t="n">
        <f aca="false">+[4]data1cf!D421</f>
        <v>15593.6914784788</v>
      </c>
      <c r="F421" s="337" t="n">
        <f aca="false">+[4]data1cf!E421</f>
        <v>15244.8177032252</v>
      </c>
      <c r="G421" s="337" t="n">
        <f aca="false">+[4]data1cf!F421</f>
        <v>15307.1559645174</v>
      </c>
      <c r="H421" s="337" t="n">
        <f aca="false">+[4]data1cf!G421</f>
        <v>15017.3697183984</v>
      </c>
      <c r="I421" s="337" t="n">
        <f aca="false">+[4]data1cf!H421</f>
        <v>14935.0726684507</v>
      </c>
      <c r="J421" s="337" t="n">
        <f aca="false">+[4]data1cf!I421</f>
        <v>14779.1128659625</v>
      </c>
      <c r="K421" s="337" t="n">
        <f aca="false">+[4]data1cf!J421</f>
        <v>14826.2472844031</v>
      </c>
      <c r="L421" s="337" t="n">
        <f aca="false">+[4]data1cf!K421</f>
        <v>14941.3857136465</v>
      </c>
      <c r="M421" s="337" t="n">
        <f aca="false">+[4]data1cf!L421</f>
        <v>14861.0012783546</v>
      </c>
      <c r="N421" s="337" t="n">
        <f aca="false">+[4]data1cf!M421</f>
        <v>15031.4782594178</v>
      </c>
      <c r="O421" s="337" t="n">
        <f aca="false">+[4]data1cf!N421</f>
        <v>14969.6322739476</v>
      </c>
      <c r="P421" s="337" t="n">
        <f aca="false">+[4]data1cf!O421</f>
        <v>14904.4436921083</v>
      </c>
      <c r="Q421" s="337" t="n">
        <f aca="false">+[4]data1cf!P421</f>
        <v>14929.6229912183</v>
      </c>
      <c r="R421" s="337" t="n">
        <f aca="false">+[4]data1cf!Q421</f>
        <v>969.682234346325</v>
      </c>
      <c r="S421" s="337" t="n">
        <f aca="false">+[4]data1cf!R421</f>
        <v>0</v>
      </c>
      <c r="T421" s="337" t="n">
        <f aca="false">+[4]data1cf!S421</f>
        <v>0</v>
      </c>
      <c r="U421" s="337" t="n">
        <f aca="false">+[4]data1cf!T421</f>
        <v>0</v>
      </c>
      <c r="V421" s="337" t="n">
        <f aca="false">+[4]data1cf!U421</f>
        <v>0</v>
      </c>
      <c r="W421" s="337" t="n">
        <f aca="false">+[4]data1cf!V421</f>
        <v>0</v>
      </c>
      <c r="X421" s="337" t="n">
        <f aca="false">+[4]data1cf!W421</f>
        <v>0</v>
      </c>
      <c r="Y421" s="337" t="n">
        <f aca="false">+[4]data1cf!X421</f>
        <v>0</v>
      </c>
      <c r="Z421" s="337" t="n">
        <f aca="false">+[4]data1cf!Y421</f>
        <v>0</v>
      </c>
      <c r="AA421" s="337" t="n">
        <f aca="false">+[4]data1cf!Z421</f>
        <v>0</v>
      </c>
      <c r="AB421" s="337"/>
      <c r="AC421" s="338" t="n">
        <f aca="false">XNPV(0.1,B421:AA421,$B$1:$AA$1)</f>
        <v>31305.0631652064</v>
      </c>
      <c r="AD421" s="338" t="n">
        <f aca="false">SUMPRODUCT(B421:AA421,$B$1010:$AA$1010)</f>
        <v>63313.4849559429</v>
      </c>
      <c r="AE421" s="339" t="n">
        <f aca="false">SUMPRODUCT(B421:AA421,$B$1012:$AA$1012)</f>
        <v>62772.7387289309</v>
      </c>
      <c r="AF421" s="340" t="n">
        <f aca="false">XIRR(B421:AA421,$B$1:$AA$1)</f>
        <v>0.161528155737919</v>
      </c>
      <c r="AG421" s="341" t="n">
        <f aca="false">1-EXP(-(1/0.25)*(AD421/ABS($AD$1010)))</f>
        <v>0.988125769372163</v>
      </c>
    </row>
    <row r="422" customFormat="false" ht="12.75" hidden="false" customHeight="false" outlineLevel="0" collapsed="false">
      <c r="A422" s="332"/>
      <c r="B422" s="337" t="n">
        <f aca="false">+[4]data1cf!A422</f>
        <v>-88837.5852446573</v>
      </c>
      <c r="C422" s="337" t="n">
        <f aca="false">+[4]data1cf!B422</f>
        <v>15215.0174356223</v>
      </c>
      <c r="D422" s="337" t="n">
        <f aca="false">+[4]data1cf!C422</f>
        <v>16368.5751633297</v>
      </c>
      <c r="E422" s="337" t="n">
        <f aca="false">+[4]data1cf!D422</f>
        <v>16039.6946345718</v>
      </c>
      <c r="F422" s="337" t="n">
        <f aca="false">+[4]data1cf!E422</f>
        <v>15473.7030879526</v>
      </c>
      <c r="G422" s="337" t="n">
        <f aca="false">+[4]data1cf!F422</f>
        <v>15273.9703075914</v>
      </c>
      <c r="H422" s="337" t="n">
        <f aca="false">+[4]data1cf!G422</f>
        <v>15134.0182824526</v>
      </c>
      <c r="I422" s="337" t="n">
        <f aca="false">+[4]data1cf!H422</f>
        <v>15105.0883094254</v>
      </c>
      <c r="J422" s="337" t="n">
        <f aca="false">+[4]data1cf!I422</f>
        <v>15089.494931625</v>
      </c>
      <c r="K422" s="337" t="n">
        <f aca="false">+[4]data1cf!J422</f>
        <v>15220.9387826614</v>
      </c>
      <c r="L422" s="337" t="n">
        <f aca="false">+[4]data1cf!K422</f>
        <v>15119.8278223821</v>
      </c>
      <c r="M422" s="337" t="n">
        <f aca="false">+[4]data1cf!L422</f>
        <v>15077.8633815295</v>
      </c>
      <c r="N422" s="337" t="n">
        <f aca="false">+[4]data1cf!M422</f>
        <v>15164.1703561265</v>
      </c>
      <c r="O422" s="337" t="n">
        <f aca="false">+[4]data1cf!N422</f>
        <v>15079.8611143401</v>
      </c>
      <c r="P422" s="337" t="n">
        <f aca="false">+[4]data1cf!O422</f>
        <v>15140.3424387073</v>
      </c>
      <c r="Q422" s="337" t="n">
        <f aca="false">+[4]data1cf!P422</f>
        <v>14824.3334137283</v>
      </c>
      <c r="R422" s="337" t="n">
        <f aca="false">+[4]data1cf!Q422</f>
        <v>1018.93156772212</v>
      </c>
      <c r="S422" s="337" t="n">
        <f aca="false">+[4]data1cf!R422</f>
        <v>0</v>
      </c>
      <c r="T422" s="337" t="n">
        <f aca="false">+[4]data1cf!S422</f>
        <v>0</v>
      </c>
      <c r="U422" s="337" t="n">
        <f aca="false">+[4]data1cf!T422</f>
        <v>0</v>
      </c>
      <c r="V422" s="337" t="n">
        <f aca="false">+[4]data1cf!U422</f>
        <v>0</v>
      </c>
      <c r="W422" s="337" t="n">
        <f aca="false">+[4]data1cf!V422</f>
        <v>0</v>
      </c>
      <c r="X422" s="337" t="n">
        <f aca="false">+[4]data1cf!W422</f>
        <v>0</v>
      </c>
      <c r="Y422" s="337" t="n">
        <f aca="false">+[4]data1cf!X422</f>
        <v>0</v>
      </c>
      <c r="Z422" s="337" t="n">
        <f aca="false">+[4]data1cf!Y422</f>
        <v>0</v>
      </c>
      <c r="AA422" s="337" t="n">
        <f aca="false">+[4]data1cf!Z422</f>
        <v>0</v>
      </c>
      <c r="AB422" s="337"/>
      <c r="AC422" s="338" t="n">
        <f aca="false">XNPV(0.1,B422:AA422,$B$1:$AA$1)</f>
        <v>28434.0678656718</v>
      </c>
      <c r="AD422" s="338" t="n">
        <f aca="false">SUMPRODUCT(B422:AA422,$B$1010:$AA$1010)</f>
        <v>60829.97290612</v>
      </c>
      <c r="AE422" s="339" t="n">
        <f aca="false">SUMPRODUCT(B422:AA422,$B$1012:$AA$1012)</f>
        <v>60282.8480636209</v>
      </c>
      <c r="AF422" s="340" t="n">
        <f aca="false">XIRR(B422:AA422,$B$1:$AA$1)</f>
        <v>0.153559213834368</v>
      </c>
      <c r="AG422" s="341" t="n">
        <f aca="false">1-EXP(-(1/0.25)*(AD422/ABS($AD$1010)))</f>
        <v>0.985870385452073</v>
      </c>
    </row>
    <row r="423" customFormat="false" ht="12.75" hidden="false" customHeight="false" outlineLevel="0" collapsed="false">
      <c r="A423" s="332"/>
      <c r="B423" s="337" t="n">
        <f aca="false">+[4]data1cf!A423</f>
        <v>-100976.297585334</v>
      </c>
      <c r="C423" s="337" t="n">
        <f aca="false">+[4]data1cf!B423</f>
        <v>15238.2823120097</v>
      </c>
      <c r="D423" s="337" t="n">
        <f aca="false">+[4]data1cf!C423</f>
        <v>16799.2510663985</v>
      </c>
      <c r="E423" s="337" t="n">
        <f aca="false">+[4]data1cf!D423</f>
        <v>16387.0604921597</v>
      </c>
      <c r="F423" s="337" t="n">
        <f aca="false">+[4]data1cf!E423</f>
        <v>16062.0231294767</v>
      </c>
      <c r="G423" s="337" t="n">
        <f aca="false">+[4]data1cf!F423</f>
        <v>15466.2032871268</v>
      </c>
      <c r="H423" s="337" t="n">
        <f aca="false">+[4]data1cf!G423</f>
        <v>15405.1552514738</v>
      </c>
      <c r="I423" s="337" t="n">
        <f aca="false">+[4]data1cf!H423</f>
        <v>15445.1150977412</v>
      </c>
      <c r="J423" s="337" t="n">
        <f aca="false">+[4]data1cf!I423</f>
        <v>15432.6539502105</v>
      </c>
      <c r="K423" s="337" t="n">
        <f aca="false">+[4]data1cf!J423</f>
        <v>15222.6988764453</v>
      </c>
      <c r="L423" s="337" t="n">
        <f aca="false">+[4]data1cf!K423</f>
        <v>15360.2531197839</v>
      </c>
      <c r="M423" s="337" t="n">
        <f aca="false">+[4]data1cf!L423</f>
        <v>15423.1319234542</v>
      </c>
      <c r="N423" s="337" t="n">
        <f aca="false">+[4]data1cf!M423</f>
        <v>15201.3817964584</v>
      </c>
      <c r="O423" s="337" t="n">
        <f aca="false">+[4]data1cf!N423</f>
        <v>15450.8711679251</v>
      </c>
      <c r="P423" s="337" t="n">
        <f aca="false">+[4]data1cf!O423</f>
        <v>15433.5125149525</v>
      </c>
      <c r="Q423" s="337" t="n">
        <f aca="false">+[4]data1cf!P423</f>
        <v>15400.1146608082</v>
      </c>
      <c r="R423" s="337" t="n">
        <f aca="false">+[4]data1cf!Q423</f>
        <v>1158.15774278474</v>
      </c>
      <c r="S423" s="337" t="n">
        <f aca="false">+[4]data1cf!R423</f>
        <v>0</v>
      </c>
      <c r="T423" s="337" t="n">
        <f aca="false">+[4]data1cf!S423</f>
        <v>0</v>
      </c>
      <c r="U423" s="337" t="n">
        <f aca="false">+[4]data1cf!T423</f>
        <v>0</v>
      </c>
      <c r="V423" s="337" t="n">
        <f aca="false">+[4]data1cf!U423</f>
        <v>0</v>
      </c>
      <c r="W423" s="337" t="n">
        <f aca="false">+[4]data1cf!V423</f>
        <v>0</v>
      </c>
      <c r="X423" s="337" t="n">
        <f aca="false">+[4]data1cf!W423</f>
        <v>0</v>
      </c>
      <c r="Y423" s="337" t="n">
        <f aca="false">+[4]data1cf!X423</f>
        <v>0</v>
      </c>
      <c r="Z423" s="337" t="n">
        <f aca="false">+[4]data1cf!Y423</f>
        <v>0</v>
      </c>
      <c r="AA423" s="337" t="n">
        <f aca="false">+[4]data1cf!Z423</f>
        <v>0</v>
      </c>
      <c r="AB423" s="337"/>
      <c r="AC423" s="338" t="n">
        <f aca="false">XNPV(0.1,B423:AA423,$B$1:$AA$1)</f>
        <v>18520.2819221806</v>
      </c>
      <c r="AD423" s="338" t="n">
        <f aca="false">SUMPRODUCT(B423:AA423,$B$1010:$AA$1010)</f>
        <v>51562.7495299088</v>
      </c>
      <c r="AE423" s="339" t="n">
        <f aca="false">SUMPRODUCT(B423:AA423,$B$1012:$AA$1012)</f>
        <v>51004.6065567229</v>
      </c>
      <c r="AF423" s="340" t="n">
        <f aca="false">XIRR(B423:AA423,$B$1:$AA$1)</f>
        <v>0.131299409152951</v>
      </c>
      <c r="AG423" s="341" t="n">
        <f aca="false">1-EXP(-(1/0.25)*(AD423/ABS($AD$1010)))</f>
        <v>0.972963455784188</v>
      </c>
    </row>
    <row r="424" customFormat="false" ht="12.75" hidden="false" customHeight="false" outlineLevel="0" collapsed="false">
      <c r="A424" s="332"/>
      <c r="B424" s="337" t="n">
        <f aca="false">+[4]data1cf!A424</f>
        <v>-96832.0578078469</v>
      </c>
      <c r="C424" s="337" t="n">
        <f aca="false">+[4]data1cf!B424</f>
        <v>15484.6289130302</v>
      </c>
      <c r="D424" s="337" t="n">
        <f aca="false">+[4]data1cf!C424</f>
        <v>16621.6479874797</v>
      </c>
      <c r="E424" s="337" t="n">
        <f aca="false">+[4]data1cf!D424</f>
        <v>16351.7349702092</v>
      </c>
      <c r="F424" s="337" t="n">
        <f aca="false">+[4]data1cf!E424</f>
        <v>15817.3352996232</v>
      </c>
      <c r="G424" s="337" t="n">
        <f aca="false">+[4]data1cf!F424</f>
        <v>15521.8702964012</v>
      </c>
      <c r="H424" s="337" t="n">
        <f aca="false">+[4]data1cf!G424</f>
        <v>15293.1354476275</v>
      </c>
      <c r="I424" s="337" t="n">
        <f aca="false">+[4]data1cf!H424</f>
        <v>15248.6682306049</v>
      </c>
      <c r="J424" s="337" t="n">
        <f aca="false">+[4]data1cf!I424</f>
        <v>15206.6735728847</v>
      </c>
      <c r="K424" s="337" t="n">
        <f aca="false">+[4]data1cf!J424</f>
        <v>15204.9453522331</v>
      </c>
      <c r="L424" s="337" t="n">
        <f aca="false">+[4]data1cf!K424</f>
        <v>14983.6278507055</v>
      </c>
      <c r="M424" s="337" t="n">
        <f aca="false">+[4]data1cf!L424</f>
        <v>15196.4659877742</v>
      </c>
      <c r="N424" s="337" t="n">
        <f aca="false">+[4]data1cf!M424</f>
        <v>15278.3615739873</v>
      </c>
      <c r="O424" s="337" t="n">
        <f aca="false">+[4]data1cf!N424</f>
        <v>15248.1065068892</v>
      </c>
      <c r="P424" s="337" t="n">
        <f aca="false">+[4]data1cf!O424</f>
        <v>15344.5576180255</v>
      </c>
      <c r="Q424" s="337" t="n">
        <f aca="false">+[4]data1cf!P424</f>
        <v>15322.6239966276</v>
      </c>
      <c r="R424" s="337" t="n">
        <f aca="false">+[4]data1cf!Q424</f>
        <v>1110.62497023288</v>
      </c>
      <c r="S424" s="337" t="n">
        <f aca="false">+[4]data1cf!R424</f>
        <v>0</v>
      </c>
      <c r="T424" s="337" t="n">
        <f aca="false">+[4]data1cf!S424</f>
        <v>0</v>
      </c>
      <c r="U424" s="337" t="n">
        <f aca="false">+[4]data1cf!T424</f>
        <v>0</v>
      </c>
      <c r="V424" s="337" t="n">
        <f aca="false">+[4]data1cf!U424</f>
        <v>0</v>
      </c>
      <c r="W424" s="337" t="n">
        <f aca="false">+[4]data1cf!V424</f>
        <v>0</v>
      </c>
      <c r="X424" s="337" t="n">
        <f aca="false">+[4]data1cf!W424</f>
        <v>0</v>
      </c>
      <c r="Y424" s="337" t="n">
        <f aca="false">+[4]data1cf!X424</f>
        <v>0</v>
      </c>
      <c r="Z424" s="337" t="n">
        <f aca="false">+[4]data1cf!Y424</f>
        <v>0</v>
      </c>
      <c r="AA424" s="337" t="n">
        <f aca="false">+[4]data1cf!Z424</f>
        <v>0</v>
      </c>
      <c r="AB424" s="337"/>
      <c r="AC424" s="338" t="n">
        <f aca="false">XNPV(0.1,B424:AA424,$B$1:$AA$1)</f>
        <v>21994.907701514</v>
      </c>
      <c r="AD424" s="338" t="n">
        <f aca="false">SUMPRODUCT(B424:AA424,$B$1010:$AA$1010)</f>
        <v>54759.1574345446</v>
      </c>
      <c r="AE424" s="339" t="n">
        <f aca="false">SUMPRODUCT(B424:AA424,$B$1012:$AA$1012)</f>
        <v>54205.7590169173</v>
      </c>
      <c r="AF424" s="340" t="n">
        <f aca="false">XIRR(B424:AA424,$B$1:$AA$1)</f>
        <v>0.13861574547646</v>
      </c>
      <c r="AG424" s="341" t="n">
        <f aca="false">1-EXP(-(1/0.25)*(AD424/ABS($AD$1010)))</f>
        <v>0.978385418660366</v>
      </c>
    </row>
    <row r="425" customFormat="false" ht="12.75" hidden="false" customHeight="false" outlineLevel="0" collapsed="false">
      <c r="A425" s="332"/>
      <c r="B425" s="337" t="n">
        <f aca="false">+[4]data1cf!A425</f>
        <v>-89266.5406809824</v>
      </c>
      <c r="C425" s="337" t="n">
        <f aca="false">+[4]data1cf!B425</f>
        <v>14911.2305130295</v>
      </c>
      <c r="D425" s="337" t="n">
        <f aca="false">+[4]data1cf!C425</f>
        <v>16340.2148570308</v>
      </c>
      <c r="E425" s="337" t="n">
        <f aca="false">+[4]data1cf!D425</f>
        <v>15923.9534504334</v>
      </c>
      <c r="F425" s="337" t="n">
        <f aca="false">+[4]data1cf!E425</f>
        <v>15608.0358521182</v>
      </c>
      <c r="G425" s="337" t="n">
        <f aca="false">+[4]data1cf!F425</f>
        <v>15532.9453420324</v>
      </c>
      <c r="H425" s="337" t="n">
        <f aca="false">+[4]data1cf!G425</f>
        <v>15082.3099448257</v>
      </c>
      <c r="I425" s="337" t="n">
        <f aca="false">+[4]data1cf!H425</f>
        <v>15084.0088372873</v>
      </c>
      <c r="J425" s="337" t="n">
        <f aca="false">+[4]data1cf!I425</f>
        <v>14772.8068160965</v>
      </c>
      <c r="K425" s="337" t="n">
        <f aca="false">+[4]data1cf!J425</f>
        <v>14999.5742836743</v>
      </c>
      <c r="L425" s="337" t="n">
        <f aca="false">+[4]data1cf!K425</f>
        <v>14853.1736306311</v>
      </c>
      <c r="M425" s="337" t="n">
        <f aca="false">+[4]data1cf!L425</f>
        <v>15008.5135151594</v>
      </c>
      <c r="N425" s="337" t="n">
        <f aca="false">+[4]data1cf!M425</f>
        <v>15035.7526982742</v>
      </c>
      <c r="O425" s="337" t="n">
        <f aca="false">+[4]data1cf!N425</f>
        <v>14987.7291699685</v>
      </c>
      <c r="P425" s="337" t="n">
        <f aca="false">+[4]data1cf!O425</f>
        <v>14927.5164539159</v>
      </c>
      <c r="Q425" s="337" t="n">
        <f aca="false">+[4]data1cf!P425</f>
        <v>15126.6485132595</v>
      </c>
      <c r="R425" s="337" t="n">
        <f aca="false">+[4]data1cf!Q425</f>
        <v>1023.8515149946</v>
      </c>
      <c r="S425" s="337" t="n">
        <f aca="false">+[4]data1cf!R425</f>
        <v>0</v>
      </c>
      <c r="T425" s="337" t="n">
        <f aca="false">+[4]data1cf!S425</f>
        <v>0</v>
      </c>
      <c r="U425" s="337" t="n">
        <f aca="false">+[4]data1cf!T425</f>
        <v>0</v>
      </c>
      <c r="V425" s="337" t="n">
        <f aca="false">+[4]data1cf!U425</f>
        <v>0</v>
      </c>
      <c r="W425" s="337" t="n">
        <f aca="false">+[4]data1cf!V425</f>
        <v>0</v>
      </c>
      <c r="X425" s="337" t="n">
        <f aca="false">+[4]data1cf!W425</f>
        <v>0</v>
      </c>
      <c r="Y425" s="337" t="n">
        <f aca="false">+[4]data1cf!X425</f>
        <v>0</v>
      </c>
      <c r="Z425" s="337" t="n">
        <f aca="false">+[4]data1cf!Y425</f>
        <v>0</v>
      </c>
      <c r="AA425" s="337" t="n">
        <f aca="false">+[4]data1cf!Z425</f>
        <v>0</v>
      </c>
      <c r="AB425" s="337"/>
      <c r="AC425" s="338" t="n">
        <f aca="false">XNPV(0.1,B425:AA425,$B$1:$AA$1)</f>
        <v>27412.4022135588</v>
      </c>
      <c r="AD425" s="338" t="n">
        <f aca="false">SUMPRODUCT(B425:AA425,$B$1010:$AA$1010)</f>
        <v>59650.0284453151</v>
      </c>
      <c r="AE425" s="339" t="n">
        <f aca="false">SUMPRODUCT(B425:AA425,$B$1012:$AA$1012)</f>
        <v>59105.5758105454</v>
      </c>
      <c r="AF425" s="340" t="n">
        <f aca="false">XIRR(B425:AA425,$B$1:$AA$1)</f>
        <v>0.151461286670171</v>
      </c>
      <c r="AG425" s="341" t="n">
        <f aca="false">1-EXP(-(1/0.25)*(AD425/ABS($AD$1010)))</f>
        <v>0.984653370388653</v>
      </c>
    </row>
    <row r="426" customFormat="false" ht="12.75" hidden="false" customHeight="false" outlineLevel="0" collapsed="false">
      <c r="A426" s="332"/>
      <c r="B426" s="337" t="n">
        <f aca="false">+[4]data1cf!A426</f>
        <v>-99914.9159237207</v>
      </c>
      <c r="C426" s="337" t="n">
        <f aca="false">+[4]data1cf!B426</f>
        <v>15042.7628331207</v>
      </c>
      <c r="D426" s="337" t="n">
        <f aca="false">+[4]data1cf!C426</f>
        <v>16734.7990200966</v>
      </c>
      <c r="E426" s="337" t="n">
        <f aca="false">+[4]data1cf!D426</f>
        <v>16187.1392554683</v>
      </c>
      <c r="F426" s="337" t="n">
        <f aca="false">+[4]data1cf!E426</f>
        <v>15898.1330935481</v>
      </c>
      <c r="G426" s="337" t="n">
        <f aca="false">+[4]data1cf!F426</f>
        <v>15511.9063642864</v>
      </c>
      <c r="H426" s="337" t="n">
        <f aca="false">+[4]data1cf!G426</f>
        <v>15361.2320094176</v>
      </c>
      <c r="I426" s="337" t="n">
        <f aca="false">+[4]data1cf!H426</f>
        <v>15184.2655814994</v>
      </c>
      <c r="J426" s="337" t="n">
        <f aca="false">+[4]data1cf!I426</f>
        <v>15265.1334820004</v>
      </c>
      <c r="K426" s="337" t="n">
        <f aca="false">+[4]data1cf!J426</f>
        <v>15220.3826531117</v>
      </c>
      <c r="L426" s="337" t="n">
        <f aca="false">+[4]data1cf!K426</f>
        <v>15472.8757748932</v>
      </c>
      <c r="M426" s="337" t="n">
        <f aca="false">+[4]data1cf!L426</f>
        <v>15332.552969203</v>
      </c>
      <c r="N426" s="337" t="n">
        <f aca="false">+[4]data1cf!M426</f>
        <v>15264.3707284582</v>
      </c>
      <c r="O426" s="337" t="n">
        <f aca="false">+[4]data1cf!N426</f>
        <v>15221.9249674013</v>
      </c>
      <c r="P426" s="337" t="n">
        <f aca="false">+[4]data1cf!O426</f>
        <v>15430.4117865425</v>
      </c>
      <c r="Q426" s="337" t="n">
        <f aca="false">+[4]data1cf!P426</f>
        <v>15378.105671741</v>
      </c>
      <c r="R426" s="337" t="n">
        <f aca="false">+[4]data1cf!Q426</f>
        <v>1145.98411967871</v>
      </c>
      <c r="S426" s="337" t="n">
        <f aca="false">+[4]data1cf!R426</f>
        <v>0</v>
      </c>
      <c r="T426" s="337" t="n">
        <f aca="false">+[4]data1cf!S426</f>
        <v>0</v>
      </c>
      <c r="U426" s="337" t="n">
        <f aca="false">+[4]data1cf!T426</f>
        <v>0</v>
      </c>
      <c r="V426" s="337" t="n">
        <f aca="false">+[4]data1cf!U426</f>
        <v>0</v>
      </c>
      <c r="W426" s="337" t="n">
        <f aca="false">+[4]data1cf!V426</f>
        <v>0</v>
      </c>
      <c r="X426" s="337" t="n">
        <f aca="false">+[4]data1cf!W426</f>
        <v>0</v>
      </c>
      <c r="Y426" s="337" t="n">
        <f aca="false">+[4]data1cf!X426</f>
        <v>0</v>
      </c>
      <c r="Z426" s="337" t="n">
        <f aca="false">+[4]data1cf!Y426</f>
        <v>0</v>
      </c>
      <c r="AA426" s="337" t="n">
        <f aca="false">+[4]data1cf!Z426</f>
        <v>0</v>
      </c>
      <c r="AB426" s="337"/>
      <c r="AC426" s="338" t="n">
        <f aca="false">XNPV(0.1,B426:AA426,$B$1:$AA$1)</f>
        <v>18836.0320134984</v>
      </c>
      <c r="AD426" s="338" t="n">
        <f aca="false">SUMPRODUCT(B426:AA426,$B$1010:$AA$1010)</f>
        <v>51720.5054937098</v>
      </c>
      <c r="AE426" s="339" t="n">
        <f aca="false">SUMPRODUCT(B426:AA426,$B$1012:$AA$1012)</f>
        <v>51164.8334739594</v>
      </c>
      <c r="AF426" s="340" t="n">
        <f aca="false">XIRR(B426:AA426,$B$1:$AA$1)</f>
        <v>0.13208753722599</v>
      </c>
      <c r="AG426" s="341" t="n">
        <f aca="false">1-EXP(-(1/0.25)*(AD426/ABS($AD$1010)))</f>
        <v>0.973260471655384</v>
      </c>
    </row>
    <row r="427" customFormat="false" ht="12.75" hidden="false" customHeight="false" outlineLevel="0" collapsed="false">
      <c r="A427" s="332"/>
      <c r="B427" s="337" t="n">
        <f aca="false">+[4]data1cf!A427</f>
        <v>-94271.9457120364</v>
      </c>
      <c r="C427" s="337" t="n">
        <f aca="false">+[4]data1cf!B427</f>
        <v>15135.6406194927</v>
      </c>
      <c r="D427" s="337" t="n">
        <f aca="false">+[4]data1cf!C427</f>
        <v>16671.0459478425</v>
      </c>
      <c r="E427" s="337" t="n">
        <f aca="false">+[4]data1cf!D427</f>
        <v>16221.6438492723</v>
      </c>
      <c r="F427" s="337" t="n">
        <f aca="false">+[4]data1cf!E427</f>
        <v>15934.6400642069</v>
      </c>
      <c r="G427" s="337" t="n">
        <f aca="false">+[4]data1cf!F427</f>
        <v>15595.7582303311</v>
      </c>
      <c r="H427" s="337" t="n">
        <f aca="false">+[4]data1cf!G427</f>
        <v>15195.4533549983</v>
      </c>
      <c r="I427" s="337" t="n">
        <f aca="false">+[4]data1cf!H427</f>
        <v>15083.7545677592</v>
      </c>
      <c r="J427" s="337" t="n">
        <f aca="false">+[4]data1cf!I427</f>
        <v>15075.3800510006</v>
      </c>
      <c r="K427" s="337" t="n">
        <f aca="false">+[4]data1cf!J427</f>
        <v>15168.2897322073</v>
      </c>
      <c r="L427" s="337" t="n">
        <f aca="false">+[4]data1cf!K427</f>
        <v>15294.8863328427</v>
      </c>
      <c r="M427" s="337" t="n">
        <f aca="false">+[4]data1cf!L427</f>
        <v>15113.788469005</v>
      </c>
      <c r="N427" s="337" t="n">
        <f aca="false">+[4]data1cf!M427</f>
        <v>15117.3148586629</v>
      </c>
      <c r="O427" s="337" t="n">
        <f aca="false">+[4]data1cf!N427</f>
        <v>15245.6205055967</v>
      </c>
      <c r="P427" s="337" t="n">
        <f aca="false">+[4]data1cf!O427</f>
        <v>15129.9764329552</v>
      </c>
      <c r="Q427" s="337" t="n">
        <f aca="false">+[4]data1cf!P427</f>
        <v>15171.2362489289</v>
      </c>
      <c r="R427" s="337" t="n">
        <f aca="false">+[4]data1cf!Q427</f>
        <v>1081.26150853877</v>
      </c>
      <c r="S427" s="337" t="n">
        <f aca="false">+[4]data1cf!R427</f>
        <v>0</v>
      </c>
      <c r="T427" s="337" t="n">
        <f aca="false">+[4]data1cf!S427</f>
        <v>0</v>
      </c>
      <c r="U427" s="337" t="n">
        <f aca="false">+[4]data1cf!T427</f>
        <v>0</v>
      </c>
      <c r="V427" s="337" t="n">
        <f aca="false">+[4]data1cf!U427</f>
        <v>0</v>
      </c>
      <c r="W427" s="337" t="n">
        <f aca="false">+[4]data1cf!V427</f>
        <v>0</v>
      </c>
      <c r="X427" s="337" t="n">
        <f aca="false">+[4]data1cf!W427</f>
        <v>0</v>
      </c>
      <c r="Y427" s="337" t="n">
        <f aca="false">+[4]data1cf!X427</f>
        <v>0</v>
      </c>
      <c r="Z427" s="337" t="n">
        <f aca="false">+[4]data1cf!Y427</f>
        <v>0</v>
      </c>
      <c r="AA427" s="337" t="n">
        <f aca="false">+[4]data1cf!Z427</f>
        <v>0</v>
      </c>
      <c r="AB427" s="337"/>
      <c r="AC427" s="338" t="n">
        <f aca="false">XNPV(0.1,B427:AA427,$B$1:$AA$1)</f>
        <v>24030.3034700966</v>
      </c>
      <c r="AD427" s="338" t="n">
        <f aca="false">SUMPRODUCT(B427:AA427,$B$1010:$AA$1010)</f>
        <v>56674.0131707786</v>
      </c>
      <c r="AE427" s="339" t="n">
        <f aca="false">SUMPRODUCT(B427:AA427,$B$1012:$AA$1012)</f>
        <v>56122.7663996949</v>
      </c>
      <c r="AF427" s="340" t="n">
        <f aca="false">XIRR(B427:AA427,$B$1:$AA$1)</f>
        <v>0.143108020410121</v>
      </c>
      <c r="AG427" s="341" t="n">
        <f aca="false">1-EXP(-(1/0.25)*(AD427/ABS($AD$1010)))</f>
        <v>0.981097679872363</v>
      </c>
    </row>
    <row r="428" customFormat="false" ht="12.75" hidden="false" customHeight="false" outlineLevel="0" collapsed="false">
      <c r="A428" s="332"/>
      <c r="B428" s="337" t="n">
        <f aca="false">+[4]data1cf!A428</f>
        <v>-98674.6565932989</v>
      </c>
      <c r="C428" s="337" t="n">
        <f aca="false">+[4]data1cf!B428</f>
        <v>14905.6792463079</v>
      </c>
      <c r="D428" s="337" t="n">
        <f aca="false">+[4]data1cf!C428</f>
        <v>16770.229385247</v>
      </c>
      <c r="E428" s="337" t="n">
        <f aca="false">+[4]data1cf!D428</f>
        <v>16359.3441537127</v>
      </c>
      <c r="F428" s="337" t="n">
        <f aca="false">+[4]data1cf!E428</f>
        <v>15947.2478933392</v>
      </c>
      <c r="G428" s="337" t="n">
        <f aca="false">+[4]data1cf!F428</f>
        <v>15907.6654080163</v>
      </c>
      <c r="H428" s="337" t="n">
        <f aca="false">+[4]data1cf!G428</f>
        <v>15539.6257708691</v>
      </c>
      <c r="I428" s="337" t="n">
        <f aca="false">+[4]data1cf!H428</f>
        <v>15076.8476809751</v>
      </c>
      <c r="J428" s="337" t="n">
        <f aca="false">+[4]data1cf!I428</f>
        <v>15225.8114436083</v>
      </c>
      <c r="K428" s="337" t="n">
        <f aca="false">+[4]data1cf!J428</f>
        <v>15193.2422194687</v>
      </c>
      <c r="L428" s="337" t="n">
        <f aca="false">+[4]data1cf!K428</f>
        <v>15151.2032294479</v>
      </c>
      <c r="M428" s="337" t="n">
        <f aca="false">+[4]data1cf!L428</f>
        <v>15179.475168821</v>
      </c>
      <c r="N428" s="337" t="n">
        <f aca="false">+[4]data1cf!M428</f>
        <v>15189.3852093876</v>
      </c>
      <c r="O428" s="337" t="n">
        <f aca="false">+[4]data1cf!N428</f>
        <v>15517.2608797272</v>
      </c>
      <c r="P428" s="337" t="n">
        <f aca="false">+[4]data1cf!O428</f>
        <v>15451.1264741268</v>
      </c>
      <c r="Q428" s="337" t="n">
        <f aca="false">+[4]data1cf!P428</f>
        <v>15396.4949472019</v>
      </c>
      <c r="R428" s="337" t="n">
        <f aca="false">+[4]data1cf!Q428</f>
        <v>1131.7588412625</v>
      </c>
      <c r="S428" s="337" t="n">
        <f aca="false">+[4]data1cf!R428</f>
        <v>0</v>
      </c>
      <c r="T428" s="337" t="n">
        <f aca="false">+[4]data1cf!S428</f>
        <v>0</v>
      </c>
      <c r="U428" s="337" t="n">
        <f aca="false">+[4]data1cf!T428</f>
        <v>0</v>
      </c>
      <c r="V428" s="337" t="n">
        <f aca="false">+[4]data1cf!U428</f>
        <v>0</v>
      </c>
      <c r="W428" s="337" t="n">
        <f aca="false">+[4]data1cf!V428</f>
        <v>0</v>
      </c>
      <c r="X428" s="337" t="n">
        <f aca="false">+[4]data1cf!W428</f>
        <v>0</v>
      </c>
      <c r="Y428" s="337" t="n">
        <f aca="false">+[4]data1cf!X428</f>
        <v>0</v>
      </c>
      <c r="Z428" s="337" t="n">
        <f aca="false">+[4]data1cf!Y428</f>
        <v>0</v>
      </c>
      <c r="AA428" s="337" t="n">
        <f aca="false">+[4]data1cf!Z428</f>
        <v>0</v>
      </c>
      <c r="AB428" s="337"/>
      <c r="AC428" s="338" t="n">
        <f aca="false">XNPV(0.1,B428:AA428,$B$1:$AA$1)</f>
        <v>20296.0411721015</v>
      </c>
      <c r="AD428" s="338" t="n">
        <f aca="false">SUMPRODUCT(B428:AA428,$B$1010:$AA$1010)</f>
        <v>53212.7014593144</v>
      </c>
      <c r="AE428" s="339" t="n">
        <f aca="false">SUMPRODUCT(B428:AA428,$B$1012:$AA$1012)</f>
        <v>52656.6365230534</v>
      </c>
      <c r="AF428" s="340" t="n">
        <f aca="false">XIRR(B428:AA428,$B$1:$AA$1)</f>
        <v>0.134941575077713</v>
      </c>
      <c r="AG428" s="341" t="n">
        <f aca="false">1-EXP(-(1/0.25)*(AD428/ABS($AD$1010)))</f>
        <v>0.975913409889939</v>
      </c>
    </row>
    <row r="429" customFormat="false" ht="12.75" hidden="false" customHeight="false" outlineLevel="0" collapsed="false">
      <c r="A429" s="332"/>
      <c r="B429" s="337" t="n">
        <f aca="false">+[4]data1cf!A429</f>
        <v>-95269.0526510585</v>
      </c>
      <c r="C429" s="337" t="n">
        <f aca="false">+[4]data1cf!B429</f>
        <v>15168.6131908781</v>
      </c>
      <c r="D429" s="337" t="n">
        <f aca="false">+[4]data1cf!C429</f>
        <v>16689.1533592757</v>
      </c>
      <c r="E429" s="337" t="n">
        <f aca="false">+[4]data1cf!D429</f>
        <v>16215.7512877006</v>
      </c>
      <c r="F429" s="337" t="n">
        <f aca="false">+[4]data1cf!E429</f>
        <v>15703.6936476364</v>
      </c>
      <c r="G429" s="337" t="n">
        <f aca="false">+[4]data1cf!F429</f>
        <v>15498.8740746908</v>
      </c>
      <c r="H429" s="337" t="n">
        <f aca="false">+[4]data1cf!G429</f>
        <v>15142.2504856845</v>
      </c>
      <c r="I429" s="337" t="n">
        <f aca="false">+[4]data1cf!H429</f>
        <v>15220.8488781817</v>
      </c>
      <c r="J429" s="337" t="n">
        <f aca="false">+[4]data1cf!I429</f>
        <v>15417.0162887919</v>
      </c>
      <c r="K429" s="337" t="n">
        <f aca="false">+[4]data1cf!J429</f>
        <v>15384.7194632606</v>
      </c>
      <c r="L429" s="337" t="n">
        <f aca="false">+[4]data1cf!K429</f>
        <v>15187.4570477748</v>
      </c>
      <c r="M429" s="337" t="n">
        <f aca="false">+[4]data1cf!L429</f>
        <v>15175.8742062039</v>
      </c>
      <c r="N429" s="337" t="n">
        <f aca="false">+[4]data1cf!M429</f>
        <v>15440.5969782671</v>
      </c>
      <c r="O429" s="337" t="n">
        <f aca="false">+[4]data1cf!N429</f>
        <v>15051.8063996412</v>
      </c>
      <c r="P429" s="337" t="n">
        <f aca="false">+[4]data1cf!O429</f>
        <v>15132.1640864523</v>
      </c>
      <c r="Q429" s="337" t="n">
        <f aca="false">+[4]data1cf!P429</f>
        <v>15180.3997845018</v>
      </c>
      <c r="R429" s="337" t="n">
        <f aca="false">+[4]data1cf!Q429</f>
        <v>1092.69792628658</v>
      </c>
      <c r="S429" s="337" t="n">
        <f aca="false">+[4]data1cf!R429</f>
        <v>0</v>
      </c>
      <c r="T429" s="337" t="n">
        <f aca="false">+[4]data1cf!S429</f>
        <v>0</v>
      </c>
      <c r="U429" s="337" t="n">
        <f aca="false">+[4]data1cf!T429</f>
        <v>0</v>
      </c>
      <c r="V429" s="337" t="n">
        <f aca="false">+[4]data1cf!U429</f>
        <v>0</v>
      </c>
      <c r="W429" s="337" t="n">
        <f aca="false">+[4]data1cf!V429</f>
        <v>0</v>
      </c>
      <c r="X429" s="337" t="n">
        <f aca="false">+[4]data1cf!W429</f>
        <v>0</v>
      </c>
      <c r="Y429" s="337" t="n">
        <f aca="false">+[4]data1cf!X429</f>
        <v>0</v>
      </c>
      <c r="Z429" s="337" t="n">
        <f aca="false">+[4]data1cf!Y429</f>
        <v>0</v>
      </c>
      <c r="AA429" s="337" t="n">
        <f aca="false">+[4]data1cf!Z429</f>
        <v>0</v>
      </c>
      <c r="AB429" s="337"/>
      <c r="AC429" s="338" t="n">
        <f aca="false">XNPV(0.1,B429:AA429,$B$1:$AA$1)</f>
        <v>23179.6373128768</v>
      </c>
      <c r="AD429" s="338" t="n">
        <f aca="false">SUMPRODUCT(B429:AA429,$B$1010:$AA$1010)</f>
        <v>55915.9186365402</v>
      </c>
      <c r="AE429" s="339" t="n">
        <f aca="false">SUMPRODUCT(B429:AA429,$B$1012:$AA$1012)</f>
        <v>55363.0927562973</v>
      </c>
      <c r="AF429" s="340" t="n">
        <f aca="false">XIRR(B429:AA429,$B$1:$AA$1)</f>
        <v>0.141155066259184</v>
      </c>
      <c r="AG429" s="341" t="n">
        <f aca="false">1-EXP(-(1/0.25)*(AD429/ABS($AD$1010)))</f>
        <v>0.980067161623997</v>
      </c>
    </row>
    <row r="430" customFormat="false" ht="12.75" hidden="false" customHeight="false" outlineLevel="0" collapsed="false">
      <c r="A430" s="332"/>
      <c r="B430" s="337" t="n">
        <f aca="false">+[4]data1cf!A430</f>
        <v>-87367.750277276</v>
      </c>
      <c r="C430" s="337" t="n">
        <f aca="false">+[4]data1cf!B430</f>
        <v>15073.5103145788</v>
      </c>
      <c r="D430" s="337" t="n">
        <f aca="false">+[4]data1cf!C430</f>
        <v>16269.1615203305</v>
      </c>
      <c r="E430" s="337" t="n">
        <f aca="false">+[4]data1cf!D430</f>
        <v>15908.1052738168</v>
      </c>
      <c r="F430" s="337" t="n">
        <f aca="false">+[4]data1cf!E430</f>
        <v>15640.0273997778</v>
      </c>
      <c r="G430" s="337" t="n">
        <f aca="false">+[4]data1cf!F430</f>
        <v>15344.6361172798</v>
      </c>
      <c r="H430" s="337" t="n">
        <f aca="false">+[4]data1cf!G430</f>
        <v>15327.3589058765</v>
      </c>
      <c r="I430" s="337" t="n">
        <f aca="false">+[4]data1cf!H430</f>
        <v>15119.6887192805</v>
      </c>
      <c r="J430" s="337" t="n">
        <f aca="false">+[4]data1cf!I430</f>
        <v>15301.3513959119</v>
      </c>
      <c r="K430" s="337" t="n">
        <f aca="false">+[4]data1cf!J430</f>
        <v>15244.3497504073</v>
      </c>
      <c r="L430" s="337" t="n">
        <f aca="false">+[4]data1cf!K430</f>
        <v>14945.1484979128</v>
      </c>
      <c r="M430" s="337" t="n">
        <f aca="false">+[4]data1cf!L430</f>
        <v>14987.1136900462</v>
      </c>
      <c r="N430" s="337" t="n">
        <f aca="false">+[4]data1cf!M430</f>
        <v>15334.9683454225</v>
      </c>
      <c r="O430" s="337" t="n">
        <f aca="false">+[4]data1cf!N430</f>
        <v>15034.7615974218</v>
      </c>
      <c r="P430" s="337" t="n">
        <f aca="false">+[4]data1cf!O430</f>
        <v>15046.8473151536</v>
      </c>
      <c r="Q430" s="337" t="n">
        <f aca="false">+[4]data1cf!P430</f>
        <v>15092.7490456184</v>
      </c>
      <c r="R430" s="337" t="n">
        <f aca="false">+[4]data1cf!Q430</f>
        <v>1002.07314858025</v>
      </c>
      <c r="S430" s="337" t="n">
        <f aca="false">+[4]data1cf!R430</f>
        <v>0</v>
      </c>
      <c r="T430" s="337" t="n">
        <f aca="false">+[4]data1cf!S430</f>
        <v>0</v>
      </c>
      <c r="U430" s="337" t="n">
        <f aca="false">+[4]data1cf!T430</f>
        <v>0</v>
      </c>
      <c r="V430" s="337" t="n">
        <f aca="false">+[4]data1cf!U430</f>
        <v>0</v>
      </c>
      <c r="W430" s="337" t="n">
        <f aca="false">+[4]data1cf!V430</f>
        <v>0</v>
      </c>
      <c r="X430" s="337" t="n">
        <f aca="false">+[4]data1cf!W430</f>
        <v>0</v>
      </c>
      <c r="Y430" s="337" t="n">
        <f aca="false">+[4]data1cf!X430</f>
        <v>0</v>
      </c>
      <c r="Z430" s="337" t="n">
        <f aca="false">+[4]data1cf!Y430</f>
        <v>0</v>
      </c>
      <c r="AA430" s="337" t="n">
        <f aca="false">+[4]data1cf!Z430</f>
        <v>0</v>
      </c>
      <c r="AB430" s="337"/>
      <c r="AC430" s="338" t="n">
        <f aca="false">XNPV(0.1,B430:AA430,$B$1:$AA$1)</f>
        <v>29955.1715775311</v>
      </c>
      <c r="AD430" s="338" t="n">
        <f aca="false">SUMPRODUCT(B430:AA430,$B$1010:$AA$1010)</f>
        <v>62431.2891923825</v>
      </c>
      <c r="AE430" s="339" t="n">
        <f aca="false">SUMPRODUCT(B430:AA430,$B$1012:$AA$1012)</f>
        <v>61882.8372703348</v>
      </c>
      <c r="AF430" s="340" t="n">
        <f aca="false">XIRR(B430:AA430,$B$1:$AA$1)</f>
        <v>0.157059516933004</v>
      </c>
      <c r="AG430" s="341" t="n">
        <f aca="false">1-EXP(-(1/0.25)*(AD430/ABS($AD$1010)))</f>
        <v>0.987369123433876</v>
      </c>
    </row>
    <row r="431" customFormat="false" ht="12.75" hidden="false" customHeight="false" outlineLevel="0" collapsed="false">
      <c r="A431" s="332"/>
      <c r="B431" s="337" t="n">
        <f aca="false">+[4]data1cf!A431</f>
        <v>-98319.5293857202</v>
      </c>
      <c r="C431" s="337" t="n">
        <f aca="false">+[4]data1cf!B431</f>
        <v>15359.0377583916</v>
      </c>
      <c r="D431" s="337" t="n">
        <f aca="false">+[4]data1cf!C431</f>
        <v>16552.9319294526</v>
      </c>
      <c r="E431" s="337" t="n">
        <f aca="false">+[4]data1cf!D431</f>
        <v>16265.4832378743</v>
      </c>
      <c r="F431" s="337" t="n">
        <f aca="false">+[4]data1cf!E431</f>
        <v>15780.7894705713</v>
      </c>
      <c r="G431" s="337" t="n">
        <f aca="false">+[4]data1cf!F431</f>
        <v>15855.9606672536</v>
      </c>
      <c r="H431" s="337" t="n">
        <f aca="false">+[4]data1cf!G431</f>
        <v>15340.5070481683</v>
      </c>
      <c r="I431" s="337" t="n">
        <f aca="false">+[4]data1cf!H431</f>
        <v>15144.2036970645</v>
      </c>
      <c r="J431" s="337" t="n">
        <f aca="false">+[4]data1cf!I431</f>
        <v>15229.3359489086</v>
      </c>
      <c r="K431" s="337" t="n">
        <f aca="false">+[4]data1cf!J431</f>
        <v>15234.7710665695</v>
      </c>
      <c r="L431" s="337" t="n">
        <f aca="false">+[4]data1cf!K431</f>
        <v>15104.712623153</v>
      </c>
      <c r="M431" s="337" t="n">
        <f aca="false">+[4]data1cf!L431</f>
        <v>15161.1071915213</v>
      </c>
      <c r="N431" s="337" t="n">
        <f aca="false">+[4]data1cf!M431</f>
        <v>15232.4658158961</v>
      </c>
      <c r="O431" s="337" t="n">
        <f aca="false">+[4]data1cf!N431</f>
        <v>15524.5025080563</v>
      </c>
      <c r="P431" s="337" t="n">
        <f aca="false">+[4]data1cf!O431</f>
        <v>15385.3943767575</v>
      </c>
      <c r="Q431" s="337" t="n">
        <f aca="false">+[4]data1cf!P431</f>
        <v>15251.5600656971</v>
      </c>
      <c r="R431" s="337" t="n">
        <f aca="false">+[4]data1cf!Q431</f>
        <v>1127.68567424246</v>
      </c>
      <c r="S431" s="337" t="n">
        <f aca="false">+[4]data1cf!R431</f>
        <v>0</v>
      </c>
      <c r="T431" s="337" t="n">
        <f aca="false">+[4]data1cf!S431</f>
        <v>0</v>
      </c>
      <c r="U431" s="337" t="n">
        <f aca="false">+[4]data1cf!T431</f>
        <v>0</v>
      </c>
      <c r="V431" s="337" t="n">
        <f aca="false">+[4]data1cf!U431</f>
        <v>0</v>
      </c>
      <c r="W431" s="337" t="n">
        <f aca="false">+[4]data1cf!V431</f>
        <v>0</v>
      </c>
      <c r="X431" s="337" t="n">
        <f aca="false">+[4]data1cf!W431</f>
        <v>0</v>
      </c>
      <c r="Y431" s="337" t="n">
        <f aca="false">+[4]data1cf!X431</f>
        <v>0</v>
      </c>
      <c r="Z431" s="337" t="n">
        <f aca="false">+[4]data1cf!Y431</f>
        <v>0</v>
      </c>
      <c r="AA431" s="337" t="n">
        <f aca="false">+[4]data1cf!Z431</f>
        <v>0</v>
      </c>
      <c r="AB431" s="337"/>
      <c r="AC431" s="338" t="n">
        <f aca="false">XNPV(0.1,B431:AA431,$B$1:$AA$1)</f>
        <v>20547.6005279191</v>
      </c>
      <c r="AD431" s="338" t="n">
        <f aca="false">SUMPRODUCT(B431:AA431,$B$1010:$AA$1010)</f>
        <v>53382.3907356048</v>
      </c>
      <c r="AE431" s="339" t="n">
        <f aca="false">SUMPRODUCT(B431:AA431,$B$1012:$AA$1012)</f>
        <v>52827.7017855087</v>
      </c>
      <c r="AF431" s="340" t="n">
        <f aca="false">XIRR(B431:AA431,$B$1:$AA$1)</f>
        <v>0.13555302344888</v>
      </c>
      <c r="AG431" s="341" t="n">
        <f aca="false">1-EXP(-(1/0.25)*(AD431/ABS($AD$1010)))</f>
        <v>0.976197915810182</v>
      </c>
    </row>
    <row r="432" customFormat="false" ht="12.75" hidden="false" customHeight="false" outlineLevel="0" collapsed="false">
      <c r="A432" s="332"/>
      <c r="B432" s="337" t="n">
        <f aca="false">+[4]data1cf!A432</f>
        <v>-84634.1803563592</v>
      </c>
      <c r="C432" s="337" t="n">
        <f aca="false">+[4]data1cf!B432</f>
        <v>14960.8079378419</v>
      </c>
      <c r="D432" s="337" t="n">
        <f aca="false">+[4]data1cf!C432</f>
        <v>16371.6724204583</v>
      </c>
      <c r="E432" s="337" t="n">
        <f aca="false">+[4]data1cf!D432</f>
        <v>15715.9994750261</v>
      </c>
      <c r="F432" s="337" t="n">
        <f aca="false">+[4]data1cf!E432</f>
        <v>15556.0780638675</v>
      </c>
      <c r="G432" s="337" t="n">
        <f aca="false">+[4]data1cf!F432</f>
        <v>15185.328699268</v>
      </c>
      <c r="H432" s="337" t="n">
        <f aca="false">+[4]data1cf!G432</f>
        <v>15131.4566599163</v>
      </c>
      <c r="I432" s="337" t="n">
        <f aca="false">+[4]data1cf!H432</f>
        <v>14978.2330611157</v>
      </c>
      <c r="J432" s="337" t="n">
        <f aca="false">+[4]data1cf!I432</f>
        <v>15087.2441901142</v>
      </c>
      <c r="K432" s="337" t="n">
        <f aca="false">+[4]data1cf!J432</f>
        <v>15010.1917724129</v>
      </c>
      <c r="L432" s="337" t="n">
        <f aca="false">+[4]data1cf!K432</f>
        <v>14883.923814874</v>
      </c>
      <c r="M432" s="337" t="n">
        <f aca="false">+[4]data1cf!L432</f>
        <v>14994.8067566386</v>
      </c>
      <c r="N432" s="337" t="n">
        <f aca="false">+[4]data1cf!M432</f>
        <v>14896.510421846</v>
      </c>
      <c r="O432" s="337" t="n">
        <f aca="false">+[4]data1cf!N432</f>
        <v>14871.916807649</v>
      </c>
      <c r="P432" s="337" t="n">
        <f aca="false">+[4]data1cf!O432</f>
        <v>14914.1827770633</v>
      </c>
      <c r="Q432" s="337" t="n">
        <f aca="false">+[4]data1cf!P432</f>
        <v>15032.1627521106</v>
      </c>
      <c r="R432" s="337" t="n">
        <f aca="false">+[4]data1cf!Q432</f>
        <v>970.720195015297</v>
      </c>
      <c r="S432" s="337" t="n">
        <f aca="false">+[4]data1cf!R432</f>
        <v>0</v>
      </c>
      <c r="T432" s="337" t="n">
        <f aca="false">+[4]data1cf!S432</f>
        <v>0</v>
      </c>
      <c r="U432" s="337" t="n">
        <f aca="false">+[4]data1cf!T432</f>
        <v>0</v>
      </c>
      <c r="V432" s="337" t="n">
        <f aca="false">+[4]data1cf!U432</f>
        <v>0</v>
      </c>
      <c r="W432" s="337" t="n">
        <f aca="false">+[4]data1cf!V432</f>
        <v>0</v>
      </c>
      <c r="X432" s="337" t="n">
        <f aca="false">+[4]data1cf!W432</f>
        <v>0</v>
      </c>
      <c r="Y432" s="337" t="n">
        <f aca="false">+[4]data1cf!X432</f>
        <v>0</v>
      </c>
      <c r="Z432" s="337" t="n">
        <f aca="false">+[4]data1cf!Y432</f>
        <v>0</v>
      </c>
      <c r="AA432" s="337" t="n">
        <f aca="false">+[4]data1cf!Z432</f>
        <v>0</v>
      </c>
      <c r="AB432" s="337"/>
      <c r="AC432" s="338" t="n">
        <f aca="false">XNPV(0.1,B432:AA432,$B$1:$AA$1)</f>
        <v>31724.488044997</v>
      </c>
      <c r="AD432" s="338" t="n">
        <f aca="false">SUMPRODUCT(B432:AA432,$B$1010:$AA$1010)</f>
        <v>63877.611650251</v>
      </c>
      <c r="AE432" s="339" t="n">
        <f aca="false">SUMPRODUCT(B432:AA432,$B$1012:$AA$1012)</f>
        <v>63334.6851897437</v>
      </c>
      <c r="AF432" s="340" t="n">
        <f aca="false">XIRR(B432:AA432,$B$1:$AA$1)</f>
        <v>0.162239397331277</v>
      </c>
      <c r="AG432" s="341" t="n">
        <f aca="false">1-EXP(-(1/0.25)*(AD432/ABS($AD$1010)))</f>
        <v>0.988585678343257</v>
      </c>
    </row>
    <row r="433" customFormat="false" ht="12.75" hidden="false" customHeight="false" outlineLevel="0" collapsed="false">
      <c r="A433" s="332"/>
      <c r="B433" s="337" t="n">
        <f aca="false">+[4]data1cf!A433</f>
        <v>-96269.4756472201</v>
      </c>
      <c r="C433" s="337" t="n">
        <f aca="false">+[4]data1cf!B433</f>
        <v>15178.631454006</v>
      </c>
      <c r="D433" s="337" t="n">
        <f aca="false">+[4]data1cf!C433</f>
        <v>16607.2003509884</v>
      </c>
      <c r="E433" s="337" t="n">
        <f aca="false">+[4]data1cf!D433</f>
        <v>16056.9745624548</v>
      </c>
      <c r="F433" s="337" t="n">
        <f aca="false">+[4]data1cf!E433</f>
        <v>15738.5126662597</v>
      </c>
      <c r="G433" s="337" t="n">
        <f aca="false">+[4]data1cf!F433</f>
        <v>15559.9474588612</v>
      </c>
      <c r="H433" s="337" t="n">
        <f aca="false">+[4]data1cf!G433</f>
        <v>15375.7343069677</v>
      </c>
      <c r="I433" s="337" t="n">
        <f aca="false">+[4]data1cf!H433</f>
        <v>15073.1435603458</v>
      </c>
      <c r="J433" s="337" t="n">
        <f aca="false">+[4]data1cf!I433</f>
        <v>15135.4235988913</v>
      </c>
      <c r="K433" s="337" t="n">
        <f aca="false">+[4]data1cf!J433</f>
        <v>15352.1351864907</v>
      </c>
      <c r="L433" s="337" t="n">
        <f aca="false">+[4]data1cf!K433</f>
        <v>15103.3094247753</v>
      </c>
      <c r="M433" s="337" t="n">
        <f aca="false">+[4]data1cf!L433</f>
        <v>15133.0616450402</v>
      </c>
      <c r="N433" s="337" t="n">
        <f aca="false">+[4]data1cf!M433</f>
        <v>14983.6111656239</v>
      </c>
      <c r="O433" s="337" t="n">
        <f aca="false">+[4]data1cf!N433</f>
        <v>15102.1672669333</v>
      </c>
      <c r="P433" s="337" t="n">
        <f aca="false">+[4]data1cf!O433</f>
        <v>15460.5137886743</v>
      </c>
      <c r="Q433" s="337" t="n">
        <f aca="false">+[4]data1cf!P433</f>
        <v>15117.3103233866</v>
      </c>
      <c r="R433" s="337" t="n">
        <f aca="false">+[4]data1cf!Q433</f>
        <v>1104.17237788336</v>
      </c>
      <c r="S433" s="337" t="n">
        <f aca="false">+[4]data1cf!R433</f>
        <v>0</v>
      </c>
      <c r="T433" s="337" t="n">
        <f aca="false">+[4]data1cf!S433</f>
        <v>0</v>
      </c>
      <c r="U433" s="337" t="n">
        <f aca="false">+[4]data1cf!T433</f>
        <v>0</v>
      </c>
      <c r="V433" s="337" t="n">
        <f aca="false">+[4]data1cf!U433</f>
        <v>0</v>
      </c>
      <c r="W433" s="337" t="n">
        <f aca="false">+[4]data1cf!V433</f>
        <v>0</v>
      </c>
      <c r="X433" s="337" t="n">
        <f aca="false">+[4]data1cf!W433</f>
        <v>0</v>
      </c>
      <c r="Y433" s="337" t="n">
        <f aca="false">+[4]data1cf!X433</f>
        <v>0</v>
      </c>
      <c r="Z433" s="337" t="n">
        <f aca="false">+[4]data1cf!Y433</f>
        <v>0</v>
      </c>
      <c r="AA433" s="337" t="n">
        <f aca="false">+[4]data1cf!Z433</f>
        <v>0</v>
      </c>
      <c r="AB433" s="337"/>
      <c r="AC433" s="338" t="n">
        <f aca="false">XNPV(0.1,B433:AA433,$B$1:$AA$1)</f>
        <v>21869.3503797737</v>
      </c>
      <c r="AD433" s="338" t="n">
        <f aca="false">SUMPRODUCT(B433:AA433,$B$1010:$AA$1010)</f>
        <v>54504.6539606183</v>
      </c>
      <c r="AE433" s="339" t="n">
        <f aca="false">SUMPRODUCT(B433:AA433,$B$1012:$AA$1012)</f>
        <v>53953.4430714274</v>
      </c>
      <c r="AF433" s="340" t="n">
        <f aca="false">XIRR(B433:AA433,$B$1:$AA$1)</f>
        <v>0.138534428435104</v>
      </c>
      <c r="AG433" s="341" t="n">
        <f aca="false">1-EXP(-(1/0.25)*(AD433/ABS($AD$1010)))</f>
        <v>0.977996771696486</v>
      </c>
    </row>
    <row r="434" customFormat="false" ht="12.75" hidden="false" customHeight="false" outlineLevel="0" collapsed="false">
      <c r="A434" s="332"/>
      <c r="B434" s="337" t="n">
        <f aca="false">+[4]data1cf!A434</f>
        <v>-90226.0320580732</v>
      </c>
      <c r="C434" s="337" t="n">
        <f aca="false">+[4]data1cf!B434</f>
        <v>15049.8310174878</v>
      </c>
      <c r="D434" s="337" t="n">
        <f aca="false">+[4]data1cf!C434</f>
        <v>16233.6921239652</v>
      </c>
      <c r="E434" s="337" t="n">
        <f aca="false">+[4]data1cf!D434</f>
        <v>15932.2648609735</v>
      </c>
      <c r="F434" s="337" t="n">
        <f aca="false">+[4]data1cf!E434</f>
        <v>15761.3093967911</v>
      </c>
      <c r="G434" s="337" t="n">
        <f aca="false">+[4]data1cf!F434</f>
        <v>15278.6982401391</v>
      </c>
      <c r="H434" s="337" t="n">
        <f aca="false">+[4]data1cf!G434</f>
        <v>15151.2081806176</v>
      </c>
      <c r="I434" s="337" t="n">
        <f aca="false">+[4]data1cf!H434</f>
        <v>15343.0236430097</v>
      </c>
      <c r="J434" s="337" t="n">
        <f aca="false">+[4]data1cf!I434</f>
        <v>15086.8951187733</v>
      </c>
      <c r="K434" s="337" t="n">
        <f aca="false">+[4]data1cf!J434</f>
        <v>15033.6718668366</v>
      </c>
      <c r="L434" s="337" t="n">
        <f aca="false">+[4]data1cf!K434</f>
        <v>15008.4658155514</v>
      </c>
      <c r="M434" s="337" t="n">
        <f aca="false">+[4]data1cf!L434</f>
        <v>15139.3675986217</v>
      </c>
      <c r="N434" s="337" t="n">
        <f aca="false">+[4]data1cf!M434</f>
        <v>15073.2513319574</v>
      </c>
      <c r="O434" s="337" t="n">
        <f aca="false">+[4]data1cf!N434</f>
        <v>14999.6138871652</v>
      </c>
      <c r="P434" s="337" t="n">
        <f aca="false">+[4]data1cf!O434</f>
        <v>15089.4121374688</v>
      </c>
      <c r="Q434" s="337" t="n">
        <f aca="false">+[4]data1cf!P434</f>
        <v>15173.1562616272</v>
      </c>
      <c r="R434" s="337" t="n">
        <f aca="false">+[4]data1cf!Q434</f>
        <v>1034.85649729328</v>
      </c>
      <c r="S434" s="337" t="n">
        <f aca="false">+[4]data1cf!R434</f>
        <v>0</v>
      </c>
      <c r="T434" s="337" t="n">
        <f aca="false">+[4]data1cf!S434</f>
        <v>0</v>
      </c>
      <c r="U434" s="337" t="n">
        <f aca="false">+[4]data1cf!T434</f>
        <v>0</v>
      </c>
      <c r="V434" s="337" t="n">
        <f aca="false">+[4]data1cf!U434</f>
        <v>0</v>
      </c>
      <c r="W434" s="337" t="n">
        <f aca="false">+[4]data1cf!V434</f>
        <v>0</v>
      </c>
      <c r="X434" s="337" t="n">
        <f aca="false">+[4]data1cf!W434</f>
        <v>0</v>
      </c>
      <c r="Y434" s="337" t="n">
        <f aca="false">+[4]data1cf!X434</f>
        <v>0</v>
      </c>
      <c r="Z434" s="337" t="n">
        <f aca="false">+[4]data1cf!Y434</f>
        <v>0</v>
      </c>
      <c r="AA434" s="337" t="n">
        <f aca="false">+[4]data1cf!Z434</f>
        <v>0</v>
      </c>
      <c r="AB434" s="337"/>
      <c r="AC434" s="338" t="n">
        <f aca="false">XNPV(0.1,B434:AA434,$B$1:$AA$1)</f>
        <v>26953.7279409433</v>
      </c>
      <c r="AD434" s="338" t="n">
        <f aca="false">SUMPRODUCT(B434:AA434,$B$1010:$AA$1010)</f>
        <v>59381.9453059816</v>
      </c>
      <c r="AE434" s="339" t="n">
        <f aca="false">SUMPRODUCT(B434:AA434,$B$1012:$AA$1012)</f>
        <v>58834.2516082859</v>
      </c>
      <c r="AF434" s="340" t="n">
        <f aca="false">XIRR(B434:AA434,$B$1:$AA$1)</f>
        <v>0.150041866311657</v>
      </c>
      <c r="AG434" s="341" t="n">
        <f aca="false">1-EXP(-(1/0.25)*(AD434/ABS($AD$1010)))</f>
        <v>0.984362563720474</v>
      </c>
    </row>
    <row r="435" customFormat="false" ht="12.75" hidden="false" customHeight="false" outlineLevel="0" collapsed="false">
      <c r="A435" s="332"/>
      <c r="B435" s="337" t="n">
        <f aca="false">+[4]data1cf!A435</f>
        <v>-93403.5533224389</v>
      </c>
      <c r="C435" s="337" t="n">
        <f aca="false">+[4]data1cf!B435</f>
        <v>15085.2914034703</v>
      </c>
      <c r="D435" s="337" t="n">
        <f aca="false">+[4]data1cf!C435</f>
        <v>16459.1545597831</v>
      </c>
      <c r="E435" s="337" t="n">
        <f aca="false">+[4]data1cf!D435</f>
        <v>16161.3864803311</v>
      </c>
      <c r="F435" s="337" t="n">
        <f aca="false">+[4]data1cf!E435</f>
        <v>15637.7431911028</v>
      </c>
      <c r="G435" s="337" t="n">
        <f aca="false">+[4]data1cf!F435</f>
        <v>15520.4610102848</v>
      </c>
      <c r="H435" s="337" t="n">
        <f aca="false">+[4]data1cf!G435</f>
        <v>15165.2524050105</v>
      </c>
      <c r="I435" s="337" t="n">
        <f aca="false">+[4]data1cf!H435</f>
        <v>15023.9427234325</v>
      </c>
      <c r="J435" s="337" t="n">
        <f aca="false">+[4]data1cf!I435</f>
        <v>15201.8395809067</v>
      </c>
      <c r="K435" s="337" t="n">
        <f aca="false">+[4]data1cf!J435</f>
        <v>15209.9029009843</v>
      </c>
      <c r="L435" s="337" t="n">
        <f aca="false">+[4]data1cf!K435</f>
        <v>15365.741586064</v>
      </c>
      <c r="M435" s="337" t="n">
        <f aca="false">+[4]data1cf!L435</f>
        <v>15116.7001969923</v>
      </c>
      <c r="N435" s="337" t="n">
        <f aca="false">+[4]data1cf!M435</f>
        <v>15119.7602302445</v>
      </c>
      <c r="O435" s="337" t="n">
        <f aca="false">+[4]data1cf!N435</f>
        <v>15188.2772940242</v>
      </c>
      <c r="P435" s="337" t="n">
        <f aca="false">+[4]data1cf!O435</f>
        <v>15392.9318564488</v>
      </c>
      <c r="Q435" s="337" t="n">
        <f aca="false">+[4]data1cf!P435</f>
        <v>15387.3566746182</v>
      </c>
      <c r="R435" s="337" t="n">
        <f aca="false">+[4]data1cf!Q435</f>
        <v>1071.30139518704</v>
      </c>
      <c r="S435" s="337" t="n">
        <f aca="false">+[4]data1cf!R435</f>
        <v>0</v>
      </c>
      <c r="T435" s="337" t="n">
        <f aca="false">+[4]data1cf!S435</f>
        <v>0</v>
      </c>
      <c r="U435" s="337" t="n">
        <f aca="false">+[4]data1cf!T435</f>
        <v>0</v>
      </c>
      <c r="V435" s="337" t="n">
        <f aca="false">+[4]data1cf!U435</f>
        <v>0</v>
      </c>
      <c r="W435" s="337" t="n">
        <f aca="false">+[4]data1cf!V435</f>
        <v>0</v>
      </c>
      <c r="X435" s="337" t="n">
        <f aca="false">+[4]data1cf!W435</f>
        <v>0</v>
      </c>
      <c r="Y435" s="337" t="n">
        <f aca="false">+[4]data1cf!X435</f>
        <v>0</v>
      </c>
      <c r="Z435" s="337" t="n">
        <f aca="false">+[4]data1cf!Y435</f>
        <v>0</v>
      </c>
      <c r="AA435" s="337" t="n">
        <f aca="false">+[4]data1cf!Z435</f>
        <v>0</v>
      </c>
      <c r="AB435" s="337"/>
      <c r="AC435" s="338" t="n">
        <f aca="false">XNPV(0.1,B435:AA435,$B$1:$AA$1)</f>
        <v>24543.1935516505</v>
      </c>
      <c r="AD435" s="338" t="n">
        <f aca="false">SUMPRODUCT(B435:AA435,$B$1010:$AA$1010)</f>
        <v>57205.2683050921</v>
      </c>
      <c r="AE435" s="339" t="n">
        <f aca="false">SUMPRODUCT(B435:AA435,$B$1012:$AA$1012)</f>
        <v>56653.2539913542</v>
      </c>
      <c r="AF435" s="340" t="n">
        <f aca="false">XIRR(B435:AA435,$B$1:$AA$1)</f>
        <v>0.144209357515535</v>
      </c>
      <c r="AG435" s="341" t="n">
        <f aca="false">1-EXP(-(1/0.25)*(AD435/ABS($AD$1010)))</f>
        <v>0.981787927035442</v>
      </c>
    </row>
    <row r="436" customFormat="false" ht="12.75" hidden="false" customHeight="false" outlineLevel="0" collapsed="false">
      <c r="A436" s="332"/>
      <c r="B436" s="337" t="n">
        <f aca="false">+[4]data1cf!A436</f>
        <v>-99839.3676339227</v>
      </c>
      <c r="C436" s="337" t="n">
        <f aca="false">+[4]data1cf!B436</f>
        <v>15215.2054528773</v>
      </c>
      <c r="D436" s="337" t="n">
        <f aca="false">+[4]data1cf!C436</f>
        <v>16793.1431199467</v>
      </c>
      <c r="E436" s="337" t="n">
        <f aca="false">+[4]data1cf!D436</f>
        <v>16294.0170255593</v>
      </c>
      <c r="F436" s="337" t="n">
        <f aca="false">+[4]data1cf!E436</f>
        <v>15775.670532554</v>
      </c>
      <c r="G436" s="337" t="n">
        <f aca="false">+[4]data1cf!F436</f>
        <v>15633.0643642629</v>
      </c>
      <c r="H436" s="337" t="n">
        <f aca="false">+[4]data1cf!G436</f>
        <v>15308.7479184383</v>
      </c>
      <c r="I436" s="337" t="n">
        <f aca="false">+[4]data1cf!H436</f>
        <v>15289.3522552099</v>
      </c>
      <c r="J436" s="337" t="n">
        <f aca="false">+[4]data1cf!I436</f>
        <v>15115.8738700321</v>
      </c>
      <c r="K436" s="337" t="n">
        <f aca="false">+[4]data1cf!J436</f>
        <v>15181.9331987491</v>
      </c>
      <c r="L436" s="337" t="n">
        <f aca="false">+[4]data1cf!K436</f>
        <v>15244.474776726</v>
      </c>
      <c r="M436" s="337" t="n">
        <f aca="false">+[4]data1cf!L436</f>
        <v>15254.8626821357</v>
      </c>
      <c r="N436" s="337" t="n">
        <f aca="false">+[4]data1cf!M436</f>
        <v>15328.8147550907</v>
      </c>
      <c r="O436" s="337" t="n">
        <f aca="false">+[4]data1cf!N436</f>
        <v>15428.2603283812</v>
      </c>
      <c r="P436" s="337" t="n">
        <f aca="false">+[4]data1cf!O436</f>
        <v>15365.1149047099</v>
      </c>
      <c r="Q436" s="337" t="n">
        <f aca="false">+[4]data1cf!P436</f>
        <v>15477.8477102886</v>
      </c>
      <c r="R436" s="337" t="n">
        <f aca="false">+[4]data1cf!Q436</f>
        <v>1145.11761101404</v>
      </c>
      <c r="S436" s="337" t="n">
        <f aca="false">+[4]data1cf!R436</f>
        <v>0</v>
      </c>
      <c r="T436" s="337" t="n">
        <f aca="false">+[4]data1cf!S436</f>
        <v>0</v>
      </c>
      <c r="U436" s="337" t="n">
        <f aca="false">+[4]data1cf!T436</f>
        <v>0</v>
      </c>
      <c r="V436" s="337" t="n">
        <f aca="false">+[4]data1cf!U436</f>
        <v>0</v>
      </c>
      <c r="W436" s="337" t="n">
        <f aca="false">+[4]data1cf!V436</f>
        <v>0</v>
      </c>
      <c r="X436" s="337" t="n">
        <f aca="false">+[4]data1cf!W436</f>
        <v>0</v>
      </c>
      <c r="Y436" s="337" t="n">
        <f aca="false">+[4]data1cf!X436</f>
        <v>0</v>
      </c>
      <c r="Z436" s="337" t="n">
        <f aca="false">+[4]data1cf!Y436</f>
        <v>0</v>
      </c>
      <c r="AA436" s="337" t="n">
        <f aca="false">+[4]data1cf!Z436</f>
        <v>0</v>
      </c>
      <c r="AB436" s="337"/>
      <c r="AC436" s="338" t="n">
        <f aca="false">XNPV(0.1,B436:AA436,$B$1:$AA$1)</f>
        <v>19098.3416088386</v>
      </c>
      <c r="AD436" s="338" t="n">
        <f aca="false">SUMPRODUCT(B436:AA436,$B$1010:$AA$1010)</f>
        <v>51979.2048553099</v>
      </c>
      <c r="AE436" s="339" t="n">
        <f aca="false">SUMPRODUCT(B436:AA436,$B$1012:$AA$1012)</f>
        <v>51423.5533700356</v>
      </c>
      <c r="AF436" s="340" t="n">
        <f aca="false">XIRR(B436:AA436,$B$1:$AA$1)</f>
        <v>0.132604046935949</v>
      </c>
      <c r="AG436" s="341" t="n">
        <f aca="false">1-EXP(-(1/0.25)*(AD436/ABS($AD$1010)))</f>
        <v>0.97374049311222</v>
      </c>
    </row>
    <row r="437" customFormat="false" ht="12.75" hidden="false" customHeight="false" outlineLevel="0" collapsed="false">
      <c r="A437" s="332"/>
      <c r="B437" s="337" t="n">
        <f aca="false">+[4]data1cf!A437</f>
        <v>-89200.4705790107</v>
      </c>
      <c r="C437" s="337" t="n">
        <f aca="false">+[4]data1cf!B437</f>
        <v>14973.1520846568</v>
      </c>
      <c r="D437" s="337" t="n">
        <f aca="false">+[4]data1cf!C437</f>
        <v>16335.7128204169</v>
      </c>
      <c r="E437" s="337" t="n">
        <f aca="false">+[4]data1cf!D437</f>
        <v>15928.3231394831</v>
      </c>
      <c r="F437" s="337" t="n">
        <f aca="false">+[4]data1cf!E437</f>
        <v>15617.6579993512</v>
      </c>
      <c r="G437" s="337" t="n">
        <f aca="false">+[4]data1cf!F437</f>
        <v>15337.7714240724</v>
      </c>
      <c r="H437" s="337" t="n">
        <f aca="false">+[4]data1cf!G437</f>
        <v>15132.8443527276</v>
      </c>
      <c r="I437" s="337" t="n">
        <f aca="false">+[4]data1cf!H437</f>
        <v>15027.6274684597</v>
      </c>
      <c r="J437" s="337" t="n">
        <f aca="false">+[4]data1cf!I437</f>
        <v>15084.9930793876</v>
      </c>
      <c r="K437" s="337" t="n">
        <f aca="false">+[4]data1cf!J437</f>
        <v>14950.2567356617</v>
      </c>
      <c r="L437" s="337" t="n">
        <f aca="false">+[4]data1cf!K437</f>
        <v>15077.3283391043</v>
      </c>
      <c r="M437" s="337" t="n">
        <f aca="false">+[4]data1cf!L437</f>
        <v>15053.6039454602</v>
      </c>
      <c r="N437" s="337" t="n">
        <f aca="false">+[4]data1cf!M437</f>
        <v>15244.0153036112</v>
      </c>
      <c r="O437" s="337" t="n">
        <f aca="false">+[4]data1cf!N437</f>
        <v>14905.4970310911</v>
      </c>
      <c r="P437" s="337" t="n">
        <f aca="false">+[4]data1cf!O437</f>
        <v>15234.4960555188</v>
      </c>
      <c r="Q437" s="337" t="n">
        <f aca="false">+[4]data1cf!P437</f>
        <v>14887.9648260474</v>
      </c>
      <c r="R437" s="337" t="n">
        <f aca="false">+[4]data1cf!Q437</f>
        <v>1023.09371735302</v>
      </c>
      <c r="S437" s="337" t="n">
        <f aca="false">+[4]data1cf!R437</f>
        <v>0</v>
      </c>
      <c r="T437" s="337" t="n">
        <f aca="false">+[4]data1cf!S437</f>
        <v>0</v>
      </c>
      <c r="U437" s="337" t="n">
        <f aca="false">+[4]data1cf!T437</f>
        <v>0</v>
      </c>
      <c r="V437" s="337" t="n">
        <f aca="false">+[4]data1cf!U437</f>
        <v>0</v>
      </c>
      <c r="W437" s="337" t="n">
        <f aca="false">+[4]data1cf!V437</f>
        <v>0</v>
      </c>
      <c r="X437" s="337" t="n">
        <f aca="false">+[4]data1cf!W437</f>
        <v>0</v>
      </c>
      <c r="Y437" s="337" t="n">
        <f aca="false">+[4]data1cf!X437</f>
        <v>0</v>
      </c>
      <c r="Z437" s="337" t="n">
        <f aca="false">+[4]data1cf!Y437</f>
        <v>0</v>
      </c>
      <c r="AA437" s="337" t="n">
        <f aca="false">+[4]data1cf!Z437</f>
        <v>0</v>
      </c>
      <c r="AB437" s="337"/>
      <c r="AC437" s="338" t="n">
        <f aca="false">XNPV(0.1,B437:AA437,$B$1:$AA$1)</f>
        <v>27712.1509829264</v>
      </c>
      <c r="AD437" s="338" t="n">
        <f aca="false">SUMPRODUCT(B437:AA437,$B$1010:$AA$1010)</f>
        <v>60050.2566648952</v>
      </c>
      <c r="AE437" s="339" t="n">
        <f aca="false">SUMPRODUCT(B437:AA437,$B$1012:$AA$1012)</f>
        <v>59504.0458861396</v>
      </c>
      <c r="AF437" s="340" t="n">
        <f aca="false">XIRR(B437:AA437,$B$1:$AA$1)</f>
        <v>0.151975358956929</v>
      </c>
      <c r="AG437" s="341" t="n">
        <f aca="false">1-EXP(-(1/0.25)*(AD437/ABS($AD$1010)))</f>
        <v>0.985077490202904</v>
      </c>
    </row>
    <row r="438" customFormat="false" ht="12.75" hidden="false" customHeight="false" outlineLevel="0" collapsed="false">
      <c r="A438" s="332"/>
      <c r="B438" s="337" t="n">
        <f aca="false">+[4]data1cf!A438</f>
        <v>-97622.1517372374</v>
      </c>
      <c r="C438" s="337" t="n">
        <f aca="false">+[4]data1cf!B438</f>
        <v>15278.9616329429</v>
      </c>
      <c r="D438" s="337" t="n">
        <f aca="false">+[4]data1cf!C438</f>
        <v>16747.4225566813</v>
      </c>
      <c r="E438" s="337" t="n">
        <f aca="false">+[4]data1cf!D438</f>
        <v>16521.1967105199</v>
      </c>
      <c r="F438" s="337" t="n">
        <f aca="false">+[4]data1cf!E438</f>
        <v>16163.3578514415</v>
      </c>
      <c r="G438" s="337" t="n">
        <f aca="false">+[4]data1cf!F438</f>
        <v>15796.4694955555</v>
      </c>
      <c r="H438" s="337" t="n">
        <f aca="false">+[4]data1cf!G438</f>
        <v>15353.3115527</v>
      </c>
      <c r="I438" s="337" t="n">
        <f aca="false">+[4]data1cf!H438</f>
        <v>15240.7639988728</v>
      </c>
      <c r="J438" s="337" t="n">
        <f aca="false">+[4]data1cf!I438</f>
        <v>15174.7572340396</v>
      </c>
      <c r="K438" s="337" t="n">
        <f aca="false">+[4]data1cf!J438</f>
        <v>15148.9016447653</v>
      </c>
      <c r="L438" s="337" t="n">
        <f aca="false">+[4]data1cf!K438</f>
        <v>15099.6941947675</v>
      </c>
      <c r="M438" s="337" t="n">
        <f aca="false">+[4]data1cf!L438</f>
        <v>15326.5518231742</v>
      </c>
      <c r="N438" s="337" t="n">
        <f aca="false">+[4]data1cf!M438</f>
        <v>15305.8157320366</v>
      </c>
      <c r="O438" s="337" t="n">
        <f aca="false">+[4]data1cf!N438</f>
        <v>15504.9282211191</v>
      </c>
      <c r="P438" s="337" t="n">
        <f aca="false">+[4]data1cf!O438</f>
        <v>15356.4140449635</v>
      </c>
      <c r="Q438" s="337" t="n">
        <f aca="false">+[4]data1cf!P438</f>
        <v>15199.0471039279</v>
      </c>
      <c r="R438" s="337" t="n">
        <f aca="false">+[4]data1cf!Q438</f>
        <v>1119.68703156542</v>
      </c>
      <c r="S438" s="337" t="n">
        <f aca="false">+[4]data1cf!R438</f>
        <v>0</v>
      </c>
      <c r="T438" s="337" t="n">
        <f aca="false">+[4]data1cf!S438</f>
        <v>0</v>
      </c>
      <c r="U438" s="337" t="n">
        <f aca="false">+[4]data1cf!T438</f>
        <v>0</v>
      </c>
      <c r="V438" s="337" t="n">
        <f aca="false">+[4]data1cf!U438</f>
        <v>0</v>
      </c>
      <c r="W438" s="337" t="n">
        <f aca="false">+[4]data1cf!V438</f>
        <v>0</v>
      </c>
      <c r="X438" s="337" t="n">
        <f aca="false">+[4]data1cf!W438</f>
        <v>0</v>
      </c>
      <c r="Y438" s="337" t="n">
        <f aca="false">+[4]data1cf!X438</f>
        <v>0</v>
      </c>
      <c r="Z438" s="337" t="n">
        <f aca="false">+[4]data1cf!Y438</f>
        <v>0</v>
      </c>
      <c r="AA438" s="337" t="n">
        <f aca="false">+[4]data1cf!Z438</f>
        <v>0</v>
      </c>
      <c r="AB438" s="337"/>
      <c r="AC438" s="338" t="n">
        <f aca="false">XNPV(0.1,B438:AA438,$B$1:$AA$1)</f>
        <v>21795.9270501348</v>
      </c>
      <c r="AD438" s="338" t="n">
        <f aca="false">SUMPRODUCT(B438:AA438,$B$1010:$AA$1010)</f>
        <v>54723.0149693981</v>
      </c>
      <c r="AE438" s="339" t="n">
        <f aca="false">SUMPRODUCT(B438:AA438,$B$1012:$AA$1012)</f>
        <v>54167.0179709658</v>
      </c>
      <c r="AF438" s="340" t="n">
        <f aca="false">XIRR(B438:AA438,$B$1:$AA$1)</f>
        <v>0.137971024743209</v>
      </c>
      <c r="AG438" s="341" t="n">
        <f aca="false">1-EXP(-(1/0.25)*(AD438/ABS($AD$1010)))</f>
        <v>0.978330647307145</v>
      </c>
    </row>
    <row r="439" customFormat="false" ht="12.75" hidden="false" customHeight="false" outlineLevel="0" collapsed="false">
      <c r="A439" s="332"/>
      <c r="B439" s="337" t="n">
        <f aca="false">+[4]data1cf!A439</f>
        <v>-99641.9159246944</v>
      </c>
      <c r="C439" s="337" t="n">
        <f aca="false">+[4]data1cf!B439</f>
        <v>14962.8683982317</v>
      </c>
      <c r="D439" s="337" t="n">
        <f aca="false">+[4]data1cf!C439</f>
        <v>16960.4586399267</v>
      </c>
      <c r="E439" s="337" t="n">
        <f aca="false">+[4]data1cf!D439</f>
        <v>16176.9252044513</v>
      </c>
      <c r="F439" s="337" t="n">
        <f aca="false">+[4]data1cf!E439</f>
        <v>15936.2531964068</v>
      </c>
      <c r="G439" s="337" t="n">
        <f aca="false">+[4]data1cf!F439</f>
        <v>15653.5795273145</v>
      </c>
      <c r="H439" s="337" t="n">
        <f aca="false">+[4]data1cf!G439</f>
        <v>15429.2985581792</v>
      </c>
      <c r="I439" s="337" t="n">
        <f aca="false">+[4]data1cf!H439</f>
        <v>15224.5258426547</v>
      </c>
      <c r="J439" s="337" t="n">
        <f aca="false">+[4]data1cf!I439</f>
        <v>15231.4384923825</v>
      </c>
      <c r="K439" s="337" t="n">
        <f aca="false">+[4]data1cf!J439</f>
        <v>15547.0941494699</v>
      </c>
      <c r="L439" s="337" t="n">
        <f aca="false">+[4]data1cf!K439</f>
        <v>15450.3981845566</v>
      </c>
      <c r="M439" s="337" t="n">
        <f aca="false">+[4]data1cf!L439</f>
        <v>15440.802240027</v>
      </c>
      <c r="N439" s="337" t="n">
        <f aca="false">+[4]data1cf!M439</f>
        <v>15396.4316010831</v>
      </c>
      <c r="O439" s="337" t="n">
        <f aca="false">+[4]data1cf!N439</f>
        <v>15349.4740297458</v>
      </c>
      <c r="P439" s="337" t="n">
        <f aca="false">+[4]data1cf!O439</f>
        <v>15196.7959039095</v>
      </c>
      <c r="Q439" s="337" t="n">
        <f aca="false">+[4]data1cf!P439</f>
        <v>15334.1435598294</v>
      </c>
      <c r="R439" s="337" t="n">
        <f aca="false">+[4]data1cf!Q439</f>
        <v>1142.85291888987</v>
      </c>
      <c r="S439" s="337" t="n">
        <f aca="false">+[4]data1cf!R439</f>
        <v>0</v>
      </c>
      <c r="T439" s="337" t="n">
        <f aca="false">+[4]data1cf!S439</f>
        <v>0</v>
      </c>
      <c r="U439" s="337" t="n">
        <f aca="false">+[4]data1cf!T439</f>
        <v>0</v>
      </c>
      <c r="V439" s="337" t="n">
        <f aca="false">+[4]data1cf!U439</f>
        <v>0</v>
      </c>
      <c r="W439" s="337" t="n">
        <f aca="false">+[4]data1cf!V439</f>
        <v>0</v>
      </c>
      <c r="X439" s="337" t="n">
        <f aca="false">+[4]data1cf!W439</f>
        <v>0</v>
      </c>
      <c r="Y439" s="337" t="n">
        <f aca="false">+[4]data1cf!X439</f>
        <v>0</v>
      </c>
      <c r="Z439" s="337" t="n">
        <f aca="false">+[4]data1cf!Y439</f>
        <v>0</v>
      </c>
      <c r="AA439" s="337" t="n">
        <f aca="false">+[4]data1cf!Z439</f>
        <v>0</v>
      </c>
      <c r="AB439" s="337"/>
      <c r="AC439" s="338" t="n">
        <f aca="false">XNPV(0.1,B439:AA439,$B$1:$AA$1)</f>
        <v>19546.5424061189</v>
      </c>
      <c r="AD439" s="338" t="n">
        <f aca="false">SUMPRODUCT(B439:AA439,$B$1010:$AA$1010)</f>
        <v>52547.6960796872</v>
      </c>
      <c r="AE439" s="339" t="n">
        <f aca="false">SUMPRODUCT(B439:AA439,$B$1012:$AA$1012)</f>
        <v>51990.1965280117</v>
      </c>
      <c r="AF439" s="340" t="n">
        <f aca="false">XIRR(B439:AA439,$B$1:$AA$1)</f>
        <v>0.133350203970523</v>
      </c>
      <c r="AG439" s="341" t="n">
        <f aca="false">1-EXP(-(1/0.25)*(AD439/ABS($AD$1010)))</f>
        <v>0.974765281408213</v>
      </c>
    </row>
    <row r="440" customFormat="false" ht="12.75" hidden="false" customHeight="false" outlineLevel="0" collapsed="false">
      <c r="A440" s="332"/>
      <c r="B440" s="337" t="n">
        <f aca="false">+[4]data1cf!A440</f>
        <v>-92454.3685913479</v>
      </c>
      <c r="C440" s="337" t="n">
        <f aca="false">+[4]data1cf!B440</f>
        <v>15013.7223635821</v>
      </c>
      <c r="D440" s="337" t="n">
        <f aca="false">+[4]data1cf!C440</f>
        <v>16288.4240666324</v>
      </c>
      <c r="E440" s="337" t="n">
        <f aca="false">+[4]data1cf!D440</f>
        <v>16130.5354858651</v>
      </c>
      <c r="F440" s="337" t="n">
        <f aca="false">+[4]data1cf!E440</f>
        <v>15862.4304131099</v>
      </c>
      <c r="G440" s="337" t="n">
        <f aca="false">+[4]data1cf!F440</f>
        <v>15449.9593681609</v>
      </c>
      <c r="H440" s="337" t="n">
        <f aca="false">+[4]data1cf!G440</f>
        <v>15146.3959831489</v>
      </c>
      <c r="I440" s="337" t="n">
        <f aca="false">+[4]data1cf!H440</f>
        <v>15185.1189531578</v>
      </c>
      <c r="J440" s="337" t="n">
        <f aca="false">+[4]data1cf!I440</f>
        <v>15190.6885564207</v>
      </c>
      <c r="K440" s="337" t="n">
        <f aca="false">+[4]data1cf!J440</f>
        <v>15006.0400413881</v>
      </c>
      <c r="L440" s="337" t="n">
        <f aca="false">+[4]data1cf!K440</f>
        <v>15279.4106191898</v>
      </c>
      <c r="M440" s="337" t="n">
        <f aca="false">+[4]data1cf!L440</f>
        <v>15242.0984867729</v>
      </c>
      <c r="N440" s="337" t="n">
        <f aca="false">+[4]data1cf!M440</f>
        <v>15136.3675003625</v>
      </c>
      <c r="O440" s="337" t="n">
        <f aca="false">+[4]data1cf!N440</f>
        <v>14972.0034111235</v>
      </c>
      <c r="P440" s="337" t="n">
        <f aca="false">+[4]data1cf!O440</f>
        <v>15141.7545814152</v>
      </c>
      <c r="Q440" s="337" t="n">
        <f aca="false">+[4]data1cf!P440</f>
        <v>15233.8900316995</v>
      </c>
      <c r="R440" s="337" t="n">
        <f aca="false">+[4]data1cf!Q440</f>
        <v>1060.41462599532</v>
      </c>
      <c r="S440" s="337" t="n">
        <f aca="false">+[4]data1cf!R440</f>
        <v>0</v>
      </c>
      <c r="T440" s="337" t="n">
        <f aca="false">+[4]data1cf!S440</f>
        <v>0</v>
      </c>
      <c r="U440" s="337" t="n">
        <f aca="false">+[4]data1cf!T440</f>
        <v>0</v>
      </c>
      <c r="V440" s="337" t="n">
        <f aca="false">+[4]data1cf!U440</f>
        <v>0</v>
      </c>
      <c r="W440" s="337" t="n">
        <f aca="false">+[4]data1cf!V440</f>
        <v>0</v>
      </c>
      <c r="X440" s="337" t="n">
        <f aca="false">+[4]data1cf!W440</f>
        <v>0</v>
      </c>
      <c r="Y440" s="337" t="n">
        <f aca="false">+[4]data1cf!X440</f>
        <v>0</v>
      </c>
      <c r="Z440" s="337" t="n">
        <f aca="false">+[4]data1cf!Y440</f>
        <v>0</v>
      </c>
      <c r="AA440" s="337" t="n">
        <f aca="false">+[4]data1cf!Z440</f>
        <v>0</v>
      </c>
      <c r="AB440" s="337"/>
      <c r="AC440" s="338" t="n">
        <f aca="false">XNPV(0.1,B440:AA440,$B$1:$AA$1)</f>
        <v>25201.3625754014</v>
      </c>
      <c r="AD440" s="338" t="n">
        <f aca="false">SUMPRODUCT(B440:AA440,$B$1010:$AA$1010)</f>
        <v>57764.2240101994</v>
      </c>
      <c r="AE440" s="339" t="n">
        <f aca="false">SUMPRODUCT(B440:AA440,$B$1012:$AA$1012)</f>
        <v>57214.2383116147</v>
      </c>
      <c r="AF440" s="340" t="n">
        <f aca="false">XIRR(B440:AA440,$B$1:$AA$1)</f>
        <v>0.145826011866707</v>
      </c>
      <c r="AG440" s="341" t="n">
        <f aca="false">1-EXP(-(1/0.25)*(AD440/ABS($AD$1010)))</f>
        <v>0.98248697123459</v>
      </c>
    </row>
    <row r="441" customFormat="false" ht="12.75" hidden="false" customHeight="false" outlineLevel="0" collapsed="false">
      <c r="A441" s="332"/>
      <c r="B441" s="337" t="n">
        <f aca="false">+[4]data1cf!A441</f>
        <v>-98498.1623916087</v>
      </c>
      <c r="C441" s="337" t="n">
        <f aca="false">+[4]data1cf!B441</f>
        <v>15078.2597696499</v>
      </c>
      <c r="D441" s="337" t="n">
        <f aca="false">+[4]data1cf!C441</f>
        <v>16674.6924770995</v>
      </c>
      <c r="E441" s="337" t="n">
        <f aca="false">+[4]data1cf!D441</f>
        <v>16388.5806235078</v>
      </c>
      <c r="F441" s="337" t="n">
        <f aca="false">+[4]data1cf!E441</f>
        <v>16395.5344114569</v>
      </c>
      <c r="G441" s="337" t="n">
        <f aca="false">+[4]data1cf!F441</f>
        <v>15785.4192383482</v>
      </c>
      <c r="H441" s="337" t="n">
        <f aca="false">+[4]data1cf!G441</f>
        <v>15519.85797059</v>
      </c>
      <c r="I441" s="337" t="n">
        <f aca="false">+[4]data1cf!H441</f>
        <v>15269.1852935295</v>
      </c>
      <c r="J441" s="337" t="n">
        <f aca="false">+[4]data1cf!I441</f>
        <v>15398.9945675884</v>
      </c>
      <c r="K441" s="337" t="n">
        <f aca="false">+[4]data1cf!J441</f>
        <v>15323.4475532716</v>
      </c>
      <c r="L441" s="337" t="n">
        <f aca="false">+[4]data1cf!K441</f>
        <v>15243.9740902221</v>
      </c>
      <c r="M441" s="337" t="n">
        <f aca="false">+[4]data1cf!L441</f>
        <v>15428.2216373546</v>
      </c>
      <c r="N441" s="337" t="n">
        <f aca="false">+[4]data1cf!M441</f>
        <v>15495.0024418901</v>
      </c>
      <c r="O441" s="337" t="n">
        <f aca="false">+[4]data1cf!N441</f>
        <v>15192.9453120826</v>
      </c>
      <c r="P441" s="337" t="n">
        <f aca="false">+[4]data1cf!O441</f>
        <v>15396.077755625</v>
      </c>
      <c r="Q441" s="337" t="n">
        <f aca="false">+[4]data1cf!P441</f>
        <v>15323.7872984783</v>
      </c>
      <c r="R441" s="337" t="n">
        <f aca="false">+[4]data1cf!Q441</f>
        <v>1129.73452336679</v>
      </c>
      <c r="S441" s="337" t="n">
        <f aca="false">+[4]data1cf!R441</f>
        <v>0</v>
      </c>
      <c r="T441" s="337" t="n">
        <f aca="false">+[4]data1cf!S441</f>
        <v>0</v>
      </c>
      <c r="U441" s="337" t="n">
        <f aca="false">+[4]data1cf!T441</f>
        <v>0</v>
      </c>
      <c r="V441" s="337" t="n">
        <f aca="false">+[4]data1cf!U441</f>
        <v>0</v>
      </c>
      <c r="W441" s="337" t="n">
        <f aca="false">+[4]data1cf!V441</f>
        <v>0</v>
      </c>
      <c r="X441" s="337" t="n">
        <f aca="false">+[4]data1cf!W441</f>
        <v>0</v>
      </c>
      <c r="Y441" s="337" t="n">
        <f aca="false">+[4]data1cf!X441</f>
        <v>0</v>
      </c>
      <c r="Z441" s="337" t="n">
        <f aca="false">+[4]data1cf!Y441</f>
        <v>0</v>
      </c>
      <c r="AA441" s="337" t="n">
        <f aca="false">+[4]data1cf!Z441</f>
        <v>0</v>
      </c>
      <c r="AB441" s="337"/>
      <c r="AC441" s="338" t="n">
        <f aca="false">XNPV(0.1,B441:AA441,$B$1:$AA$1)</f>
        <v>21120.0873782699</v>
      </c>
      <c r="AD441" s="338" t="n">
        <f aca="false">SUMPRODUCT(B441:AA441,$B$1010:$AA$1010)</f>
        <v>54198.5469907935</v>
      </c>
      <c r="AE441" s="339" t="n">
        <f aca="false">SUMPRODUCT(B441:AA441,$B$1012:$AA$1012)</f>
        <v>53640.028138734</v>
      </c>
      <c r="AF441" s="340" t="n">
        <f aca="false">XIRR(B441:AA441,$B$1:$AA$1)</f>
        <v>0.136400313472811</v>
      </c>
      <c r="AG441" s="341" t="n">
        <f aca="false">1-EXP(-(1/0.25)*(AD441/ABS($AD$1010)))</f>
        <v>0.977520053674278</v>
      </c>
    </row>
    <row r="442" customFormat="false" ht="12.75" hidden="false" customHeight="false" outlineLevel="0" collapsed="false">
      <c r="A442" s="332"/>
      <c r="B442" s="337" t="n">
        <f aca="false">+[4]data1cf!A442</f>
        <v>-98967.5568018749</v>
      </c>
      <c r="C442" s="337" t="n">
        <f aca="false">+[4]data1cf!B442</f>
        <v>15275.7569206409</v>
      </c>
      <c r="D442" s="337" t="n">
        <f aca="false">+[4]data1cf!C442</f>
        <v>16794.4809030057</v>
      </c>
      <c r="E442" s="337" t="n">
        <f aca="false">+[4]data1cf!D442</f>
        <v>16030.848605227</v>
      </c>
      <c r="F442" s="337" t="n">
        <f aca="false">+[4]data1cf!E442</f>
        <v>15944.7034106741</v>
      </c>
      <c r="G442" s="337" t="n">
        <f aca="false">+[4]data1cf!F442</f>
        <v>15732.5119534074</v>
      </c>
      <c r="H442" s="337" t="n">
        <f aca="false">+[4]data1cf!G442</f>
        <v>15277.4731409836</v>
      </c>
      <c r="I442" s="337" t="n">
        <f aca="false">+[4]data1cf!H442</f>
        <v>15089.2792747693</v>
      </c>
      <c r="J442" s="337" t="n">
        <f aca="false">+[4]data1cf!I442</f>
        <v>15305.9507429805</v>
      </c>
      <c r="K442" s="337" t="n">
        <f aca="false">+[4]data1cf!J442</f>
        <v>15443.0512697718</v>
      </c>
      <c r="L442" s="337" t="n">
        <f aca="false">+[4]data1cf!K442</f>
        <v>15055.5511156127</v>
      </c>
      <c r="M442" s="337" t="n">
        <f aca="false">+[4]data1cf!L442</f>
        <v>15091.8860756912</v>
      </c>
      <c r="N442" s="337" t="n">
        <f aca="false">+[4]data1cf!M442</f>
        <v>15384.1686816461</v>
      </c>
      <c r="O442" s="337" t="n">
        <f aca="false">+[4]data1cf!N442</f>
        <v>15178.2782039854</v>
      </c>
      <c r="P442" s="337" t="n">
        <f aca="false">+[4]data1cf!O442</f>
        <v>15346.16017896</v>
      </c>
      <c r="Q442" s="337" t="n">
        <f aca="false">+[4]data1cf!P442</f>
        <v>15638.6431860218</v>
      </c>
      <c r="R442" s="337" t="n">
        <f aca="false">+[4]data1cf!Q442</f>
        <v>1135.11828949478</v>
      </c>
      <c r="S442" s="337" t="n">
        <f aca="false">+[4]data1cf!R442</f>
        <v>0</v>
      </c>
      <c r="T442" s="337" t="n">
        <f aca="false">+[4]data1cf!S442</f>
        <v>0</v>
      </c>
      <c r="U442" s="337" t="n">
        <f aca="false">+[4]data1cf!T442</f>
        <v>0</v>
      </c>
      <c r="V442" s="337" t="n">
        <f aca="false">+[4]data1cf!U442</f>
        <v>0</v>
      </c>
      <c r="W442" s="337" t="n">
        <f aca="false">+[4]data1cf!V442</f>
        <v>0</v>
      </c>
      <c r="X442" s="337" t="n">
        <f aca="false">+[4]data1cf!W442</f>
        <v>0</v>
      </c>
      <c r="Y442" s="337" t="n">
        <f aca="false">+[4]data1cf!X442</f>
        <v>0</v>
      </c>
      <c r="Z442" s="337" t="n">
        <f aca="false">+[4]data1cf!Y442</f>
        <v>0</v>
      </c>
      <c r="AA442" s="337" t="n">
        <f aca="false">+[4]data1cf!Z442</f>
        <v>0</v>
      </c>
      <c r="AB442" s="337"/>
      <c r="AC442" s="338" t="n">
        <f aca="false">XNPV(0.1,B442:AA442,$B$1:$AA$1)</f>
        <v>19931.5396796043</v>
      </c>
      <c r="AD442" s="338" t="n">
        <f aca="false">SUMPRODUCT(B442:AA442,$B$1010:$AA$1010)</f>
        <v>52793.517931335</v>
      </c>
      <c r="AE442" s="339" t="n">
        <f aca="false">SUMPRODUCT(B442:AA442,$B$1012:$AA$1012)</f>
        <v>52238.2605192685</v>
      </c>
      <c r="AF442" s="340" t="n">
        <f aca="false">XIRR(B442:AA442,$B$1:$AA$1)</f>
        <v>0.134283294523432</v>
      </c>
      <c r="AG442" s="341" t="n">
        <f aca="false">1-EXP(-(1/0.25)*(AD442/ABS($AD$1010)))</f>
        <v>0.975195932678014</v>
      </c>
    </row>
    <row r="443" customFormat="false" ht="12.75" hidden="false" customHeight="false" outlineLevel="0" collapsed="false">
      <c r="A443" s="332"/>
      <c r="B443" s="337" t="n">
        <f aca="false">+[4]data1cf!A443</f>
        <v>-99997.1009244058</v>
      </c>
      <c r="C443" s="337" t="n">
        <f aca="false">+[4]data1cf!B443</f>
        <v>15267.8942397818</v>
      </c>
      <c r="D443" s="337" t="n">
        <f aca="false">+[4]data1cf!C443</f>
        <v>17006.6181617978</v>
      </c>
      <c r="E443" s="337" t="n">
        <f aca="false">+[4]data1cf!D443</f>
        <v>16158.2978466077</v>
      </c>
      <c r="F443" s="337" t="n">
        <f aca="false">+[4]data1cf!E443</f>
        <v>15850.3307778493</v>
      </c>
      <c r="G443" s="337" t="n">
        <f aca="false">+[4]data1cf!F443</f>
        <v>15698.6522329294</v>
      </c>
      <c r="H443" s="337" t="n">
        <f aca="false">+[4]data1cf!G443</f>
        <v>15270.9462704742</v>
      </c>
      <c r="I443" s="337" t="n">
        <f aca="false">+[4]data1cf!H443</f>
        <v>15256.3979020524</v>
      </c>
      <c r="J443" s="337" t="n">
        <f aca="false">+[4]data1cf!I443</f>
        <v>15269.4478709315</v>
      </c>
      <c r="K443" s="337" t="n">
        <f aca="false">+[4]data1cf!J443</f>
        <v>15478.9996475941</v>
      </c>
      <c r="L443" s="337" t="n">
        <f aca="false">+[4]data1cf!K443</f>
        <v>14978.265406185</v>
      </c>
      <c r="M443" s="337" t="n">
        <f aca="false">+[4]data1cf!L443</f>
        <v>15161.0772240925</v>
      </c>
      <c r="N443" s="337" t="n">
        <f aca="false">+[4]data1cf!M443</f>
        <v>15338.2680221798</v>
      </c>
      <c r="O443" s="337" t="n">
        <f aca="false">+[4]data1cf!N443</f>
        <v>15333.8901134839</v>
      </c>
      <c r="P443" s="337" t="n">
        <f aca="false">+[4]data1cf!O443</f>
        <v>15318.0620762175</v>
      </c>
      <c r="Q443" s="337" t="n">
        <f aca="false">+[4]data1cf!P443</f>
        <v>15280.9424348909</v>
      </c>
      <c r="R443" s="337" t="n">
        <f aca="false">+[4]data1cf!Q443</f>
        <v>1146.92674876256</v>
      </c>
      <c r="S443" s="337" t="n">
        <f aca="false">+[4]data1cf!R443</f>
        <v>0</v>
      </c>
      <c r="T443" s="337" t="n">
        <f aca="false">+[4]data1cf!S443</f>
        <v>0</v>
      </c>
      <c r="U443" s="337" t="n">
        <f aca="false">+[4]data1cf!T443</f>
        <v>0</v>
      </c>
      <c r="V443" s="337" t="n">
        <f aca="false">+[4]data1cf!U443</f>
        <v>0</v>
      </c>
      <c r="W443" s="337" t="n">
        <f aca="false">+[4]data1cf!V443</f>
        <v>0</v>
      </c>
      <c r="X443" s="337" t="n">
        <f aca="false">+[4]data1cf!W443</f>
        <v>0</v>
      </c>
      <c r="Y443" s="337" t="n">
        <f aca="false">+[4]data1cf!X443</f>
        <v>0</v>
      </c>
      <c r="Z443" s="337" t="n">
        <f aca="false">+[4]data1cf!Y443</f>
        <v>0</v>
      </c>
      <c r="AA443" s="337" t="n">
        <f aca="false">+[4]data1cf!Z443</f>
        <v>0</v>
      </c>
      <c r="AB443" s="337"/>
      <c r="AC443" s="338" t="n">
        <f aca="false">XNPV(0.1,B443:AA443,$B$1:$AA$1)</f>
        <v>19095.1595580328</v>
      </c>
      <c r="AD443" s="338" t="n">
        <f aca="false">SUMPRODUCT(B443:AA443,$B$1010:$AA$1010)</f>
        <v>51955.6330616652</v>
      </c>
      <c r="AE443" s="339" t="n">
        <f aca="false">SUMPRODUCT(B443:AA443,$B$1012:$AA$1012)</f>
        <v>51400.6545479372</v>
      </c>
      <c r="AF443" s="340" t="n">
        <f aca="false">XIRR(B443:AA443,$B$1:$AA$1)</f>
        <v>0.132621436561114</v>
      </c>
      <c r="AG443" s="341" t="n">
        <f aca="false">1-EXP(-(1/0.25)*(AD443/ABS($AD$1010)))</f>
        <v>0.973697114379287</v>
      </c>
    </row>
    <row r="444" customFormat="false" ht="12.75" hidden="false" customHeight="false" outlineLevel="0" collapsed="false">
      <c r="A444" s="332"/>
      <c r="B444" s="337" t="n">
        <f aca="false">+[4]data1cf!A444</f>
        <v>-88462.9412836735</v>
      </c>
      <c r="C444" s="337" t="n">
        <f aca="false">+[4]data1cf!B444</f>
        <v>14901.129897648</v>
      </c>
      <c r="D444" s="337" t="n">
        <f aca="false">+[4]data1cf!C444</f>
        <v>16377.3017608002</v>
      </c>
      <c r="E444" s="337" t="n">
        <f aca="false">+[4]data1cf!D444</f>
        <v>16023.0436061518</v>
      </c>
      <c r="F444" s="337" t="n">
        <f aca="false">+[4]data1cf!E444</f>
        <v>15482.555854929</v>
      </c>
      <c r="G444" s="337" t="n">
        <f aca="false">+[4]data1cf!F444</f>
        <v>15224.9242626531</v>
      </c>
      <c r="H444" s="337" t="n">
        <f aca="false">+[4]data1cf!G444</f>
        <v>15112.8785371226</v>
      </c>
      <c r="I444" s="337" t="n">
        <f aca="false">+[4]data1cf!H444</f>
        <v>14907.9356397979</v>
      </c>
      <c r="J444" s="337" t="n">
        <f aca="false">+[4]data1cf!I444</f>
        <v>14888.9905514566</v>
      </c>
      <c r="K444" s="337" t="n">
        <f aca="false">+[4]data1cf!J444</f>
        <v>15104.2004347537</v>
      </c>
      <c r="L444" s="337" t="n">
        <f aca="false">+[4]data1cf!K444</f>
        <v>15120.0573736939</v>
      </c>
      <c r="M444" s="337" t="n">
        <f aca="false">+[4]data1cf!L444</f>
        <v>15196.1378173344</v>
      </c>
      <c r="N444" s="337" t="n">
        <f aca="false">+[4]data1cf!M444</f>
        <v>15087.1201197086</v>
      </c>
      <c r="O444" s="337" t="n">
        <f aca="false">+[4]data1cf!N444</f>
        <v>15038.8714359504</v>
      </c>
      <c r="P444" s="337" t="n">
        <f aca="false">+[4]data1cf!O444</f>
        <v>15077.0464658574</v>
      </c>
      <c r="Q444" s="337" t="n">
        <f aca="false">+[4]data1cf!P444</f>
        <v>15207.626522744</v>
      </c>
      <c r="R444" s="337" t="n">
        <f aca="false">+[4]data1cf!Q444</f>
        <v>1014.63455134722</v>
      </c>
      <c r="S444" s="337" t="n">
        <f aca="false">+[4]data1cf!R444</f>
        <v>0</v>
      </c>
      <c r="T444" s="337" t="n">
        <f aca="false">+[4]data1cf!S444</f>
        <v>0</v>
      </c>
      <c r="U444" s="337" t="n">
        <f aca="false">+[4]data1cf!T444</f>
        <v>0</v>
      </c>
      <c r="V444" s="337" t="n">
        <f aca="false">+[4]data1cf!U444</f>
        <v>0</v>
      </c>
      <c r="W444" s="337" t="n">
        <f aca="false">+[4]data1cf!V444</f>
        <v>0</v>
      </c>
      <c r="X444" s="337" t="n">
        <f aca="false">+[4]data1cf!W444</f>
        <v>0</v>
      </c>
      <c r="Y444" s="337" t="n">
        <f aca="false">+[4]data1cf!X444</f>
        <v>0</v>
      </c>
      <c r="Z444" s="337" t="n">
        <f aca="false">+[4]data1cf!Y444</f>
        <v>0</v>
      </c>
      <c r="AA444" s="337" t="n">
        <f aca="false">+[4]data1cf!Z444</f>
        <v>0</v>
      </c>
      <c r="AB444" s="337"/>
      <c r="AC444" s="338" t="n">
        <f aca="false">XNPV(0.1,B444:AA444,$B$1:$AA$1)</f>
        <v>28316.8392579684</v>
      </c>
      <c r="AD444" s="338" t="n">
        <f aca="false">SUMPRODUCT(B444:AA444,$B$1010:$AA$1010)</f>
        <v>60646.5726601292</v>
      </c>
      <c r="AE444" s="339" t="n">
        <f aca="false">SUMPRODUCT(B444:AA444,$B$1012:$AA$1012)</f>
        <v>60100.1919931166</v>
      </c>
      <c r="AF444" s="340" t="n">
        <f aca="false">XIRR(B444:AA444,$B$1:$AA$1)</f>
        <v>0.153421030436983</v>
      </c>
      <c r="AG444" s="341" t="n">
        <f aca="false">1-EXP(-(1/0.25)*(AD444/ABS($AD$1010)))</f>
        <v>0.985687760102515</v>
      </c>
    </row>
    <row r="445" customFormat="false" ht="12.75" hidden="false" customHeight="false" outlineLevel="0" collapsed="false">
      <c r="A445" s="332"/>
      <c r="B445" s="337" t="n">
        <f aca="false">+[4]data1cf!A445</f>
        <v>-96810.4270580227</v>
      </c>
      <c r="C445" s="337" t="n">
        <f aca="false">+[4]data1cf!B445</f>
        <v>15394.9243617948</v>
      </c>
      <c r="D445" s="337" t="n">
        <f aca="false">+[4]data1cf!C445</f>
        <v>16841.1922004972</v>
      </c>
      <c r="E445" s="337" t="n">
        <f aca="false">+[4]data1cf!D445</f>
        <v>16472.8091649885</v>
      </c>
      <c r="F445" s="337" t="n">
        <f aca="false">+[4]data1cf!E445</f>
        <v>15886.407368626</v>
      </c>
      <c r="G445" s="337" t="n">
        <f aca="false">+[4]data1cf!F445</f>
        <v>15519.7801075532</v>
      </c>
      <c r="H445" s="337" t="n">
        <f aca="false">+[4]data1cf!G445</f>
        <v>15328.0352535846</v>
      </c>
      <c r="I445" s="337" t="n">
        <f aca="false">+[4]data1cf!H445</f>
        <v>15125.0892169567</v>
      </c>
      <c r="J445" s="337" t="n">
        <f aca="false">+[4]data1cf!I445</f>
        <v>15188.0379983371</v>
      </c>
      <c r="K445" s="337" t="n">
        <f aca="false">+[4]data1cf!J445</f>
        <v>15131.9548863728</v>
      </c>
      <c r="L445" s="337" t="n">
        <f aca="false">+[4]data1cf!K445</f>
        <v>15262.0703410185</v>
      </c>
      <c r="M445" s="337" t="n">
        <f aca="false">+[4]data1cf!L445</f>
        <v>15021.6149172296</v>
      </c>
      <c r="N445" s="337" t="n">
        <f aca="false">+[4]data1cf!M445</f>
        <v>15494.2003162776</v>
      </c>
      <c r="O445" s="337" t="n">
        <f aca="false">+[4]data1cf!N445</f>
        <v>15347.755207433</v>
      </c>
      <c r="P445" s="337" t="n">
        <f aca="false">+[4]data1cf!O445</f>
        <v>15295.7790091811</v>
      </c>
      <c r="Q445" s="337" t="n">
        <f aca="false">+[4]data1cf!P445</f>
        <v>15324.683599826</v>
      </c>
      <c r="R445" s="337" t="n">
        <f aca="false">+[4]data1cf!Q445</f>
        <v>1110.3768741847</v>
      </c>
      <c r="S445" s="337" t="n">
        <f aca="false">+[4]data1cf!R445</f>
        <v>0</v>
      </c>
      <c r="T445" s="337" t="n">
        <f aca="false">+[4]data1cf!S445</f>
        <v>0</v>
      </c>
      <c r="U445" s="337" t="n">
        <f aca="false">+[4]data1cf!T445</f>
        <v>0</v>
      </c>
      <c r="V445" s="337" t="n">
        <f aca="false">+[4]data1cf!U445</f>
        <v>0</v>
      </c>
      <c r="W445" s="337" t="n">
        <f aca="false">+[4]data1cf!V445</f>
        <v>0</v>
      </c>
      <c r="X445" s="337" t="n">
        <f aca="false">+[4]data1cf!W445</f>
        <v>0</v>
      </c>
      <c r="Y445" s="337" t="n">
        <f aca="false">+[4]data1cf!X445</f>
        <v>0</v>
      </c>
      <c r="Z445" s="337" t="n">
        <f aca="false">+[4]data1cf!Y445</f>
        <v>0</v>
      </c>
      <c r="AA445" s="337" t="n">
        <f aca="false">+[4]data1cf!Z445</f>
        <v>0</v>
      </c>
      <c r="AB445" s="337"/>
      <c r="AC445" s="338" t="n">
        <f aca="false">XNPV(0.1,B445:AA445,$B$1:$AA$1)</f>
        <v>22301.0701693279</v>
      </c>
      <c r="AD445" s="338" t="n">
        <f aca="false">SUMPRODUCT(B445:AA445,$B$1010:$AA$1010)</f>
        <v>55127.816015751</v>
      </c>
      <c r="AE445" s="339" t="n">
        <f aca="false">SUMPRODUCT(B445:AA445,$B$1012:$AA$1012)</f>
        <v>54573.3397250134</v>
      </c>
      <c r="AF445" s="340" t="n">
        <f aca="false">XIRR(B445:AA445,$B$1:$AA$1)</f>
        <v>0.139159197814684</v>
      </c>
      <c r="AG445" s="341" t="n">
        <f aca="false">1-EXP(-(1/0.25)*(AD445/ABS($AD$1010)))</f>
        <v>0.978936247778242</v>
      </c>
    </row>
    <row r="446" customFormat="false" ht="12.75" hidden="false" customHeight="false" outlineLevel="0" collapsed="false">
      <c r="A446" s="332"/>
      <c r="B446" s="337" t="n">
        <f aca="false">+[4]data1cf!A446</f>
        <v>-85578.0829508175</v>
      </c>
      <c r="C446" s="337" t="n">
        <f aca="false">+[4]data1cf!B446</f>
        <v>15024.8584382319</v>
      </c>
      <c r="D446" s="337" t="n">
        <f aca="false">+[4]data1cf!C446</f>
        <v>16313.7734136129</v>
      </c>
      <c r="E446" s="337" t="n">
        <f aca="false">+[4]data1cf!D446</f>
        <v>15903.4659548349</v>
      </c>
      <c r="F446" s="337" t="n">
        <f aca="false">+[4]data1cf!E446</f>
        <v>15677.0057571546</v>
      </c>
      <c r="G446" s="337" t="n">
        <f aca="false">+[4]data1cf!F446</f>
        <v>15156.3472577971</v>
      </c>
      <c r="H446" s="337" t="n">
        <f aca="false">+[4]data1cf!G446</f>
        <v>15056.6629847518</v>
      </c>
      <c r="I446" s="337" t="n">
        <f aca="false">+[4]data1cf!H446</f>
        <v>14898.9882258236</v>
      </c>
      <c r="J446" s="337" t="n">
        <f aca="false">+[4]data1cf!I446</f>
        <v>15098.3104377251</v>
      </c>
      <c r="K446" s="337" t="n">
        <f aca="false">+[4]data1cf!J446</f>
        <v>14985.0570895026</v>
      </c>
      <c r="L446" s="337" t="n">
        <f aca="false">+[4]data1cf!K446</f>
        <v>15170.9295039054</v>
      </c>
      <c r="M446" s="337" t="n">
        <f aca="false">+[4]data1cf!L446</f>
        <v>14867.3147250256</v>
      </c>
      <c r="N446" s="337" t="n">
        <f aca="false">+[4]data1cf!M446</f>
        <v>14969.207522016</v>
      </c>
      <c r="O446" s="337" t="n">
        <f aca="false">+[4]data1cf!N446</f>
        <v>15096.7799848701</v>
      </c>
      <c r="P446" s="337" t="n">
        <f aca="false">+[4]data1cf!O446</f>
        <v>15186.889928471</v>
      </c>
      <c r="Q446" s="337" t="n">
        <f aca="false">+[4]data1cf!P446</f>
        <v>15210.8177389998</v>
      </c>
      <c r="R446" s="337" t="n">
        <f aca="false">+[4]data1cf!Q446</f>
        <v>981.546380212696</v>
      </c>
      <c r="S446" s="337" t="n">
        <f aca="false">+[4]data1cf!R446</f>
        <v>0</v>
      </c>
      <c r="T446" s="337" t="n">
        <f aca="false">+[4]data1cf!S446</f>
        <v>0</v>
      </c>
      <c r="U446" s="337" t="n">
        <f aca="false">+[4]data1cf!T446</f>
        <v>0</v>
      </c>
      <c r="V446" s="337" t="n">
        <f aca="false">+[4]data1cf!U446</f>
        <v>0</v>
      </c>
      <c r="W446" s="337" t="n">
        <f aca="false">+[4]data1cf!V446</f>
        <v>0</v>
      </c>
      <c r="X446" s="337" t="n">
        <f aca="false">+[4]data1cf!W446</f>
        <v>0</v>
      </c>
      <c r="Y446" s="337" t="n">
        <f aca="false">+[4]data1cf!X446</f>
        <v>0</v>
      </c>
      <c r="Z446" s="337" t="n">
        <f aca="false">+[4]data1cf!Y446</f>
        <v>0</v>
      </c>
      <c r="AA446" s="337" t="n">
        <f aca="false">+[4]data1cf!Z446</f>
        <v>0</v>
      </c>
      <c r="AB446" s="337"/>
      <c r="AC446" s="338" t="n">
        <f aca="false">XNPV(0.1,B446:AA446,$B$1:$AA$1)</f>
        <v>31178.9933052801</v>
      </c>
      <c r="AD446" s="338" t="n">
        <f aca="false">SUMPRODUCT(B446:AA446,$B$1010:$AA$1010)</f>
        <v>63476.1751371813</v>
      </c>
      <c r="AE446" s="339" t="n">
        <f aca="false">SUMPRODUCT(B446:AA446,$B$1012:$AA$1012)</f>
        <v>62930.4543656913</v>
      </c>
      <c r="AF446" s="340" t="n">
        <f aca="false">XIRR(B446:AA446,$B$1:$AA$1)</f>
        <v>0.160503238799296</v>
      </c>
      <c r="AG446" s="341" t="n">
        <f aca="false">1-EXP(-(1/0.25)*(AD446/ABS($AD$1010)))</f>
        <v>0.988260273194931</v>
      </c>
    </row>
    <row r="447" customFormat="false" ht="12.75" hidden="false" customHeight="false" outlineLevel="0" collapsed="false">
      <c r="A447" s="332"/>
      <c r="B447" s="337" t="n">
        <f aca="false">+[4]data1cf!A447</f>
        <v>-95704.5021296453</v>
      </c>
      <c r="C447" s="337" t="n">
        <f aca="false">+[4]data1cf!B447</f>
        <v>15247.7000904302</v>
      </c>
      <c r="D447" s="337" t="n">
        <f aca="false">+[4]data1cf!C447</f>
        <v>16676.29181307</v>
      </c>
      <c r="E447" s="337" t="n">
        <f aca="false">+[4]data1cf!D447</f>
        <v>16188.8342837262</v>
      </c>
      <c r="F447" s="337" t="n">
        <f aca="false">+[4]data1cf!E447</f>
        <v>15635.6043200796</v>
      </c>
      <c r="G447" s="337" t="n">
        <f aca="false">+[4]data1cf!F447</f>
        <v>15593.8423366525</v>
      </c>
      <c r="H447" s="337" t="n">
        <f aca="false">+[4]data1cf!G447</f>
        <v>15610.2330093203</v>
      </c>
      <c r="I447" s="337" t="n">
        <f aca="false">+[4]data1cf!H447</f>
        <v>15068.0972392994</v>
      </c>
      <c r="J447" s="337" t="n">
        <f aca="false">+[4]data1cf!I447</f>
        <v>15234.9188953265</v>
      </c>
      <c r="K447" s="337" t="n">
        <f aca="false">+[4]data1cf!J447</f>
        <v>15214.952686669</v>
      </c>
      <c r="L447" s="337" t="n">
        <f aca="false">+[4]data1cf!K447</f>
        <v>15172.5182948045</v>
      </c>
      <c r="M447" s="337" t="n">
        <f aca="false">+[4]data1cf!L447</f>
        <v>15333.9871806527</v>
      </c>
      <c r="N447" s="337" t="n">
        <f aca="false">+[4]data1cf!M447</f>
        <v>15126.5603408334</v>
      </c>
      <c r="O447" s="337" t="n">
        <f aca="false">+[4]data1cf!N447</f>
        <v>15106.7875153669</v>
      </c>
      <c r="P447" s="337" t="n">
        <f aca="false">+[4]data1cf!O447</f>
        <v>15245.2013526585</v>
      </c>
      <c r="Q447" s="337" t="n">
        <f aca="false">+[4]data1cf!P447</f>
        <v>15509.6171171537</v>
      </c>
      <c r="R447" s="337" t="n">
        <f aca="false">+[4]data1cf!Q447</f>
        <v>1097.69235762618</v>
      </c>
      <c r="S447" s="337" t="n">
        <f aca="false">+[4]data1cf!R447</f>
        <v>0</v>
      </c>
      <c r="T447" s="337" t="n">
        <f aca="false">+[4]data1cf!S447</f>
        <v>0</v>
      </c>
      <c r="U447" s="337" t="n">
        <f aca="false">+[4]data1cf!T447</f>
        <v>0</v>
      </c>
      <c r="V447" s="337" t="n">
        <f aca="false">+[4]data1cf!U447</f>
        <v>0</v>
      </c>
      <c r="W447" s="337" t="n">
        <f aca="false">+[4]data1cf!V447</f>
        <v>0</v>
      </c>
      <c r="X447" s="337" t="n">
        <f aca="false">+[4]data1cf!W447</f>
        <v>0</v>
      </c>
      <c r="Y447" s="337" t="n">
        <f aca="false">+[4]data1cf!X447</f>
        <v>0</v>
      </c>
      <c r="Z447" s="337" t="n">
        <f aca="false">+[4]data1cf!Y447</f>
        <v>0</v>
      </c>
      <c r="AA447" s="337" t="n">
        <f aca="false">+[4]data1cf!Z447</f>
        <v>0</v>
      </c>
      <c r="AB447" s="337"/>
      <c r="AC447" s="338" t="n">
        <f aca="false">XNPV(0.1,B447:AA447,$B$1:$AA$1)</f>
        <v>22901.6149843314</v>
      </c>
      <c r="AD447" s="338" t="n">
        <f aca="false">SUMPRODUCT(B447:AA447,$B$1010:$AA$1010)</f>
        <v>55675.4097443657</v>
      </c>
      <c r="AE447" s="339" t="n">
        <f aca="false">SUMPRODUCT(B447:AA447,$B$1012:$AA$1012)</f>
        <v>55121.7878907549</v>
      </c>
      <c r="AF447" s="340" t="n">
        <f aca="false">XIRR(B447:AA447,$B$1:$AA$1)</f>
        <v>0.140505588806149</v>
      </c>
      <c r="AG447" s="341" t="n">
        <f aca="false">1-EXP(-(1/0.25)*(AD447/ABS($AD$1010)))</f>
        <v>0.979728628152984</v>
      </c>
    </row>
    <row r="448" customFormat="false" ht="12.75" hidden="false" customHeight="false" outlineLevel="0" collapsed="false">
      <c r="A448" s="332"/>
      <c r="B448" s="337" t="n">
        <f aca="false">+[4]data1cf!A448</f>
        <v>-87033.4422271622</v>
      </c>
      <c r="C448" s="337" t="n">
        <f aca="false">+[4]data1cf!B448</f>
        <v>14869.4973221656</v>
      </c>
      <c r="D448" s="337" t="n">
        <f aca="false">+[4]data1cf!C448</f>
        <v>16349.3159796801</v>
      </c>
      <c r="E448" s="337" t="n">
        <f aca="false">+[4]data1cf!D448</f>
        <v>15905.3440296819</v>
      </c>
      <c r="F448" s="337" t="n">
        <f aca="false">+[4]data1cf!E448</f>
        <v>15614.1547574492</v>
      </c>
      <c r="G448" s="337" t="n">
        <f aca="false">+[4]data1cf!F448</f>
        <v>15344.5534668857</v>
      </c>
      <c r="H448" s="337" t="n">
        <f aca="false">+[4]data1cf!G448</f>
        <v>14999.0909503338</v>
      </c>
      <c r="I448" s="337" t="n">
        <f aca="false">+[4]data1cf!H448</f>
        <v>14821.5320757135</v>
      </c>
      <c r="J448" s="337" t="n">
        <f aca="false">+[4]data1cf!I448</f>
        <v>15030.1942807377</v>
      </c>
      <c r="K448" s="337" t="n">
        <f aca="false">+[4]data1cf!J448</f>
        <v>14870.1594472088</v>
      </c>
      <c r="L448" s="337" t="n">
        <f aca="false">+[4]data1cf!K448</f>
        <v>14910.7148850393</v>
      </c>
      <c r="M448" s="337" t="n">
        <f aca="false">+[4]data1cf!L448</f>
        <v>15045.0654270487</v>
      </c>
      <c r="N448" s="337" t="n">
        <f aca="false">+[4]data1cf!M448</f>
        <v>15235.1854001288</v>
      </c>
      <c r="O448" s="337" t="n">
        <f aca="false">+[4]data1cf!N448</f>
        <v>14929.0103301897</v>
      </c>
      <c r="P448" s="337" t="n">
        <f aca="false">+[4]data1cf!O448</f>
        <v>15130.7367655123</v>
      </c>
      <c r="Q448" s="337" t="n">
        <f aca="false">+[4]data1cf!P448</f>
        <v>15223.805780227</v>
      </c>
      <c r="R448" s="337" t="n">
        <f aca="false">+[4]data1cf!Q448</f>
        <v>998.238768968659</v>
      </c>
      <c r="S448" s="337" t="n">
        <f aca="false">+[4]data1cf!R448</f>
        <v>0</v>
      </c>
      <c r="T448" s="337" t="n">
        <f aca="false">+[4]data1cf!S448</f>
        <v>0</v>
      </c>
      <c r="U448" s="337" t="n">
        <f aca="false">+[4]data1cf!T448</f>
        <v>0</v>
      </c>
      <c r="V448" s="337" t="n">
        <f aca="false">+[4]data1cf!U448</f>
        <v>0</v>
      </c>
      <c r="W448" s="337" t="n">
        <f aca="false">+[4]data1cf!V448</f>
        <v>0</v>
      </c>
      <c r="X448" s="337" t="n">
        <f aca="false">+[4]data1cf!W448</f>
        <v>0</v>
      </c>
      <c r="Y448" s="337" t="n">
        <f aca="false">+[4]data1cf!X448</f>
        <v>0</v>
      </c>
      <c r="Z448" s="337" t="n">
        <f aca="false">+[4]data1cf!Y448</f>
        <v>0</v>
      </c>
      <c r="AA448" s="337" t="n">
        <f aca="false">+[4]data1cf!Z448</f>
        <v>0</v>
      </c>
      <c r="AB448" s="337"/>
      <c r="AC448" s="338" t="n">
        <f aca="false">XNPV(0.1,B448:AA448,$B$1:$AA$1)</f>
        <v>29524.510965422</v>
      </c>
      <c r="AD448" s="338" t="n">
        <f aca="false">SUMPRODUCT(B448:AA448,$B$1010:$AA$1010)</f>
        <v>61780.8388773914</v>
      </c>
      <c r="AE448" s="339" t="n">
        <f aca="false">SUMPRODUCT(B448:AA448,$B$1012:$AA$1012)</f>
        <v>61235.7546779701</v>
      </c>
      <c r="AF448" s="340" t="n">
        <f aca="false">XIRR(B448:AA448,$B$1:$AA$1)</f>
        <v>0.156492324118599</v>
      </c>
      <c r="AG448" s="341" t="n">
        <f aca="false">1-EXP(-(1/0.25)*(AD448/ABS($AD$1010)))</f>
        <v>0.986780531078478</v>
      </c>
    </row>
    <row r="449" customFormat="false" ht="12.75" hidden="false" customHeight="false" outlineLevel="0" collapsed="false">
      <c r="A449" s="332"/>
      <c r="B449" s="337" t="n">
        <f aca="false">+[4]data1cf!A449</f>
        <v>-84127.7592017957</v>
      </c>
      <c r="C449" s="337" t="n">
        <f aca="false">+[4]data1cf!B449</f>
        <v>15071.0921854489</v>
      </c>
      <c r="D449" s="337" t="n">
        <f aca="false">+[4]data1cf!C449</f>
        <v>16036.3008677285</v>
      </c>
      <c r="E449" s="337" t="n">
        <f aca="false">+[4]data1cf!D449</f>
        <v>15806.5954511745</v>
      </c>
      <c r="F449" s="337" t="n">
        <f aca="false">+[4]data1cf!E449</f>
        <v>15482.3416586821</v>
      </c>
      <c r="G449" s="337" t="n">
        <f aca="false">+[4]data1cf!F449</f>
        <v>15324.324755018</v>
      </c>
      <c r="H449" s="337" t="n">
        <f aca="false">+[4]data1cf!G449</f>
        <v>15029.2162634412</v>
      </c>
      <c r="I449" s="337" t="n">
        <f aca="false">+[4]data1cf!H449</f>
        <v>14995.8378837213</v>
      </c>
      <c r="J449" s="337" t="n">
        <f aca="false">+[4]data1cf!I449</f>
        <v>14816.583509358</v>
      </c>
      <c r="K449" s="337" t="n">
        <f aca="false">+[4]data1cf!J449</f>
        <v>15163.8475073212</v>
      </c>
      <c r="L449" s="337" t="n">
        <f aca="false">+[4]data1cf!K449</f>
        <v>14955.3344028567</v>
      </c>
      <c r="M449" s="337" t="n">
        <f aca="false">+[4]data1cf!L449</f>
        <v>14715.4166611899</v>
      </c>
      <c r="N449" s="337" t="n">
        <f aca="false">+[4]data1cf!M449</f>
        <v>14946.5565665703</v>
      </c>
      <c r="O449" s="337" t="n">
        <f aca="false">+[4]data1cf!N449</f>
        <v>14982.562979635</v>
      </c>
      <c r="P449" s="337" t="n">
        <f aca="false">+[4]data1cf!O449</f>
        <v>14777.8282782595</v>
      </c>
      <c r="Q449" s="337" t="n">
        <f aca="false">+[4]data1cf!P449</f>
        <v>15132.7984581692</v>
      </c>
      <c r="R449" s="337" t="n">
        <f aca="false">+[4]data1cf!Q449</f>
        <v>964.911746940916</v>
      </c>
      <c r="S449" s="337" t="n">
        <f aca="false">+[4]data1cf!R449</f>
        <v>0</v>
      </c>
      <c r="T449" s="337" t="n">
        <f aca="false">+[4]data1cf!S449</f>
        <v>0</v>
      </c>
      <c r="U449" s="337" t="n">
        <f aca="false">+[4]data1cf!T449</f>
        <v>0</v>
      </c>
      <c r="V449" s="337" t="n">
        <f aca="false">+[4]data1cf!U449</f>
        <v>0</v>
      </c>
      <c r="W449" s="337" t="n">
        <f aca="false">+[4]data1cf!V449</f>
        <v>0</v>
      </c>
      <c r="X449" s="337" t="n">
        <f aca="false">+[4]data1cf!W449</f>
        <v>0</v>
      </c>
      <c r="Y449" s="337" t="n">
        <f aca="false">+[4]data1cf!X449</f>
        <v>0</v>
      </c>
      <c r="Z449" s="337" t="n">
        <f aca="false">+[4]data1cf!Y449</f>
        <v>0</v>
      </c>
      <c r="AA449" s="337" t="n">
        <f aca="false">+[4]data1cf!Z449</f>
        <v>0</v>
      </c>
      <c r="AB449" s="337"/>
      <c r="AC449" s="338" t="n">
        <f aca="false">XNPV(0.1,B449:AA449,$B$1:$AA$1)</f>
        <v>32012.8900996681</v>
      </c>
      <c r="AD449" s="338" t="n">
        <f aca="false">SUMPRODUCT(B449:AA449,$B$1010:$AA$1010)</f>
        <v>64112.7005152124</v>
      </c>
      <c r="AE449" s="339" t="n">
        <f aca="false">SUMPRODUCT(B449:AA449,$B$1012:$AA$1012)</f>
        <v>63570.5462295504</v>
      </c>
      <c r="AF449" s="340" t="n">
        <f aca="false">XIRR(B449:AA449,$B$1:$AA$1)</f>
        <v>0.163112227619825</v>
      </c>
      <c r="AG449" s="341" t="n">
        <f aca="false">1-EXP(-(1/0.25)*(AD449/ABS($AD$1010)))</f>
        <v>0.98877203790746</v>
      </c>
    </row>
    <row r="450" customFormat="false" ht="12.75" hidden="false" customHeight="false" outlineLevel="0" collapsed="false">
      <c r="A450" s="332"/>
      <c r="B450" s="337" t="n">
        <f aca="false">+[4]data1cf!A450</f>
        <v>-87009.5263289658</v>
      </c>
      <c r="C450" s="337" t="n">
        <f aca="false">+[4]data1cf!B450</f>
        <v>14973.908661146</v>
      </c>
      <c r="D450" s="337" t="n">
        <f aca="false">+[4]data1cf!C450</f>
        <v>16272.9503719973</v>
      </c>
      <c r="E450" s="337" t="n">
        <f aca="false">+[4]data1cf!D450</f>
        <v>15883.6654020073</v>
      </c>
      <c r="F450" s="337" t="n">
        <f aca="false">+[4]data1cf!E450</f>
        <v>15405.9464042614</v>
      </c>
      <c r="G450" s="337" t="n">
        <f aca="false">+[4]data1cf!F450</f>
        <v>15180.2083233629</v>
      </c>
      <c r="H450" s="337" t="n">
        <f aca="false">+[4]data1cf!G450</f>
        <v>15188.8713613227</v>
      </c>
      <c r="I450" s="337" t="n">
        <f aca="false">+[4]data1cf!H450</f>
        <v>14866.8321417561</v>
      </c>
      <c r="J450" s="337" t="n">
        <f aca="false">+[4]data1cf!I450</f>
        <v>15035.8556454561</v>
      </c>
      <c r="K450" s="337" t="n">
        <f aca="false">+[4]data1cf!J450</f>
        <v>14900.9081057552</v>
      </c>
      <c r="L450" s="337" t="n">
        <f aca="false">+[4]data1cf!K450</f>
        <v>14989.8462683088</v>
      </c>
      <c r="M450" s="337" t="n">
        <f aca="false">+[4]data1cf!L450</f>
        <v>15183.3756515631</v>
      </c>
      <c r="N450" s="337" t="n">
        <f aca="false">+[4]data1cf!M450</f>
        <v>15096.352967231</v>
      </c>
      <c r="O450" s="337" t="n">
        <f aca="false">+[4]data1cf!N450</f>
        <v>14909.2777637864</v>
      </c>
      <c r="P450" s="337" t="n">
        <f aca="false">+[4]data1cf!O450</f>
        <v>15056.9045821324</v>
      </c>
      <c r="Q450" s="337" t="n">
        <f aca="false">+[4]data1cf!P450</f>
        <v>14968.0774441222</v>
      </c>
      <c r="R450" s="337" t="n">
        <f aca="false">+[4]data1cf!Q450</f>
        <v>997.964463182706</v>
      </c>
      <c r="S450" s="337" t="n">
        <f aca="false">+[4]data1cf!R450</f>
        <v>0</v>
      </c>
      <c r="T450" s="337" t="n">
        <f aca="false">+[4]data1cf!S450</f>
        <v>0</v>
      </c>
      <c r="U450" s="337" t="n">
        <f aca="false">+[4]data1cf!T450</f>
        <v>0</v>
      </c>
      <c r="V450" s="337" t="n">
        <f aca="false">+[4]data1cf!U450</f>
        <v>0</v>
      </c>
      <c r="W450" s="337" t="n">
        <f aca="false">+[4]data1cf!V450</f>
        <v>0</v>
      </c>
      <c r="X450" s="337" t="n">
        <f aca="false">+[4]data1cf!W450</f>
        <v>0</v>
      </c>
      <c r="Y450" s="337" t="n">
        <f aca="false">+[4]data1cf!X450</f>
        <v>0</v>
      </c>
      <c r="Z450" s="337" t="n">
        <f aca="false">+[4]data1cf!Y450</f>
        <v>0</v>
      </c>
      <c r="AA450" s="337" t="n">
        <f aca="false">+[4]data1cf!Z450</f>
        <v>0</v>
      </c>
      <c r="AB450" s="337"/>
      <c r="AC450" s="338" t="n">
        <f aca="false">XNPV(0.1,B450:AA450,$B$1:$AA$1)</f>
        <v>29414.1276802252</v>
      </c>
      <c r="AD450" s="338" t="n">
        <f aca="false">SUMPRODUCT(B450:AA450,$B$1010:$AA$1010)</f>
        <v>61622.9116765843</v>
      </c>
      <c r="AE450" s="339" t="n">
        <f aca="false">SUMPRODUCT(B450:AA450,$B$1012:$AA$1012)</f>
        <v>61078.7769919341</v>
      </c>
      <c r="AF450" s="340" t="n">
        <f aca="false">XIRR(B450:AA450,$B$1:$AA$1)</f>
        <v>0.156330345168946</v>
      </c>
      <c r="AG450" s="341" t="n">
        <f aca="false">1-EXP(-(1/0.25)*(AD450/ABS($AD$1010)))</f>
        <v>0.986633532314753</v>
      </c>
    </row>
    <row r="451" customFormat="false" ht="12.75" hidden="false" customHeight="false" outlineLevel="0" collapsed="false">
      <c r="A451" s="332"/>
      <c r="B451" s="337" t="n">
        <f aca="false">+[4]data1cf!A451</f>
        <v>-98427.5632059563</v>
      </c>
      <c r="C451" s="337" t="n">
        <f aca="false">+[4]data1cf!B451</f>
        <v>15348.4447736289</v>
      </c>
      <c r="D451" s="337" t="n">
        <f aca="false">+[4]data1cf!C451</f>
        <v>16646.3720137583</v>
      </c>
      <c r="E451" s="337" t="n">
        <f aca="false">+[4]data1cf!D451</f>
        <v>16247.2134372891</v>
      </c>
      <c r="F451" s="337" t="n">
        <f aca="false">+[4]data1cf!E451</f>
        <v>16087.2933184321</v>
      </c>
      <c r="G451" s="337" t="n">
        <f aca="false">+[4]data1cf!F451</f>
        <v>15576.5095179915</v>
      </c>
      <c r="H451" s="337" t="n">
        <f aca="false">+[4]data1cf!G451</f>
        <v>15429.7290917698</v>
      </c>
      <c r="I451" s="337" t="n">
        <f aca="false">+[4]data1cf!H451</f>
        <v>15252.3411051764</v>
      </c>
      <c r="J451" s="337" t="n">
        <f aca="false">+[4]data1cf!I451</f>
        <v>15177.4463808114</v>
      </c>
      <c r="K451" s="337" t="n">
        <f aca="false">+[4]data1cf!J451</f>
        <v>15231.3866297137</v>
      </c>
      <c r="L451" s="337" t="n">
        <f aca="false">+[4]data1cf!K451</f>
        <v>15228.2342086021</v>
      </c>
      <c r="M451" s="337" t="n">
        <f aca="false">+[4]data1cf!L451</f>
        <v>15135.3125872907</v>
      </c>
      <c r="N451" s="337" t="n">
        <f aca="false">+[4]data1cf!M451</f>
        <v>15214.1657021812</v>
      </c>
      <c r="O451" s="337" t="n">
        <f aca="false">+[4]data1cf!N451</f>
        <v>15314.7327051341</v>
      </c>
      <c r="P451" s="337" t="n">
        <f aca="false">+[4]data1cf!O451</f>
        <v>15093.8059644828</v>
      </c>
      <c r="Q451" s="337" t="n">
        <f aca="false">+[4]data1cf!P451</f>
        <v>15380.9400719894</v>
      </c>
      <c r="R451" s="337" t="n">
        <f aca="false">+[4]data1cf!Q451</f>
        <v>1128.92477894704</v>
      </c>
      <c r="S451" s="337" t="n">
        <f aca="false">+[4]data1cf!R451</f>
        <v>0</v>
      </c>
      <c r="T451" s="337" t="n">
        <f aca="false">+[4]data1cf!S451</f>
        <v>0</v>
      </c>
      <c r="U451" s="337" t="n">
        <f aca="false">+[4]data1cf!T451</f>
        <v>0</v>
      </c>
      <c r="V451" s="337" t="n">
        <f aca="false">+[4]data1cf!U451</f>
        <v>0</v>
      </c>
      <c r="W451" s="337" t="n">
        <f aca="false">+[4]data1cf!V451</f>
        <v>0</v>
      </c>
      <c r="X451" s="337" t="n">
        <f aca="false">+[4]data1cf!W451</f>
        <v>0</v>
      </c>
      <c r="Y451" s="337" t="n">
        <f aca="false">+[4]data1cf!X451</f>
        <v>0</v>
      </c>
      <c r="Z451" s="337" t="n">
        <f aca="false">+[4]data1cf!Y451</f>
        <v>0</v>
      </c>
      <c r="AA451" s="337" t="n">
        <f aca="false">+[4]data1cf!Z451</f>
        <v>0</v>
      </c>
      <c r="AB451" s="337"/>
      <c r="AC451" s="338" t="n">
        <f aca="false">XNPV(0.1,B451:AA451,$B$1:$AA$1)</f>
        <v>20535.923323744</v>
      </c>
      <c r="AD451" s="338" t="n">
        <f aca="false">SUMPRODUCT(B451:AA451,$B$1010:$AA$1010)</f>
        <v>53352.8942995498</v>
      </c>
      <c r="AE451" s="339" t="n">
        <f aca="false">SUMPRODUCT(B451:AA451,$B$1012:$AA$1012)</f>
        <v>52798.767721201</v>
      </c>
      <c r="AF451" s="340" t="n">
        <f aca="false">XIRR(B451:AA451,$B$1:$AA$1)</f>
        <v>0.135551850706542</v>
      </c>
      <c r="AG451" s="341" t="n">
        <f aca="false">1-EXP(-(1/0.25)*(AD451/ABS($AD$1010)))</f>
        <v>0.976148703663371</v>
      </c>
    </row>
    <row r="452" customFormat="false" ht="12.75" hidden="false" customHeight="false" outlineLevel="0" collapsed="false">
      <c r="A452" s="332"/>
      <c r="B452" s="337" t="n">
        <f aca="false">+[4]data1cf!A452</f>
        <v>-97428.882602192</v>
      </c>
      <c r="C452" s="337" t="n">
        <f aca="false">+[4]data1cf!B452</f>
        <v>15180.9134933784</v>
      </c>
      <c r="D452" s="337" t="n">
        <f aca="false">+[4]data1cf!C452</f>
        <v>16734.469703449</v>
      </c>
      <c r="E452" s="337" t="n">
        <f aca="false">+[4]data1cf!D452</f>
        <v>16072.2695490462</v>
      </c>
      <c r="F452" s="337" t="n">
        <f aca="false">+[4]data1cf!E452</f>
        <v>15924.234513171</v>
      </c>
      <c r="G452" s="337" t="n">
        <f aca="false">+[4]data1cf!F452</f>
        <v>15616.505699677</v>
      </c>
      <c r="H452" s="337" t="n">
        <f aca="false">+[4]data1cf!G452</f>
        <v>15245.7009890281</v>
      </c>
      <c r="I452" s="337" t="n">
        <f aca="false">+[4]data1cf!H452</f>
        <v>15045.1405607191</v>
      </c>
      <c r="J452" s="337" t="n">
        <f aca="false">+[4]data1cf!I452</f>
        <v>15037.5032981903</v>
      </c>
      <c r="K452" s="337" t="n">
        <f aca="false">+[4]data1cf!J452</f>
        <v>15378.556523995</v>
      </c>
      <c r="L452" s="337" t="n">
        <f aca="false">+[4]data1cf!K452</f>
        <v>15311.2056209815</v>
      </c>
      <c r="M452" s="337" t="n">
        <f aca="false">+[4]data1cf!L452</f>
        <v>15294.9751864735</v>
      </c>
      <c r="N452" s="337" t="n">
        <f aca="false">+[4]data1cf!M452</f>
        <v>15324.6736159388</v>
      </c>
      <c r="O452" s="337" t="n">
        <f aca="false">+[4]data1cf!N452</f>
        <v>15242.9676810702</v>
      </c>
      <c r="P452" s="337" t="n">
        <f aca="false">+[4]data1cf!O452</f>
        <v>15228.650541155</v>
      </c>
      <c r="Q452" s="337" t="n">
        <f aca="false">+[4]data1cf!P452</f>
        <v>15095.8882790414</v>
      </c>
      <c r="R452" s="337" t="n">
        <f aca="false">+[4]data1cf!Q452</f>
        <v>1117.4703118941</v>
      </c>
      <c r="S452" s="337" t="n">
        <f aca="false">+[4]data1cf!R452</f>
        <v>0</v>
      </c>
      <c r="T452" s="337" t="n">
        <f aca="false">+[4]data1cf!S452</f>
        <v>0</v>
      </c>
      <c r="U452" s="337" t="n">
        <f aca="false">+[4]data1cf!T452</f>
        <v>0</v>
      </c>
      <c r="V452" s="337" t="n">
        <f aca="false">+[4]data1cf!U452</f>
        <v>0</v>
      </c>
      <c r="W452" s="337" t="n">
        <f aca="false">+[4]data1cf!V452</f>
        <v>0</v>
      </c>
      <c r="X452" s="337" t="n">
        <f aca="false">+[4]data1cf!W452</f>
        <v>0</v>
      </c>
      <c r="Y452" s="337" t="n">
        <f aca="false">+[4]data1cf!X452</f>
        <v>0</v>
      </c>
      <c r="Z452" s="337" t="n">
        <f aca="false">+[4]data1cf!Y452</f>
        <v>0</v>
      </c>
      <c r="AA452" s="337" t="n">
        <f aca="false">+[4]data1cf!Z452</f>
        <v>0</v>
      </c>
      <c r="AB452" s="337"/>
      <c r="AC452" s="338" t="n">
        <f aca="false">XNPV(0.1,B452:AA452,$B$1:$AA$1)</f>
        <v>21091.3160600276</v>
      </c>
      <c r="AD452" s="338" t="n">
        <f aca="false">SUMPRODUCT(B452:AA452,$B$1010:$AA$1010)</f>
        <v>53832.5375949736</v>
      </c>
      <c r="AE452" s="339" t="n">
        <f aca="false">SUMPRODUCT(B452:AA452,$B$1012:$AA$1012)</f>
        <v>53279.4549825333</v>
      </c>
      <c r="AF452" s="340" t="n">
        <f aca="false">XIRR(B452:AA452,$B$1:$AA$1)</f>
        <v>0.136776051829069</v>
      </c>
      <c r="AG452" s="341" t="n">
        <f aca="false">1-EXP(-(1/0.25)*(AD452/ABS($AD$1010)))</f>
        <v>0.976936469031049</v>
      </c>
    </row>
    <row r="453" customFormat="false" ht="12.75" hidden="false" customHeight="false" outlineLevel="0" collapsed="false">
      <c r="A453" s="332"/>
      <c r="B453" s="337" t="n">
        <f aca="false">+[4]data1cf!A453</f>
        <v>-99734.6230819005</v>
      </c>
      <c r="C453" s="337" t="n">
        <f aca="false">+[4]data1cf!B453</f>
        <v>15025.751542682</v>
      </c>
      <c r="D453" s="337" t="n">
        <f aca="false">+[4]data1cf!C453</f>
        <v>16585.6215713306</v>
      </c>
      <c r="E453" s="337" t="n">
        <f aca="false">+[4]data1cf!D453</f>
        <v>16387.9281811136</v>
      </c>
      <c r="F453" s="337" t="n">
        <f aca="false">+[4]data1cf!E453</f>
        <v>15987.9417503365</v>
      </c>
      <c r="G453" s="337" t="n">
        <f aca="false">+[4]data1cf!F453</f>
        <v>15634.9612876576</v>
      </c>
      <c r="H453" s="337" t="n">
        <f aca="false">+[4]data1cf!G453</f>
        <v>15452.5508260283</v>
      </c>
      <c r="I453" s="337" t="n">
        <f aca="false">+[4]data1cf!H453</f>
        <v>15187.3010034061</v>
      </c>
      <c r="J453" s="337" t="n">
        <f aca="false">+[4]data1cf!I453</f>
        <v>15243.2537502889</v>
      </c>
      <c r="K453" s="337" t="n">
        <f aca="false">+[4]data1cf!J453</f>
        <v>15341.4329557955</v>
      </c>
      <c r="L453" s="337" t="n">
        <f aca="false">+[4]data1cf!K453</f>
        <v>15389.5656439844</v>
      </c>
      <c r="M453" s="337" t="n">
        <f aca="false">+[4]data1cf!L453</f>
        <v>15341.5122355446</v>
      </c>
      <c r="N453" s="337" t="n">
        <f aca="false">+[4]data1cf!M453</f>
        <v>15465.4042436924</v>
      </c>
      <c r="O453" s="337" t="n">
        <f aca="false">+[4]data1cf!N453</f>
        <v>15441.9614029447</v>
      </c>
      <c r="P453" s="337" t="n">
        <f aca="false">+[4]data1cf!O453</f>
        <v>15225.0780591091</v>
      </c>
      <c r="Q453" s="337" t="n">
        <f aca="false">+[4]data1cf!P453</f>
        <v>15220.4006092431</v>
      </c>
      <c r="R453" s="337" t="n">
        <f aca="false">+[4]data1cf!Q453</f>
        <v>1143.91623290017</v>
      </c>
      <c r="S453" s="337" t="n">
        <f aca="false">+[4]data1cf!R453</f>
        <v>0</v>
      </c>
      <c r="T453" s="337" t="n">
        <f aca="false">+[4]data1cf!S453</f>
        <v>0</v>
      </c>
      <c r="U453" s="337" t="n">
        <f aca="false">+[4]data1cf!T453</f>
        <v>0</v>
      </c>
      <c r="V453" s="337" t="n">
        <f aca="false">+[4]data1cf!U453</f>
        <v>0</v>
      </c>
      <c r="W453" s="337" t="n">
        <f aca="false">+[4]data1cf!V453</f>
        <v>0</v>
      </c>
      <c r="X453" s="337" t="n">
        <f aca="false">+[4]data1cf!W453</f>
        <v>0</v>
      </c>
      <c r="Y453" s="337" t="n">
        <f aca="false">+[4]data1cf!X453</f>
        <v>0</v>
      </c>
      <c r="Z453" s="337" t="n">
        <f aca="false">+[4]data1cf!Y453</f>
        <v>0</v>
      </c>
      <c r="AA453" s="337" t="n">
        <f aca="false">+[4]data1cf!Z453</f>
        <v>0</v>
      </c>
      <c r="AB453" s="337"/>
      <c r="AC453" s="338" t="n">
        <f aca="false">XNPV(0.1,B453:AA453,$B$1:$AA$1)</f>
        <v>19266.8764961596</v>
      </c>
      <c r="AD453" s="338" t="n">
        <f aca="false">SUMPRODUCT(B453:AA453,$B$1010:$AA$1010)</f>
        <v>52219.1601304457</v>
      </c>
      <c r="AE453" s="339" t="n">
        <f aca="false">SUMPRODUCT(B453:AA453,$B$1012:$AA$1012)</f>
        <v>51662.496320758</v>
      </c>
      <c r="AF453" s="340" t="n">
        <f aca="false">XIRR(B453:AA453,$B$1:$AA$1)</f>
        <v>0.132854998021104</v>
      </c>
      <c r="AG453" s="341" t="n">
        <f aca="false">1-EXP(-(1/0.25)*(AD453/ABS($AD$1010)))</f>
        <v>0.974178027909812</v>
      </c>
    </row>
    <row r="454" customFormat="false" ht="12.75" hidden="false" customHeight="false" outlineLevel="0" collapsed="false">
      <c r="A454" s="332"/>
      <c r="B454" s="337" t="n">
        <f aca="false">+[4]data1cf!A454</f>
        <v>-98173.5792255232</v>
      </c>
      <c r="C454" s="337" t="n">
        <f aca="false">+[4]data1cf!B454</f>
        <v>15372.0353559209</v>
      </c>
      <c r="D454" s="337" t="n">
        <f aca="false">+[4]data1cf!C454</f>
        <v>16633.1310765617</v>
      </c>
      <c r="E454" s="337" t="n">
        <f aca="false">+[4]data1cf!D454</f>
        <v>16417.5592164657</v>
      </c>
      <c r="F454" s="337" t="n">
        <f aca="false">+[4]data1cf!E454</f>
        <v>15912.193062876</v>
      </c>
      <c r="G454" s="337" t="n">
        <f aca="false">+[4]data1cf!F454</f>
        <v>15768.2648530867</v>
      </c>
      <c r="H454" s="337" t="n">
        <f aca="false">+[4]data1cf!G454</f>
        <v>15274.2864527497</v>
      </c>
      <c r="I454" s="337" t="n">
        <f aca="false">+[4]data1cf!H454</f>
        <v>15195.4362588297</v>
      </c>
      <c r="J454" s="337" t="n">
        <f aca="false">+[4]data1cf!I454</f>
        <v>15231.9082124016</v>
      </c>
      <c r="K454" s="337" t="n">
        <f aca="false">+[4]data1cf!J454</f>
        <v>15337.3267554979</v>
      </c>
      <c r="L454" s="337" t="n">
        <f aca="false">+[4]data1cf!K454</f>
        <v>15314.7497687856</v>
      </c>
      <c r="M454" s="337" t="n">
        <f aca="false">+[4]data1cf!L454</f>
        <v>15193.1627574535</v>
      </c>
      <c r="N454" s="337" t="n">
        <f aca="false">+[4]data1cf!M454</f>
        <v>15319.3668771234</v>
      </c>
      <c r="O454" s="337" t="n">
        <f aca="false">+[4]data1cf!N454</f>
        <v>15321.3991037679</v>
      </c>
      <c r="P454" s="337" t="n">
        <f aca="false">+[4]data1cf!O454</f>
        <v>15369.4462441347</v>
      </c>
      <c r="Q454" s="337" t="n">
        <f aca="false">+[4]data1cf!P454</f>
        <v>15281.9402780124</v>
      </c>
      <c r="R454" s="337" t="n">
        <f aca="false">+[4]data1cf!Q454</f>
        <v>1126.01168428506</v>
      </c>
      <c r="S454" s="337" t="n">
        <f aca="false">+[4]data1cf!R454</f>
        <v>0</v>
      </c>
      <c r="T454" s="337" t="n">
        <f aca="false">+[4]data1cf!S454</f>
        <v>0</v>
      </c>
      <c r="U454" s="337" t="n">
        <f aca="false">+[4]data1cf!T454</f>
        <v>0</v>
      </c>
      <c r="V454" s="337" t="n">
        <f aca="false">+[4]data1cf!U454</f>
        <v>0</v>
      </c>
      <c r="W454" s="337" t="n">
        <f aca="false">+[4]data1cf!V454</f>
        <v>0</v>
      </c>
      <c r="X454" s="337" t="n">
        <f aca="false">+[4]data1cf!W454</f>
        <v>0</v>
      </c>
      <c r="Y454" s="337" t="n">
        <f aca="false">+[4]data1cf!X454</f>
        <v>0</v>
      </c>
      <c r="Z454" s="337" t="n">
        <f aca="false">+[4]data1cf!Y454</f>
        <v>0</v>
      </c>
      <c r="AA454" s="337" t="n">
        <f aca="false">+[4]data1cf!Z454</f>
        <v>0</v>
      </c>
      <c r="AB454" s="337"/>
      <c r="AC454" s="338" t="n">
        <f aca="false">XNPV(0.1,B454:AA454,$B$1:$AA$1)</f>
        <v>21018.4618448488</v>
      </c>
      <c r="AD454" s="338" t="n">
        <f aca="false">SUMPRODUCT(B454:AA454,$B$1010:$AA$1010)</f>
        <v>53919.9001539714</v>
      </c>
      <c r="AE454" s="339" t="n">
        <f aca="false">SUMPRODUCT(B454:AA454,$B$1012:$AA$1012)</f>
        <v>53364.1860661537</v>
      </c>
      <c r="AF454" s="340" t="n">
        <f aca="false">XIRR(B454:AA454,$B$1:$AA$1)</f>
        <v>0.136420268816424</v>
      </c>
      <c r="AG454" s="341" t="n">
        <f aca="false">1-EXP(-(1/0.25)*(AD454/ABS($AD$1010)))</f>
        <v>0.977077126453</v>
      </c>
    </row>
    <row r="455" customFormat="false" ht="12.75" hidden="false" customHeight="false" outlineLevel="0" collapsed="false">
      <c r="A455" s="332"/>
      <c r="B455" s="337" t="n">
        <f aca="false">+[4]data1cf!A455</f>
        <v>-88189.7549612819</v>
      </c>
      <c r="C455" s="337" t="n">
        <f aca="false">+[4]data1cf!B455</f>
        <v>14866.4584028654</v>
      </c>
      <c r="D455" s="337" t="n">
        <f aca="false">+[4]data1cf!C455</f>
        <v>16380.0036472185</v>
      </c>
      <c r="E455" s="337" t="n">
        <f aca="false">+[4]data1cf!D455</f>
        <v>15732.3234686894</v>
      </c>
      <c r="F455" s="337" t="n">
        <f aca="false">+[4]data1cf!E455</f>
        <v>15706.352432393</v>
      </c>
      <c r="G455" s="337" t="n">
        <f aca="false">+[4]data1cf!F455</f>
        <v>15355.6695987953</v>
      </c>
      <c r="H455" s="337" t="n">
        <f aca="false">+[4]data1cf!G455</f>
        <v>15218.355513757</v>
      </c>
      <c r="I455" s="337" t="n">
        <f aca="false">+[4]data1cf!H455</f>
        <v>15054.9020826708</v>
      </c>
      <c r="J455" s="337" t="n">
        <f aca="false">+[4]data1cf!I455</f>
        <v>14899.1028851567</v>
      </c>
      <c r="K455" s="337" t="n">
        <f aca="false">+[4]data1cf!J455</f>
        <v>15044.1566452508</v>
      </c>
      <c r="L455" s="337" t="n">
        <f aca="false">+[4]data1cf!K455</f>
        <v>15132.3413323017</v>
      </c>
      <c r="M455" s="337" t="n">
        <f aca="false">+[4]data1cf!L455</f>
        <v>14935.8200393564</v>
      </c>
      <c r="N455" s="337" t="n">
        <f aca="false">+[4]data1cf!M455</f>
        <v>15109.3079268026</v>
      </c>
      <c r="O455" s="337" t="n">
        <f aca="false">+[4]data1cf!N455</f>
        <v>15281.6512893674</v>
      </c>
      <c r="P455" s="337" t="n">
        <f aca="false">+[4]data1cf!O455</f>
        <v>14852.7999214935</v>
      </c>
      <c r="Q455" s="337" t="n">
        <f aca="false">+[4]data1cf!P455</f>
        <v>15205.8373497874</v>
      </c>
      <c r="R455" s="337" t="n">
        <f aca="false">+[4]data1cf!Q455</f>
        <v>1011.50121350392</v>
      </c>
      <c r="S455" s="337" t="n">
        <f aca="false">+[4]data1cf!R455</f>
        <v>0</v>
      </c>
      <c r="T455" s="337" t="n">
        <f aca="false">+[4]data1cf!S455</f>
        <v>0</v>
      </c>
      <c r="U455" s="337" t="n">
        <f aca="false">+[4]data1cf!T455</f>
        <v>0</v>
      </c>
      <c r="V455" s="337" t="n">
        <f aca="false">+[4]data1cf!U455</f>
        <v>0</v>
      </c>
      <c r="W455" s="337" t="n">
        <f aca="false">+[4]data1cf!V455</f>
        <v>0</v>
      </c>
      <c r="X455" s="337" t="n">
        <f aca="false">+[4]data1cf!W455</f>
        <v>0</v>
      </c>
      <c r="Y455" s="337" t="n">
        <f aca="false">+[4]data1cf!X455</f>
        <v>0</v>
      </c>
      <c r="Z455" s="337" t="n">
        <f aca="false">+[4]data1cf!Y455</f>
        <v>0</v>
      </c>
      <c r="AA455" s="337" t="n">
        <f aca="false">+[4]data1cf!Z455</f>
        <v>0</v>
      </c>
      <c r="AB455" s="337"/>
      <c r="AC455" s="338" t="n">
        <f aca="false">XNPV(0.1,B455:AA455,$B$1:$AA$1)</f>
        <v>28621.2992840404</v>
      </c>
      <c r="AD455" s="338" t="n">
        <f aca="false">SUMPRODUCT(B455:AA455,$B$1010:$AA$1010)</f>
        <v>60966.8642529985</v>
      </c>
      <c r="AE455" s="339" t="n">
        <f aca="false">SUMPRODUCT(B455:AA455,$B$1012:$AA$1012)</f>
        <v>60420.3990796593</v>
      </c>
      <c r="AF455" s="340" t="n">
        <f aca="false">XIRR(B455:AA455,$B$1:$AA$1)</f>
        <v>0.154115789704699</v>
      </c>
      <c r="AG455" s="341" t="n">
        <f aca="false">1-EXP(-(1/0.25)*(AD455/ABS($AD$1010)))</f>
        <v>0.986005177945793</v>
      </c>
    </row>
    <row r="456" customFormat="false" ht="12.75" hidden="false" customHeight="false" outlineLevel="0" collapsed="false">
      <c r="A456" s="332"/>
      <c r="B456" s="337" t="n">
        <f aca="false">+[4]data1cf!A456</f>
        <v>-93431.7931948145</v>
      </c>
      <c r="C456" s="337" t="n">
        <f aca="false">+[4]data1cf!B456</f>
        <v>15191.4720943521</v>
      </c>
      <c r="D456" s="337" t="n">
        <f aca="false">+[4]data1cf!C456</f>
        <v>16466.4007628069</v>
      </c>
      <c r="E456" s="337" t="n">
        <f aca="false">+[4]data1cf!D456</f>
        <v>16170.4618823649</v>
      </c>
      <c r="F456" s="337" t="n">
        <f aca="false">+[4]data1cf!E456</f>
        <v>15884.5469988338</v>
      </c>
      <c r="G456" s="337" t="n">
        <f aca="false">+[4]data1cf!F456</f>
        <v>15506.2972393889</v>
      </c>
      <c r="H456" s="337" t="n">
        <f aca="false">+[4]data1cf!G456</f>
        <v>15334.1678436919</v>
      </c>
      <c r="I456" s="337" t="n">
        <f aca="false">+[4]data1cf!H456</f>
        <v>15270.2686079621</v>
      </c>
      <c r="J456" s="337" t="n">
        <f aca="false">+[4]data1cf!I456</f>
        <v>15189.6604636316</v>
      </c>
      <c r="K456" s="337" t="n">
        <f aca="false">+[4]data1cf!J456</f>
        <v>15095.7314240657</v>
      </c>
      <c r="L456" s="337" t="n">
        <f aca="false">+[4]data1cf!K456</f>
        <v>15059.091973214</v>
      </c>
      <c r="M456" s="337" t="n">
        <f aca="false">+[4]data1cf!L456</f>
        <v>15072.4039129129</v>
      </c>
      <c r="N456" s="337" t="n">
        <f aca="false">+[4]data1cf!M456</f>
        <v>15267.0018760285</v>
      </c>
      <c r="O456" s="337" t="n">
        <f aca="false">+[4]data1cf!N456</f>
        <v>15223.9561964334</v>
      </c>
      <c r="P456" s="337" t="n">
        <f aca="false">+[4]data1cf!O456</f>
        <v>15263.4886555386</v>
      </c>
      <c r="Q456" s="337" t="n">
        <f aca="false">+[4]data1cf!P456</f>
        <v>15526.4894896183</v>
      </c>
      <c r="R456" s="337" t="n">
        <f aca="false">+[4]data1cf!Q456</f>
        <v>1071.62529522724</v>
      </c>
      <c r="S456" s="337" t="n">
        <f aca="false">+[4]data1cf!R456</f>
        <v>0</v>
      </c>
      <c r="T456" s="337" t="n">
        <f aca="false">+[4]data1cf!S456</f>
        <v>0</v>
      </c>
      <c r="U456" s="337" t="n">
        <f aca="false">+[4]data1cf!T456</f>
        <v>0</v>
      </c>
      <c r="V456" s="337" t="n">
        <f aca="false">+[4]data1cf!U456</f>
        <v>0</v>
      </c>
      <c r="W456" s="337" t="n">
        <f aca="false">+[4]data1cf!V456</f>
        <v>0</v>
      </c>
      <c r="X456" s="337" t="n">
        <f aca="false">+[4]data1cf!W456</f>
        <v>0</v>
      </c>
      <c r="Y456" s="337" t="n">
        <f aca="false">+[4]data1cf!X456</f>
        <v>0</v>
      </c>
      <c r="Z456" s="337" t="n">
        <f aca="false">+[4]data1cf!Y456</f>
        <v>0</v>
      </c>
      <c r="AA456" s="337" t="n">
        <f aca="false">+[4]data1cf!Z456</f>
        <v>0</v>
      </c>
      <c r="AB456" s="337"/>
      <c r="AC456" s="338" t="n">
        <f aca="false">XNPV(0.1,B456:AA456,$B$1:$AA$1)</f>
        <v>24874.4331331748</v>
      </c>
      <c r="AD456" s="338" t="n">
        <f aca="false">SUMPRODUCT(B456:AA456,$B$1010:$AA$1010)</f>
        <v>57590.9805117527</v>
      </c>
      <c r="AE456" s="339" t="n">
        <f aca="false">SUMPRODUCT(B456:AA456,$B$1012:$AA$1012)</f>
        <v>57038.2610145825</v>
      </c>
      <c r="AF456" s="340" t="n">
        <f aca="false">XIRR(B456:AA456,$B$1:$AA$1)</f>
        <v>0.144844422639479</v>
      </c>
      <c r="AG456" s="341" t="n">
        <f aca="false">1-EXP(-(1/0.25)*(AD456/ABS($AD$1010)))</f>
        <v>0.982273227063197</v>
      </c>
    </row>
    <row r="457" customFormat="false" ht="12.75" hidden="false" customHeight="false" outlineLevel="0" collapsed="false">
      <c r="A457" s="332"/>
      <c r="B457" s="337" t="n">
        <f aca="false">+[4]data1cf!A457</f>
        <v>-95857.1255042251</v>
      </c>
      <c r="C457" s="337" t="n">
        <f aca="false">+[4]data1cf!B457</f>
        <v>15009.1817811838</v>
      </c>
      <c r="D457" s="337" t="n">
        <f aca="false">+[4]data1cf!C457</f>
        <v>16477.3961215458</v>
      </c>
      <c r="E457" s="337" t="n">
        <f aca="false">+[4]data1cf!D457</f>
        <v>16323.7570029929</v>
      </c>
      <c r="F457" s="337" t="n">
        <f aca="false">+[4]data1cf!E457</f>
        <v>15835.6611161522</v>
      </c>
      <c r="G457" s="337" t="n">
        <f aca="false">+[4]data1cf!F457</f>
        <v>15596.3216944577</v>
      </c>
      <c r="H457" s="337" t="n">
        <f aca="false">+[4]data1cf!G457</f>
        <v>15553.0166646842</v>
      </c>
      <c r="I457" s="337" t="n">
        <f aca="false">+[4]data1cf!H457</f>
        <v>15380.3173156607</v>
      </c>
      <c r="J457" s="337" t="n">
        <f aca="false">+[4]data1cf!I457</f>
        <v>15125.7305530284</v>
      </c>
      <c r="K457" s="337" t="n">
        <f aca="false">+[4]data1cf!J457</f>
        <v>15109.8848799364</v>
      </c>
      <c r="L457" s="337" t="n">
        <f aca="false">+[4]data1cf!K457</f>
        <v>15285.6841952763</v>
      </c>
      <c r="M457" s="337" t="n">
        <f aca="false">+[4]data1cf!L457</f>
        <v>15376.4698943557</v>
      </c>
      <c r="N457" s="337" t="n">
        <f aca="false">+[4]data1cf!M457</f>
        <v>15487.3892438534</v>
      </c>
      <c r="O457" s="337" t="n">
        <f aca="false">+[4]data1cf!N457</f>
        <v>15488.6804682093</v>
      </c>
      <c r="P457" s="337" t="n">
        <f aca="false">+[4]data1cf!O457</f>
        <v>15097.7432795138</v>
      </c>
      <c r="Q457" s="337" t="n">
        <f aca="false">+[4]data1cf!P457</f>
        <v>15283.2720894873</v>
      </c>
      <c r="R457" s="337" t="n">
        <f aca="false">+[4]data1cf!Q457</f>
        <v>1099.44288668326</v>
      </c>
      <c r="S457" s="337" t="n">
        <f aca="false">+[4]data1cf!R457</f>
        <v>0</v>
      </c>
      <c r="T457" s="337" t="n">
        <f aca="false">+[4]data1cf!S457</f>
        <v>0</v>
      </c>
      <c r="U457" s="337" t="n">
        <f aca="false">+[4]data1cf!T457</f>
        <v>0</v>
      </c>
      <c r="V457" s="337" t="n">
        <f aca="false">+[4]data1cf!U457</f>
        <v>0</v>
      </c>
      <c r="W457" s="337" t="n">
        <f aca="false">+[4]data1cf!V457</f>
        <v>0</v>
      </c>
      <c r="X457" s="337" t="n">
        <f aca="false">+[4]data1cf!W457</f>
        <v>0</v>
      </c>
      <c r="Y457" s="337" t="n">
        <f aca="false">+[4]data1cf!X457</f>
        <v>0</v>
      </c>
      <c r="Z457" s="337" t="n">
        <f aca="false">+[4]data1cf!Y457</f>
        <v>0</v>
      </c>
      <c r="AA457" s="337" t="n">
        <f aca="false">+[4]data1cf!Z457</f>
        <v>0</v>
      </c>
      <c r="AB457" s="337"/>
      <c r="AC457" s="338" t="n">
        <f aca="false">XNPV(0.1,B457:AA457,$B$1:$AA$1)</f>
        <v>22831.0709390584</v>
      </c>
      <c r="AD457" s="338" t="n">
        <f aca="false">SUMPRODUCT(B457:AA457,$B$1010:$AA$1010)</f>
        <v>55715.5013400467</v>
      </c>
      <c r="AE457" s="339" t="n">
        <f aca="false">SUMPRODUCT(B457:AA457,$B$1012:$AA$1012)</f>
        <v>55159.9722071241</v>
      </c>
      <c r="AF457" s="340" t="n">
        <f aca="false">XIRR(B457:AA457,$B$1:$AA$1)</f>
        <v>0.140196655131984</v>
      </c>
      <c r="AG457" s="341" t="n">
        <f aca="false">1-EXP(-(1/0.25)*(AD457/ABS($AD$1010)))</f>
        <v>0.979785456656946</v>
      </c>
    </row>
    <row r="458" customFormat="false" ht="12.75" hidden="false" customHeight="false" outlineLevel="0" collapsed="false">
      <c r="A458" s="332"/>
      <c r="B458" s="337" t="n">
        <f aca="false">+[4]data1cf!A458</f>
        <v>-94251.8607344953</v>
      </c>
      <c r="C458" s="337" t="n">
        <f aca="false">+[4]data1cf!B458</f>
        <v>15042.5687746291</v>
      </c>
      <c r="D458" s="337" t="n">
        <f aca="false">+[4]data1cf!C458</f>
        <v>16554.3990642379</v>
      </c>
      <c r="E458" s="337" t="n">
        <f aca="false">+[4]data1cf!D458</f>
        <v>15929.7115995856</v>
      </c>
      <c r="F458" s="337" t="n">
        <f aca="false">+[4]data1cf!E458</f>
        <v>15771.0585456298</v>
      </c>
      <c r="G458" s="337" t="n">
        <f aca="false">+[4]data1cf!F458</f>
        <v>15469.782063165</v>
      </c>
      <c r="H458" s="337" t="n">
        <f aca="false">+[4]data1cf!G458</f>
        <v>15133.276615439</v>
      </c>
      <c r="I458" s="337" t="n">
        <f aca="false">+[4]data1cf!H458</f>
        <v>15231.7749110703</v>
      </c>
      <c r="J458" s="337" t="n">
        <f aca="false">+[4]data1cf!I458</f>
        <v>15336.5282800857</v>
      </c>
      <c r="K458" s="337" t="n">
        <f aca="false">+[4]data1cf!J458</f>
        <v>15086.600308564</v>
      </c>
      <c r="L458" s="337" t="n">
        <f aca="false">+[4]data1cf!K458</f>
        <v>15112.0555843211</v>
      </c>
      <c r="M458" s="337" t="n">
        <f aca="false">+[4]data1cf!L458</f>
        <v>15235.1212164698</v>
      </c>
      <c r="N458" s="337" t="n">
        <f aca="false">+[4]data1cf!M458</f>
        <v>15387.7754608532</v>
      </c>
      <c r="O458" s="337" t="n">
        <f aca="false">+[4]data1cf!N458</f>
        <v>15413.3092386089</v>
      </c>
      <c r="P458" s="337" t="n">
        <f aca="false">+[4]data1cf!O458</f>
        <v>15231.6925342442</v>
      </c>
      <c r="Q458" s="337" t="n">
        <f aca="false">+[4]data1cf!P458</f>
        <v>15204.2445884751</v>
      </c>
      <c r="R458" s="337" t="n">
        <f aca="false">+[4]data1cf!Q458</f>
        <v>1081.03114188037</v>
      </c>
      <c r="S458" s="337" t="n">
        <f aca="false">+[4]data1cf!R458</f>
        <v>0</v>
      </c>
      <c r="T458" s="337" t="n">
        <f aca="false">+[4]data1cf!S458</f>
        <v>0</v>
      </c>
      <c r="U458" s="337" t="n">
        <f aca="false">+[4]data1cf!T458</f>
        <v>0</v>
      </c>
      <c r="V458" s="337" t="n">
        <f aca="false">+[4]data1cf!U458</f>
        <v>0</v>
      </c>
      <c r="W458" s="337" t="n">
        <f aca="false">+[4]data1cf!V458</f>
        <v>0</v>
      </c>
      <c r="X458" s="337" t="n">
        <f aca="false">+[4]data1cf!W458</f>
        <v>0</v>
      </c>
      <c r="Y458" s="337" t="n">
        <f aca="false">+[4]data1cf!X458</f>
        <v>0</v>
      </c>
      <c r="Z458" s="337" t="n">
        <f aca="false">+[4]data1cf!Y458</f>
        <v>0</v>
      </c>
      <c r="AA458" s="337" t="n">
        <f aca="false">+[4]data1cf!Z458</f>
        <v>0</v>
      </c>
      <c r="AB458" s="337"/>
      <c r="AC458" s="338" t="n">
        <f aca="false">XNPV(0.1,B458:AA458,$B$1:$AA$1)</f>
        <v>23729.506566739</v>
      </c>
      <c r="AD458" s="338" t="n">
        <f aca="false">SUMPRODUCT(B458:AA458,$B$1010:$AA$1010)</f>
        <v>56423.9998199247</v>
      </c>
      <c r="AE458" s="339" t="n">
        <f aca="false">SUMPRODUCT(B458:AA458,$B$1012:$AA$1012)</f>
        <v>55871.5196212011</v>
      </c>
      <c r="AF458" s="340" t="n">
        <f aca="false">XIRR(B458:AA458,$B$1:$AA$1)</f>
        <v>0.142401571050653</v>
      </c>
      <c r="AG458" s="341" t="n">
        <f aca="false">1-EXP(-(1/0.25)*(AD458/ABS($AD$1010)))</f>
        <v>0.980763850476023</v>
      </c>
    </row>
    <row r="459" customFormat="false" ht="12.75" hidden="false" customHeight="false" outlineLevel="0" collapsed="false">
      <c r="A459" s="332"/>
      <c r="B459" s="337" t="n">
        <f aca="false">+[4]data1cf!A459</f>
        <v>-95582.7407619044</v>
      </c>
      <c r="C459" s="337" t="n">
        <f aca="false">+[4]data1cf!B459</f>
        <v>15175.8059069287</v>
      </c>
      <c r="D459" s="337" t="n">
        <f aca="false">+[4]data1cf!C459</f>
        <v>16434.3224918596</v>
      </c>
      <c r="E459" s="337" t="n">
        <f aca="false">+[4]data1cf!D459</f>
        <v>16037.2818318242</v>
      </c>
      <c r="F459" s="337" t="n">
        <f aca="false">+[4]data1cf!E459</f>
        <v>15874.1216484457</v>
      </c>
      <c r="G459" s="337" t="n">
        <f aca="false">+[4]data1cf!F459</f>
        <v>15789.9349123832</v>
      </c>
      <c r="H459" s="337" t="n">
        <f aca="false">+[4]data1cf!G459</f>
        <v>15301.8400903441</v>
      </c>
      <c r="I459" s="337" t="n">
        <f aca="false">+[4]data1cf!H459</f>
        <v>15118.6740839633</v>
      </c>
      <c r="J459" s="337" t="n">
        <f aca="false">+[4]data1cf!I459</f>
        <v>15145.8995872309</v>
      </c>
      <c r="K459" s="337" t="n">
        <f aca="false">+[4]data1cf!J459</f>
        <v>15283.6217756458</v>
      </c>
      <c r="L459" s="337" t="n">
        <f aca="false">+[4]data1cf!K459</f>
        <v>15432.8836488475</v>
      </c>
      <c r="M459" s="337" t="n">
        <f aca="false">+[4]data1cf!L459</f>
        <v>15239.9282430509</v>
      </c>
      <c r="N459" s="337" t="n">
        <f aca="false">+[4]data1cf!M459</f>
        <v>15145.8583653871</v>
      </c>
      <c r="O459" s="337" t="n">
        <f aca="false">+[4]data1cf!N459</f>
        <v>15320.1394917861</v>
      </c>
      <c r="P459" s="337" t="n">
        <f aca="false">+[4]data1cf!O459</f>
        <v>15191.5761603779</v>
      </c>
      <c r="Q459" s="337" t="n">
        <f aca="false">+[4]data1cf!P459</f>
        <v>15435.2819448084</v>
      </c>
      <c r="R459" s="337" t="n">
        <f aca="false">+[4]data1cf!Q459</f>
        <v>1096.29580344274</v>
      </c>
      <c r="S459" s="337" t="n">
        <f aca="false">+[4]data1cf!R459</f>
        <v>0</v>
      </c>
      <c r="T459" s="337" t="n">
        <f aca="false">+[4]data1cf!S459</f>
        <v>0</v>
      </c>
      <c r="U459" s="337" t="n">
        <f aca="false">+[4]data1cf!T459</f>
        <v>0</v>
      </c>
      <c r="V459" s="337" t="n">
        <f aca="false">+[4]data1cf!U459</f>
        <v>0</v>
      </c>
      <c r="W459" s="337" t="n">
        <f aca="false">+[4]data1cf!V459</f>
        <v>0</v>
      </c>
      <c r="X459" s="337" t="n">
        <f aca="false">+[4]data1cf!W459</f>
        <v>0</v>
      </c>
      <c r="Y459" s="337" t="n">
        <f aca="false">+[4]data1cf!X459</f>
        <v>0</v>
      </c>
      <c r="Z459" s="337" t="n">
        <f aca="false">+[4]data1cf!Y459</f>
        <v>0</v>
      </c>
      <c r="AA459" s="337" t="n">
        <f aca="false">+[4]data1cf!Z459</f>
        <v>0</v>
      </c>
      <c r="AB459" s="337"/>
      <c r="AC459" s="338" t="n">
        <f aca="false">XNPV(0.1,B459:AA459,$B$1:$AA$1)</f>
        <v>22871.4798959057</v>
      </c>
      <c r="AD459" s="338" t="n">
        <f aca="false">SUMPRODUCT(B459:AA459,$B$1010:$AA$1010)</f>
        <v>55667.3301233205</v>
      </c>
      <c r="AE459" s="339" t="n">
        <f aca="false">SUMPRODUCT(B459:AA459,$B$1012:$AA$1012)</f>
        <v>55113.2058247897</v>
      </c>
      <c r="AF459" s="340" t="n">
        <f aca="false">XIRR(B459:AA459,$B$1:$AA$1)</f>
        <v>0.140409563513346</v>
      </c>
      <c r="AG459" s="341" t="n">
        <f aca="false">1-EXP(-(1/0.25)*(AD459/ABS($AD$1010)))</f>
        <v>0.979717156230824</v>
      </c>
    </row>
    <row r="460" customFormat="false" ht="12.75" hidden="false" customHeight="false" outlineLevel="0" collapsed="false">
      <c r="A460" s="332"/>
      <c r="B460" s="337" t="n">
        <f aca="false">+[4]data1cf!A460</f>
        <v>-97106.8294124942</v>
      </c>
      <c r="C460" s="337" t="n">
        <f aca="false">+[4]data1cf!B460</f>
        <v>15298.6848846139</v>
      </c>
      <c r="D460" s="337" t="n">
        <f aca="false">+[4]data1cf!C460</f>
        <v>16745.1239821821</v>
      </c>
      <c r="E460" s="337" t="n">
        <f aca="false">+[4]data1cf!D460</f>
        <v>16144.0423202335</v>
      </c>
      <c r="F460" s="337" t="n">
        <f aca="false">+[4]data1cf!E460</f>
        <v>15830.1397624014</v>
      </c>
      <c r="G460" s="337" t="n">
        <f aca="false">+[4]data1cf!F460</f>
        <v>15641.5898146181</v>
      </c>
      <c r="H460" s="337" t="n">
        <f aca="false">+[4]data1cf!G460</f>
        <v>15364.2054662121</v>
      </c>
      <c r="I460" s="337" t="n">
        <f aca="false">+[4]data1cf!H460</f>
        <v>15136.5832718137</v>
      </c>
      <c r="J460" s="337" t="n">
        <f aca="false">+[4]data1cf!I460</f>
        <v>15208.2935841921</v>
      </c>
      <c r="K460" s="337" t="n">
        <f aca="false">+[4]data1cf!J460</f>
        <v>15230.9831560993</v>
      </c>
      <c r="L460" s="337" t="n">
        <f aca="false">+[4]data1cf!K460</f>
        <v>15287.5549608611</v>
      </c>
      <c r="M460" s="337" t="n">
        <f aca="false">+[4]data1cf!L460</f>
        <v>15279.9193463</v>
      </c>
      <c r="N460" s="337" t="n">
        <f aca="false">+[4]data1cf!M460</f>
        <v>15230.6999961381</v>
      </c>
      <c r="O460" s="337" t="n">
        <f aca="false">+[4]data1cf!N460</f>
        <v>15421.4500742945</v>
      </c>
      <c r="P460" s="337" t="n">
        <f aca="false">+[4]data1cf!O460</f>
        <v>15351.0836822887</v>
      </c>
      <c r="Q460" s="337" t="n">
        <f aca="false">+[4]data1cf!P460</f>
        <v>15480.1182724268</v>
      </c>
      <c r="R460" s="337" t="n">
        <f aca="false">+[4]data1cf!Q460</f>
        <v>1113.77649062954</v>
      </c>
      <c r="S460" s="337" t="n">
        <f aca="false">+[4]data1cf!R460</f>
        <v>0</v>
      </c>
      <c r="T460" s="337" t="n">
        <f aca="false">+[4]data1cf!S460</f>
        <v>0</v>
      </c>
      <c r="U460" s="337" t="n">
        <f aca="false">+[4]data1cf!T460</f>
        <v>0</v>
      </c>
      <c r="V460" s="337" t="n">
        <f aca="false">+[4]data1cf!U460</f>
        <v>0</v>
      </c>
      <c r="W460" s="337" t="n">
        <f aca="false">+[4]data1cf!V460</f>
        <v>0</v>
      </c>
      <c r="X460" s="337" t="n">
        <f aca="false">+[4]data1cf!W460</f>
        <v>0</v>
      </c>
      <c r="Y460" s="337" t="n">
        <f aca="false">+[4]data1cf!X460</f>
        <v>0</v>
      </c>
      <c r="Z460" s="337" t="n">
        <f aca="false">+[4]data1cf!Y460</f>
        <v>0</v>
      </c>
      <c r="AA460" s="337" t="n">
        <f aca="false">+[4]data1cf!Z460</f>
        <v>0</v>
      </c>
      <c r="AB460" s="337"/>
      <c r="AC460" s="338" t="n">
        <f aca="false">XNPV(0.1,B460:AA460,$B$1:$AA$1)</f>
        <v>21795.9505809722</v>
      </c>
      <c r="AD460" s="338" t="n">
        <f aca="false">SUMPRODUCT(B460:AA460,$B$1010:$AA$1010)</f>
        <v>54664.9851886881</v>
      </c>
      <c r="AE460" s="339" t="n">
        <f aca="false">SUMPRODUCT(B460:AA460,$B$1012:$AA$1012)</f>
        <v>54109.553664952</v>
      </c>
      <c r="AF460" s="340" t="n">
        <f aca="false">XIRR(B460:AA460,$B$1:$AA$1)</f>
        <v>0.138060388598457</v>
      </c>
      <c r="AG460" s="341" t="n">
        <f aca="false">1-EXP(-(1/0.25)*(AD460/ABS($AD$1010)))</f>
        <v>0.978242416810301</v>
      </c>
    </row>
    <row r="461" customFormat="false" ht="12.75" hidden="false" customHeight="false" outlineLevel="0" collapsed="false">
      <c r="A461" s="332"/>
      <c r="B461" s="337" t="n">
        <f aca="false">+[4]data1cf!A461</f>
        <v>-96476.0577140125</v>
      </c>
      <c r="C461" s="337" t="n">
        <f aca="false">+[4]data1cf!B461</f>
        <v>15071.1578374723</v>
      </c>
      <c r="D461" s="337" t="n">
        <f aca="false">+[4]data1cf!C461</f>
        <v>16512.2038107239</v>
      </c>
      <c r="E461" s="337" t="n">
        <f aca="false">+[4]data1cf!D461</f>
        <v>16153.0936828361</v>
      </c>
      <c r="F461" s="337" t="n">
        <f aca="false">+[4]data1cf!E461</f>
        <v>15868.4690984261</v>
      </c>
      <c r="G461" s="337" t="n">
        <f aca="false">+[4]data1cf!F461</f>
        <v>15712.710675844</v>
      </c>
      <c r="H461" s="337" t="n">
        <f aca="false">+[4]data1cf!G461</f>
        <v>15268.8441157217</v>
      </c>
      <c r="I461" s="337" t="n">
        <f aca="false">+[4]data1cf!H461</f>
        <v>15187.9604749954</v>
      </c>
      <c r="J461" s="337" t="n">
        <f aca="false">+[4]data1cf!I461</f>
        <v>15110.0711544982</v>
      </c>
      <c r="K461" s="337" t="n">
        <f aca="false">+[4]data1cf!J461</f>
        <v>15171.5673477318</v>
      </c>
      <c r="L461" s="337" t="n">
        <f aca="false">+[4]data1cf!K461</f>
        <v>15213.9845008481</v>
      </c>
      <c r="M461" s="337" t="n">
        <f aca="false">+[4]data1cf!L461</f>
        <v>15334.8000057033</v>
      </c>
      <c r="N461" s="337" t="n">
        <f aca="false">+[4]data1cf!M461</f>
        <v>15243.4330345853</v>
      </c>
      <c r="O461" s="337" t="n">
        <f aca="false">+[4]data1cf!N461</f>
        <v>15157.0587555043</v>
      </c>
      <c r="P461" s="337" t="n">
        <f aca="false">+[4]data1cf!O461</f>
        <v>15202.2546555357</v>
      </c>
      <c r="Q461" s="337" t="n">
        <f aca="false">+[4]data1cf!P461</f>
        <v>15290.1586339756</v>
      </c>
      <c r="R461" s="337" t="n">
        <f aca="false">+[4]data1cf!Q461</f>
        <v>1106.54179155664</v>
      </c>
      <c r="S461" s="337" t="n">
        <f aca="false">+[4]data1cf!R461</f>
        <v>0</v>
      </c>
      <c r="T461" s="337" t="n">
        <f aca="false">+[4]data1cf!S461</f>
        <v>0</v>
      </c>
      <c r="U461" s="337" t="n">
        <f aca="false">+[4]data1cf!T461</f>
        <v>0</v>
      </c>
      <c r="V461" s="337" t="n">
        <f aca="false">+[4]data1cf!U461</f>
        <v>0</v>
      </c>
      <c r="W461" s="337" t="n">
        <f aca="false">+[4]data1cf!V461</f>
        <v>0</v>
      </c>
      <c r="X461" s="337" t="n">
        <f aca="false">+[4]data1cf!W461</f>
        <v>0</v>
      </c>
      <c r="Y461" s="337" t="n">
        <f aca="false">+[4]data1cf!X461</f>
        <v>0</v>
      </c>
      <c r="Z461" s="337" t="n">
        <f aca="false">+[4]data1cf!Y461</f>
        <v>0</v>
      </c>
      <c r="AA461" s="337" t="n">
        <f aca="false">+[4]data1cf!Z461</f>
        <v>0</v>
      </c>
      <c r="AB461" s="337"/>
      <c r="AC461" s="338" t="n">
        <f aca="false">XNPV(0.1,B461:AA461,$B$1:$AA$1)</f>
        <v>21838.377874246</v>
      </c>
      <c r="AD461" s="338" t="n">
        <f aca="false">SUMPRODUCT(B461:AA461,$B$1010:$AA$1010)</f>
        <v>54567.8169875597</v>
      </c>
      <c r="AE461" s="339" t="n">
        <f aca="false">SUMPRODUCT(B461:AA461,$B$1012:$AA$1012)</f>
        <v>54014.9545076641</v>
      </c>
      <c r="AF461" s="340" t="n">
        <f aca="false">XIRR(B461:AA461,$B$1:$AA$1)</f>
        <v>0.138340216340729</v>
      </c>
      <c r="AG461" s="341" t="n">
        <f aca="false">1-EXP(-(1/0.25)*(AD461/ABS($AD$1010)))</f>
        <v>0.978093873765771</v>
      </c>
    </row>
    <row r="462" customFormat="false" ht="12.75" hidden="false" customHeight="false" outlineLevel="0" collapsed="false">
      <c r="A462" s="332"/>
      <c r="B462" s="337" t="n">
        <f aca="false">+[4]data1cf!A462</f>
        <v>-100507.201815544</v>
      </c>
      <c r="C462" s="337" t="n">
        <f aca="false">+[4]data1cf!B462</f>
        <v>15072.9290355599</v>
      </c>
      <c r="D462" s="337" t="n">
        <f aca="false">+[4]data1cf!C462</f>
        <v>16669.2031803272</v>
      </c>
      <c r="E462" s="337" t="n">
        <f aca="false">+[4]data1cf!D462</f>
        <v>16272.960567494</v>
      </c>
      <c r="F462" s="337" t="n">
        <f aca="false">+[4]data1cf!E462</f>
        <v>16137.3998238304</v>
      </c>
      <c r="G462" s="337" t="n">
        <f aca="false">+[4]data1cf!F462</f>
        <v>15745.0838672804</v>
      </c>
      <c r="H462" s="337" t="n">
        <f aca="false">+[4]data1cf!G462</f>
        <v>15260.3066610108</v>
      </c>
      <c r="I462" s="337" t="n">
        <f aca="false">+[4]data1cf!H462</f>
        <v>15135.0439686422</v>
      </c>
      <c r="J462" s="337" t="n">
        <f aca="false">+[4]data1cf!I462</f>
        <v>15349.7539492848</v>
      </c>
      <c r="K462" s="337" t="n">
        <f aca="false">+[4]data1cf!J462</f>
        <v>15254.9576176677</v>
      </c>
      <c r="L462" s="337" t="n">
        <f aca="false">+[4]data1cf!K462</f>
        <v>15224.8727848075</v>
      </c>
      <c r="M462" s="337" t="n">
        <f aca="false">+[4]data1cf!L462</f>
        <v>15215.2242068873</v>
      </c>
      <c r="N462" s="337" t="n">
        <f aca="false">+[4]data1cf!M462</f>
        <v>15466.2007555763</v>
      </c>
      <c r="O462" s="337" t="n">
        <f aca="false">+[4]data1cf!N462</f>
        <v>15327.1871150473</v>
      </c>
      <c r="P462" s="337" t="n">
        <f aca="false">+[4]data1cf!O462</f>
        <v>15523.2194813879</v>
      </c>
      <c r="Q462" s="337" t="n">
        <f aca="false">+[4]data1cf!P462</f>
        <v>15460.3087535192</v>
      </c>
      <c r="R462" s="337" t="n">
        <f aca="false">+[4]data1cf!Q462</f>
        <v>1152.77740194357</v>
      </c>
      <c r="S462" s="337" t="n">
        <f aca="false">+[4]data1cf!R462</f>
        <v>0</v>
      </c>
      <c r="T462" s="337" t="n">
        <f aca="false">+[4]data1cf!S462</f>
        <v>0</v>
      </c>
      <c r="U462" s="337" t="n">
        <f aca="false">+[4]data1cf!T462</f>
        <v>0</v>
      </c>
      <c r="V462" s="337" t="n">
        <f aca="false">+[4]data1cf!U462</f>
        <v>0</v>
      </c>
      <c r="W462" s="337" t="n">
        <f aca="false">+[4]data1cf!V462</f>
        <v>0</v>
      </c>
      <c r="X462" s="337" t="n">
        <f aca="false">+[4]data1cf!W462</f>
        <v>0</v>
      </c>
      <c r="Y462" s="337" t="n">
        <f aca="false">+[4]data1cf!X462</f>
        <v>0</v>
      </c>
      <c r="Z462" s="337" t="n">
        <f aca="false">+[4]data1cf!Y462</f>
        <v>0</v>
      </c>
      <c r="AA462" s="337" t="n">
        <f aca="false">+[4]data1cf!Z462</f>
        <v>0</v>
      </c>
      <c r="AB462" s="337"/>
      <c r="AC462" s="338" t="n">
        <f aca="false">XNPV(0.1,B462:AA462,$B$1:$AA$1)</f>
        <v>18565.1298004606</v>
      </c>
      <c r="AD462" s="338" t="n">
        <f aca="false">SUMPRODUCT(B462:AA462,$B$1010:$AA$1010)</f>
        <v>51529.716892226</v>
      </c>
      <c r="AE462" s="339" t="n">
        <f aca="false">SUMPRODUCT(B462:AA462,$B$1012:$AA$1012)</f>
        <v>50972.679376185</v>
      </c>
      <c r="AF462" s="340" t="n">
        <f aca="false">XIRR(B462:AA462,$B$1:$AA$1)</f>
        <v>0.131467149223135</v>
      </c>
      <c r="AG462" s="341" t="n">
        <f aca="false">1-EXP(-(1/0.25)*(AD462/ABS($AD$1010)))</f>
        <v>0.972900846894648</v>
      </c>
    </row>
    <row r="463" customFormat="false" ht="12.75" hidden="false" customHeight="false" outlineLevel="0" collapsed="false">
      <c r="A463" s="332"/>
      <c r="B463" s="337" t="n">
        <f aca="false">+[4]data1cf!A463</f>
        <v>-98606.0502239298</v>
      </c>
      <c r="C463" s="337" t="n">
        <f aca="false">+[4]data1cf!B463</f>
        <v>14841.8878510862</v>
      </c>
      <c r="D463" s="337" t="n">
        <f aca="false">+[4]data1cf!C463</f>
        <v>16575.7564549481</v>
      </c>
      <c r="E463" s="337" t="n">
        <f aca="false">+[4]data1cf!D463</f>
        <v>16248.6165939458</v>
      </c>
      <c r="F463" s="337" t="n">
        <f aca="false">+[4]data1cf!E463</f>
        <v>15771.61568765</v>
      </c>
      <c r="G463" s="337" t="n">
        <f aca="false">+[4]data1cf!F463</f>
        <v>15664.6000562698</v>
      </c>
      <c r="H463" s="337" t="n">
        <f aca="false">+[4]data1cf!G463</f>
        <v>15366.5152069351</v>
      </c>
      <c r="I463" s="337" t="n">
        <f aca="false">+[4]data1cf!H463</f>
        <v>15096.9356871127</v>
      </c>
      <c r="J463" s="337" t="n">
        <f aca="false">+[4]data1cf!I463</f>
        <v>15090.8805806691</v>
      </c>
      <c r="K463" s="337" t="n">
        <f aca="false">+[4]data1cf!J463</f>
        <v>15199.550257554</v>
      </c>
      <c r="L463" s="337" t="n">
        <f aca="false">+[4]data1cf!K463</f>
        <v>15430.8875971343</v>
      </c>
      <c r="M463" s="337" t="n">
        <f aca="false">+[4]data1cf!L463</f>
        <v>15355.6327109901</v>
      </c>
      <c r="N463" s="337" t="n">
        <f aca="false">+[4]data1cf!M463</f>
        <v>15345.5575641043</v>
      </c>
      <c r="O463" s="337" t="n">
        <f aca="false">+[4]data1cf!N463</f>
        <v>15308.33257747</v>
      </c>
      <c r="P463" s="337" t="n">
        <f aca="false">+[4]data1cf!O463</f>
        <v>15157.0243744465</v>
      </c>
      <c r="Q463" s="337" t="n">
        <f aca="false">+[4]data1cf!P463</f>
        <v>15486.165639403</v>
      </c>
      <c r="R463" s="337" t="n">
        <f aca="false">+[4]data1cf!Q463</f>
        <v>1130.97195364839</v>
      </c>
      <c r="S463" s="337" t="n">
        <f aca="false">+[4]data1cf!R463</f>
        <v>0</v>
      </c>
      <c r="T463" s="337" t="n">
        <f aca="false">+[4]data1cf!S463</f>
        <v>0</v>
      </c>
      <c r="U463" s="337" t="n">
        <f aca="false">+[4]data1cf!T463</f>
        <v>0</v>
      </c>
      <c r="V463" s="337" t="n">
        <f aca="false">+[4]data1cf!U463</f>
        <v>0</v>
      </c>
      <c r="W463" s="337" t="n">
        <f aca="false">+[4]data1cf!V463</f>
        <v>0</v>
      </c>
      <c r="X463" s="337" t="n">
        <f aca="false">+[4]data1cf!W463</f>
        <v>0</v>
      </c>
      <c r="Y463" s="337" t="n">
        <f aca="false">+[4]data1cf!X463</f>
        <v>0</v>
      </c>
      <c r="Z463" s="337" t="n">
        <f aca="false">+[4]data1cf!Y463</f>
        <v>0</v>
      </c>
      <c r="AA463" s="337" t="n">
        <f aca="false">+[4]data1cf!Z463</f>
        <v>0</v>
      </c>
      <c r="AB463" s="337"/>
      <c r="AC463" s="338" t="n">
        <f aca="false">XNPV(0.1,B463:AA463,$B$1:$AA$1)</f>
        <v>19746.9894724892</v>
      </c>
      <c r="AD463" s="338" t="n">
        <f aca="false">SUMPRODUCT(B463:AA463,$B$1010:$AA$1010)</f>
        <v>52569.4659217571</v>
      </c>
      <c r="AE463" s="339" t="n">
        <f aca="false">SUMPRODUCT(B463:AA463,$B$1012:$AA$1012)</f>
        <v>52014.7342081754</v>
      </c>
      <c r="AF463" s="340" t="n">
        <f aca="false">XIRR(B463:AA463,$B$1:$AA$1)</f>
        <v>0.133960933533765</v>
      </c>
      <c r="AG463" s="341" t="n">
        <f aca="false">1-EXP(-(1/0.25)*(AD463/ABS($AD$1010)))</f>
        <v>0.97480371951348</v>
      </c>
    </row>
    <row r="464" customFormat="false" ht="12.75" hidden="false" customHeight="false" outlineLevel="0" collapsed="false">
      <c r="A464" s="332"/>
      <c r="B464" s="337" t="n">
        <f aca="false">+[4]data1cf!A464</f>
        <v>-91435.6959935956</v>
      </c>
      <c r="C464" s="337" t="n">
        <f aca="false">+[4]data1cf!B464</f>
        <v>15203.7872946593</v>
      </c>
      <c r="D464" s="337" t="n">
        <f aca="false">+[4]data1cf!C464</f>
        <v>16396.0086103807</v>
      </c>
      <c r="E464" s="337" t="n">
        <f aca="false">+[4]data1cf!D464</f>
        <v>15962.5264294475</v>
      </c>
      <c r="F464" s="337" t="n">
        <f aca="false">+[4]data1cf!E464</f>
        <v>15715.8125488544</v>
      </c>
      <c r="G464" s="337" t="n">
        <f aca="false">+[4]data1cf!F464</f>
        <v>15378.852307484</v>
      </c>
      <c r="H464" s="337" t="n">
        <f aca="false">+[4]data1cf!G464</f>
        <v>15089.210941967</v>
      </c>
      <c r="I464" s="337" t="n">
        <f aca="false">+[4]data1cf!H464</f>
        <v>15114.4780458417</v>
      </c>
      <c r="J464" s="337" t="n">
        <f aca="false">+[4]data1cf!I464</f>
        <v>15399.5811889078</v>
      </c>
      <c r="K464" s="337" t="n">
        <f aca="false">+[4]data1cf!J464</f>
        <v>15032.7165171531</v>
      </c>
      <c r="L464" s="337" t="n">
        <f aca="false">+[4]data1cf!K464</f>
        <v>15052.9482641821</v>
      </c>
      <c r="M464" s="337" t="n">
        <f aca="false">+[4]data1cf!L464</f>
        <v>15023.9811553304</v>
      </c>
      <c r="N464" s="337" t="n">
        <f aca="false">+[4]data1cf!M464</f>
        <v>15031.6749580856</v>
      </c>
      <c r="O464" s="337" t="n">
        <f aca="false">+[4]data1cf!N464</f>
        <v>15174.2998860114</v>
      </c>
      <c r="P464" s="337" t="n">
        <f aca="false">+[4]data1cf!O464</f>
        <v>15239.1830515905</v>
      </c>
      <c r="Q464" s="337" t="n">
        <f aca="false">+[4]data1cf!P464</f>
        <v>15061.054516516</v>
      </c>
      <c r="R464" s="337" t="n">
        <f aca="false">+[4]data1cf!Q464</f>
        <v>1048.73085876814</v>
      </c>
      <c r="S464" s="337" t="n">
        <f aca="false">+[4]data1cf!R464</f>
        <v>0</v>
      </c>
      <c r="T464" s="337" t="n">
        <f aca="false">+[4]data1cf!S464</f>
        <v>0</v>
      </c>
      <c r="U464" s="337" t="n">
        <f aca="false">+[4]data1cf!T464</f>
        <v>0</v>
      </c>
      <c r="V464" s="337" t="n">
        <f aca="false">+[4]data1cf!U464</f>
        <v>0</v>
      </c>
      <c r="W464" s="337" t="n">
        <f aca="false">+[4]data1cf!V464</f>
        <v>0</v>
      </c>
      <c r="X464" s="337" t="n">
        <f aca="false">+[4]data1cf!W464</f>
        <v>0</v>
      </c>
      <c r="Y464" s="337" t="n">
        <f aca="false">+[4]data1cf!X464</f>
        <v>0</v>
      </c>
      <c r="Z464" s="337" t="n">
        <f aca="false">+[4]data1cf!Y464</f>
        <v>0</v>
      </c>
      <c r="AA464" s="337" t="n">
        <f aca="false">+[4]data1cf!Z464</f>
        <v>0</v>
      </c>
      <c r="AB464" s="337"/>
      <c r="AC464" s="338" t="n">
        <f aca="false">XNPV(0.1,B464:AA464,$B$1:$AA$1)</f>
        <v>26094.8184363871</v>
      </c>
      <c r="AD464" s="338" t="n">
        <f aca="false">SUMPRODUCT(B464:AA464,$B$1010:$AA$1010)</f>
        <v>58577.8266136927</v>
      </c>
      <c r="AE464" s="339" t="n">
        <f aca="false">SUMPRODUCT(B464:AA464,$B$1012:$AA$1012)</f>
        <v>58029.2333496768</v>
      </c>
      <c r="AF464" s="340" t="n">
        <f aca="false">XIRR(B464:AA464,$B$1:$AA$1)</f>
        <v>0.147975832369594</v>
      </c>
      <c r="AG464" s="341" t="n">
        <f aca="false">1-EXP(-(1/0.25)*(AD464/ABS($AD$1010)))</f>
        <v>0.98345681212927</v>
      </c>
    </row>
    <row r="465" customFormat="false" ht="12.75" hidden="false" customHeight="false" outlineLevel="0" collapsed="false">
      <c r="A465" s="332"/>
      <c r="B465" s="337" t="n">
        <f aca="false">+[4]data1cf!A465</f>
        <v>-89791.9664451675</v>
      </c>
      <c r="C465" s="337" t="n">
        <f aca="false">+[4]data1cf!B465</f>
        <v>15112.4654880114</v>
      </c>
      <c r="D465" s="337" t="n">
        <f aca="false">+[4]data1cf!C465</f>
        <v>16336.0034080037</v>
      </c>
      <c r="E465" s="337" t="n">
        <f aca="false">+[4]data1cf!D465</f>
        <v>15973.0371146887</v>
      </c>
      <c r="F465" s="337" t="n">
        <f aca="false">+[4]data1cf!E465</f>
        <v>15658.5434665261</v>
      </c>
      <c r="G465" s="337" t="n">
        <f aca="false">+[4]data1cf!F465</f>
        <v>15439.69224533</v>
      </c>
      <c r="H465" s="337" t="n">
        <f aca="false">+[4]data1cf!G465</f>
        <v>14973.0746965625</v>
      </c>
      <c r="I465" s="337" t="n">
        <f aca="false">+[4]data1cf!H465</f>
        <v>15046.1600688509</v>
      </c>
      <c r="J465" s="337" t="n">
        <f aca="false">+[4]data1cf!I465</f>
        <v>15091.7008198451</v>
      </c>
      <c r="K465" s="337" t="n">
        <f aca="false">+[4]data1cf!J465</f>
        <v>15065.623650485</v>
      </c>
      <c r="L465" s="337" t="n">
        <f aca="false">+[4]data1cf!K465</f>
        <v>15191.5322773196</v>
      </c>
      <c r="M465" s="337" t="n">
        <f aca="false">+[4]data1cf!L465</f>
        <v>14755.5067090529</v>
      </c>
      <c r="N465" s="337" t="n">
        <f aca="false">+[4]data1cf!M465</f>
        <v>15120.4205220546</v>
      </c>
      <c r="O465" s="337" t="n">
        <f aca="false">+[4]data1cf!N465</f>
        <v>15146.7160072048</v>
      </c>
      <c r="P465" s="337" t="n">
        <f aca="false">+[4]data1cf!O465</f>
        <v>15154.5321123755</v>
      </c>
      <c r="Q465" s="337" t="n">
        <f aca="false">+[4]data1cf!P465</f>
        <v>15250.988177135</v>
      </c>
      <c r="R465" s="337" t="n">
        <f aca="false">+[4]data1cf!Q465</f>
        <v>1029.87793833949</v>
      </c>
      <c r="S465" s="337" t="n">
        <f aca="false">+[4]data1cf!R465</f>
        <v>0</v>
      </c>
      <c r="T465" s="337" t="n">
        <f aca="false">+[4]data1cf!S465</f>
        <v>0</v>
      </c>
      <c r="U465" s="337" t="n">
        <f aca="false">+[4]data1cf!T465</f>
        <v>0</v>
      </c>
      <c r="V465" s="337" t="n">
        <f aca="false">+[4]data1cf!U465</f>
        <v>0</v>
      </c>
      <c r="W465" s="337" t="n">
        <f aca="false">+[4]data1cf!V465</f>
        <v>0</v>
      </c>
      <c r="X465" s="337" t="n">
        <f aca="false">+[4]data1cf!W465</f>
        <v>0</v>
      </c>
      <c r="Y465" s="337" t="n">
        <f aca="false">+[4]data1cf!X465</f>
        <v>0</v>
      </c>
      <c r="Z465" s="337" t="n">
        <f aca="false">+[4]data1cf!Y465</f>
        <v>0</v>
      </c>
      <c r="AA465" s="337" t="n">
        <f aca="false">+[4]data1cf!Z465</f>
        <v>0</v>
      </c>
      <c r="AB465" s="337"/>
      <c r="AC465" s="338" t="n">
        <f aca="false">XNPV(0.1,B465:AA465,$B$1:$AA$1)</f>
        <v>27381.0291721812</v>
      </c>
      <c r="AD465" s="338" t="n">
        <f aca="false">SUMPRODUCT(B465:AA465,$B$1010:$AA$1010)</f>
        <v>59778.3936636343</v>
      </c>
      <c r="AE465" s="339" t="n">
        <f aca="false">SUMPRODUCT(B465:AA465,$B$1012:$AA$1012)</f>
        <v>59231.0375226847</v>
      </c>
      <c r="AF465" s="340" t="n">
        <f aca="false">XIRR(B465:AA465,$B$1:$AA$1)</f>
        <v>0.151084981505971</v>
      </c>
      <c r="AG465" s="341" t="n">
        <f aca="false">1-EXP(-(1/0.25)*(AD465/ABS($AD$1010)))</f>
        <v>0.984790695264016</v>
      </c>
    </row>
    <row r="466" customFormat="false" ht="12.75" hidden="false" customHeight="false" outlineLevel="0" collapsed="false">
      <c r="A466" s="332"/>
      <c r="B466" s="337" t="n">
        <f aca="false">+[4]data1cf!A466</f>
        <v>-99353.2159381468</v>
      </c>
      <c r="C466" s="337" t="n">
        <f aca="false">+[4]data1cf!B466</f>
        <v>15160.6957696422</v>
      </c>
      <c r="D466" s="337" t="n">
        <f aca="false">+[4]data1cf!C466</f>
        <v>16640.776701602</v>
      </c>
      <c r="E466" s="337" t="n">
        <f aca="false">+[4]data1cf!D466</f>
        <v>16169.5929170253</v>
      </c>
      <c r="F466" s="337" t="n">
        <f aca="false">+[4]data1cf!E466</f>
        <v>15909.9368549783</v>
      </c>
      <c r="G466" s="337" t="n">
        <f aca="false">+[4]data1cf!F466</f>
        <v>15688.9058101238</v>
      </c>
      <c r="H466" s="337" t="n">
        <f aca="false">+[4]data1cf!G466</f>
        <v>15381.8058726406</v>
      </c>
      <c r="I466" s="337" t="n">
        <f aca="false">+[4]data1cf!H466</f>
        <v>15155.294324408</v>
      </c>
      <c r="J466" s="337" t="n">
        <f aca="false">+[4]data1cf!I466</f>
        <v>15293.9530412506</v>
      </c>
      <c r="K466" s="337" t="n">
        <f aca="false">+[4]data1cf!J466</f>
        <v>15081.6402303342</v>
      </c>
      <c r="L466" s="337" t="n">
        <f aca="false">+[4]data1cf!K466</f>
        <v>15132.2964652449</v>
      </c>
      <c r="M466" s="337" t="n">
        <f aca="false">+[4]data1cf!L466</f>
        <v>15235.3500279333</v>
      </c>
      <c r="N466" s="337" t="n">
        <f aca="false">+[4]data1cf!M466</f>
        <v>15241.4851631934</v>
      </c>
      <c r="O466" s="337" t="n">
        <f aca="false">+[4]data1cf!N466</f>
        <v>15490.9602850061</v>
      </c>
      <c r="P466" s="337" t="n">
        <f aca="false">+[4]data1cf!O466</f>
        <v>15421.2338350893</v>
      </c>
      <c r="Q466" s="337" t="n">
        <f aca="false">+[4]data1cf!P466</f>
        <v>15318.7055028839</v>
      </c>
      <c r="R466" s="337" t="n">
        <f aca="false">+[4]data1cf!Q466</f>
        <v>1139.54164552417</v>
      </c>
      <c r="S466" s="337" t="n">
        <f aca="false">+[4]data1cf!R466</f>
        <v>0</v>
      </c>
      <c r="T466" s="337" t="n">
        <f aca="false">+[4]data1cf!S466</f>
        <v>0</v>
      </c>
      <c r="U466" s="337" t="n">
        <f aca="false">+[4]data1cf!T466</f>
        <v>0</v>
      </c>
      <c r="V466" s="337" t="n">
        <f aca="false">+[4]data1cf!U466</f>
        <v>0</v>
      </c>
      <c r="W466" s="337" t="n">
        <f aca="false">+[4]data1cf!V466</f>
        <v>0</v>
      </c>
      <c r="X466" s="337" t="n">
        <f aca="false">+[4]data1cf!W466</f>
        <v>0</v>
      </c>
      <c r="Y466" s="337" t="n">
        <f aca="false">+[4]data1cf!X466</f>
        <v>0</v>
      </c>
      <c r="Z466" s="337" t="n">
        <f aca="false">+[4]data1cf!Y466</f>
        <v>0</v>
      </c>
      <c r="AA466" s="337" t="n">
        <f aca="false">+[4]data1cf!Z466</f>
        <v>0</v>
      </c>
      <c r="AB466" s="337"/>
      <c r="AC466" s="338" t="n">
        <f aca="false">XNPV(0.1,B466:AA466,$B$1:$AA$1)</f>
        <v>19370.7054841791</v>
      </c>
      <c r="AD466" s="338" t="n">
        <f aca="false">SUMPRODUCT(B466:AA466,$B$1010:$AA$1010)</f>
        <v>52211.8518712457</v>
      </c>
      <c r="AE466" s="339" t="n">
        <f aca="false">SUMPRODUCT(B466:AA466,$B$1012:$AA$1012)</f>
        <v>51656.9719706343</v>
      </c>
      <c r="AF466" s="340" t="n">
        <f aca="false">XIRR(B466:AA466,$B$1:$AA$1)</f>
        <v>0.133191472695135</v>
      </c>
      <c r="AG466" s="341" t="n">
        <f aca="false">1-EXP(-(1/0.25)*(AD466/ABS($AD$1010)))</f>
        <v>0.974164810277116</v>
      </c>
    </row>
    <row r="467" customFormat="false" ht="12.75" hidden="false" customHeight="false" outlineLevel="0" collapsed="false">
      <c r="A467" s="332"/>
      <c r="B467" s="337" t="n">
        <f aca="false">+[4]data1cf!A467</f>
        <v>-86868.7043407647</v>
      </c>
      <c r="C467" s="337" t="n">
        <f aca="false">+[4]data1cf!B467</f>
        <v>15019.7653161553</v>
      </c>
      <c r="D467" s="337" t="n">
        <f aca="false">+[4]data1cf!C467</f>
        <v>16338.1350547492</v>
      </c>
      <c r="E467" s="337" t="n">
        <f aca="false">+[4]data1cf!D467</f>
        <v>16075.2978969789</v>
      </c>
      <c r="F467" s="337" t="n">
        <f aca="false">+[4]data1cf!E467</f>
        <v>15614.2220421752</v>
      </c>
      <c r="G467" s="337" t="n">
        <f aca="false">+[4]data1cf!F467</f>
        <v>15206.8978391214</v>
      </c>
      <c r="H467" s="337" t="n">
        <f aca="false">+[4]data1cf!G467</f>
        <v>15059.4731893356</v>
      </c>
      <c r="I467" s="337" t="n">
        <f aca="false">+[4]data1cf!H467</f>
        <v>14889.2310556625</v>
      </c>
      <c r="J467" s="337" t="n">
        <f aca="false">+[4]data1cf!I467</f>
        <v>14984.0945454404</v>
      </c>
      <c r="K467" s="337" t="n">
        <f aca="false">+[4]data1cf!J467</f>
        <v>15048.7279428027</v>
      </c>
      <c r="L467" s="337" t="n">
        <f aca="false">+[4]data1cf!K467</f>
        <v>15036.2432705045</v>
      </c>
      <c r="M467" s="337" t="n">
        <f aca="false">+[4]data1cf!L467</f>
        <v>14958.8722053377</v>
      </c>
      <c r="N467" s="337" t="n">
        <f aca="false">+[4]data1cf!M467</f>
        <v>15048.5620437745</v>
      </c>
      <c r="O467" s="337" t="n">
        <f aca="false">+[4]data1cf!N467</f>
        <v>14985.5404190795</v>
      </c>
      <c r="P467" s="337" t="n">
        <f aca="false">+[4]data1cf!O467</f>
        <v>14912.5357572015</v>
      </c>
      <c r="Q467" s="337" t="n">
        <f aca="false">+[4]data1cf!P467</f>
        <v>15029.0922579237</v>
      </c>
      <c r="R467" s="337" t="n">
        <f aca="false">+[4]data1cf!Q467</f>
        <v>996.349291306834</v>
      </c>
      <c r="S467" s="337" t="n">
        <f aca="false">+[4]data1cf!R467</f>
        <v>0</v>
      </c>
      <c r="T467" s="337" t="n">
        <f aca="false">+[4]data1cf!S467</f>
        <v>0</v>
      </c>
      <c r="U467" s="337" t="n">
        <f aca="false">+[4]data1cf!T467</f>
        <v>0</v>
      </c>
      <c r="V467" s="337" t="n">
        <f aca="false">+[4]data1cf!U467</f>
        <v>0</v>
      </c>
      <c r="W467" s="337" t="n">
        <f aca="false">+[4]data1cf!V467</f>
        <v>0</v>
      </c>
      <c r="X467" s="337" t="n">
        <f aca="false">+[4]data1cf!W467</f>
        <v>0</v>
      </c>
      <c r="Y467" s="337" t="n">
        <f aca="false">+[4]data1cf!X467</f>
        <v>0</v>
      </c>
      <c r="Z467" s="337" t="n">
        <f aca="false">+[4]data1cf!Y467</f>
        <v>0</v>
      </c>
      <c r="AA467" s="337" t="n">
        <f aca="false">+[4]data1cf!Z467</f>
        <v>0</v>
      </c>
      <c r="AB467" s="337"/>
      <c r="AC467" s="338" t="n">
        <f aca="false">XNPV(0.1,B467:AA467,$B$1:$AA$1)</f>
        <v>29852.5959889128</v>
      </c>
      <c r="AD467" s="338" t="n">
        <f aca="false">SUMPRODUCT(B467:AA467,$B$1010:$AA$1010)</f>
        <v>62077.7089138779</v>
      </c>
      <c r="AE467" s="339" t="n">
        <f aca="false">SUMPRODUCT(B467:AA467,$B$1012:$AA$1012)</f>
        <v>61533.4884385181</v>
      </c>
      <c r="AF467" s="340" t="n">
        <f aca="false">XIRR(B467:AA467,$B$1:$AA$1)</f>
        <v>0.157351426226119</v>
      </c>
      <c r="AG467" s="341" t="n">
        <f aca="false">1-EXP(-(1/0.25)*(AD467/ABS($AD$1010)))</f>
        <v>0.987052496325941</v>
      </c>
    </row>
    <row r="468" customFormat="false" ht="12.75" hidden="false" customHeight="false" outlineLevel="0" collapsed="false">
      <c r="A468" s="332"/>
      <c r="B468" s="337" t="n">
        <f aca="false">+[4]data1cf!A468</f>
        <v>-95076.7635927288</v>
      </c>
      <c r="C468" s="337" t="n">
        <f aca="false">+[4]data1cf!B468</f>
        <v>14869.4443423585</v>
      </c>
      <c r="D468" s="337" t="n">
        <f aca="false">+[4]data1cf!C468</f>
        <v>16619.8559379932</v>
      </c>
      <c r="E468" s="337" t="n">
        <f aca="false">+[4]data1cf!D468</f>
        <v>16015.276524186</v>
      </c>
      <c r="F468" s="337" t="n">
        <f aca="false">+[4]data1cf!E468</f>
        <v>15553.6660839893</v>
      </c>
      <c r="G468" s="337" t="n">
        <f aca="false">+[4]data1cf!F468</f>
        <v>15552.152585051</v>
      </c>
      <c r="H468" s="337" t="n">
        <f aca="false">+[4]data1cf!G468</f>
        <v>15445.4065610578</v>
      </c>
      <c r="I468" s="337" t="n">
        <f aca="false">+[4]data1cf!H468</f>
        <v>15164.4564103156</v>
      </c>
      <c r="J468" s="337" t="n">
        <f aca="false">+[4]data1cf!I468</f>
        <v>15141.0519618325</v>
      </c>
      <c r="K468" s="337" t="n">
        <f aca="false">+[4]data1cf!J468</f>
        <v>15196.3043652337</v>
      </c>
      <c r="L468" s="337" t="n">
        <f aca="false">+[4]data1cf!K468</f>
        <v>15441.2786254311</v>
      </c>
      <c r="M468" s="337" t="n">
        <f aca="false">+[4]data1cf!L468</f>
        <v>15469.5396367592</v>
      </c>
      <c r="N468" s="337" t="n">
        <f aca="false">+[4]data1cf!M468</f>
        <v>15329.6497521238</v>
      </c>
      <c r="O468" s="337" t="n">
        <f aca="false">+[4]data1cf!N468</f>
        <v>15186.3086135157</v>
      </c>
      <c r="P468" s="337" t="n">
        <f aca="false">+[4]data1cf!O468</f>
        <v>15296.7422960533</v>
      </c>
      <c r="Q468" s="337" t="n">
        <f aca="false">+[4]data1cf!P468</f>
        <v>15099.0529736246</v>
      </c>
      <c r="R468" s="337" t="n">
        <f aca="false">+[4]data1cf!Q468</f>
        <v>1090.49244770316</v>
      </c>
      <c r="S468" s="337" t="n">
        <f aca="false">+[4]data1cf!R468</f>
        <v>0</v>
      </c>
      <c r="T468" s="337" t="n">
        <f aca="false">+[4]data1cf!S468</f>
        <v>0</v>
      </c>
      <c r="U468" s="337" t="n">
        <f aca="false">+[4]data1cf!T468</f>
        <v>0</v>
      </c>
      <c r="V468" s="337" t="n">
        <f aca="false">+[4]data1cf!U468</f>
        <v>0</v>
      </c>
      <c r="W468" s="337" t="n">
        <f aca="false">+[4]data1cf!V468</f>
        <v>0</v>
      </c>
      <c r="X468" s="337" t="n">
        <f aca="false">+[4]data1cf!W468</f>
        <v>0</v>
      </c>
      <c r="Y468" s="337" t="n">
        <f aca="false">+[4]data1cf!X468</f>
        <v>0</v>
      </c>
      <c r="Z468" s="337" t="n">
        <f aca="false">+[4]data1cf!Y468</f>
        <v>0</v>
      </c>
      <c r="AA468" s="337" t="n">
        <f aca="false">+[4]data1cf!Z468</f>
        <v>0</v>
      </c>
      <c r="AB468" s="337"/>
      <c r="AC468" s="338" t="n">
        <f aca="false">XNPV(0.1,B468:AA468,$B$1:$AA$1)</f>
        <v>22983.9189144514</v>
      </c>
      <c r="AD468" s="338" t="n">
        <f aca="false">SUMPRODUCT(B468:AA468,$B$1010:$AA$1010)</f>
        <v>55733.3719133148</v>
      </c>
      <c r="AE468" s="339" t="n">
        <f aca="false">SUMPRODUCT(B468:AA468,$B$1012:$AA$1012)</f>
        <v>55179.9786296641</v>
      </c>
      <c r="AF468" s="340" t="n">
        <f aca="false">XIRR(B468:AA468,$B$1:$AA$1)</f>
        <v>0.14071989441574</v>
      </c>
      <c r="AG468" s="341" t="n">
        <f aca="false">1-EXP(-(1/0.25)*(AD468/ABS($AD$1010)))</f>
        <v>0.979810736240906</v>
      </c>
    </row>
    <row r="469" customFormat="false" ht="12.75" hidden="false" customHeight="false" outlineLevel="0" collapsed="false">
      <c r="A469" s="332"/>
      <c r="B469" s="337" t="n">
        <f aca="false">+[4]data1cf!A469</f>
        <v>-88006.6241616647</v>
      </c>
      <c r="C469" s="337" t="n">
        <f aca="false">+[4]data1cf!B469</f>
        <v>15001.0965584548</v>
      </c>
      <c r="D469" s="337" t="n">
        <f aca="false">+[4]data1cf!C469</f>
        <v>16307.9359273544</v>
      </c>
      <c r="E469" s="337" t="n">
        <f aca="false">+[4]data1cf!D469</f>
        <v>16053.608185937</v>
      </c>
      <c r="F469" s="337" t="n">
        <f aca="false">+[4]data1cf!E469</f>
        <v>15688.6038801966</v>
      </c>
      <c r="G469" s="337" t="n">
        <f aca="false">+[4]data1cf!F469</f>
        <v>15559.2219255331</v>
      </c>
      <c r="H469" s="337" t="n">
        <f aca="false">+[4]data1cf!G469</f>
        <v>15077.7330010366</v>
      </c>
      <c r="I469" s="337" t="n">
        <f aca="false">+[4]data1cf!H469</f>
        <v>14921.861548794</v>
      </c>
      <c r="J469" s="337" t="n">
        <f aca="false">+[4]data1cf!I469</f>
        <v>15134.9263615825</v>
      </c>
      <c r="K469" s="337" t="n">
        <f aca="false">+[4]data1cf!J469</f>
        <v>14990.6788151848</v>
      </c>
      <c r="L469" s="337" t="n">
        <f aca="false">+[4]data1cf!K469</f>
        <v>14907.2045712458</v>
      </c>
      <c r="M469" s="337" t="n">
        <f aca="false">+[4]data1cf!L469</f>
        <v>14997.6698884441</v>
      </c>
      <c r="N469" s="337" t="n">
        <f aca="false">+[4]data1cf!M469</f>
        <v>15150.6139521407</v>
      </c>
      <c r="O469" s="337" t="n">
        <f aca="false">+[4]data1cf!N469</f>
        <v>15160.7600486083</v>
      </c>
      <c r="P469" s="337" t="n">
        <f aca="false">+[4]data1cf!O469</f>
        <v>14873.0046588326</v>
      </c>
      <c r="Q469" s="337" t="n">
        <f aca="false">+[4]data1cf!P469</f>
        <v>15025.6222134998</v>
      </c>
      <c r="R469" s="337" t="n">
        <f aca="false">+[4]data1cf!Q469</f>
        <v>1009.40077648463</v>
      </c>
      <c r="S469" s="337" t="n">
        <f aca="false">+[4]data1cf!R469</f>
        <v>0</v>
      </c>
      <c r="T469" s="337" t="n">
        <f aca="false">+[4]data1cf!S469</f>
        <v>0</v>
      </c>
      <c r="U469" s="337" t="n">
        <f aca="false">+[4]data1cf!T469</f>
        <v>0</v>
      </c>
      <c r="V469" s="337" t="n">
        <f aca="false">+[4]data1cf!U469</f>
        <v>0</v>
      </c>
      <c r="W469" s="337" t="n">
        <f aca="false">+[4]data1cf!V469</f>
        <v>0</v>
      </c>
      <c r="X469" s="337" t="n">
        <f aca="false">+[4]data1cf!W469</f>
        <v>0</v>
      </c>
      <c r="Y469" s="337" t="n">
        <f aca="false">+[4]data1cf!X469</f>
        <v>0</v>
      </c>
      <c r="Z469" s="337" t="n">
        <f aca="false">+[4]data1cf!Y469</f>
        <v>0</v>
      </c>
      <c r="AA469" s="337" t="n">
        <f aca="false">+[4]data1cf!Z469</f>
        <v>0</v>
      </c>
      <c r="AB469" s="337"/>
      <c r="AC469" s="338" t="n">
        <f aca="false">XNPV(0.1,B469:AA469,$B$1:$AA$1)</f>
        <v>29037.4118711169</v>
      </c>
      <c r="AD469" s="338" t="n">
        <f aca="false">SUMPRODUCT(B469:AA469,$B$1010:$AA$1010)</f>
        <v>61367.2114277358</v>
      </c>
      <c r="AE469" s="339" t="n">
        <f aca="false">SUMPRODUCT(B469:AA469,$B$1012:$AA$1012)</f>
        <v>60821.3139790647</v>
      </c>
      <c r="AF469" s="340" t="n">
        <f aca="false">XIRR(B469:AA469,$B$1:$AA$1)</f>
        <v>0.155136170413362</v>
      </c>
      <c r="AG469" s="341" t="n">
        <f aca="false">1-EXP(-(1/0.25)*(AD469/ABS($AD$1010)))</f>
        <v>0.986392052523628</v>
      </c>
    </row>
    <row r="470" customFormat="false" ht="12.75" hidden="false" customHeight="false" outlineLevel="0" collapsed="false">
      <c r="A470" s="332"/>
      <c r="B470" s="337" t="n">
        <f aca="false">+[4]data1cf!A470</f>
        <v>-93330.9028766774</v>
      </c>
      <c r="C470" s="337" t="n">
        <f aca="false">+[4]data1cf!B470</f>
        <v>15028.5997599607</v>
      </c>
      <c r="D470" s="337" t="n">
        <f aca="false">+[4]data1cf!C470</f>
        <v>16405.3191236156</v>
      </c>
      <c r="E470" s="337" t="n">
        <f aca="false">+[4]data1cf!D470</f>
        <v>16087.1069762485</v>
      </c>
      <c r="F470" s="337" t="n">
        <f aca="false">+[4]data1cf!E470</f>
        <v>15863.3063418775</v>
      </c>
      <c r="G470" s="337" t="n">
        <f aca="false">+[4]data1cf!F470</f>
        <v>15435.0002220937</v>
      </c>
      <c r="H470" s="337" t="n">
        <f aca="false">+[4]data1cf!G470</f>
        <v>15231.9561533285</v>
      </c>
      <c r="I470" s="337" t="n">
        <f aca="false">+[4]data1cf!H470</f>
        <v>15013.3032630354</v>
      </c>
      <c r="J470" s="337" t="n">
        <f aca="false">+[4]data1cf!I470</f>
        <v>15043.8567509152</v>
      </c>
      <c r="K470" s="337" t="n">
        <f aca="false">+[4]data1cf!J470</f>
        <v>15121.2709562816</v>
      </c>
      <c r="L470" s="337" t="n">
        <f aca="false">+[4]data1cf!K470</f>
        <v>15165.8466934388</v>
      </c>
      <c r="M470" s="337" t="n">
        <f aca="false">+[4]data1cf!L470</f>
        <v>15180.1892166165</v>
      </c>
      <c r="N470" s="337" t="n">
        <f aca="false">+[4]data1cf!M470</f>
        <v>15316.4821338202</v>
      </c>
      <c r="O470" s="337" t="n">
        <f aca="false">+[4]data1cf!N470</f>
        <v>15107.6595739339</v>
      </c>
      <c r="P470" s="337" t="n">
        <f aca="false">+[4]data1cf!O470</f>
        <v>15167.9681918351</v>
      </c>
      <c r="Q470" s="337" t="n">
        <f aca="false">+[4]data1cf!P470</f>
        <v>15019.4654199648</v>
      </c>
      <c r="R470" s="337" t="n">
        <f aca="false">+[4]data1cf!Q470</f>
        <v>1070.46812363434</v>
      </c>
      <c r="S470" s="337" t="n">
        <f aca="false">+[4]data1cf!R470</f>
        <v>0</v>
      </c>
      <c r="T470" s="337" t="n">
        <f aca="false">+[4]data1cf!S470</f>
        <v>0</v>
      </c>
      <c r="U470" s="337" t="n">
        <f aca="false">+[4]data1cf!T470</f>
        <v>0</v>
      </c>
      <c r="V470" s="337" t="n">
        <f aca="false">+[4]data1cf!U470</f>
        <v>0</v>
      </c>
      <c r="W470" s="337" t="n">
        <f aca="false">+[4]data1cf!V470</f>
        <v>0</v>
      </c>
      <c r="X470" s="337" t="n">
        <f aca="false">+[4]data1cf!W470</f>
        <v>0</v>
      </c>
      <c r="Y470" s="337" t="n">
        <f aca="false">+[4]data1cf!X470</f>
        <v>0</v>
      </c>
      <c r="Z470" s="337" t="n">
        <f aca="false">+[4]data1cf!Y470</f>
        <v>0</v>
      </c>
      <c r="AA470" s="337" t="n">
        <f aca="false">+[4]data1cf!Z470</f>
        <v>0</v>
      </c>
      <c r="AB470" s="337"/>
      <c r="AC470" s="338" t="n">
        <f aca="false">XNPV(0.1,B470:AA470,$B$1:$AA$1)</f>
        <v>24323.1386668363</v>
      </c>
      <c r="AD470" s="338" t="n">
        <f aca="false">SUMPRODUCT(B470:AA470,$B$1010:$AA$1010)</f>
        <v>56858.9488515065</v>
      </c>
      <c r="AE470" s="339" t="n">
        <f aca="false">SUMPRODUCT(B470:AA470,$B$1012:$AA$1012)</f>
        <v>56309.3660297802</v>
      </c>
      <c r="AF470" s="340" t="n">
        <f aca="false">XIRR(B470:AA470,$B$1:$AA$1)</f>
        <v>0.143925929942142</v>
      </c>
      <c r="AG470" s="341" t="n">
        <f aca="false">1-EXP(-(1/0.25)*(AD470/ABS($AD$1010)))</f>
        <v>0.981340881270342</v>
      </c>
    </row>
    <row r="471" customFormat="false" ht="12.75" hidden="false" customHeight="false" outlineLevel="0" collapsed="false">
      <c r="A471" s="332"/>
      <c r="B471" s="337" t="n">
        <f aca="false">+[4]data1cf!A471</f>
        <v>-100143.936240065</v>
      </c>
      <c r="C471" s="337" t="n">
        <f aca="false">+[4]data1cf!B471</f>
        <v>14989.7898910598</v>
      </c>
      <c r="D471" s="337" t="n">
        <f aca="false">+[4]data1cf!C471</f>
        <v>16606.8108290347</v>
      </c>
      <c r="E471" s="337" t="n">
        <f aca="false">+[4]data1cf!D471</f>
        <v>16328.4770723685</v>
      </c>
      <c r="F471" s="337" t="n">
        <f aca="false">+[4]data1cf!E471</f>
        <v>16049.6660648343</v>
      </c>
      <c r="G471" s="337" t="n">
        <f aca="false">+[4]data1cf!F471</f>
        <v>15802.9604687108</v>
      </c>
      <c r="H471" s="337" t="n">
        <f aca="false">+[4]data1cf!G471</f>
        <v>15424.7556173475</v>
      </c>
      <c r="I471" s="337" t="n">
        <f aca="false">+[4]data1cf!H471</f>
        <v>15181.8207789213</v>
      </c>
      <c r="J471" s="337" t="n">
        <f aca="false">+[4]data1cf!I471</f>
        <v>15202.4340197039</v>
      </c>
      <c r="K471" s="337" t="n">
        <f aca="false">+[4]data1cf!J471</f>
        <v>15173.2371606999</v>
      </c>
      <c r="L471" s="337" t="n">
        <f aca="false">+[4]data1cf!K471</f>
        <v>15301.857125312</v>
      </c>
      <c r="M471" s="337" t="n">
        <f aca="false">+[4]data1cf!L471</f>
        <v>15374.5978039228</v>
      </c>
      <c r="N471" s="337" t="n">
        <f aca="false">+[4]data1cf!M471</f>
        <v>15428.5966421463</v>
      </c>
      <c r="O471" s="337" t="n">
        <f aca="false">+[4]data1cf!N471</f>
        <v>15413.4114434882</v>
      </c>
      <c r="P471" s="337" t="n">
        <f aca="false">+[4]data1cf!O471</f>
        <v>15333.101621375</v>
      </c>
      <c r="Q471" s="337" t="n">
        <f aca="false">+[4]data1cf!P471</f>
        <v>15186.9574948759</v>
      </c>
      <c r="R471" s="337" t="n">
        <f aca="false">+[4]data1cf!Q471</f>
        <v>1148.61089109905</v>
      </c>
      <c r="S471" s="337" t="n">
        <f aca="false">+[4]data1cf!R471</f>
        <v>0</v>
      </c>
      <c r="T471" s="337" t="n">
        <f aca="false">+[4]data1cf!S471</f>
        <v>0</v>
      </c>
      <c r="U471" s="337" t="n">
        <f aca="false">+[4]data1cf!T471</f>
        <v>0</v>
      </c>
      <c r="V471" s="337" t="n">
        <f aca="false">+[4]data1cf!U471</f>
        <v>0</v>
      </c>
      <c r="W471" s="337" t="n">
        <f aca="false">+[4]data1cf!V471</f>
        <v>0</v>
      </c>
      <c r="X471" s="337" t="n">
        <f aca="false">+[4]data1cf!W471</f>
        <v>0</v>
      </c>
      <c r="Y471" s="337" t="n">
        <f aca="false">+[4]data1cf!X471</f>
        <v>0</v>
      </c>
      <c r="Z471" s="337" t="n">
        <f aca="false">+[4]data1cf!Y471</f>
        <v>0</v>
      </c>
      <c r="AA471" s="337" t="n">
        <f aca="false">+[4]data1cf!Z471</f>
        <v>0</v>
      </c>
      <c r="AB471" s="337"/>
      <c r="AC471" s="338" t="n">
        <f aca="false">XNPV(0.1,B471:AA471,$B$1:$AA$1)</f>
        <v>18814.5939117121</v>
      </c>
      <c r="AD471" s="338" t="n">
        <f aca="false">SUMPRODUCT(B471:AA471,$B$1010:$AA$1010)</f>
        <v>51743.5011586123</v>
      </c>
      <c r="AE471" s="339" t="n">
        <f aca="false">SUMPRODUCT(B471:AA471,$B$1012:$AA$1012)</f>
        <v>51187.2578636666</v>
      </c>
      <c r="AF471" s="340" t="n">
        <f aca="false">XIRR(B471:AA471,$B$1:$AA$1)</f>
        <v>0.131991449346536</v>
      </c>
      <c r="AG471" s="341" t="n">
        <f aca="false">1-EXP(-(1/0.25)*(AD471/ABS($AD$1010)))</f>
        <v>0.97330349352772</v>
      </c>
    </row>
    <row r="472" customFormat="false" ht="12.75" hidden="false" customHeight="false" outlineLevel="0" collapsed="false">
      <c r="A472" s="332"/>
      <c r="B472" s="337" t="n">
        <f aca="false">+[4]data1cf!A472</f>
        <v>-101905.019782733</v>
      </c>
      <c r="C472" s="337" t="n">
        <f aca="false">+[4]data1cf!B472</f>
        <v>15392.1757747265</v>
      </c>
      <c r="D472" s="337" t="n">
        <f aca="false">+[4]data1cf!C472</f>
        <v>16750.6643690107</v>
      </c>
      <c r="E472" s="337" t="n">
        <f aca="false">+[4]data1cf!D472</f>
        <v>16319.7760143764</v>
      </c>
      <c r="F472" s="337" t="n">
        <f aca="false">+[4]data1cf!E472</f>
        <v>16195.8911076854</v>
      </c>
      <c r="G472" s="337" t="n">
        <f aca="false">+[4]data1cf!F472</f>
        <v>15960.9111416218</v>
      </c>
      <c r="H472" s="337" t="n">
        <f aca="false">+[4]data1cf!G472</f>
        <v>15452.5495910719</v>
      </c>
      <c r="I472" s="337" t="n">
        <f aca="false">+[4]data1cf!H472</f>
        <v>15219.3515154244</v>
      </c>
      <c r="J472" s="337" t="n">
        <f aca="false">+[4]data1cf!I472</f>
        <v>15337.4683992355</v>
      </c>
      <c r="K472" s="337" t="n">
        <f aca="false">+[4]data1cf!J472</f>
        <v>15224.8216488268</v>
      </c>
      <c r="L472" s="337" t="n">
        <f aca="false">+[4]data1cf!K472</f>
        <v>15294.9841207315</v>
      </c>
      <c r="M472" s="337" t="n">
        <f aca="false">+[4]data1cf!L472</f>
        <v>15335.8594599723</v>
      </c>
      <c r="N472" s="337" t="n">
        <f aca="false">+[4]data1cf!M472</f>
        <v>15564.2320998545</v>
      </c>
      <c r="O472" s="337" t="n">
        <f aca="false">+[4]data1cf!N472</f>
        <v>15330.8432147962</v>
      </c>
      <c r="P472" s="337" t="n">
        <f aca="false">+[4]data1cf!O472</f>
        <v>15356.8110890022</v>
      </c>
      <c r="Q472" s="337" t="n">
        <f aca="false">+[4]data1cf!P472</f>
        <v>15378.6660800268</v>
      </c>
      <c r="R472" s="337" t="n">
        <f aca="false">+[4]data1cf!Q472</f>
        <v>1168.80981490003</v>
      </c>
      <c r="S472" s="337" t="n">
        <f aca="false">+[4]data1cf!R472</f>
        <v>0</v>
      </c>
      <c r="T472" s="337" t="n">
        <f aca="false">+[4]data1cf!S472</f>
        <v>0</v>
      </c>
      <c r="U472" s="337" t="n">
        <f aca="false">+[4]data1cf!T472</f>
        <v>0</v>
      </c>
      <c r="V472" s="337" t="n">
        <f aca="false">+[4]data1cf!U472</f>
        <v>0</v>
      </c>
      <c r="W472" s="337" t="n">
        <f aca="false">+[4]data1cf!V472</f>
        <v>0</v>
      </c>
      <c r="X472" s="337" t="n">
        <f aca="false">+[4]data1cf!W472</f>
        <v>0</v>
      </c>
      <c r="Y472" s="337" t="n">
        <f aca="false">+[4]data1cf!X472</f>
        <v>0</v>
      </c>
      <c r="Z472" s="337" t="n">
        <f aca="false">+[4]data1cf!Y472</f>
        <v>0</v>
      </c>
      <c r="AA472" s="337" t="n">
        <f aca="false">+[4]data1cf!Z472</f>
        <v>0</v>
      </c>
      <c r="AB472" s="337"/>
      <c r="AC472" s="338" t="n">
        <f aca="false">XNPV(0.1,B472:AA472,$B$1:$AA$1)</f>
        <v>17908.8348872266</v>
      </c>
      <c r="AD472" s="338" t="n">
        <f aca="false">SUMPRODUCT(B472:AA472,$B$1010:$AA$1010)</f>
        <v>50985.53040366</v>
      </c>
      <c r="AE472" s="339" t="n">
        <f aca="false">SUMPRODUCT(B472:AA472,$B$1012:$AA$1012)</f>
        <v>50426.9174210182</v>
      </c>
      <c r="AF472" s="340" t="n">
        <f aca="false">XIRR(B472:AA472,$B$1:$AA$1)</f>
        <v>0.130076516363809</v>
      </c>
      <c r="AG472" s="341" t="n">
        <f aca="false">1-EXP(-(1/0.25)*(AD472/ABS($AD$1010)))</f>
        <v>0.97184829518732</v>
      </c>
    </row>
    <row r="473" customFormat="false" ht="12.75" hidden="false" customHeight="false" outlineLevel="0" collapsed="false">
      <c r="A473" s="332"/>
      <c r="B473" s="337" t="n">
        <f aca="false">+[4]data1cf!A473</f>
        <v>-84598.289443398</v>
      </c>
      <c r="C473" s="337" t="n">
        <f aca="false">+[4]data1cf!B473</f>
        <v>14923.4821370188</v>
      </c>
      <c r="D473" s="337" t="n">
        <f aca="false">+[4]data1cf!C473</f>
        <v>16139.6400160794</v>
      </c>
      <c r="E473" s="337" t="n">
        <f aca="false">+[4]data1cf!D473</f>
        <v>15969.6164674913</v>
      </c>
      <c r="F473" s="337" t="n">
        <f aca="false">+[4]data1cf!E473</f>
        <v>15550.8553409984</v>
      </c>
      <c r="G473" s="337" t="n">
        <f aca="false">+[4]data1cf!F473</f>
        <v>15278.0540567562</v>
      </c>
      <c r="H473" s="337" t="n">
        <f aca="false">+[4]data1cf!G473</f>
        <v>14916.4867049014</v>
      </c>
      <c r="I473" s="337" t="n">
        <f aca="false">+[4]data1cf!H473</f>
        <v>15034.0327626841</v>
      </c>
      <c r="J473" s="337" t="n">
        <f aca="false">+[4]data1cf!I473</f>
        <v>14812.5992984827</v>
      </c>
      <c r="K473" s="337" t="n">
        <f aca="false">+[4]data1cf!J473</f>
        <v>14846.5475726368</v>
      </c>
      <c r="L473" s="337" t="n">
        <f aca="false">+[4]data1cf!K473</f>
        <v>14899.8795535496</v>
      </c>
      <c r="M473" s="337" t="n">
        <f aca="false">+[4]data1cf!L473</f>
        <v>14872.2848961942</v>
      </c>
      <c r="N473" s="337" t="n">
        <f aca="false">+[4]data1cf!M473</f>
        <v>14940.4726249252</v>
      </c>
      <c r="O473" s="337" t="n">
        <f aca="false">+[4]data1cf!N473</f>
        <v>15119.3788774434</v>
      </c>
      <c r="P473" s="337" t="n">
        <f aca="false">+[4]data1cf!O473</f>
        <v>14971.4238594565</v>
      </c>
      <c r="Q473" s="337" t="n">
        <f aca="false">+[4]data1cf!P473</f>
        <v>15287.2435556011</v>
      </c>
      <c r="R473" s="337" t="n">
        <f aca="false">+[4]data1cf!Q473</f>
        <v>970.308540599998</v>
      </c>
      <c r="S473" s="337" t="n">
        <f aca="false">+[4]data1cf!R473</f>
        <v>0</v>
      </c>
      <c r="T473" s="337" t="n">
        <f aca="false">+[4]data1cf!S473</f>
        <v>0</v>
      </c>
      <c r="U473" s="337" t="n">
        <f aca="false">+[4]data1cf!T473</f>
        <v>0</v>
      </c>
      <c r="V473" s="337" t="n">
        <f aca="false">+[4]data1cf!U473</f>
        <v>0</v>
      </c>
      <c r="W473" s="337" t="n">
        <f aca="false">+[4]data1cf!V473</f>
        <v>0</v>
      </c>
      <c r="X473" s="337" t="n">
        <f aca="false">+[4]data1cf!W473</f>
        <v>0</v>
      </c>
      <c r="Y473" s="337" t="n">
        <f aca="false">+[4]data1cf!X473</f>
        <v>0</v>
      </c>
      <c r="Z473" s="337" t="n">
        <f aca="false">+[4]data1cf!Y473</f>
        <v>0</v>
      </c>
      <c r="AA473" s="337" t="n">
        <f aca="false">+[4]data1cf!Z473</f>
        <v>0</v>
      </c>
      <c r="AB473" s="337"/>
      <c r="AC473" s="338" t="n">
        <f aca="false">XNPV(0.1,B473:AA473,$B$1:$AA$1)</f>
        <v>31613.9676955046</v>
      </c>
      <c r="AD473" s="338" t="n">
        <f aca="false">SUMPRODUCT(B473:AA473,$B$1010:$AA$1010)</f>
        <v>63759.0647070607</v>
      </c>
      <c r="AE473" s="339" t="n">
        <f aca="false">SUMPRODUCT(B473:AA473,$B$1012:$AA$1012)</f>
        <v>63215.9009688533</v>
      </c>
      <c r="AF473" s="340" t="n">
        <f aca="false">XIRR(B473:AA473,$B$1:$AA$1)</f>
        <v>0.161978170297737</v>
      </c>
      <c r="AG473" s="341" t="n">
        <f aca="false">1-EXP(-(1/0.25)*(AD473/ABS($AD$1010)))</f>
        <v>0.988490533895323</v>
      </c>
    </row>
    <row r="474" customFormat="false" ht="12.75" hidden="false" customHeight="false" outlineLevel="0" collapsed="false">
      <c r="A474" s="332"/>
      <c r="B474" s="337" t="n">
        <f aca="false">+[4]data1cf!A474</f>
        <v>-97291.3011703274</v>
      </c>
      <c r="C474" s="337" t="n">
        <f aca="false">+[4]data1cf!B474</f>
        <v>15128.4757596156</v>
      </c>
      <c r="D474" s="337" t="n">
        <f aca="false">+[4]data1cf!C474</f>
        <v>16857.6334939925</v>
      </c>
      <c r="E474" s="337" t="n">
        <f aca="false">+[4]data1cf!D474</f>
        <v>16281.6810479009</v>
      </c>
      <c r="F474" s="337" t="n">
        <f aca="false">+[4]data1cf!E474</f>
        <v>15810.8141434111</v>
      </c>
      <c r="G474" s="337" t="n">
        <f aca="false">+[4]data1cf!F474</f>
        <v>15414.7168505851</v>
      </c>
      <c r="H474" s="337" t="n">
        <f aca="false">+[4]data1cf!G474</f>
        <v>15375.6709137918</v>
      </c>
      <c r="I474" s="337" t="n">
        <f aca="false">+[4]data1cf!H474</f>
        <v>15187.791688035</v>
      </c>
      <c r="J474" s="337" t="n">
        <f aca="false">+[4]data1cf!I474</f>
        <v>15323.8781041106</v>
      </c>
      <c r="K474" s="337" t="n">
        <f aca="false">+[4]data1cf!J474</f>
        <v>15440.994041309</v>
      </c>
      <c r="L474" s="337" t="n">
        <f aca="false">+[4]data1cf!K474</f>
        <v>15082.1553247446</v>
      </c>
      <c r="M474" s="337" t="n">
        <f aca="false">+[4]data1cf!L474</f>
        <v>15182.4950881769</v>
      </c>
      <c r="N474" s="337" t="n">
        <f aca="false">+[4]data1cf!M474</f>
        <v>15302.1881139826</v>
      </c>
      <c r="O474" s="337" t="n">
        <f aca="false">+[4]data1cf!N474</f>
        <v>15380.0264319172</v>
      </c>
      <c r="P474" s="337" t="n">
        <f aca="false">+[4]data1cf!O474</f>
        <v>15377.5681293628</v>
      </c>
      <c r="Q474" s="337" t="n">
        <f aca="false">+[4]data1cf!P474</f>
        <v>15108.0817315684</v>
      </c>
      <c r="R474" s="337" t="n">
        <f aca="false">+[4]data1cf!Q474</f>
        <v>1115.89230790319</v>
      </c>
      <c r="S474" s="337" t="n">
        <f aca="false">+[4]data1cf!R474</f>
        <v>0</v>
      </c>
      <c r="T474" s="337" t="n">
        <f aca="false">+[4]data1cf!S474</f>
        <v>0</v>
      </c>
      <c r="U474" s="337" t="n">
        <f aca="false">+[4]data1cf!T474</f>
        <v>0</v>
      </c>
      <c r="V474" s="337" t="n">
        <f aca="false">+[4]data1cf!U474</f>
        <v>0</v>
      </c>
      <c r="W474" s="337" t="n">
        <f aca="false">+[4]data1cf!V474</f>
        <v>0</v>
      </c>
      <c r="X474" s="337" t="n">
        <f aca="false">+[4]data1cf!W474</f>
        <v>0</v>
      </c>
      <c r="Y474" s="337" t="n">
        <f aca="false">+[4]data1cf!X474</f>
        <v>0</v>
      </c>
      <c r="Z474" s="337" t="n">
        <f aca="false">+[4]data1cf!Y474</f>
        <v>0</v>
      </c>
      <c r="AA474" s="337" t="n">
        <f aca="false">+[4]data1cf!Z474</f>
        <v>0</v>
      </c>
      <c r="AB474" s="337"/>
      <c r="AC474" s="338" t="n">
        <f aca="false">XNPV(0.1,B474:AA474,$B$1:$AA$1)</f>
        <v>21490.6796069569</v>
      </c>
      <c r="AD474" s="338" t="n">
        <f aca="false">SUMPRODUCT(B474:AA474,$B$1010:$AA$1010)</f>
        <v>54311.1115480859</v>
      </c>
      <c r="AE474" s="339" t="n">
        <f aca="false">SUMPRODUCT(B474:AA474,$B$1012:$AA$1012)</f>
        <v>53756.7687661605</v>
      </c>
      <c r="AF474" s="340" t="n">
        <f aca="false">XIRR(B474:AA474,$B$1:$AA$1)</f>
        <v>0.137498063460552</v>
      </c>
      <c r="AG474" s="341" t="n">
        <f aca="false">1-EXP(-(1/0.25)*(AD474/ABS($AD$1010)))</f>
        <v>0.977696545945095</v>
      </c>
    </row>
    <row r="475" customFormat="false" ht="12.75" hidden="false" customHeight="false" outlineLevel="0" collapsed="false">
      <c r="A475" s="332"/>
      <c r="B475" s="337" t="n">
        <f aca="false">+[4]data1cf!A475</f>
        <v>-89576.9985496192</v>
      </c>
      <c r="C475" s="337" t="n">
        <f aca="false">+[4]data1cf!B475</f>
        <v>14915.5985541728</v>
      </c>
      <c r="D475" s="337" t="n">
        <f aca="false">+[4]data1cf!C475</f>
        <v>16352.9606837426</v>
      </c>
      <c r="E475" s="337" t="n">
        <f aca="false">+[4]data1cf!D475</f>
        <v>15921.475941088</v>
      </c>
      <c r="F475" s="337" t="n">
        <f aca="false">+[4]data1cf!E475</f>
        <v>15520.2633612699</v>
      </c>
      <c r="G475" s="337" t="n">
        <f aca="false">+[4]data1cf!F475</f>
        <v>15337.7256333208</v>
      </c>
      <c r="H475" s="337" t="n">
        <f aca="false">+[4]data1cf!G475</f>
        <v>15122.021479246</v>
      </c>
      <c r="I475" s="337" t="n">
        <f aca="false">+[4]data1cf!H475</f>
        <v>14896.4046218804</v>
      </c>
      <c r="J475" s="337" t="n">
        <f aca="false">+[4]data1cf!I475</f>
        <v>14992.4686385552</v>
      </c>
      <c r="K475" s="337" t="n">
        <f aca="false">+[4]data1cf!J475</f>
        <v>15031.5522593579</v>
      </c>
      <c r="L475" s="337" t="n">
        <f aca="false">+[4]data1cf!K475</f>
        <v>15032.7133432803</v>
      </c>
      <c r="M475" s="337" t="n">
        <f aca="false">+[4]data1cf!L475</f>
        <v>15069.7626749255</v>
      </c>
      <c r="N475" s="337" t="n">
        <f aca="false">+[4]data1cf!M475</f>
        <v>15139.4659419878</v>
      </c>
      <c r="O475" s="337" t="n">
        <f aca="false">+[4]data1cf!N475</f>
        <v>14996.152474114</v>
      </c>
      <c r="P475" s="337" t="n">
        <f aca="false">+[4]data1cf!O475</f>
        <v>14878.3703429159</v>
      </c>
      <c r="Q475" s="337" t="n">
        <f aca="false">+[4]data1cf!P475</f>
        <v>15093.4818225351</v>
      </c>
      <c r="R475" s="337" t="n">
        <f aca="false">+[4]data1cf!Q475</f>
        <v>1027.41234256471</v>
      </c>
      <c r="S475" s="337" t="n">
        <f aca="false">+[4]data1cf!R475</f>
        <v>0</v>
      </c>
      <c r="T475" s="337" t="n">
        <f aca="false">+[4]data1cf!S475</f>
        <v>0</v>
      </c>
      <c r="U475" s="337" t="n">
        <f aca="false">+[4]data1cf!T475</f>
        <v>0</v>
      </c>
      <c r="V475" s="337" t="n">
        <f aca="false">+[4]data1cf!U475</f>
        <v>0</v>
      </c>
      <c r="W475" s="337" t="n">
        <f aca="false">+[4]data1cf!V475</f>
        <v>0</v>
      </c>
      <c r="X475" s="337" t="n">
        <f aca="false">+[4]data1cf!W475</f>
        <v>0</v>
      </c>
      <c r="Y475" s="337" t="n">
        <f aca="false">+[4]data1cf!X475</f>
        <v>0</v>
      </c>
      <c r="Z475" s="337" t="n">
        <f aca="false">+[4]data1cf!Y475</f>
        <v>0</v>
      </c>
      <c r="AA475" s="337" t="n">
        <f aca="false">+[4]data1cf!Z475</f>
        <v>0</v>
      </c>
      <c r="AB475" s="337"/>
      <c r="AC475" s="338" t="n">
        <f aca="false">XNPV(0.1,B475:AA475,$B$1:$AA$1)</f>
        <v>27081.6154621294</v>
      </c>
      <c r="AD475" s="338" t="n">
        <f aca="false">SUMPRODUCT(B475:AA475,$B$1010:$AA$1010)</f>
        <v>59347.8484581359</v>
      </c>
      <c r="AE475" s="339" t="n">
        <f aca="false">SUMPRODUCT(B475:AA475,$B$1012:$AA$1012)</f>
        <v>58802.8012631706</v>
      </c>
      <c r="AF475" s="340" t="n">
        <f aca="false">XIRR(B475:AA475,$B$1:$AA$1)</f>
        <v>0.150640709139326</v>
      </c>
      <c r="AG475" s="341" t="n">
        <f aca="false">1-EXP(-(1/0.25)*(AD475/ABS($AD$1010)))</f>
        <v>0.984325183871708</v>
      </c>
    </row>
    <row r="476" customFormat="false" ht="12.75" hidden="false" customHeight="false" outlineLevel="0" collapsed="false">
      <c r="A476" s="332"/>
      <c r="B476" s="337" t="n">
        <f aca="false">+[4]data1cf!A476</f>
        <v>-87024.6082074263</v>
      </c>
      <c r="C476" s="337" t="n">
        <f aca="false">+[4]data1cf!B476</f>
        <v>14895.6962475059</v>
      </c>
      <c r="D476" s="337" t="n">
        <f aca="false">+[4]data1cf!C476</f>
        <v>16373.5418706611</v>
      </c>
      <c r="E476" s="337" t="n">
        <f aca="false">+[4]data1cf!D476</f>
        <v>15846.2599917967</v>
      </c>
      <c r="F476" s="337" t="n">
        <f aca="false">+[4]data1cf!E476</f>
        <v>15565.4999805773</v>
      </c>
      <c r="G476" s="337" t="n">
        <f aca="false">+[4]data1cf!F476</f>
        <v>15355.417947572</v>
      </c>
      <c r="H476" s="337" t="n">
        <f aca="false">+[4]data1cf!G476</f>
        <v>15070.8825925078</v>
      </c>
      <c r="I476" s="337" t="n">
        <f aca="false">+[4]data1cf!H476</f>
        <v>15004.2940994422</v>
      </c>
      <c r="J476" s="337" t="n">
        <f aca="false">+[4]data1cf!I476</f>
        <v>15003.0223876923</v>
      </c>
      <c r="K476" s="337" t="n">
        <f aca="false">+[4]data1cf!J476</f>
        <v>15044.5696483936</v>
      </c>
      <c r="L476" s="337" t="n">
        <f aca="false">+[4]data1cf!K476</f>
        <v>14922.5463974767</v>
      </c>
      <c r="M476" s="337" t="n">
        <f aca="false">+[4]data1cf!L476</f>
        <v>15037.843056437</v>
      </c>
      <c r="N476" s="337" t="n">
        <f aca="false">+[4]data1cf!M476</f>
        <v>14887.7224442033</v>
      </c>
      <c r="O476" s="337" t="n">
        <f aca="false">+[4]data1cf!N476</f>
        <v>15168.3204722346</v>
      </c>
      <c r="P476" s="337" t="n">
        <f aca="false">+[4]data1cf!O476</f>
        <v>14977.5679324534</v>
      </c>
      <c r="Q476" s="337" t="n">
        <f aca="false">+[4]data1cf!P476</f>
        <v>15083.1984143251</v>
      </c>
      <c r="R476" s="337" t="n">
        <f aca="false">+[4]data1cf!Q476</f>
        <v>998.137446295897</v>
      </c>
      <c r="S476" s="337" t="n">
        <f aca="false">+[4]data1cf!R476</f>
        <v>0</v>
      </c>
      <c r="T476" s="337" t="n">
        <f aca="false">+[4]data1cf!S476</f>
        <v>0</v>
      </c>
      <c r="U476" s="337" t="n">
        <f aca="false">+[4]data1cf!T476</f>
        <v>0</v>
      </c>
      <c r="V476" s="337" t="n">
        <f aca="false">+[4]data1cf!U476</f>
        <v>0</v>
      </c>
      <c r="W476" s="337" t="n">
        <f aca="false">+[4]data1cf!V476</f>
        <v>0</v>
      </c>
      <c r="X476" s="337" t="n">
        <f aca="false">+[4]data1cf!W476</f>
        <v>0</v>
      </c>
      <c r="Y476" s="337" t="n">
        <f aca="false">+[4]data1cf!X476</f>
        <v>0</v>
      </c>
      <c r="Z476" s="337" t="n">
        <f aca="false">+[4]data1cf!Y476</f>
        <v>0</v>
      </c>
      <c r="AA476" s="337" t="n">
        <f aca="false">+[4]data1cf!Z476</f>
        <v>0</v>
      </c>
      <c r="AB476" s="337"/>
      <c r="AC476" s="338" t="n">
        <f aca="false">XNPV(0.1,B476:AA476,$B$1:$AA$1)</f>
        <v>29588.5485340427</v>
      </c>
      <c r="AD476" s="338" t="n">
        <f aca="false">SUMPRODUCT(B476:AA476,$B$1010:$AA$1010)</f>
        <v>61842.572850753</v>
      </c>
      <c r="AE476" s="339" t="n">
        <f aca="false">SUMPRODUCT(B476:AA476,$B$1012:$AA$1012)</f>
        <v>61297.7600938967</v>
      </c>
      <c r="AF476" s="340" t="n">
        <f aca="false">XIRR(B476:AA476,$B$1:$AA$1)</f>
        <v>0.156651158508934</v>
      </c>
      <c r="AG476" s="341" t="n">
        <f aca="false">1-EXP(-(1/0.25)*(AD476/ABS($AD$1010)))</f>
        <v>0.986837552638831</v>
      </c>
    </row>
    <row r="477" customFormat="false" ht="12.75" hidden="false" customHeight="false" outlineLevel="0" collapsed="false">
      <c r="A477" s="332"/>
      <c r="B477" s="337" t="n">
        <f aca="false">+[4]data1cf!A477</f>
        <v>-98485.1515760343</v>
      </c>
      <c r="C477" s="337" t="n">
        <f aca="false">+[4]data1cf!B477</f>
        <v>15156.5679651162</v>
      </c>
      <c r="D477" s="337" t="n">
        <f aca="false">+[4]data1cf!C477</f>
        <v>16632.4164264977</v>
      </c>
      <c r="E477" s="337" t="n">
        <f aca="false">+[4]data1cf!D477</f>
        <v>16330.9800991729</v>
      </c>
      <c r="F477" s="337" t="n">
        <f aca="false">+[4]data1cf!E477</f>
        <v>16001.9989809164</v>
      </c>
      <c r="G477" s="337" t="n">
        <f aca="false">+[4]data1cf!F477</f>
        <v>15647.321846759</v>
      </c>
      <c r="H477" s="337" t="n">
        <f aca="false">+[4]data1cf!G477</f>
        <v>15419.5463595655</v>
      </c>
      <c r="I477" s="337" t="n">
        <f aca="false">+[4]data1cf!H477</f>
        <v>15308.9563301749</v>
      </c>
      <c r="J477" s="337" t="n">
        <f aca="false">+[4]data1cf!I477</f>
        <v>15365.559222406</v>
      </c>
      <c r="K477" s="337" t="n">
        <f aca="false">+[4]data1cf!J477</f>
        <v>15335.6535081131</v>
      </c>
      <c r="L477" s="337" t="n">
        <f aca="false">+[4]data1cf!K477</f>
        <v>15262.0614589225</v>
      </c>
      <c r="M477" s="337" t="n">
        <f aca="false">+[4]data1cf!L477</f>
        <v>15221.744659146</v>
      </c>
      <c r="N477" s="337" t="n">
        <f aca="false">+[4]data1cf!M477</f>
        <v>15190.7845642911</v>
      </c>
      <c r="O477" s="337" t="n">
        <f aca="false">+[4]data1cf!N477</f>
        <v>15316.9418554021</v>
      </c>
      <c r="P477" s="337" t="n">
        <f aca="false">+[4]data1cf!O477</f>
        <v>15450.1862030169</v>
      </c>
      <c r="Q477" s="337" t="n">
        <f aca="false">+[4]data1cf!P477</f>
        <v>15370.598476751</v>
      </c>
      <c r="R477" s="337" t="n">
        <f aca="false">+[4]data1cf!Q477</f>
        <v>1129.58529451648</v>
      </c>
      <c r="S477" s="337" t="n">
        <f aca="false">+[4]data1cf!R477</f>
        <v>0</v>
      </c>
      <c r="T477" s="337" t="n">
        <f aca="false">+[4]data1cf!S477</f>
        <v>0</v>
      </c>
      <c r="U477" s="337" t="n">
        <f aca="false">+[4]data1cf!T477</f>
        <v>0</v>
      </c>
      <c r="V477" s="337" t="n">
        <f aca="false">+[4]data1cf!U477</f>
        <v>0</v>
      </c>
      <c r="W477" s="337" t="n">
        <f aca="false">+[4]data1cf!V477</f>
        <v>0</v>
      </c>
      <c r="X477" s="337" t="n">
        <f aca="false">+[4]data1cf!W477</f>
        <v>0</v>
      </c>
      <c r="Y477" s="337" t="n">
        <f aca="false">+[4]data1cf!X477</f>
        <v>0</v>
      </c>
      <c r="Z477" s="337" t="n">
        <f aca="false">+[4]data1cf!Y477</f>
        <v>0</v>
      </c>
      <c r="AA477" s="337" t="n">
        <f aca="false">+[4]data1cf!Z477</f>
        <v>0</v>
      </c>
      <c r="AB477" s="337"/>
      <c r="AC477" s="338" t="n">
        <f aca="false">XNPV(0.1,B477:AA477,$B$1:$AA$1)</f>
        <v>20624.1197747414</v>
      </c>
      <c r="AD477" s="338" t="n">
        <f aca="false">SUMPRODUCT(B477:AA477,$B$1010:$AA$1010)</f>
        <v>53569.6632349861</v>
      </c>
      <c r="AE477" s="339" t="n">
        <f aca="false">SUMPRODUCT(B477:AA477,$B$1012:$AA$1012)</f>
        <v>53013.2073008419</v>
      </c>
      <c r="AF477" s="340" t="n">
        <f aca="false">XIRR(B477:AA477,$B$1:$AA$1)</f>
        <v>0.135572877021531</v>
      </c>
      <c r="AG477" s="341" t="n">
        <f aca="false">1-EXP(-(1/0.25)*(AD477/ABS($AD$1010)))</f>
        <v>0.976508002968939</v>
      </c>
    </row>
    <row r="478" customFormat="false" ht="12.75" hidden="false" customHeight="false" outlineLevel="0" collapsed="false">
      <c r="A478" s="332"/>
      <c r="B478" s="337" t="n">
        <f aca="false">+[4]data1cf!A478</f>
        <v>-86744.6119802234</v>
      </c>
      <c r="C478" s="337" t="n">
        <f aca="false">+[4]data1cf!B478</f>
        <v>15096.9458388234</v>
      </c>
      <c r="D478" s="337" t="n">
        <f aca="false">+[4]data1cf!C478</f>
        <v>16117.5341089424</v>
      </c>
      <c r="E478" s="337" t="n">
        <f aca="false">+[4]data1cf!D478</f>
        <v>15859.9478614479</v>
      </c>
      <c r="F478" s="337" t="n">
        <f aca="false">+[4]data1cf!E478</f>
        <v>15764.4636557864</v>
      </c>
      <c r="G478" s="337" t="n">
        <f aca="false">+[4]data1cf!F478</f>
        <v>15266.4515244441</v>
      </c>
      <c r="H478" s="337" t="n">
        <f aca="false">+[4]data1cf!G478</f>
        <v>14860.1147355726</v>
      </c>
      <c r="I478" s="337" t="n">
        <f aca="false">+[4]data1cf!H478</f>
        <v>14939.6639709529</v>
      </c>
      <c r="J478" s="337" t="n">
        <f aca="false">+[4]data1cf!I478</f>
        <v>15062.7013034432</v>
      </c>
      <c r="K478" s="337" t="n">
        <f aca="false">+[4]data1cf!J478</f>
        <v>14880.2120858113</v>
      </c>
      <c r="L478" s="337" t="n">
        <f aca="false">+[4]data1cf!K478</f>
        <v>15305.0835835793</v>
      </c>
      <c r="M478" s="337" t="n">
        <f aca="false">+[4]data1cf!L478</f>
        <v>14746.3984706544</v>
      </c>
      <c r="N478" s="337" t="n">
        <f aca="false">+[4]data1cf!M478</f>
        <v>15248.0185493853</v>
      </c>
      <c r="O478" s="337" t="n">
        <f aca="false">+[4]data1cf!N478</f>
        <v>15168.0002720545</v>
      </c>
      <c r="P478" s="337" t="n">
        <f aca="false">+[4]data1cf!O478</f>
        <v>15027.787700329</v>
      </c>
      <c r="Q478" s="337" t="n">
        <f aca="false">+[4]data1cf!P478</f>
        <v>15040.9255546992</v>
      </c>
      <c r="R478" s="337" t="n">
        <f aca="false">+[4]data1cf!Q478</f>
        <v>994.92600156837</v>
      </c>
      <c r="S478" s="337" t="n">
        <f aca="false">+[4]data1cf!R478</f>
        <v>0</v>
      </c>
      <c r="T478" s="337" t="n">
        <f aca="false">+[4]data1cf!S478</f>
        <v>0</v>
      </c>
      <c r="U478" s="337" t="n">
        <f aca="false">+[4]data1cf!T478</f>
        <v>0</v>
      </c>
      <c r="V478" s="337" t="n">
        <f aca="false">+[4]data1cf!U478</f>
        <v>0</v>
      </c>
      <c r="W478" s="337" t="n">
        <f aca="false">+[4]data1cf!V478</f>
        <v>0</v>
      </c>
      <c r="X478" s="337" t="n">
        <f aca="false">+[4]data1cf!W478</f>
        <v>0</v>
      </c>
      <c r="Y478" s="337" t="n">
        <f aca="false">+[4]data1cf!X478</f>
        <v>0</v>
      </c>
      <c r="Z478" s="337" t="n">
        <f aca="false">+[4]data1cf!Y478</f>
        <v>0</v>
      </c>
      <c r="AA478" s="337" t="n">
        <f aca="false">+[4]data1cf!Z478</f>
        <v>0</v>
      </c>
      <c r="AB478" s="337"/>
      <c r="AC478" s="338" t="n">
        <f aca="false">XNPV(0.1,B478:AA478,$B$1:$AA$1)</f>
        <v>29899.3129415263</v>
      </c>
      <c r="AD478" s="338" t="n">
        <f aca="false">SUMPRODUCT(B478:AA478,$B$1010:$AA$1010)</f>
        <v>62170.3346231847</v>
      </c>
      <c r="AE478" s="339" t="n">
        <f aca="false">SUMPRODUCT(B478:AA478,$B$1012:$AA$1012)</f>
        <v>61625.0720967314</v>
      </c>
      <c r="AF478" s="340" t="n">
        <f aca="false">XIRR(B478:AA478,$B$1:$AA$1)</f>
        <v>0.157380099209962</v>
      </c>
      <c r="AG478" s="341" t="n">
        <f aca="false">1-EXP(-(1/0.25)*(AD478/ABS($AD$1010)))</f>
        <v>0.98713620089313</v>
      </c>
    </row>
    <row r="479" customFormat="false" ht="12.75" hidden="false" customHeight="false" outlineLevel="0" collapsed="false">
      <c r="A479" s="332"/>
      <c r="B479" s="337" t="n">
        <f aca="false">+[4]data1cf!A479</f>
        <v>-90267.0889586011</v>
      </c>
      <c r="C479" s="337" t="n">
        <f aca="false">+[4]data1cf!B479</f>
        <v>15150.1130805021</v>
      </c>
      <c r="D479" s="337" t="n">
        <f aca="false">+[4]data1cf!C479</f>
        <v>16155.0687101927</v>
      </c>
      <c r="E479" s="337" t="n">
        <f aca="false">+[4]data1cf!D479</f>
        <v>16109.2783158378</v>
      </c>
      <c r="F479" s="337" t="n">
        <f aca="false">+[4]data1cf!E479</f>
        <v>15665.217810508</v>
      </c>
      <c r="G479" s="337" t="n">
        <f aca="false">+[4]data1cf!F479</f>
        <v>15361.8659285542</v>
      </c>
      <c r="H479" s="337" t="n">
        <f aca="false">+[4]data1cf!G479</f>
        <v>14966.3607154514</v>
      </c>
      <c r="I479" s="337" t="n">
        <f aca="false">+[4]data1cf!H479</f>
        <v>15020.5240776459</v>
      </c>
      <c r="J479" s="337" t="n">
        <f aca="false">+[4]data1cf!I479</f>
        <v>15136.4873578667</v>
      </c>
      <c r="K479" s="337" t="n">
        <f aca="false">+[4]data1cf!J479</f>
        <v>15179.2590238687</v>
      </c>
      <c r="L479" s="337" t="n">
        <f aca="false">+[4]data1cf!K479</f>
        <v>15151.1607964885</v>
      </c>
      <c r="M479" s="337" t="n">
        <f aca="false">+[4]data1cf!L479</f>
        <v>15122.4766678007</v>
      </c>
      <c r="N479" s="337" t="n">
        <f aca="false">+[4]data1cf!M479</f>
        <v>15057.9175459728</v>
      </c>
      <c r="O479" s="337" t="n">
        <f aca="false">+[4]data1cf!N479</f>
        <v>15103.8805984588</v>
      </c>
      <c r="P479" s="337" t="n">
        <f aca="false">+[4]data1cf!O479</f>
        <v>15072.9821014523</v>
      </c>
      <c r="Q479" s="337" t="n">
        <f aca="false">+[4]data1cf!P479</f>
        <v>14985.8842649637</v>
      </c>
      <c r="R479" s="337" t="n">
        <f aca="false">+[4]data1cf!Q479</f>
        <v>1035.32740351957</v>
      </c>
      <c r="S479" s="337" t="n">
        <f aca="false">+[4]data1cf!R479</f>
        <v>0</v>
      </c>
      <c r="T479" s="337" t="n">
        <f aca="false">+[4]data1cf!S479</f>
        <v>0</v>
      </c>
      <c r="U479" s="337" t="n">
        <f aca="false">+[4]data1cf!T479</f>
        <v>0</v>
      </c>
      <c r="V479" s="337" t="n">
        <f aca="false">+[4]data1cf!U479</f>
        <v>0</v>
      </c>
      <c r="W479" s="337" t="n">
        <f aca="false">+[4]data1cf!V479</f>
        <v>0</v>
      </c>
      <c r="X479" s="337" t="n">
        <f aca="false">+[4]data1cf!W479</f>
        <v>0</v>
      </c>
      <c r="Y479" s="337" t="n">
        <f aca="false">+[4]data1cf!X479</f>
        <v>0</v>
      </c>
      <c r="Z479" s="337" t="n">
        <f aca="false">+[4]data1cf!Y479</f>
        <v>0</v>
      </c>
      <c r="AA479" s="337" t="n">
        <f aca="false">+[4]data1cf!Z479</f>
        <v>0</v>
      </c>
      <c r="AB479" s="337"/>
      <c r="AC479" s="338" t="n">
        <f aca="false">XNPV(0.1,B479:AA479,$B$1:$AA$1)</f>
        <v>26898.3349434094</v>
      </c>
      <c r="AD479" s="338" t="n">
        <f aca="false">SUMPRODUCT(B479:AA479,$B$1010:$AA$1010)</f>
        <v>59295.3170356075</v>
      </c>
      <c r="AE479" s="339" t="n">
        <f aca="false">SUMPRODUCT(B479:AA479,$B$1012:$AA$1012)</f>
        <v>58748.099656855</v>
      </c>
      <c r="AF479" s="340" t="n">
        <f aca="false">XIRR(B479:AA479,$B$1:$AA$1)</f>
        <v>0.149964456404994</v>
      </c>
      <c r="AG479" s="341" t="n">
        <f aca="false">1-EXP(-(1/0.25)*(AD479/ABS($AD$1010)))</f>
        <v>0.984267419531666</v>
      </c>
    </row>
    <row r="480" customFormat="false" ht="12.75" hidden="false" customHeight="false" outlineLevel="0" collapsed="false">
      <c r="A480" s="332"/>
      <c r="B480" s="337" t="n">
        <f aca="false">+[4]data1cf!A480</f>
        <v>-91924.054565073</v>
      </c>
      <c r="C480" s="337" t="n">
        <f aca="false">+[4]data1cf!B480</f>
        <v>14961.2633576534</v>
      </c>
      <c r="D480" s="337" t="n">
        <f aca="false">+[4]data1cf!C480</f>
        <v>16358.4713947998</v>
      </c>
      <c r="E480" s="337" t="n">
        <f aca="false">+[4]data1cf!D480</f>
        <v>15926.8123039288</v>
      </c>
      <c r="F480" s="337" t="n">
        <f aca="false">+[4]data1cf!E480</f>
        <v>15601.9625839826</v>
      </c>
      <c r="G480" s="337" t="n">
        <f aca="false">+[4]data1cf!F480</f>
        <v>15504.2522890703</v>
      </c>
      <c r="H480" s="337" t="n">
        <f aca="false">+[4]data1cf!G480</f>
        <v>15111.2802230052</v>
      </c>
      <c r="I480" s="337" t="n">
        <f aca="false">+[4]data1cf!H480</f>
        <v>15247.0244188001</v>
      </c>
      <c r="J480" s="337" t="n">
        <f aca="false">+[4]data1cf!I480</f>
        <v>15176.8816207158</v>
      </c>
      <c r="K480" s="337" t="n">
        <f aca="false">+[4]data1cf!J480</f>
        <v>15134.7161498462</v>
      </c>
      <c r="L480" s="337" t="n">
        <f aca="false">+[4]data1cf!K480</f>
        <v>15158.0006483334</v>
      </c>
      <c r="M480" s="337" t="n">
        <f aca="false">+[4]data1cf!L480</f>
        <v>15289.9442395884</v>
      </c>
      <c r="N480" s="337" t="n">
        <f aca="false">+[4]data1cf!M480</f>
        <v>14901.8083827897</v>
      </c>
      <c r="O480" s="337" t="n">
        <f aca="false">+[4]data1cf!N480</f>
        <v>15102.1578135712</v>
      </c>
      <c r="P480" s="337" t="n">
        <f aca="false">+[4]data1cf!O480</f>
        <v>15032.5332198229</v>
      </c>
      <c r="Q480" s="337" t="n">
        <f aca="false">+[4]data1cf!P480</f>
        <v>14951.0774868118</v>
      </c>
      <c r="R480" s="337" t="n">
        <f aca="false">+[4]data1cf!Q480</f>
        <v>1054.33213623956</v>
      </c>
      <c r="S480" s="337" t="n">
        <f aca="false">+[4]data1cf!R480</f>
        <v>0</v>
      </c>
      <c r="T480" s="337" t="n">
        <f aca="false">+[4]data1cf!S480</f>
        <v>0</v>
      </c>
      <c r="U480" s="337" t="n">
        <f aca="false">+[4]data1cf!T480</f>
        <v>0</v>
      </c>
      <c r="V480" s="337" t="n">
        <f aca="false">+[4]data1cf!U480</f>
        <v>0</v>
      </c>
      <c r="W480" s="337" t="n">
        <f aca="false">+[4]data1cf!V480</f>
        <v>0</v>
      </c>
      <c r="X480" s="337" t="n">
        <f aca="false">+[4]data1cf!W480</f>
        <v>0</v>
      </c>
      <c r="Y480" s="337" t="n">
        <f aca="false">+[4]data1cf!X480</f>
        <v>0</v>
      </c>
      <c r="Z480" s="337" t="n">
        <f aca="false">+[4]data1cf!Y480</f>
        <v>0</v>
      </c>
      <c r="AA480" s="337" t="n">
        <f aca="false">+[4]data1cf!Z480</f>
        <v>0</v>
      </c>
      <c r="AB480" s="337"/>
      <c r="AC480" s="338" t="n">
        <f aca="false">XNPV(0.1,B480:AA480,$B$1:$AA$1)</f>
        <v>25340.0225786688</v>
      </c>
      <c r="AD480" s="338" t="n">
        <f aca="false">SUMPRODUCT(B480:AA480,$B$1010:$AA$1010)</f>
        <v>57795.2967505836</v>
      </c>
      <c r="AE480" s="339" t="n">
        <f aca="false">SUMPRODUCT(B480:AA480,$B$1012:$AA$1012)</f>
        <v>57247.2641754677</v>
      </c>
      <c r="AF480" s="340" t="n">
        <f aca="false">XIRR(B480:AA480,$B$1:$AA$1)</f>
        <v>0.146323419413916</v>
      </c>
      <c r="AG480" s="341" t="n">
        <f aca="false">1-EXP(-(1/0.25)*(AD480/ABS($AD$1010)))</f>
        <v>0.982525034639559</v>
      </c>
    </row>
    <row r="481" customFormat="false" ht="12.75" hidden="false" customHeight="false" outlineLevel="0" collapsed="false">
      <c r="A481" s="332"/>
      <c r="B481" s="337" t="n">
        <f aca="false">+[4]data1cf!A481</f>
        <v>-86615.7633471423</v>
      </c>
      <c r="C481" s="337" t="n">
        <f aca="false">+[4]data1cf!B481</f>
        <v>14880.5221500308</v>
      </c>
      <c r="D481" s="337" t="n">
        <f aca="false">+[4]data1cf!C481</f>
        <v>16256.5335229296</v>
      </c>
      <c r="E481" s="337" t="n">
        <f aca="false">+[4]data1cf!D481</f>
        <v>15874.5854041201</v>
      </c>
      <c r="F481" s="337" t="n">
        <f aca="false">+[4]data1cf!E481</f>
        <v>15385.165673424</v>
      </c>
      <c r="G481" s="337" t="n">
        <f aca="false">+[4]data1cf!F481</f>
        <v>15281.2153330459</v>
      </c>
      <c r="H481" s="337" t="n">
        <f aca="false">+[4]data1cf!G481</f>
        <v>15070.1537544255</v>
      </c>
      <c r="I481" s="337" t="n">
        <f aca="false">+[4]data1cf!H481</f>
        <v>15014.9787265099</v>
      </c>
      <c r="J481" s="337" t="n">
        <f aca="false">+[4]data1cf!I481</f>
        <v>14903.4788349335</v>
      </c>
      <c r="K481" s="337" t="n">
        <f aca="false">+[4]data1cf!J481</f>
        <v>14979.4134291015</v>
      </c>
      <c r="L481" s="337" t="n">
        <f aca="false">+[4]data1cf!K481</f>
        <v>15010.7325702344</v>
      </c>
      <c r="M481" s="337" t="n">
        <f aca="false">+[4]data1cf!L481</f>
        <v>15161.4198936742</v>
      </c>
      <c r="N481" s="337" t="n">
        <f aca="false">+[4]data1cf!M481</f>
        <v>15051.4326963357</v>
      </c>
      <c r="O481" s="337" t="n">
        <f aca="false">+[4]data1cf!N481</f>
        <v>14830.0224926619</v>
      </c>
      <c r="P481" s="337" t="n">
        <f aca="false">+[4]data1cf!O481</f>
        <v>15169.3305286226</v>
      </c>
      <c r="Q481" s="337" t="n">
        <f aca="false">+[4]data1cf!P481</f>
        <v>15071.5421096757</v>
      </c>
      <c r="R481" s="337" t="n">
        <f aca="false">+[4]data1cf!Q481</f>
        <v>993.448159286383</v>
      </c>
      <c r="S481" s="337" t="n">
        <f aca="false">+[4]data1cf!R481</f>
        <v>0</v>
      </c>
      <c r="T481" s="337" t="n">
        <f aca="false">+[4]data1cf!S481</f>
        <v>0</v>
      </c>
      <c r="U481" s="337" t="n">
        <f aca="false">+[4]data1cf!T481</f>
        <v>0</v>
      </c>
      <c r="V481" s="337" t="n">
        <f aca="false">+[4]data1cf!U481</f>
        <v>0</v>
      </c>
      <c r="W481" s="337" t="n">
        <f aca="false">+[4]data1cf!V481</f>
        <v>0</v>
      </c>
      <c r="X481" s="337" t="n">
        <f aca="false">+[4]data1cf!W481</f>
        <v>0</v>
      </c>
      <c r="Y481" s="337" t="n">
        <f aca="false">+[4]data1cf!X481</f>
        <v>0</v>
      </c>
      <c r="Z481" s="337" t="n">
        <f aca="false">+[4]data1cf!Y481</f>
        <v>0</v>
      </c>
      <c r="AA481" s="337" t="n">
        <f aca="false">+[4]data1cf!Z481</f>
        <v>0</v>
      </c>
      <c r="AB481" s="337"/>
      <c r="AC481" s="338" t="n">
        <f aca="false">XNPV(0.1,B481:AA481,$B$1:$AA$1)</f>
        <v>29748.1307157949</v>
      </c>
      <c r="AD481" s="338" t="n">
        <f aca="false">SUMPRODUCT(B481:AA481,$B$1010:$AA$1010)</f>
        <v>61970.4649116703</v>
      </c>
      <c r="AE481" s="339" t="n">
        <f aca="false">SUMPRODUCT(B481:AA481,$B$1012:$AA$1012)</f>
        <v>61426.0078369338</v>
      </c>
      <c r="AF481" s="340" t="n">
        <f aca="false">XIRR(B481:AA481,$B$1:$AA$1)</f>
        <v>0.157120118298528</v>
      </c>
      <c r="AG481" s="341" t="n">
        <f aca="false">1-EXP(-(1/0.25)*(AD481/ABS($AD$1010)))</f>
        <v>0.986954900790935</v>
      </c>
    </row>
    <row r="482" customFormat="false" ht="12.75" hidden="false" customHeight="false" outlineLevel="0" collapsed="false">
      <c r="A482" s="332"/>
      <c r="B482" s="337" t="n">
        <f aca="false">+[4]data1cf!A482</f>
        <v>-84865.9099776186</v>
      </c>
      <c r="C482" s="337" t="n">
        <f aca="false">+[4]data1cf!B482</f>
        <v>14857.8206739584</v>
      </c>
      <c r="D482" s="337" t="n">
        <f aca="false">+[4]data1cf!C482</f>
        <v>16537.0580666174</v>
      </c>
      <c r="E482" s="337" t="n">
        <f aca="false">+[4]data1cf!D482</f>
        <v>16026.6549786911</v>
      </c>
      <c r="F482" s="337" t="n">
        <f aca="false">+[4]data1cf!E482</f>
        <v>15404.4748907307</v>
      </c>
      <c r="G482" s="337" t="n">
        <f aca="false">+[4]data1cf!F482</f>
        <v>15097.6915743622</v>
      </c>
      <c r="H482" s="337" t="n">
        <f aca="false">+[4]data1cf!G482</f>
        <v>15137.1903928433</v>
      </c>
      <c r="I482" s="337" t="n">
        <f aca="false">+[4]data1cf!H482</f>
        <v>14940.3733971375</v>
      </c>
      <c r="J482" s="337" t="n">
        <f aca="false">+[4]data1cf!I482</f>
        <v>14797.6231874755</v>
      </c>
      <c r="K482" s="337" t="n">
        <f aca="false">+[4]data1cf!J482</f>
        <v>15005.5698577666</v>
      </c>
      <c r="L482" s="337" t="n">
        <f aca="false">+[4]data1cf!K482</f>
        <v>15018.2269553832</v>
      </c>
      <c r="M482" s="337" t="n">
        <f aca="false">+[4]data1cf!L482</f>
        <v>14991.5112581655</v>
      </c>
      <c r="N482" s="337" t="n">
        <f aca="false">+[4]data1cf!M482</f>
        <v>14957.0309814766</v>
      </c>
      <c r="O482" s="337" t="n">
        <f aca="false">+[4]data1cf!N482</f>
        <v>14812.7281543872</v>
      </c>
      <c r="P482" s="337" t="n">
        <f aca="false">+[4]data1cf!O482</f>
        <v>15013.1077335141</v>
      </c>
      <c r="Q482" s="337" t="n">
        <f aca="false">+[4]data1cf!P482</f>
        <v>15128.6980930739</v>
      </c>
      <c r="R482" s="337" t="n">
        <f aca="false">+[4]data1cf!Q482</f>
        <v>973.378041079294</v>
      </c>
      <c r="S482" s="337" t="n">
        <f aca="false">+[4]data1cf!R482</f>
        <v>0</v>
      </c>
      <c r="T482" s="337" t="n">
        <f aca="false">+[4]data1cf!S482</f>
        <v>0</v>
      </c>
      <c r="U482" s="337" t="n">
        <f aca="false">+[4]data1cf!T482</f>
        <v>0</v>
      </c>
      <c r="V482" s="337" t="n">
        <f aca="false">+[4]data1cf!U482</f>
        <v>0</v>
      </c>
      <c r="W482" s="337" t="n">
        <f aca="false">+[4]data1cf!V482</f>
        <v>0</v>
      </c>
      <c r="X482" s="337" t="n">
        <f aca="false">+[4]data1cf!W482</f>
        <v>0</v>
      </c>
      <c r="Y482" s="337" t="n">
        <f aca="false">+[4]data1cf!X482</f>
        <v>0</v>
      </c>
      <c r="Z482" s="337" t="n">
        <f aca="false">+[4]data1cf!Y482</f>
        <v>0</v>
      </c>
      <c r="AA482" s="337" t="n">
        <f aca="false">+[4]data1cf!Z482</f>
        <v>0</v>
      </c>
      <c r="AB482" s="337"/>
      <c r="AC482" s="338" t="n">
        <f aca="false">XNPV(0.1,B482:AA482,$B$1:$AA$1)</f>
        <v>31560.4245125448</v>
      </c>
      <c r="AD482" s="338" t="n">
        <f aca="false">SUMPRODUCT(B482:AA482,$B$1010:$AA$1010)</f>
        <v>63713.7348131168</v>
      </c>
      <c r="AE482" s="339" t="n">
        <f aca="false">SUMPRODUCT(B482:AA482,$B$1012:$AA$1012)</f>
        <v>63170.6218335137</v>
      </c>
      <c r="AF482" s="340" t="n">
        <f aca="false">XIRR(B482:AA482,$B$1:$AA$1)</f>
        <v>0.161803617136352</v>
      </c>
      <c r="AG482" s="341" t="n">
        <f aca="false">1-EXP(-(1/0.25)*(AD482/ABS($AD$1010)))</f>
        <v>0.988453943380752</v>
      </c>
    </row>
    <row r="483" customFormat="false" ht="12.75" hidden="false" customHeight="false" outlineLevel="0" collapsed="false">
      <c r="A483" s="332"/>
      <c r="B483" s="337" t="n">
        <f aca="false">+[4]data1cf!A483</f>
        <v>-101612.640737371</v>
      </c>
      <c r="C483" s="337" t="n">
        <f aca="false">+[4]data1cf!B483</f>
        <v>15138.8858336051</v>
      </c>
      <c r="D483" s="337" t="n">
        <f aca="false">+[4]data1cf!C483</f>
        <v>16704.0945422664</v>
      </c>
      <c r="E483" s="337" t="n">
        <f aca="false">+[4]data1cf!D483</f>
        <v>16359.5043524167</v>
      </c>
      <c r="F483" s="337" t="n">
        <f aca="false">+[4]data1cf!E483</f>
        <v>16049.0357747503</v>
      </c>
      <c r="G483" s="337" t="n">
        <f aca="false">+[4]data1cf!F483</f>
        <v>15772.0028335546</v>
      </c>
      <c r="H483" s="337" t="n">
        <f aca="false">+[4]data1cf!G483</f>
        <v>15570.7665329057</v>
      </c>
      <c r="I483" s="337" t="n">
        <f aca="false">+[4]data1cf!H483</f>
        <v>15206.1184109739</v>
      </c>
      <c r="J483" s="337" t="n">
        <f aca="false">+[4]data1cf!I483</f>
        <v>15090.7855453493</v>
      </c>
      <c r="K483" s="337" t="n">
        <f aca="false">+[4]data1cf!J483</f>
        <v>15116.2143526395</v>
      </c>
      <c r="L483" s="337" t="n">
        <f aca="false">+[4]data1cf!K483</f>
        <v>15436.883081655</v>
      </c>
      <c r="M483" s="337" t="n">
        <f aca="false">+[4]data1cf!L483</f>
        <v>15233.9837181551</v>
      </c>
      <c r="N483" s="337" t="n">
        <f aca="false">+[4]data1cf!M483</f>
        <v>15342.9961974132</v>
      </c>
      <c r="O483" s="337" t="n">
        <f aca="false">+[4]data1cf!N483</f>
        <v>15188.1437052951</v>
      </c>
      <c r="P483" s="337" t="n">
        <f aca="false">+[4]data1cf!O483</f>
        <v>15412.2656956666</v>
      </c>
      <c r="Q483" s="337" t="n">
        <f aca="false">+[4]data1cf!P483</f>
        <v>15476.9927475171</v>
      </c>
      <c r="R483" s="337" t="n">
        <f aca="false">+[4]data1cf!Q483</f>
        <v>1165.45634420135</v>
      </c>
      <c r="S483" s="337" t="n">
        <f aca="false">+[4]data1cf!R483</f>
        <v>0</v>
      </c>
      <c r="T483" s="337" t="n">
        <f aca="false">+[4]data1cf!S483</f>
        <v>0</v>
      </c>
      <c r="U483" s="337" t="n">
        <f aca="false">+[4]data1cf!T483</f>
        <v>0</v>
      </c>
      <c r="V483" s="337" t="n">
        <f aca="false">+[4]data1cf!U483</f>
        <v>0</v>
      </c>
      <c r="W483" s="337" t="n">
        <f aca="false">+[4]data1cf!V483</f>
        <v>0</v>
      </c>
      <c r="X483" s="337" t="n">
        <f aca="false">+[4]data1cf!W483</f>
        <v>0</v>
      </c>
      <c r="Y483" s="337" t="n">
        <f aca="false">+[4]data1cf!X483</f>
        <v>0</v>
      </c>
      <c r="Z483" s="337" t="n">
        <f aca="false">+[4]data1cf!Y483</f>
        <v>0</v>
      </c>
      <c r="AA483" s="337" t="n">
        <f aca="false">+[4]data1cf!Z483</f>
        <v>0</v>
      </c>
      <c r="AB483" s="337"/>
      <c r="AC483" s="338" t="n">
        <f aca="false">XNPV(0.1,B483:AA483,$B$1:$AA$1)</f>
        <v>17588.241357102</v>
      </c>
      <c r="AD483" s="338" t="n">
        <f aca="false">SUMPRODUCT(B483:AA483,$B$1010:$AA$1010)</f>
        <v>50533.9291406092</v>
      </c>
      <c r="AE483" s="339" t="n">
        <f aca="false">SUMPRODUCT(B483:AA483,$B$1012:$AA$1012)</f>
        <v>49977.3980740257</v>
      </c>
      <c r="AF483" s="340" t="n">
        <f aca="false">XIRR(B483:AA483,$B$1:$AA$1)</f>
        <v>0.129595254363215</v>
      </c>
      <c r="AG483" s="341" t="n">
        <f aca="false">1-EXP(-(1/0.25)*(AD483/ABS($AD$1010)))</f>
        <v>0.970943846665316</v>
      </c>
    </row>
    <row r="484" customFormat="false" ht="12.75" hidden="false" customHeight="false" outlineLevel="0" collapsed="false">
      <c r="A484" s="332"/>
      <c r="B484" s="337" t="n">
        <f aca="false">+[4]data1cf!A484</f>
        <v>-96207.8124234629</v>
      </c>
      <c r="C484" s="337" t="n">
        <f aca="false">+[4]data1cf!B484</f>
        <v>15276.3974316436</v>
      </c>
      <c r="D484" s="337" t="n">
        <f aca="false">+[4]data1cf!C484</f>
        <v>16574.939479173</v>
      </c>
      <c r="E484" s="337" t="n">
        <f aca="false">+[4]data1cf!D484</f>
        <v>16290.1884315528</v>
      </c>
      <c r="F484" s="337" t="n">
        <f aca="false">+[4]data1cf!E484</f>
        <v>15923.6357723788</v>
      </c>
      <c r="G484" s="337" t="n">
        <f aca="false">+[4]data1cf!F484</f>
        <v>15591.8084330459</v>
      </c>
      <c r="H484" s="337" t="n">
        <f aca="false">+[4]data1cf!G484</f>
        <v>15271.0991794499</v>
      </c>
      <c r="I484" s="337" t="n">
        <f aca="false">+[4]data1cf!H484</f>
        <v>15019.7752326705</v>
      </c>
      <c r="J484" s="337" t="n">
        <f aca="false">+[4]data1cf!I484</f>
        <v>15082.2165550285</v>
      </c>
      <c r="K484" s="337" t="n">
        <f aca="false">+[4]data1cf!J484</f>
        <v>15232.0062319261</v>
      </c>
      <c r="L484" s="337" t="n">
        <f aca="false">+[4]data1cf!K484</f>
        <v>15151.9427852229</v>
      </c>
      <c r="M484" s="337" t="n">
        <f aca="false">+[4]data1cf!L484</f>
        <v>15272.3531917637</v>
      </c>
      <c r="N484" s="337" t="n">
        <f aca="false">+[4]data1cf!M484</f>
        <v>15205.6978397251</v>
      </c>
      <c r="O484" s="337" t="n">
        <f aca="false">+[4]data1cf!N484</f>
        <v>15169.9807587712</v>
      </c>
      <c r="P484" s="337" t="n">
        <f aca="false">+[4]data1cf!O484</f>
        <v>15744.4924881558</v>
      </c>
      <c r="Q484" s="337" t="n">
        <f aca="false">+[4]data1cf!P484</f>
        <v>15680.7369903753</v>
      </c>
      <c r="R484" s="337" t="n">
        <f aca="false">+[4]data1cf!Q484</f>
        <v>1103.46512537215</v>
      </c>
      <c r="S484" s="337" t="n">
        <f aca="false">+[4]data1cf!R484</f>
        <v>0</v>
      </c>
      <c r="T484" s="337" t="n">
        <f aca="false">+[4]data1cf!S484</f>
        <v>0</v>
      </c>
      <c r="U484" s="337" t="n">
        <f aca="false">+[4]data1cf!T484</f>
        <v>0</v>
      </c>
      <c r="V484" s="337" t="n">
        <f aca="false">+[4]data1cf!U484</f>
        <v>0</v>
      </c>
      <c r="W484" s="337" t="n">
        <f aca="false">+[4]data1cf!V484</f>
        <v>0</v>
      </c>
      <c r="X484" s="337" t="n">
        <f aca="false">+[4]data1cf!W484</f>
        <v>0</v>
      </c>
      <c r="Y484" s="337" t="n">
        <f aca="false">+[4]data1cf!X484</f>
        <v>0</v>
      </c>
      <c r="Z484" s="337" t="n">
        <f aca="false">+[4]data1cf!Y484</f>
        <v>0</v>
      </c>
      <c r="AA484" s="337" t="n">
        <f aca="false">+[4]data1cf!Z484</f>
        <v>0</v>
      </c>
      <c r="AB484" s="337"/>
      <c r="AC484" s="338" t="n">
        <f aca="false">XNPV(0.1,B484:AA484,$B$1:$AA$1)</f>
        <v>22519.6032137259</v>
      </c>
      <c r="AD484" s="338" t="n">
        <f aca="false">SUMPRODUCT(B484:AA484,$B$1010:$AA$1010)</f>
        <v>55356.6660203753</v>
      </c>
      <c r="AE484" s="339" t="n">
        <f aca="false">SUMPRODUCT(B484:AA484,$B$1012:$AA$1012)</f>
        <v>54801.4952644619</v>
      </c>
      <c r="AF484" s="340" t="n">
        <f aca="false">XIRR(B484:AA484,$B$1:$AA$1)</f>
        <v>0.139605408334058</v>
      </c>
      <c r="AG484" s="341" t="n">
        <f aca="false">1-EXP(-(1/0.25)*(AD484/ABS($AD$1010)))</f>
        <v>0.979271098153325</v>
      </c>
    </row>
    <row r="485" customFormat="false" ht="12.75" hidden="false" customHeight="false" outlineLevel="0" collapsed="false">
      <c r="A485" s="332"/>
      <c r="B485" s="337" t="n">
        <f aca="false">+[4]data1cf!A485</f>
        <v>-95478.9491848596</v>
      </c>
      <c r="C485" s="337" t="n">
        <f aca="false">+[4]data1cf!B485</f>
        <v>14988.5585292273</v>
      </c>
      <c r="D485" s="337" t="n">
        <f aca="false">+[4]data1cf!C485</f>
        <v>16457.1031540712</v>
      </c>
      <c r="E485" s="337" t="n">
        <f aca="false">+[4]data1cf!D485</f>
        <v>16114.0366956569</v>
      </c>
      <c r="F485" s="337" t="n">
        <f aca="false">+[4]data1cf!E485</f>
        <v>15890.7595240011</v>
      </c>
      <c r="G485" s="337" t="n">
        <f aca="false">+[4]data1cf!F485</f>
        <v>15535.2462770887</v>
      </c>
      <c r="H485" s="337" t="n">
        <f aca="false">+[4]data1cf!G485</f>
        <v>15353.4378701186</v>
      </c>
      <c r="I485" s="337" t="n">
        <f aca="false">+[4]data1cf!H485</f>
        <v>15202.5101219404</v>
      </c>
      <c r="J485" s="337" t="n">
        <f aca="false">+[4]data1cf!I485</f>
        <v>15281.4890253984</v>
      </c>
      <c r="K485" s="337" t="n">
        <f aca="false">+[4]data1cf!J485</f>
        <v>15184.2024607052</v>
      </c>
      <c r="L485" s="337" t="n">
        <f aca="false">+[4]data1cf!K485</f>
        <v>15288.5244228428</v>
      </c>
      <c r="M485" s="337" t="n">
        <f aca="false">+[4]data1cf!L485</f>
        <v>15032.8885433973</v>
      </c>
      <c r="N485" s="337" t="n">
        <f aca="false">+[4]data1cf!M485</f>
        <v>15233.9314622427</v>
      </c>
      <c r="O485" s="337" t="n">
        <f aca="false">+[4]data1cf!N485</f>
        <v>15384.9025423244</v>
      </c>
      <c r="P485" s="337" t="n">
        <f aca="false">+[4]data1cf!O485</f>
        <v>15333.3476493917</v>
      </c>
      <c r="Q485" s="337" t="n">
        <f aca="false">+[4]data1cf!P485</f>
        <v>15272.565960076</v>
      </c>
      <c r="R485" s="337" t="n">
        <f aca="false">+[4]data1cf!Q485</f>
        <v>1095.10535557067</v>
      </c>
      <c r="S485" s="337" t="n">
        <f aca="false">+[4]data1cf!R485</f>
        <v>0</v>
      </c>
      <c r="T485" s="337" t="n">
        <f aca="false">+[4]data1cf!S485</f>
        <v>0</v>
      </c>
      <c r="U485" s="337" t="n">
        <f aca="false">+[4]data1cf!T485</f>
        <v>0</v>
      </c>
      <c r="V485" s="337" t="n">
        <f aca="false">+[4]data1cf!U485</f>
        <v>0</v>
      </c>
      <c r="W485" s="337" t="n">
        <f aca="false">+[4]data1cf!V485</f>
        <v>0</v>
      </c>
      <c r="X485" s="337" t="n">
        <f aca="false">+[4]data1cf!W485</f>
        <v>0</v>
      </c>
      <c r="Y485" s="337" t="n">
        <f aca="false">+[4]data1cf!X485</f>
        <v>0</v>
      </c>
      <c r="Z485" s="337" t="n">
        <f aca="false">+[4]data1cf!Y485</f>
        <v>0</v>
      </c>
      <c r="AA485" s="337" t="n">
        <f aca="false">+[4]data1cf!Z485</f>
        <v>0</v>
      </c>
      <c r="AB485" s="337"/>
      <c r="AC485" s="338" t="n">
        <f aca="false">XNPV(0.1,B485:AA485,$B$1:$AA$1)</f>
        <v>22744.7553733471</v>
      </c>
      <c r="AD485" s="338" t="n">
        <f aca="false">SUMPRODUCT(B485:AA485,$B$1010:$AA$1010)</f>
        <v>55502.5384428875</v>
      </c>
      <c r="AE485" s="339" t="n">
        <f aca="false">SUMPRODUCT(B485:AA485,$B$1012:$AA$1012)</f>
        <v>54949.100362455</v>
      </c>
      <c r="AF485" s="340" t="n">
        <f aca="false">XIRR(B485:AA485,$B$1:$AA$1)</f>
        <v>0.140203938781271</v>
      </c>
      <c r="AG485" s="341" t="n">
        <f aca="false">1-EXP(-(1/0.25)*(AD485/ABS($AD$1010)))</f>
        <v>0.979481753532367</v>
      </c>
    </row>
    <row r="486" customFormat="false" ht="12.75" hidden="false" customHeight="false" outlineLevel="0" collapsed="false">
      <c r="A486" s="332"/>
      <c r="B486" s="337" t="n">
        <f aca="false">+[4]data1cf!A486</f>
        <v>-97329.7630902658</v>
      </c>
      <c r="C486" s="337" t="n">
        <f aca="false">+[4]data1cf!B486</f>
        <v>15024.3702577774</v>
      </c>
      <c r="D486" s="337" t="n">
        <f aca="false">+[4]data1cf!C486</f>
        <v>16782.3681979633</v>
      </c>
      <c r="E486" s="337" t="n">
        <f aca="false">+[4]data1cf!D486</f>
        <v>16625.3575069866</v>
      </c>
      <c r="F486" s="337" t="n">
        <f aca="false">+[4]data1cf!E486</f>
        <v>15980.4677144554</v>
      </c>
      <c r="G486" s="337" t="n">
        <f aca="false">+[4]data1cf!F486</f>
        <v>15472.5266923538</v>
      </c>
      <c r="H486" s="337" t="n">
        <f aca="false">+[4]data1cf!G486</f>
        <v>15320.0433835755</v>
      </c>
      <c r="I486" s="337" t="n">
        <f aca="false">+[4]data1cf!H486</f>
        <v>15140.2948482718</v>
      </c>
      <c r="J486" s="337" t="n">
        <f aca="false">+[4]data1cf!I486</f>
        <v>15229.974373512</v>
      </c>
      <c r="K486" s="337" t="n">
        <f aca="false">+[4]data1cf!J486</f>
        <v>15167.6555714317</v>
      </c>
      <c r="L486" s="337" t="n">
        <f aca="false">+[4]data1cf!K486</f>
        <v>15156.2638923392</v>
      </c>
      <c r="M486" s="337" t="n">
        <f aca="false">+[4]data1cf!L486</f>
        <v>15389.1233495803</v>
      </c>
      <c r="N486" s="337" t="n">
        <f aca="false">+[4]data1cf!M486</f>
        <v>15353.1385626201</v>
      </c>
      <c r="O486" s="337" t="n">
        <f aca="false">+[4]data1cf!N486</f>
        <v>15198.7851923263</v>
      </c>
      <c r="P486" s="337" t="n">
        <f aca="false">+[4]data1cf!O486</f>
        <v>15283.6628663499</v>
      </c>
      <c r="Q486" s="337" t="n">
        <f aca="false">+[4]data1cf!P486</f>
        <v>15297.1158402774</v>
      </c>
      <c r="R486" s="337" t="n">
        <f aca="false">+[4]data1cf!Q486</f>
        <v>1116.33345074011</v>
      </c>
      <c r="S486" s="337" t="n">
        <f aca="false">+[4]data1cf!R486</f>
        <v>0</v>
      </c>
      <c r="T486" s="337" t="n">
        <f aca="false">+[4]data1cf!S486</f>
        <v>0</v>
      </c>
      <c r="U486" s="337" t="n">
        <f aca="false">+[4]data1cf!T486</f>
        <v>0</v>
      </c>
      <c r="V486" s="337" t="n">
        <f aca="false">+[4]data1cf!U486</f>
        <v>0</v>
      </c>
      <c r="W486" s="337" t="n">
        <f aca="false">+[4]data1cf!V486</f>
        <v>0</v>
      </c>
      <c r="X486" s="337" t="n">
        <f aca="false">+[4]data1cf!W486</f>
        <v>0</v>
      </c>
      <c r="Y486" s="337" t="n">
        <f aca="false">+[4]data1cf!X486</f>
        <v>0</v>
      </c>
      <c r="Z486" s="337" t="n">
        <f aca="false">+[4]data1cf!Y486</f>
        <v>0</v>
      </c>
      <c r="AA486" s="337" t="n">
        <f aca="false">+[4]data1cf!Z486</f>
        <v>0</v>
      </c>
      <c r="AB486" s="337"/>
      <c r="AC486" s="338" t="n">
        <f aca="false">XNPV(0.1,B486:AA486,$B$1:$AA$1)</f>
        <v>21575.1510224732</v>
      </c>
      <c r="AD486" s="338" t="n">
        <f aca="false">SUMPRODUCT(B486:AA486,$B$1010:$AA$1010)</f>
        <v>54409.9031676653</v>
      </c>
      <c r="AE486" s="339" t="n">
        <f aca="false">SUMPRODUCT(B486:AA486,$B$1012:$AA$1012)</f>
        <v>53855.3543519486</v>
      </c>
      <c r="AF486" s="340" t="n">
        <f aca="false">XIRR(B486:AA486,$B$1:$AA$1)</f>
        <v>0.137646524569594</v>
      </c>
      <c r="AG486" s="341" t="n">
        <f aca="false">1-EXP(-(1/0.25)*(AD486/ABS($AD$1010)))</f>
        <v>0.977850301263556</v>
      </c>
    </row>
    <row r="487" customFormat="false" ht="12.75" hidden="false" customHeight="false" outlineLevel="0" collapsed="false">
      <c r="A487" s="332"/>
      <c r="B487" s="337" t="n">
        <f aca="false">+[4]data1cf!A487</f>
        <v>-99822.9119953667</v>
      </c>
      <c r="C487" s="337" t="n">
        <f aca="false">+[4]data1cf!B487</f>
        <v>15502.008564616</v>
      </c>
      <c r="D487" s="337" t="n">
        <f aca="false">+[4]data1cf!C487</f>
        <v>17106.5815116495</v>
      </c>
      <c r="E487" s="337" t="n">
        <f aca="false">+[4]data1cf!D487</f>
        <v>16361.0555682478</v>
      </c>
      <c r="F487" s="337" t="n">
        <f aca="false">+[4]data1cf!E487</f>
        <v>15881.9974569542</v>
      </c>
      <c r="G487" s="337" t="n">
        <f aca="false">+[4]data1cf!F487</f>
        <v>15656.3656481836</v>
      </c>
      <c r="H487" s="337" t="n">
        <f aca="false">+[4]data1cf!G487</f>
        <v>15168.9730496134</v>
      </c>
      <c r="I487" s="337" t="n">
        <f aca="false">+[4]data1cf!H487</f>
        <v>15283.1607875479</v>
      </c>
      <c r="J487" s="337" t="n">
        <f aca="false">+[4]data1cf!I487</f>
        <v>15407.3882829677</v>
      </c>
      <c r="K487" s="337" t="n">
        <f aca="false">+[4]data1cf!J487</f>
        <v>15283.8091341977</v>
      </c>
      <c r="L487" s="337" t="n">
        <f aca="false">+[4]data1cf!K487</f>
        <v>15291.7745095323</v>
      </c>
      <c r="M487" s="337" t="n">
        <f aca="false">+[4]data1cf!L487</f>
        <v>15276.2962324763</v>
      </c>
      <c r="N487" s="337" t="n">
        <f aca="false">+[4]data1cf!M487</f>
        <v>15219.6524343715</v>
      </c>
      <c r="O487" s="337" t="n">
        <f aca="false">+[4]data1cf!N487</f>
        <v>15248.6624932332</v>
      </c>
      <c r="P487" s="337" t="n">
        <f aca="false">+[4]data1cf!O487</f>
        <v>15417.5265130801</v>
      </c>
      <c r="Q487" s="337" t="n">
        <f aca="false">+[4]data1cf!P487</f>
        <v>15408.8245856489</v>
      </c>
      <c r="R487" s="337" t="n">
        <f aca="false">+[4]data1cf!Q487</f>
        <v>1144.92887142206</v>
      </c>
      <c r="S487" s="337" t="n">
        <f aca="false">+[4]data1cf!R487</f>
        <v>0</v>
      </c>
      <c r="T487" s="337" t="n">
        <f aca="false">+[4]data1cf!S487</f>
        <v>0</v>
      </c>
      <c r="U487" s="337" t="n">
        <f aca="false">+[4]data1cf!T487</f>
        <v>0</v>
      </c>
      <c r="V487" s="337" t="n">
        <f aca="false">+[4]data1cf!U487</f>
        <v>0</v>
      </c>
      <c r="W487" s="337" t="n">
        <f aca="false">+[4]data1cf!V487</f>
        <v>0</v>
      </c>
      <c r="X487" s="337" t="n">
        <f aca="false">+[4]data1cf!W487</f>
        <v>0</v>
      </c>
      <c r="Y487" s="337" t="n">
        <f aca="false">+[4]data1cf!X487</f>
        <v>0</v>
      </c>
      <c r="Z487" s="337" t="n">
        <f aca="false">+[4]data1cf!Y487</f>
        <v>0</v>
      </c>
      <c r="AA487" s="337" t="n">
        <f aca="false">+[4]data1cf!Z487</f>
        <v>0</v>
      </c>
      <c r="AB487" s="337"/>
      <c r="AC487" s="338" t="n">
        <f aca="false">XNPV(0.1,B487:AA487,$B$1:$AA$1)</f>
        <v>19805.2241369293</v>
      </c>
      <c r="AD487" s="338" t="n">
        <f aca="false">SUMPRODUCT(B487:AA487,$B$1010:$AA$1010)</f>
        <v>52755.3805605418</v>
      </c>
      <c r="AE487" s="339" t="n">
        <f aca="false">SUMPRODUCT(B487:AA487,$B$1012:$AA$1012)</f>
        <v>52198.9198760554</v>
      </c>
      <c r="AF487" s="340" t="n">
        <f aca="false">XIRR(B487:AA487,$B$1:$AA$1)</f>
        <v>0.133922367324679</v>
      </c>
      <c r="AG487" s="341" t="n">
        <f aca="false">1-EXP(-(1/0.25)*(AD487/ABS($AD$1010)))</f>
        <v>0.975129605293959</v>
      </c>
    </row>
    <row r="488" customFormat="false" ht="12.75" hidden="false" customHeight="false" outlineLevel="0" collapsed="false">
      <c r="A488" s="332"/>
      <c r="B488" s="337" t="n">
        <f aca="false">+[4]data1cf!A488</f>
        <v>-86141.5538729409</v>
      </c>
      <c r="C488" s="337" t="n">
        <f aca="false">+[4]data1cf!B488</f>
        <v>14962.9227098202</v>
      </c>
      <c r="D488" s="337" t="n">
        <f aca="false">+[4]data1cf!C488</f>
        <v>16109.558392877</v>
      </c>
      <c r="E488" s="337" t="n">
        <f aca="false">+[4]data1cf!D488</f>
        <v>15874.8711281046</v>
      </c>
      <c r="F488" s="337" t="n">
        <f aca="false">+[4]data1cf!E488</f>
        <v>15464.0090896007</v>
      </c>
      <c r="G488" s="337" t="n">
        <f aca="false">+[4]data1cf!F488</f>
        <v>15400.6901056351</v>
      </c>
      <c r="H488" s="337" t="n">
        <f aca="false">+[4]data1cf!G488</f>
        <v>15096.6387184226</v>
      </c>
      <c r="I488" s="337" t="n">
        <f aca="false">+[4]data1cf!H488</f>
        <v>14819.7168553939</v>
      </c>
      <c r="J488" s="337" t="n">
        <f aca="false">+[4]data1cf!I488</f>
        <v>14949.1570929992</v>
      </c>
      <c r="K488" s="337" t="n">
        <f aca="false">+[4]data1cf!J488</f>
        <v>14967.5365172003</v>
      </c>
      <c r="L488" s="337" t="n">
        <f aca="false">+[4]data1cf!K488</f>
        <v>15096.8761319685</v>
      </c>
      <c r="M488" s="337" t="n">
        <f aca="false">+[4]data1cf!L488</f>
        <v>15095.3938456989</v>
      </c>
      <c r="N488" s="337" t="n">
        <f aca="false">+[4]data1cf!M488</f>
        <v>15119.1221680992</v>
      </c>
      <c r="O488" s="337" t="n">
        <f aca="false">+[4]data1cf!N488</f>
        <v>15215.5242392572</v>
      </c>
      <c r="P488" s="337" t="n">
        <f aca="false">+[4]data1cf!O488</f>
        <v>15274.4092881778</v>
      </c>
      <c r="Q488" s="337" t="n">
        <f aca="false">+[4]data1cf!P488</f>
        <v>15318.5141251488</v>
      </c>
      <c r="R488" s="337" t="n">
        <f aca="false">+[4]data1cf!Q488</f>
        <v>988.009166301083</v>
      </c>
      <c r="S488" s="337" t="n">
        <f aca="false">+[4]data1cf!R488</f>
        <v>0</v>
      </c>
      <c r="T488" s="337" t="n">
        <f aca="false">+[4]data1cf!S488</f>
        <v>0</v>
      </c>
      <c r="U488" s="337" t="n">
        <f aca="false">+[4]data1cf!T488</f>
        <v>0</v>
      </c>
      <c r="V488" s="337" t="n">
        <f aca="false">+[4]data1cf!U488</f>
        <v>0</v>
      </c>
      <c r="W488" s="337" t="n">
        <f aca="false">+[4]data1cf!V488</f>
        <v>0</v>
      </c>
      <c r="X488" s="337" t="n">
        <f aca="false">+[4]data1cf!W488</f>
        <v>0</v>
      </c>
      <c r="Y488" s="337" t="n">
        <f aca="false">+[4]data1cf!X488</f>
        <v>0</v>
      </c>
      <c r="Z488" s="337" t="n">
        <f aca="false">+[4]data1cf!Y488</f>
        <v>0</v>
      </c>
      <c r="AA488" s="337" t="n">
        <f aca="false">+[4]data1cf!Z488</f>
        <v>0</v>
      </c>
      <c r="AB488" s="337"/>
      <c r="AC488" s="338" t="n">
        <f aca="false">XNPV(0.1,B488:AA488,$B$1:$AA$1)</f>
        <v>30463.8021389249</v>
      </c>
      <c r="AD488" s="338" t="n">
        <f aca="false">SUMPRODUCT(B488:AA488,$B$1010:$AA$1010)</f>
        <v>62808.8830581039</v>
      </c>
      <c r="AE488" s="339" t="n">
        <f aca="false">SUMPRODUCT(B488:AA488,$B$1012:$AA$1012)</f>
        <v>62261.9496101647</v>
      </c>
      <c r="AF488" s="340" t="n">
        <f aca="false">XIRR(B488:AA488,$B$1:$AA$1)</f>
        <v>0.158613632929427</v>
      </c>
      <c r="AG488" s="341" t="n">
        <f aca="false">1-EXP(-(1/0.25)*(AD488/ABS($AD$1010)))</f>
        <v>0.987698709516278</v>
      </c>
    </row>
    <row r="489" customFormat="false" ht="12.75" hidden="false" customHeight="false" outlineLevel="0" collapsed="false">
      <c r="A489" s="332"/>
      <c r="B489" s="337" t="n">
        <f aca="false">+[4]data1cf!A489</f>
        <v>-92195.8005677936</v>
      </c>
      <c r="C489" s="337" t="n">
        <f aca="false">+[4]data1cf!B489</f>
        <v>15161.2662155227</v>
      </c>
      <c r="D489" s="337" t="n">
        <f aca="false">+[4]data1cf!C489</f>
        <v>16419.6241013989</v>
      </c>
      <c r="E489" s="337" t="n">
        <f aca="false">+[4]data1cf!D489</f>
        <v>16116.0137151096</v>
      </c>
      <c r="F489" s="337" t="n">
        <f aca="false">+[4]data1cf!E489</f>
        <v>16027.9123010373</v>
      </c>
      <c r="G489" s="337" t="n">
        <f aca="false">+[4]data1cf!F489</f>
        <v>15490.5988825435</v>
      </c>
      <c r="H489" s="337" t="n">
        <f aca="false">+[4]data1cf!G489</f>
        <v>15089.1432162711</v>
      </c>
      <c r="I489" s="337" t="n">
        <f aca="false">+[4]data1cf!H489</f>
        <v>15171.3369416547</v>
      </c>
      <c r="J489" s="337" t="n">
        <f aca="false">+[4]data1cf!I489</f>
        <v>14884.1553324514</v>
      </c>
      <c r="K489" s="337" t="n">
        <f aca="false">+[4]data1cf!J489</f>
        <v>15004.4144459819</v>
      </c>
      <c r="L489" s="337" t="n">
        <f aca="false">+[4]data1cf!K489</f>
        <v>15020.850943606</v>
      </c>
      <c r="M489" s="337" t="n">
        <f aca="false">+[4]data1cf!L489</f>
        <v>15027.8778627483</v>
      </c>
      <c r="N489" s="337" t="n">
        <f aca="false">+[4]data1cf!M489</f>
        <v>15156.387187609</v>
      </c>
      <c r="O489" s="337" t="n">
        <f aca="false">+[4]data1cf!N489</f>
        <v>15400.5058856346</v>
      </c>
      <c r="P489" s="337" t="n">
        <f aca="false">+[4]data1cf!O489</f>
        <v>15410.2337367178</v>
      </c>
      <c r="Q489" s="337" t="n">
        <f aca="false">+[4]data1cf!P489</f>
        <v>15325.5742613403</v>
      </c>
      <c r="R489" s="337" t="n">
        <f aca="false">+[4]data1cf!Q489</f>
        <v>1057.44895419237</v>
      </c>
      <c r="S489" s="337" t="n">
        <f aca="false">+[4]data1cf!R489</f>
        <v>0</v>
      </c>
      <c r="T489" s="337" t="n">
        <f aca="false">+[4]data1cf!S489</f>
        <v>0</v>
      </c>
      <c r="U489" s="337" t="n">
        <f aca="false">+[4]data1cf!T489</f>
        <v>0</v>
      </c>
      <c r="V489" s="337" t="n">
        <f aca="false">+[4]data1cf!U489</f>
        <v>0</v>
      </c>
      <c r="W489" s="337" t="n">
        <f aca="false">+[4]data1cf!V489</f>
        <v>0</v>
      </c>
      <c r="X489" s="337" t="n">
        <f aca="false">+[4]data1cf!W489</f>
        <v>0</v>
      </c>
      <c r="Y489" s="337" t="n">
        <f aca="false">+[4]data1cf!X489</f>
        <v>0</v>
      </c>
      <c r="Z489" s="337" t="n">
        <f aca="false">+[4]data1cf!Y489</f>
        <v>0</v>
      </c>
      <c r="AA489" s="337" t="n">
        <f aca="false">+[4]data1cf!Z489</f>
        <v>0</v>
      </c>
      <c r="AB489" s="337"/>
      <c r="AC489" s="338" t="n">
        <f aca="false">XNPV(0.1,B489:AA489,$B$1:$AA$1)</f>
        <v>25694.4680446701</v>
      </c>
      <c r="AD489" s="338" t="n">
        <f aca="false">SUMPRODUCT(B489:AA489,$B$1010:$AA$1010)</f>
        <v>58274.7921556151</v>
      </c>
      <c r="AE489" s="339" t="n">
        <f aca="false">SUMPRODUCT(B489:AA489,$B$1012:$AA$1012)</f>
        <v>57724.2058230937</v>
      </c>
      <c r="AF489" s="340" t="n">
        <f aca="false">XIRR(B489:AA489,$B$1:$AA$1)</f>
        <v>0.146882601937278</v>
      </c>
      <c r="AG489" s="341" t="n">
        <f aca="false">1-EXP(-(1/0.25)*(AD489/ABS($AD$1010)))</f>
        <v>0.983102026287979</v>
      </c>
    </row>
    <row r="490" customFormat="false" ht="12.75" hidden="false" customHeight="false" outlineLevel="0" collapsed="false">
      <c r="A490" s="332"/>
      <c r="B490" s="337" t="n">
        <f aca="false">+[4]data1cf!A490</f>
        <v>-89805.1504459768</v>
      </c>
      <c r="C490" s="337" t="n">
        <f aca="false">+[4]data1cf!B490</f>
        <v>15062.9816229836</v>
      </c>
      <c r="D490" s="337" t="n">
        <f aca="false">+[4]data1cf!C490</f>
        <v>16240.198264536</v>
      </c>
      <c r="E490" s="337" t="n">
        <f aca="false">+[4]data1cf!D490</f>
        <v>16118.4654041202</v>
      </c>
      <c r="F490" s="337" t="n">
        <f aca="false">+[4]data1cf!E490</f>
        <v>15686.6267575694</v>
      </c>
      <c r="G490" s="337" t="n">
        <f aca="false">+[4]data1cf!F490</f>
        <v>15382.7412682853</v>
      </c>
      <c r="H490" s="337" t="n">
        <f aca="false">+[4]data1cf!G490</f>
        <v>15123.1299734177</v>
      </c>
      <c r="I490" s="337" t="n">
        <f aca="false">+[4]data1cf!H490</f>
        <v>15317.4184872848</v>
      </c>
      <c r="J490" s="337" t="n">
        <f aca="false">+[4]data1cf!I490</f>
        <v>15223.9997525432</v>
      </c>
      <c r="K490" s="337" t="n">
        <f aca="false">+[4]data1cf!J490</f>
        <v>15110.470207382</v>
      </c>
      <c r="L490" s="337" t="n">
        <f aca="false">+[4]data1cf!K490</f>
        <v>15047.4937665172</v>
      </c>
      <c r="M490" s="337" t="n">
        <f aca="false">+[4]data1cf!L490</f>
        <v>15048.3374990259</v>
      </c>
      <c r="N490" s="337" t="n">
        <f aca="false">+[4]data1cf!M490</f>
        <v>15061.8199328156</v>
      </c>
      <c r="O490" s="337" t="n">
        <f aca="false">+[4]data1cf!N490</f>
        <v>15377.3417656888</v>
      </c>
      <c r="P490" s="337" t="n">
        <f aca="false">+[4]data1cf!O490</f>
        <v>15183.7598088062</v>
      </c>
      <c r="Q490" s="337" t="n">
        <f aca="false">+[4]data1cf!P490</f>
        <v>14988.6214560708</v>
      </c>
      <c r="R490" s="337" t="n">
        <f aca="false">+[4]data1cf!Q490</f>
        <v>1030.02915355518</v>
      </c>
      <c r="S490" s="337" t="n">
        <f aca="false">+[4]data1cf!R490</f>
        <v>0</v>
      </c>
      <c r="T490" s="337" t="n">
        <f aca="false">+[4]data1cf!S490</f>
        <v>0</v>
      </c>
      <c r="U490" s="337" t="n">
        <f aca="false">+[4]data1cf!T490</f>
        <v>0</v>
      </c>
      <c r="V490" s="337" t="n">
        <f aca="false">+[4]data1cf!U490</f>
        <v>0</v>
      </c>
      <c r="W490" s="337" t="n">
        <f aca="false">+[4]data1cf!V490</f>
        <v>0</v>
      </c>
      <c r="X490" s="337" t="n">
        <f aca="false">+[4]data1cf!W490</f>
        <v>0</v>
      </c>
      <c r="Y490" s="337" t="n">
        <f aca="false">+[4]data1cf!X490</f>
        <v>0</v>
      </c>
      <c r="Z490" s="337" t="n">
        <f aca="false">+[4]data1cf!Y490</f>
        <v>0</v>
      </c>
      <c r="AA490" s="337" t="n">
        <f aca="false">+[4]data1cf!Z490</f>
        <v>0</v>
      </c>
      <c r="AB490" s="337"/>
      <c r="AC490" s="338" t="n">
        <f aca="false">XNPV(0.1,B490:AA490,$B$1:$AA$1)</f>
        <v>27681.3777941371</v>
      </c>
      <c r="AD490" s="338" t="n">
        <f aca="false">SUMPRODUCT(B490:AA490,$B$1010:$AA$1010)</f>
        <v>60198.9450676677</v>
      </c>
      <c r="AE490" s="339" t="n">
        <f aca="false">SUMPRODUCT(B490:AA490,$B$1012:$AA$1012)</f>
        <v>59649.7413173331</v>
      </c>
      <c r="AF490" s="340" t="n">
        <f aca="false">XIRR(B490:AA490,$B$1:$AA$1)</f>
        <v>0.151553113157564</v>
      </c>
      <c r="AG490" s="341" t="n">
        <f aca="false">1-EXP(-(1/0.25)*(AD490/ABS($AD$1010)))</f>
        <v>0.985232050978211</v>
      </c>
    </row>
    <row r="491" customFormat="false" ht="12.75" hidden="false" customHeight="false" outlineLevel="0" collapsed="false">
      <c r="A491" s="332"/>
      <c r="B491" s="337" t="n">
        <f aca="false">+[4]data1cf!A491</f>
        <v>-91806.5094336292</v>
      </c>
      <c r="C491" s="337" t="n">
        <f aca="false">+[4]data1cf!B491</f>
        <v>15058.2918459721</v>
      </c>
      <c r="D491" s="337" t="n">
        <f aca="false">+[4]data1cf!C491</f>
        <v>16496.9408369454</v>
      </c>
      <c r="E491" s="337" t="n">
        <f aca="false">+[4]data1cf!D491</f>
        <v>15934.1476468441</v>
      </c>
      <c r="F491" s="337" t="n">
        <f aca="false">+[4]data1cf!E491</f>
        <v>15526.4989948097</v>
      </c>
      <c r="G491" s="337" t="n">
        <f aca="false">+[4]data1cf!F491</f>
        <v>15382.732151668</v>
      </c>
      <c r="H491" s="337" t="n">
        <f aca="false">+[4]data1cf!G491</f>
        <v>15115.4412693715</v>
      </c>
      <c r="I491" s="337" t="n">
        <f aca="false">+[4]data1cf!H491</f>
        <v>15231.2416560562</v>
      </c>
      <c r="J491" s="337" t="n">
        <f aca="false">+[4]data1cf!I491</f>
        <v>15056.1404593733</v>
      </c>
      <c r="K491" s="337" t="n">
        <f aca="false">+[4]data1cf!J491</f>
        <v>15079.6316590804</v>
      </c>
      <c r="L491" s="337" t="n">
        <f aca="false">+[4]data1cf!K491</f>
        <v>15049.8639686397</v>
      </c>
      <c r="M491" s="337" t="n">
        <f aca="false">+[4]data1cf!L491</f>
        <v>15047.7581920501</v>
      </c>
      <c r="N491" s="337" t="n">
        <f aca="false">+[4]data1cf!M491</f>
        <v>15202.3846107059</v>
      </c>
      <c r="O491" s="337" t="n">
        <f aca="false">+[4]data1cf!N491</f>
        <v>15182.3186323436</v>
      </c>
      <c r="P491" s="337" t="n">
        <f aca="false">+[4]data1cf!O491</f>
        <v>15236.5156854491</v>
      </c>
      <c r="Q491" s="337" t="n">
        <f aca="false">+[4]data1cf!P491</f>
        <v>15086.5369190983</v>
      </c>
      <c r="R491" s="337" t="n">
        <f aca="false">+[4]data1cf!Q491</f>
        <v>1052.98394059995</v>
      </c>
      <c r="S491" s="337" t="n">
        <f aca="false">+[4]data1cf!R491</f>
        <v>0</v>
      </c>
      <c r="T491" s="337" t="n">
        <f aca="false">+[4]data1cf!S491</f>
        <v>0</v>
      </c>
      <c r="U491" s="337" t="n">
        <f aca="false">+[4]data1cf!T491</f>
        <v>0</v>
      </c>
      <c r="V491" s="337" t="n">
        <f aca="false">+[4]data1cf!U491</f>
        <v>0</v>
      </c>
      <c r="W491" s="337" t="n">
        <f aca="false">+[4]data1cf!V491</f>
        <v>0</v>
      </c>
      <c r="X491" s="337" t="n">
        <f aca="false">+[4]data1cf!W491</f>
        <v>0</v>
      </c>
      <c r="Y491" s="337" t="n">
        <f aca="false">+[4]data1cf!X491</f>
        <v>0</v>
      </c>
      <c r="Z491" s="337" t="n">
        <f aca="false">+[4]data1cf!Y491</f>
        <v>0</v>
      </c>
      <c r="AA491" s="337" t="n">
        <f aca="false">+[4]data1cf!Z491</f>
        <v>0</v>
      </c>
      <c r="AB491" s="337"/>
      <c r="AC491" s="338" t="n">
        <f aca="false">XNPV(0.1,B491:AA491,$B$1:$AA$1)</f>
        <v>25531.5176548483</v>
      </c>
      <c r="AD491" s="338" t="n">
        <f aca="false">SUMPRODUCT(B491:AA491,$B$1010:$AA$1010)</f>
        <v>57995.3220679544</v>
      </c>
      <c r="AE491" s="339" t="n">
        <f aca="false">SUMPRODUCT(B491:AA491,$B$1012:$AA$1012)</f>
        <v>57446.8357565381</v>
      </c>
      <c r="AF491" s="340" t="n">
        <f aca="false">XIRR(B491:AA491,$B$1:$AA$1)</f>
        <v>0.146736472747361</v>
      </c>
      <c r="AG491" s="341" t="n">
        <f aca="false">1-EXP(-(1/0.25)*(AD491/ABS($AD$1010)))</f>
        <v>0.982768088547451</v>
      </c>
    </row>
    <row r="492" customFormat="false" ht="12.75" hidden="false" customHeight="false" outlineLevel="0" collapsed="false">
      <c r="A492" s="332"/>
      <c r="B492" s="337" t="n">
        <f aca="false">+[4]data1cf!A492</f>
        <v>-88706.7328816078</v>
      </c>
      <c r="C492" s="337" t="n">
        <f aca="false">+[4]data1cf!B492</f>
        <v>15035.483422446</v>
      </c>
      <c r="D492" s="337" t="n">
        <f aca="false">+[4]data1cf!C492</f>
        <v>16266.7070372874</v>
      </c>
      <c r="E492" s="337" t="n">
        <f aca="false">+[4]data1cf!D492</f>
        <v>15925.2154044245</v>
      </c>
      <c r="F492" s="337" t="n">
        <f aca="false">+[4]data1cf!E492</f>
        <v>15622.5300420249</v>
      </c>
      <c r="G492" s="337" t="n">
        <f aca="false">+[4]data1cf!F492</f>
        <v>15444.4267649161</v>
      </c>
      <c r="H492" s="337" t="n">
        <f aca="false">+[4]data1cf!G492</f>
        <v>15220.565805004</v>
      </c>
      <c r="I492" s="337" t="n">
        <f aca="false">+[4]data1cf!H492</f>
        <v>15000.3442092554</v>
      </c>
      <c r="J492" s="337" t="n">
        <f aca="false">+[4]data1cf!I492</f>
        <v>14976.951809324</v>
      </c>
      <c r="K492" s="337" t="n">
        <f aca="false">+[4]data1cf!J492</f>
        <v>15059.1617461421</v>
      </c>
      <c r="L492" s="337" t="n">
        <f aca="false">+[4]data1cf!K492</f>
        <v>15037.1842874073</v>
      </c>
      <c r="M492" s="337" t="n">
        <f aca="false">+[4]data1cf!L492</f>
        <v>14794.6481364642</v>
      </c>
      <c r="N492" s="337" t="n">
        <f aca="false">+[4]data1cf!M492</f>
        <v>15140.24992804</v>
      </c>
      <c r="O492" s="337" t="n">
        <f aca="false">+[4]data1cf!N492</f>
        <v>15207.1459896996</v>
      </c>
      <c r="P492" s="337" t="n">
        <f aca="false">+[4]data1cf!O492</f>
        <v>15219.6885990756</v>
      </c>
      <c r="Q492" s="337" t="n">
        <f aca="false">+[4]data1cf!P492</f>
        <v>15109.3228187911</v>
      </c>
      <c r="R492" s="337" t="n">
        <f aca="false">+[4]data1cf!Q492</f>
        <v>1017.43074345889</v>
      </c>
      <c r="S492" s="337" t="n">
        <f aca="false">+[4]data1cf!R492</f>
        <v>0</v>
      </c>
      <c r="T492" s="337" t="n">
        <f aca="false">+[4]data1cf!S492</f>
        <v>0</v>
      </c>
      <c r="U492" s="337" t="n">
        <f aca="false">+[4]data1cf!T492</f>
        <v>0</v>
      </c>
      <c r="V492" s="337" t="n">
        <f aca="false">+[4]data1cf!U492</f>
        <v>0</v>
      </c>
      <c r="W492" s="337" t="n">
        <f aca="false">+[4]data1cf!V492</f>
        <v>0</v>
      </c>
      <c r="X492" s="337" t="n">
        <f aca="false">+[4]data1cf!W492</f>
        <v>0</v>
      </c>
      <c r="Y492" s="337" t="n">
        <f aca="false">+[4]data1cf!X492</f>
        <v>0</v>
      </c>
      <c r="Z492" s="337" t="n">
        <f aca="false">+[4]data1cf!Y492</f>
        <v>0</v>
      </c>
      <c r="AA492" s="337" t="n">
        <f aca="false">+[4]data1cf!Z492</f>
        <v>0</v>
      </c>
      <c r="AB492" s="337"/>
      <c r="AC492" s="338" t="n">
        <f aca="false">XNPV(0.1,B492:AA492,$B$1:$AA$1)</f>
        <v>28299.9472276781</v>
      </c>
      <c r="AD492" s="338" t="n">
        <f aca="false">SUMPRODUCT(B492:AA492,$B$1010:$AA$1010)</f>
        <v>60669.022601507</v>
      </c>
      <c r="AE492" s="339" t="n">
        <f aca="false">SUMPRODUCT(B492:AA492,$B$1012:$AA$1012)</f>
        <v>60122.1453385626</v>
      </c>
      <c r="AF492" s="340" t="n">
        <f aca="false">XIRR(B492:AA492,$B$1:$AA$1)</f>
        <v>0.153298369749224</v>
      </c>
      <c r="AG492" s="341" t="n">
        <f aca="false">1-EXP(-(1/0.25)*(AD492/ABS($AD$1010)))</f>
        <v>0.985710241365571</v>
      </c>
    </row>
    <row r="493" customFormat="false" ht="12.75" hidden="false" customHeight="false" outlineLevel="0" collapsed="false">
      <c r="A493" s="332"/>
      <c r="B493" s="337" t="n">
        <f aca="false">+[4]data1cf!A493</f>
        <v>-91838.8704211958</v>
      </c>
      <c r="C493" s="337" t="n">
        <f aca="false">+[4]data1cf!B493</f>
        <v>15045.0483874553</v>
      </c>
      <c r="D493" s="337" t="n">
        <f aca="false">+[4]data1cf!C493</f>
        <v>16561.0607280907</v>
      </c>
      <c r="E493" s="337" t="n">
        <f aca="false">+[4]data1cf!D493</f>
        <v>15971.3100661437</v>
      </c>
      <c r="F493" s="337" t="n">
        <f aca="false">+[4]data1cf!E493</f>
        <v>15694.9227590246</v>
      </c>
      <c r="G493" s="337" t="n">
        <f aca="false">+[4]data1cf!F493</f>
        <v>15463.6946311872</v>
      </c>
      <c r="H493" s="337" t="n">
        <f aca="false">+[4]data1cf!G493</f>
        <v>15283.6867993365</v>
      </c>
      <c r="I493" s="337" t="n">
        <f aca="false">+[4]data1cf!H493</f>
        <v>14967.9248439816</v>
      </c>
      <c r="J493" s="337" t="n">
        <f aca="false">+[4]data1cf!I493</f>
        <v>14929.1938056778</v>
      </c>
      <c r="K493" s="337" t="n">
        <f aca="false">+[4]data1cf!J493</f>
        <v>15072.7176983159</v>
      </c>
      <c r="L493" s="337" t="n">
        <f aca="false">+[4]data1cf!K493</f>
        <v>15238.5742129684</v>
      </c>
      <c r="M493" s="337" t="n">
        <f aca="false">+[4]data1cf!L493</f>
        <v>15047.2224019516</v>
      </c>
      <c r="N493" s="337" t="n">
        <f aca="false">+[4]data1cf!M493</f>
        <v>15168.4720083648</v>
      </c>
      <c r="O493" s="337" t="n">
        <f aca="false">+[4]data1cf!N493</f>
        <v>15364.4387849499</v>
      </c>
      <c r="P493" s="337" t="n">
        <f aca="false">+[4]data1cf!O493</f>
        <v>15172.6815167523</v>
      </c>
      <c r="Q493" s="337" t="n">
        <f aca="false">+[4]data1cf!P493</f>
        <v>15275.9550002128</v>
      </c>
      <c r="R493" s="337" t="n">
        <f aca="false">+[4]data1cf!Q493</f>
        <v>1053.35510818295</v>
      </c>
      <c r="S493" s="337" t="n">
        <f aca="false">+[4]data1cf!R493</f>
        <v>0</v>
      </c>
      <c r="T493" s="337" t="n">
        <f aca="false">+[4]data1cf!S493</f>
        <v>0</v>
      </c>
      <c r="U493" s="337" t="n">
        <f aca="false">+[4]data1cf!T493</f>
        <v>0</v>
      </c>
      <c r="V493" s="337" t="n">
        <f aca="false">+[4]data1cf!U493</f>
        <v>0</v>
      </c>
      <c r="W493" s="337" t="n">
        <f aca="false">+[4]data1cf!V493</f>
        <v>0</v>
      </c>
      <c r="X493" s="337" t="n">
        <f aca="false">+[4]data1cf!W493</f>
        <v>0</v>
      </c>
      <c r="Y493" s="337" t="n">
        <f aca="false">+[4]data1cf!X493</f>
        <v>0</v>
      </c>
      <c r="Z493" s="337" t="n">
        <f aca="false">+[4]data1cf!Y493</f>
        <v>0</v>
      </c>
      <c r="AA493" s="337" t="n">
        <f aca="false">+[4]data1cf!Z493</f>
        <v>0</v>
      </c>
      <c r="AB493" s="337"/>
      <c r="AC493" s="338" t="n">
        <f aca="false">XNPV(0.1,B493:AA493,$B$1:$AA$1)</f>
        <v>25774.0321266027</v>
      </c>
      <c r="AD493" s="338" t="n">
        <f aca="false">SUMPRODUCT(B493:AA493,$B$1010:$AA$1010)</f>
        <v>58307.3269247587</v>
      </c>
      <c r="AE493" s="339" t="n">
        <f aca="false">SUMPRODUCT(B493:AA493,$B$1012:$AA$1012)</f>
        <v>57757.5255975356</v>
      </c>
      <c r="AF493" s="340" t="n">
        <f aca="false">XIRR(B493:AA493,$B$1:$AA$1)</f>
        <v>0.147147099236247</v>
      </c>
      <c r="AG493" s="341" t="n">
        <f aca="false">1-EXP(-(1/0.25)*(AD493/ABS($AD$1010)))</f>
        <v>0.983140478998228</v>
      </c>
    </row>
    <row r="494" customFormat="false" ht="12.75" hidden="false" customHeight="false" outlineLevel="0" collapsed="false">
      <c r="A494" s="332"/>
      <c r="B494" s="337" t="n">
        <f aca="false">+[4]data1cf!A494</f>
        <v>-90647.4078359163</v>
      </c>
      <c r="C494" s="337" t="n">
        <f aca="false">+[4]data1cf!B494</f>
        <v>14940.8028814702</v>
      </c>
      <c r="D494" s="337" t="n">
        <f aca="false">+[4]data1cf!C494</f>
        <v>16546.5185049774</v>
      </c>
      <c r="E494" s="337" t="n">
        <f aca="false">+[4]data1cf!D494</f>
        <v>16035.8963202964</v>
      </c>
      <c r="F494" s="337" t="n">
        <f aca="false">+[4]data1cf!E494</f>
        <v>15928.4987243433</v>
      </c>
      <c r="G494" s="337" t="n">
        <f aca="false">+[4]data1cf!F494</f>
        <v>15564.9003672285</v>
      </c>
      <c r="H494" s="337" t="n">
        <f aca="false">+[4]data1cf!G494</f>
        <v>15062.0367549091</v>
      </c>
      <c r="I494" s="337" t="n">
        <f aca="false">+[4]data1cf!H494</f>
        <v>15102.4086923288</v>
      </c>
      <c r="J494" s="337" t="n">
        <f aca="false">+[4]data1cf!I494</f>
        <v>14999.7370195621</v>
      </c>
      <c r="K494" s="337" t="n">
        <f aca="false">+[4]data1cf!J494</f>
        <v>15086.1046238448</v>
      </c>
      <c r="L494" s="337" t="n">
        <f aca="false">+[4]data1cf!K494</f>
        <v>15028.4831270244</v>
      </c>
      <c r="M494" s="337" t="n">
        <f aca="false">+[4]data1cf!L494</f>
        <v>15204.2098480275</v>
      </c>
      <c r="N494" s="337" t="n">
        <f aca="false">+[4]data1cf!M494</f>
        <v>15163.6402398583</v>
      </c>
      <c r="O494" s="337" t="n">
        <f aca="false">+[4]data1cf!N494</f>
        <v>14806.8071639184</v>
      </c>
      <c r="P494" s="337" t="n">
        <f aca="false">+[4]data1cf!O494</f>
        <v>15078.4438398925</v>
      </c>
      <c r="Q494" s="337" t="n">
        <f aca="false">+[4]data1cf!P494</f>
        <v>15127.4435002616</v>
      </c>
      <c r="R494" s="337" t="n">
        <f aca="false">+[4]data1cf!Q494</f>
        <v>1039.68950891483</v>
      </c>
      <c r="S494" s="337" t="n">
        <f aca="false">+[4]data1cf!R494</f>
        <v>0</v>
      </c>
      <c r="T494" s="337" t="n">
        <f aca="false">+[4]data1cf!S494</f>
        <v>0</v>
      </c>
      <c r="U494" s="337" t="n">
        <f aca="false">+[4]data1cf!T494</f>
        <v>0</v>
      </c>
      <c r="V494" s="337" t="n">
        <f aca="false">+[4]data1cf!U494</f>
        <v>0</v>
      </c>
      <c r="W494" s="337" t="n">
        <f aca="false">+[4]data1cf!V494</f>
        <v>0</v>
      </c>
      <c r="X494" s="337" t="n">
        <f aca="false">+[4]data1cf!W494</f>
        <v>0</v>
      </c>
      <c r="Y494" s="337" t="n">
        <f aca="false">+[4]data1cf!X494</f>
        <v>0</v>
      </c>
      <c r="Z494" s="337" t="n">
        <f aca="false">+[4]data1cf!Y494</f>
        <v>0</v>
      </c>
      <c r="AA494" s="337" t="n">
        <f aca="false">+[4]data1cf!Z494</f>
        <v>0</v>
      </c>
      <c r="AB494" s="337"/>
      <c r="AC494" s="338" t="n">
        <f aca="false">XNPV(0.1,B494:AA494,$B$1:$AA$1)</f>
        <v>26859.8625871616</v>
      </c>
      <c r="AD494" s="338" t="n">
        <f aca="false">SUMPRODUCT(B494:AA494,$B$1010:$AA$1010)</f>
        <v>59305.5843283117</v>
      </c>
      <c r="AE494" s="339" t="n">
        <f aca="false">SUMPRODUCT(B494:AA494,$B$1012:$AA$1012)</f>
        <v>58757.7710984659</v>
      </c>
      <c r="AF494" s="340" t="n">
        <f aca="false">XIRR(B494:AA494,$B$1:$AA$1)</f>
        <v>0.149769027203693</v>
      </c>
      <c r="AG494" s="341" t="n">
        <f aca="false">1-EXP(-(1/0.25)*(AD494/ABS($AD$1010)))</f>
        <v>0.984278726313143</v>
      </c>
    </row>
    <row r="495" customFormat="false" ht="12.75" hidden="false" customHeight="false" outlineLevel="0" collapsed="false">
      <c r="A495" s="332"/>
      <c r="B495" s="337" t="n">
        <f aca="false">+[4]data1cf!A495</f>
        <v>-100322.959001797</v>
      </c>
      <c r="C495" s="337" t="n">
        <f aca="false">+[4]data1cf!B495</f>
        <v>15016.2460649436</v>
      </c>
      <c r="D495" s="337" t="n">
        <f aca="false">+[4]data1cf!C495</f>
        <v>16775.5098656192</v>
      </c>
      <c r="E495" s="337" t="n">
        <f aca="false">+[4]data1cf!D495</f>
        <v>16433.9020840225</v>
      </c>
      <c r="F495" s="337" t="n">
        <f aca="false">+[4]data1cf!E495</f>
        <v>16220.504733446</v>
      </c>
      <c r="G495" s="337" t="n">
        <f aca="false">+[4]data1cf!F495</f>
        <v>15692.6631887371</v>
      </c>
      <c r="H495" s="337" t="n">
        <f aca="false">+[4]data1cf!G495</f>
        <v>15549.4694545893</v>
      </c>
      <c r="I495" s="337" t="n">
        <f aca="false">+[4]data1cf!H495</f>
        <v>15261.4824859701</v>
      </c>
      <c r="J495" s="337" t="n">
        <f aca="false">+[4]data1cf!I495</f>
        <v>15207.1849840754</v>
      </c>
      <c r="K495" s="337" t="n">
        <f aca="false">+[4]data1cf!J495</f>
        <v>15329.7476912088</v>
      </c>
      <c r="L495" s="337" t="n">
        <f aca="false">+[4]data1cf!K495</f>
        <v>15351.1940453253</v>
      </c>
      <c r="M495" s="337" t="n">
        <f aca="false">+[4]data1cf!L495</f>
        <v>15261.8171242694</v>
      </c>
      <c r="N495" s="337" t="n">
        <f aca="false">+[4]data1cf!M495</f>
        <v>15396.9256067349</v>
      </c>
      <c r="O495" s="337" t="n">
        <f aca="false">+[4]data1cf!N495</f>
        <v>15525.1687545474</v>
      </c>
      <c r="P495" s="337" t="n">
        <f aca="false">+[4]data1cf!O495</f>
        <v>15342.5401097051</v>
      </c>
      <c r="Q495" s="337" t="n">
        <f aca="false">+[4]data1cf!P495</f>
        <v>15163.3951195353</v>
      </c>
      <c r="R495" s="337" t="n">
        <f aca="false">+[4]data1cf!Q495</f>
        <v>1150.66421056701</v>
      </c>
      <c r="S495" s="337" t="n">
        <f aca="false">+[4]data1cf!R495</f>
        <v>0</v>
      </c>
      <c r="T495" s="337" t="n">
        <f aca="false">+[4]data1cf!S495</f>
        <v>0</v>
      </c>
      <c r="U495" s="337" t="n">
        <f aca="false">+[4]data1cf!T495</f>
        <v>0</v>
      </c>
      <c r="V495" s="337" t="n">
        <f aca="false">+[4]data1cf!U495</f>
        <v>0</v>
      </c>
      <c r="W495" s="337" t="n">
        <f aca="false">+[4]data1cf!V495</f>
        <v>0</v>
      </c>
      <c r="X495" s="337" t="n">
        <f aca="false">+[4]data1cf!W495</f>
        <v>0</v>
      </c>
      <c r="Y495" s="337" t="n">
        <f aca="false">+[4]data1cf!X495</f>
        <v>0</v>
      </c>
      <c r="Z495" s="337" t="n">
        <f aca="false">+[4]data1cf!Y495</f>
        <v>0</v>
      </c>
      <c r="AA495" s="337" t="n">
        <f aca="false">+[4]data1cf!Z495</f>
        <v>0</v>
      </c>
      <c r="AB495" s="337"/>
      <c r="AC495" s="338" t="n">
        <f aca="false">XNPV(0.1,B495:AA495,$B$1:$AA$1)</f>
        <v>19105.2211708835</v>
      </c>
      <c r="AD495" s="338" t="n">
        <f aca="false">SUMPRODUCT(B495:AA495,$B$1010:$AA$1010)</f>
        <v>52124.826615894</v>
      </c>
      <c r="AE495" s="339" t="n">
        <f aca="false">SUMPRODUCT(B495:AA495,$B$1012:$AA$1012)</f>
        <v>51567.2099826265</v>
      </c>
      <c r="AF495" s="340" t="n">
        <f aca="false">XIRR(B495:AA495,$B$1:$AA$1)</f>
        <v>0.132456646413251</v>
      </c>
      <c r="AG495" s="341" t="n">
        <f aca="false">1-EXP(-(1/0.25)*(AD495/ABS($AD$1010)))</f>
        <v>0.974006896480476</v>
      </c>
    </row>
    <row r="496" customFormat="false" ht="12.75" hidden="false" customHeight="false" outlineLevel="0" collapsed="false">
      <c r="A496" s="332"/>
      <c r="B496" s="337" t="n">
        <f aca="false">+[4]data1cf!A496</f>
        <v>-98959.03463026</v>
      </c>
      <c r="C496" s="337" t="n">
        <f aca="false">+[4]data1cf!B496</f>
        <v>15159.7521761255</v>
      </c>
      <c r="D496" s="337" t="n">
        <f aca="false">+[4]data1cf!C496</f>
        <v>16657.2124211874</v>
      </c>
      <c r="E496" s="337" t="n">
        <f aca="false">+[4]data1cf!D496</f>
        <v>16151.4989709399</v>
      </c>
      <c r="F496" s="337" t="n">
        <f aca="false">+[4]data1cf!E496</f>
        <v>15911.5817442192</v>
      </c>
      <c r="G496" s="337" t="n">
        <f aca="false">+[4]data1cf!F496</f>
        <v>15528.605758783</v>
      </c>
      <c r="H496" s="337" t="n">
        <f aca="false">+[4]data1cf!G496</f>
        <v>15244.1149303246</v>
      </c>
      <c r="I496" s="337" t="n">
        <f aca="false">+[4]data1cf!H496</f>
        <v>15152.1527310121</v>
      </c>
      <c r="J496" s="337" t="n">
        <f aca="false">+[4]data1cf!I496</f>
        <v>15141.4865457479</v>
      </c>
      <c r="K496" s="337" t="n">
        <f aca="false">+[4]data1cf!J496</f>
        <v>15190.6166725923</v>
      </c>
      <c r="L496" s="337" t="n">
        <f aca="false">+[4]data1cf!K496</f>
        <v>15395.2052452097</v>
      </c>
      <c r="M496" s="337" t="n">
        <f aca="false">+[4]data1cf!L496</f>
        <v>15306.2282856593</v>
      </c>
      <c r="N496" s="337" t="n">
        <f aca="false">+[4]data1cf!M496</f>
        <v>15288.2826008283</v>
      </c>
      <c r="O496" s="337" t="n">
        <f aca="false">+[4]data1cf!N496</f>
        <v>15464.6826459032</v>
      </c>
      <c r="P496" s="337" t="n">
        <f aca="false">+[4]data1cf!O496</f>
        <v>15377.5758977324</v>
      </c>
      <c r="Q496" s="337" t="n">
        <f aca="false">+[4]data1cf!P496</f>
        <v>15499.0154573384</v>
      </c>
      <c r="R496" s="337" t="n">
        <f aca="false">+[4]data1cf!Q496</f>
        <v>1135.02054359523</v>
      </c>
      <c r="S496" s="337" t="n">
        <f aca="false">+[4]data1cf!R496</f>
        <v>0</v>
      </c>
      <c r="T496" s="337" t="n">
        <f aca="false">+[4]data1cf!S496</f>
        <v>0</v>
      </c>
      <c r="U496" s="337" t="n">
        <f aca="false">+[4]data1cf!T496</f>
        <v>0</v>
      </c>
      <c r="V496" s="337" t="n">
        <f aca="false">+[4]data1cf!U496</f>
        <v>0</v>
      </c>
      <c r="W496" s="337" t="n">
        <f aca="false">+[4]data1cf!V496</f>
        <v>0</v>
      </c>
      <c r="X496" s="337" t="n">
        <f aca="false">+[4]data1cf!W496</f>
        <v>0</v>
      </c>
      <c r="Y496" s="337" t="n">
        <f aca="false">+[4]data1cf!X496</f>
        <v>0</v>
      </c>
      <c r="Z496" s="337" t="n">
        <f aca="false">+[4]data1cf!Y496</f>
        <v>0</v>
      </c>
      <c r="AA496" s="337" t="n">
        <f aca="false">+[4]data1cf!Z496</f>
        <v>0</v>
      </c>
      <c r="AB496" s="337"/>
      <c r="AC496" s="338" t="n">
        <f aca="false">XNPV(0.1,B496:AA496,$B$1:$AA$1)</f>
        <v>19725.4949718103</v>
      </c>
      <c r="AD496" s="338" t="n">
        <f aca="false">SUMPRODUCT(B496:AA496,$B$1010:$AA$1010)</f>
        <v>52590.6095401415</v>
      </c>
      <c r="AE496" s="339" t="n">
        <f aca="false">SUMPRODUCT(B496:AA496,$B$1012:$AA$1012)</f>
        <v>52035.0396191274</v>
      </c>
      <c r="AF496" s="340" t="n">
        <f aca="false">XIRR(B496:AA496,$B$1:$AA$1)</f>
        <v>0.133866870391832</v>
      </c>
      <c r="AG496" s="341" t="n">
        <f aca="false">1-EXP(-(1/0.25)*(AD496/ABS($AD$1010)))</f>
        <v>0.974840995873099</v>
      </c>
    </row>
    <row r="497" customFormat="false" ht="12.75" hidden="false" customHeight="false" outlineLevel="0" collapsed="false">
      <c r="A497" s="332"/>
      <c r="B497" s="337" t="n">
        <f aca="false">+[4]data1cf!A497</f>
        <v>-89014.6820190478</v>
      </c>
      <c r="C497" s="337" t="n">
        <f aca="false">+[4]data1cf!B497</f>
        <v>14829.5598567393</v>
      </c>
      <c r="D497" s="337" t="n">
        <f aca="false">+[4]data1cf!C497</f>
        <v>16429.4221457669</v>
      </c>
      <c r="E497" s="337" t="n">
        <f aca="false">+[4]data1cf!D497</f>
        <v>15786.4018994522</v>
      </c>
      <c r="F497" s="337" t="n">
        <f aca="false">+[4]data1cf!E497</f>
        <v>15578.1871622111</v>
      </c>
      <c r="G497" s="337" t="n">
        <f aca="false">+[4]data1cf!F497</f>
        <v>15387.6659376316</v>
      </c>
      <c r="H497" s="337" t="n">
        <f aca="false">+[4]data1cf!G497</f>
        <v>15066.6906167831</v>
      </c>
      <c r="I497" s="337" t="n">
        <f aca="false">+[4]data1cf!H497</f>
        <v>14848.1025757288</v>
      </c>
      <c r="J497" s="337" t="n">
        <f aca="false">+[4]data1cf!I497</f>
        <v>14954.0223719674</v>
      </c>
      <c r="K497" s="337" t="n">
        <f aca="false">+[4]data1cf!J497</f>
        <v>15169.8127394216</v>
      </c>
      <c r="L497" s="337" t="n">
        <f aca="false">+[4]data1cf!K497</f>
        <v>15018.7502297699</v>
      </c>
      <c r="M497" s="337" t="n">
        <f aca="false">+[4]data1cf!L497</f>
        <v>15134.3077476315</v>
      </c>
      <c r="N497" s="337" t="n">
        <f aca="false">+[4]data1cf!M497</f>
        <v>15041.8031348097</v>
      </c>
      <c r="O497" s="337" t="n">
        <f aca="false">+[4]data1cf!N497</f>
        <v>15088.4840675614</v>
      </c>
      <c r="P497" s="337" t="n">
        <f aca="false">+[4]data1cf!O497</f>
        <v>15404.074524646</v>
      </c>
      <c r="Q497" s="337" t="n">
        <f aca="false">+[4]data1cf!P497</f>
        <v>15371.3405395501</v>
      </c>
      <c r="R497" s="337" t="n">
        <f aca="false">+[4]data1cf!Q497</f>
        <v>1020.96279688567</v>
      </c>
      <c r="S497" s="337" t="n">
        <f aca="false">+[4]data1cf!R497</f>
        <v>0</v>
      </c>
      <c r="T497" s="337" t="n">
        <f aca="false">+[4]data1cf!S497</f>
        <v>0</v>
      </c>
      <c r="U497" s="337" t="n">
        <f aca="false">+[4]data1cf!T497</f>
        <v>0</v>
      </c>
      <c r="V497" s="337" t="n">
        <f aca="false">+[4]data1cf!U497</f>
        <v>0</v>
      </c>
      <c r="W497" s="337" t="n">
        <f aca="false">+[4]data1cf!V497</f>
        <v>0</v>
      </c>
      <c r="X497" s="337" t="n">
        <f aca="false">+[4]data1cf!W497</f>
        <v>0</v>
      </c>
      <c r="Y497" s="337" t="n">
        <f aca="false">+[4]data1cf!X497</f>
        <v>0</v>
      </c>
      <c r="Z497" s="337" t="n">
        <f aca="false">+[4]data1cf!Y497</f>
        <v>0</v>
      </c>
      <c r="AA497" s="337" t="n">
        <f aca="false">+[4]data1cf!Z497</f>
        <v>0</v>
      </c>
      <c r="AB497" s="337"/>
      <c r="AC497" s="338" t="n">
        <f aca="false">XNPV(0.1,B497:AA497,$B$1:$AA$1)</f>
        <v>27798.8669160819</v>
      </c>
      <c r="AD497" s="338" t="n">
        <f aca="false">SUMPRODUCT(B497:AA497,$B$1010:$AA$1010)</f>
        <v>60193.9683184632</v>
      </c>
      <c r="AE497" s="339" t="n">
        <f aca="false">SUMPRODUCT(B497:AA497,$B$1012:$AA$1012)</f>
        <v>59646.2204013385</v>
      </c>
      <c r="AF497" s="340" t="n">
        <f aca="false">XIRR(B497:AA497,$B$1:$AA$1)</f>
        <v>0.152072085970714</v>
      </c>
      <c r="AG497" s="341" t="n">
        <f aca="false">1-EXP(-(1/0.25)*(AD497/ABS($AD$1010)))</f>
        <v>0.985226903662384</v>
      </c>
    </row>
    <row r="498" customFormat="false" ht="12.75" hidden="false" customHeight="false" outlineLevel="0" collapsed="false">
      <c r="A498" s="332"/>
      <c r="B498" s="337" t="n">
        <f aca="false">+[4]data1cf!A498</f>
        <v>-93935.3100926826</v>
      </c>
      <c r="C498" s="337" t="n">
        <f aca="false">+[4]data1cf!B498</f>
        <v>15006.42061824</v>
      </c>
      <c r="D498" s="337" t="n">
        <f aca="false">+[4]data1cf!C498</f>
        <v>16461.5473886821</v>
      </c>
      <c r="E498" s="337" t="n">
        <f aca="false">+[4]data1cf!D498</f>
        <v>16155.302111939</v>
      </c>
      <c r="F498" s="337" t="n">
        <f aca="false">+[4]data1cf!E498</f>
        <v>15521.711911911</v>
      </c>
      <c r="G498" s="337" t="n">
        <f aca="false">+[4]data1cf!F498</f>
        <v>15520.6272541335</v>
      </c>
      <c r="H498" s="337" t="n">
        <f aca="false">+[4]data1cf!G498</f>
        <v>15194.4442067335</v>
      </c>
      <c r="I498" s="337" t="n">
        <f aca="false">+[4]data1cf!H498</f>
        <v>15379.8654145232</v>
      </c>
      <c r="J498" s="337" t="n">
        <f aca="false">+[4]data1cf!I498</f>
        <v>15249.6053444842</v>
      </c>
      <c r="K498" s="337" t="n">
        <f aca="false">+[4]data1cf!J498</f>
        <v>15274.651380308</v>
      </c>
      <c r="L498" s="337" t="n">
        <f aca="false">+[4]data1cf!K498</f>
        <v>15141.8841294394</v>
      </c>
      <c r="M498" s="337" t="n">
        <f aca="false">+[4]data1cf!L498</f>
        <v>15218.1879342463</v>
      </c>
      <c r="N498" s="337" t="n">
        <f aca="false">+[4]data1cf!M498</f>
        <v>15276.1635183883</v>
      </c>
      <c r="O498" s="337" t="n">
        <f aca="false">+[4]data1cf!N498</f>
        <v>15214.2789172547</v>
      </c>
      <c r="P498" s="337" t="n">
        <f aca="false">+[4]data1cf!O498</f>
        <v>15081.1363019765</v>
      </c>
      <c r="Q498" s="337" t="n">
        <f aca="false">+[4]data1cf!P498</f>
        <v>15153.730106716</v>
      </c>
      <c r="R498" s="337" t="n">
        <f aca="false">+[4]data1cf!Q498</f>
        <v>1077.40043263903</v>
      </c>
      <c r="S498" s="337" t="n">
        <f aca="false">+[4]data1cf!R498</f>
        <v>0</v>
      </c>
      <c r="T498" s="337" t="n">
        <f aca="false">+[4]data1cf!S498</f>
        <v>0</v>
      </c>
      <c r="U498" s="337" t="n">
        <f aca="false">+[4]data1cf!T498</f>
        <v>0</v>
      </c>
      <c r="V498" s="337" t="n">
        <f aca="false">+[4]data1cf!U498</f>
        <v>0</v>
      </c>
      <c r="W498" s="337" t="n">
        <f aca="false">+[4]data1cf!V498</f>
        <v>0</v>
      </c>
      <c r="X498" s="337" t="n">
        <f aca="false">+[4]data1cf!W498</f>
        <v>0</v>
      </c>
      <c r="Y498" s="337" t="n">
        <f aca="false">+[4]data1cf!X498</f>
        <v>0</v>
      </c>
      <c r="Z498" s="337" t="n">
        <f aca="false">+[4]data1cf!Y498</f>
        <v>0</v>
      </c>
      <c r="AA498" s="337" t="n">
        <f aca="false">+[4]data1cf!Z498</f>
        <v>0</v>
      </c>
      <c r="AB498" s="337"/>
      <c r="AC498" s="338" t="n">
        <f aca="false">XNPV(0.1,B498:AA498,$B$1:$AA$1)</f>
        <v>23976.8131661095</v>
      </c>
      <c r="AD498" s="338" t="n">
        <f aca="false">SUMPRODUCT(B498:AA498,$B$1010:$AA$1010)</f>
        <v>56634.7743020215</v>
      </c>
      <c r="AE498" s="339" t="n">
        <f aca="false">SUMPRODUCT(B498:AA498,$B$1012:$AA$1012)</f>
        <v>56083.1632272709</v>
      </c>
      <c r="AF498" s="340" t="n">
        <f aca="false">XIRR(B498:AA498,$B$1:$AA$1)</f>
        <v>0.142990643246867</v>
      </c>
      <c r="AG498" s="341" t="n">
        <f aca="false">1-EXP(-(1/0.25)*(AD498/ABS($AD$1010)))</f>
        <v>0.981045672182058</v>
      </c>
    </row>
    <row r="499" customFormat="false" ht="12.75" hidden="false" customHeight="false" outlineLevel="0" collapsed="false">
      <c r="A499" s="332"/>
      <c r="B499" s="337" t="n">
        <f aca="false">+[4]data1cf!A499</f>
        <v>-85911.8197616291</v>
      </c>
      <c r="C499" s="337" t="n">
        <f aca="false">+[4]data1cf!B499</f>
        <v>14987.5834195018</v>
      </c>
      <c r="D499" s="337" t="n">
        <f aca="false">+[4]data1cf!C499</f>
        <v>16156.8495917236</v>
      </c>
      <c r="E499" s="337" t="n">
        <f aca="false">+[4]data1cf!D499</f>
        <v>15732.5115229218</v>
      </c>
      <c r="F499" s="337" t="n">
        <f aca="false">+[4]data1cf!E499</f>
        <v>15479.0541294211</v>
      </c>
      <c r="G499" s="337" t="n">
        <f aca="false">+[4]data1cf!F499</f>
        <v>15315.7829513837</v>
      </c>
      <c r="H499" s="337" t="n">
        <f aca="false">+[4]data1cf!G499</f>
        <v>15079.0867121063</v>
      </c>
      <c r="I499" s="337" t="n">
        <f aca="false">+[4]data1cf!H499</f>
        <v>15111.5461393093</v>
      </c>
      <c r="J499" s="337" t="n">
        <f aca="false">+[4]data1cf!I499</f>
        <v>14952.8477719084</v>
      </c>
      <c r="K499" s="337" t="n">
        <f aca="false">+[4]data1cf!J499</f>
        <v>14887.1195682726</v>
      </c>
      <c r="L499" s="337" t="n">
        <f aca="false">+[4]data1cf!K499</f>
        <v>14883.6379217874</v>
      </c>
      <c r="M499" s="337" t="n">
        <f aca="false">+[4]data1cf!L499</f>
        <v>15141.7903628035</v>
      </c>
      <c r="N499" s="337" t="n">
        <f aca="false">+[4]data1cf!M499</f>
        <v>15108.6377533931</v>
      </c>
      <c r="O499" s="337" t="n">
        <f aca="false">+[4]data1cf!N499</f>
        <v>15180.5140555698</v>
      </c>
      <c r="P499" s="337" t="n">
        <f aca="false">+[4]data1cf!O499</f>
        <v>15278.8968674769</v>
      </c>
      <c r="Q499" s="337" t="n">
        <f aca="false">+[4]data1cf!P499</f>
        <v>15100.7577721926</v>
      </c>
      <c r="R499" s="337" t="n">
        <f aca="false">+[4]data1cf!Q499</f>
        <v>985.374207937981</v>
      </c>
      <c r="S499" s="337" t="n">
        <f aca="false">+[4]data1cf!R499</f>
        <v>0</v>
      </c>
      <c r="T499" s="337" t="n">
        <f aca="false">+[4]data1cf!S499</f>
        <v>0</v>
      </c>
      <c r="U499" s="337" t="n">
        <f aca="false">+[4]data1cf!T499</f>
        <v>0</v>
      </c>
      <c r="V499" s="337" t="n">
        <f aca="false">+[4]data1cf!U499</f>
        <v>0</v>
      </c>
      <c r="W499" s="337" t="n">
        <f aca="false">+[4]data1cf!V499</f>
        <v>0</v>
      </c>
      <c r="X499" s="337" t="n">
        <f aca="false">+[4]data1cf!W499</f>
        <v>0</v>
      </c>
      <c r="Y499" s="337" t="n">
        <f aca="false">+[4]data1cf!X499</f>
        <v>0</v>
      </c>
      <c r="Z499" s="337" t="n">
        <f aca="false">+[4]data1cf!Y499</f>
        <v>0</v>
      </c>
      <c r="AA499" s="337" t="n">
        <f aca="false">+[4]data1cf!Z499</f>
        <v>0</v>
      </c>
      <c r="AB499" s="337"/>
      <c r="AC499" s="338" t="n">
        <f aca="false">XNPV(0.1,B499:AA499,$B$1:$AA$1)</f>
        <v>30582.2362367945</v>
      </c>
      <c r="AD499" s="338" t="n">
        <f aca="false">SUMPRODUCT(B499:AA499,$B$1010:$AA$1010)</f>
        <v>62875.1582950074</v>
      </c>
      <c r="AE499" s="339" t="n">
        <f aca="false">SUMPRODUCT(B499:AA499,$B$1012:$AA$1012)</f>
        <v>62329.3217087057</v>
      </c>
      <c r="AF499" s="340" t="n">
        <f aca="false">XIRR(B499:AA499,$B$1:$AA$1)</f>
        <v>0.159033341229035</v>
      </c>
      <c r="AG499" s="341" t="n">
        <f aca="false">1-EXP(-(1/0.25)*(AD499/ABS($AD$1010)))</f>
        <v>0.987755664774127</v>
      </c>
    </row>
    <row r="500" customFormat="false" ht="12.75" hidden="false" customHeight="false" outlineLevel="0" collapsed="false">
      <c r="A500" s="332"/>
      <c r="B500" s="337" t="n">
        <f aca="false">+[4]data1cf!A500</f>
        <v>-98791.4896241769</v>
      </c>
      <c r="C500" s="337" t="n">
        <f aca="false">+[4]data1cf!B500</f>
        <v>15181.1667608087</v>
      </c>
      <c r="D500" s="337" t="n">
        <f aca="false">+[4]data1cf!C500</f>
        <v>16578.5953973995</v>
      </c>
      <c r="E500" s="337" t="n">
        <f aca="false">+[4]data1cf!D500</f>
        <v>16381.8187334741</v>
      </c>
      <c r="F500" s="337" t="n">
        <f aca="false">+[4]data1cf!E500</f>
        <v>16077.8759833543</v>
      </c>
      <c r="G500" s="337" t="n">
        <f aca="false">+[4]data1cf!F500</f>
        <v>15524.0354021847</v>
      </c>
      <c r="H500" s="337" t="n">
        <f aca="false">+[4]data1cf!G500</f>
        <v>15588.3042439294</v>
      </c>
      <c r="I500" s="337" t="n">
        <f aca="false">+[4]data1cf!H500</f>
        <v>15246.9462577325</v>
      </c>
      <c r="J500" s="337" t="n">
        <f aca="false">+[4]data1cf!I500</f>
        <v>15236.892462491</v>
      </c>
      <c r="K500" s="337" t="n">
        <f aca="false">+[4]data1cf!J500</f>
        <v>15213.3021100945</v>
      </c>
      <c r="L500" s="337" t="n">
        <f aca="false">+[4]data1cf!K500</f>
        <v>15252.0572928892</v>
      </c>
      <c r="M500" s="337" t="n">
        <f aca="false">+[4]data1cf!L500</f>
        <v>15267.6589686179</v>
      </c>
      <c r="N500" s="337" t="n">
        <f aca="false">+[4]data1cf!M500</f>
        <v>15100.2925538588</v>
      </c>
      <c r="O500" s="337" t="n">
        <f aca="false">+[4]data1cf!N500</f>
        <v>15280.4268804288</v>
      </c>
      <c r="P500" s="337" t="n">
        <f aca="false">+[4]data1cf!O500</f>
        <v>15348.2905805787</v>
      </c>
      <c r="Q500" s="337" t="n">
        <f aca="false">+[4]data1cf!P500</f>
        <v>15294.5466072074</v>
      </c>
      <c r="R500" s="337" t="n">
        <f aca="false">+[4]data1cf!Q500</f>
        <v>1133.09886939346</v>
      </c>
      <c r="S500" s="337" t="n">
        <f aca="false">+[4]data1cf!R500</f>
        <v>0</v>
      </c>
      <c r="T500" s="337" t="n">
        <f aca="false">+[4]data1cf!S500</f>
        <v>0</v>
      </c>
      <c r="U500" s="337" t="n">
        <f aca="false">+[4]data1cf!T500</f>
        <v>0</v>
      </c>
      <c r="V500" s="337" t="n">
        <f aca="false">+[4]data1cf!U500</f>
        <v>0</v>
      </c>
      <c r="W500" s="337" t="n">
        <f aca="false">+[4]data1cf!V500</f>
        <v>0</v>
      </c>
      <c r="X500" s="337" t="n">
        <f aca="false">+[4]data1cf!W500</f>
        <v>0</v>
      </c>
      <c r="Y500" s="337" t="n">
        <f aca="false">+[4]data1cf!X500</f>
        <v>0</v>
      </c>
      <c r="Z500" s="337" t="n">
        <f aca="false">+[4]data1cf!Y500</f>
        <v>0</v>
      </c>
      <c r="AA500" s="337" t="n">
        <f aca="false">+[4]data1cf!Z500</f>
        <v>0</v>
      </c>
      <c r="AB500" s="337"/>
      <c r="AC500" s="338" t="n">
        <f aca="false">XNPV(0.1,B500:AA500,$B$1:$AA$1)</f>
        <v>20189.3113148586</v>
      </c>
      <c r="AD500" s="338" t="n">
        <f aca="false">SUMPRODUCT(B500:AA500,$B$1010:$AA$1010)</f>
        <v>53059.6172105112</v>
      </c>
      <c r="AE500" s="339" t="n">
        <f aca="false">SUMPRODUCT(B500:AA500,$B$1012:$AA$1012)</f>
        <v>52504.5592202763</v>
      </c>
      <c r="AF500" s="340" t="n">
        <f aca="false">XIRR(B500:AA500,$B$1:$AA$1)</f>
        <v>0.134787936715127</v>
      </c>
      <c r="AG500" s="341" t="n">
        <f aca="false">1-EXP(-(1/0.25)*(AD500/ABS($AD$1010)))</f>
        <v>0.975653827758555</v>
      </c>
    </row>
    <row r="501" customFormat="false" ht="12.75" hidden="false" customHeight="false" outlineLevel="0" collapsed="false">
      <c r="A501" s="332"/>
      <c r="B501" s="337" t="n">
        <f aca="false">+[4]data1cf!A501</f>
        <v>-100850.675475467</v>
      </c>
      <c r="C501" s="337" t="n">
        <f aca="false">+[4]data1cf!B501</f>
        <v>15123.3457794612</v>
      </c>
      <c r="D501" s="337" t="n">
        <f aca="false">+[4]data1cf!C501</f>
        <v>16783.5401247165</v>
      </c>
      <c r="E501" s="337" t="n">
        <f aca="false">+[4]data1cf!D501</f>
        <v>16417.8592389271</v>
      </c>
      <c r="F501" s="337" t="n">
        <f aca="false">+[4]data1cf!E501</f>
        <v>16006.6553303284</v>
      </c>
      <c r="G501" s="337" t="n">
        <f aca="false">+[4]data1cf!F501</f>
        <v>15696.663106566</v>
      </c>
      <c r="H501" s="337" t="n">
        <f aca="false">+[4]data1cf!G501</f>
        <v>15241.0335629524</v>
      </c>
      <c r="I501" s="337" t="n">
        <f aca="false">+[4]data1cf!H501</f>
        <v>15243.3730992801</v>
      </c>
      <c r="J501" s="337" t="n">
        <f aca="false">+[4]data1cf!I501</f>
        <v>15438.3753562517</v>
      </c>
      <c r="K501" s="337" t="n">
        <f aca="false">+[4]data1cf!J501</f>
        <v>15158.8317022901</v>
      </c>
      <c r="L501" s="337" t="n">
        <f aca="false">+[4]data1cf!K501</f>
        <v>15330.9216200723</v>
      </c>
      <c r="M501" s="337" t="n">
        <f aca="false">+[4]data1cf!L501</f>
        <v>15176.2000434638</v>
      </c>
      <c r="N501" s="337" t="n">
        <f aca="false">+[4]data1cf!M501</f>
        <v>15523.0364735352</v>
      </c>
      <c r="O501" s="337" t="n">
        <f aca="false">+[4]data1cf!N501</f>
        <v>15456.9702133766</v>
      </c>
      <c r="P501" s="337" t="n">
        <f aca="false">+[4]data1cf!O501</f>
        <v>15459.5291265405</v>
      </c>
      <c r="Q501" s="337" t="n">
        <f aca="false">+[4]data1cf!P501</f>
        <v>15303.4308121914</v>
      </c>
      <c r="R501" s="337" t="n">
        <f aca="false">+[4]data1cf!Q501</f>
        <v>1156.71690743342</v>
      </c>
      <c r="S501" s="337" t="n">
        <f aca="false">+[4]data1cf!R501</f>
        <v>0</v>
      </c>
      <c r="T501" s="337" t="n">
        <f aca="false">+[4]data1cf!S501</f>
        <v>0</v>
      </c>
      <c r="U501" s="337" t="n">
        <f aca="false">+[4]data1cf!T501</f>
        <v>0</v>
      </c>
      <c r="V501" s="337" t="n">
        <f aca="false">+[4]data1cf!U501</f>
        <v>0</v>
      </c>
      <c r="W501" s="337" t="n">
        <f aca="false">+[4]data1cf!V501</f>
        <v>0</v>
      </c>
      <c r="X501" s="337" t="n">
        <f aca="false">+[4]data1cf!W501</f>
        <v>0</v>
      </c>
      <c r="Y501" s="337" t="n">
        <f aca="false">+[4]data1cf!X501</f>
        <v>0</v>
      </c>
      <c r="Z501" s="337" t="n">
        <f aca="false">+[4]data1cf!Y501</f>
        <v>0</v>
      </c>
      <c r="AA501" s="337" t="n">
        <f aca="false">+[4]data1cf!Z501</f>
        <v>0</v>
      </c>
      <c r="AB501" s="337"/>
      <c r="AC501" s="338" t="n">
        <f aca="false">XNPV(0.1,B501:AA501,$B$1:$AA$1)</f>
        <v>18426.1557679941</v>
      </c>
      <c r="AD501" s="338" t="n">
        <f aca="false">SUMPRODUCT(B501:AA501,$B$1010:$AA$1010)</f>
        <v>51417.2642972748</v>
      </c>
      <c r="AE501" s="339" t="n">
        <f aca="false">SUMPRODUCT(B501:AA501,$B$1012:$AA$1012)</f>
        <v>50859.9044028526</v>
      </c>
      <c r="AF501" s="340" t="n">
        <f aca="false">XIRR(B501:AA501,$B$1:$AA$1)</f>
        <v>0.131169219608082</v>
      </c>
      <c r="AG501" s="341" t="n">
        <f aca="false">1-EXP(-(1/0.25)*(AD501/ABS($AD$1010)))</f>
        <v>0.972686619309116</v>
      </c>
    </row>
    <row r="502" customFormat="false" ht="12.75" hidden="false" customHeight="false" outlineLevel="0" collapsed="false">
      <c r="A502" s="332"/>
      <c r="B502" s="337" t="n">
        <f aca="false">+[4]data1cf!A502</f>
        <v>-91453.5415194759</v>
      </c>
      <c r="C502" s="337" t="n">
        <f aca="false">+[4]data1cf!B502</f>
        <v>15189.1118719427</v>
      </c>
      <c r="D502" s="337" t="n">
        <f aca="false">+[4]data1cf!C502</f>
        <v>16576.1067580471</v>
      </c>
      <c r="E502" s="337" t="n">
        <f aca="false">+[4]data1cf!D502</f>
        <v>15801.1351480609</v>
      </c>
      <c r="F502" s="337" t="n">
        <f aca="false">+[4]data1cf!E502</f>
        <v>15857.3909495223</v>
      </c>
      <c r="G502" s="337" t="n">
        <f aca="false">+[4]data1cf!F502</f>
        <v>15530.9757077576</v>
      </c>
      <c r="H502" s="337" t="n">
        <f aca="false">+[4]data1cf!G502</f>
        <v>15109.0182090052</v>
      </c>
      <c r="I502" s="337" t="n">
        <f aca="false">+[4]data1cf!H502</f>
        <v>14906.9582991919</v>
      </c>
      <c r="J502" s="337" t="n">
        <f aca="false">+[4]data1cf!I502</f>
        <v>15114.9891899369</v>
      </c>
      <c r="K502" s="337" t="n">
        <f aca="false">+[4]data1cf!J502</f>
        <v>15003.5388559595</v>
      </c>
      <c r="L502" s="337" t="n">
        <f aca="false">+[4]data1cf!K502</f>
        <v>15104.3955573225</v>
      </c>
      <c r="M502" s="337" t="n">
        <f aca="false">+[4]data1cf!L502</f>
        <v>15102.2729998515</v>
      </c>
      <c r="N502" s="337" t="n">
        <f aca="false">+[4]data1cf!M502</f>
        <v>15102.2501579579</v>
      </c>
      <c r="O502" s="337" t="n">
        <f aca="false">+[4]data1cf!N502</f>
        <v>14973.2019044797</v>
      </c>
      <c r="P502" s="337" t="n">
        <f aca="false">+[4]data1cf!O502</f>
        <v>15288.7070171767</v>
      </c>
      <c r="Q502" s="337" t="n">
        <f aca="false">+[4]data1cf!P502</f>
        <v>15117.6395655545</v>
      </c>
      <c r="R502" s="337" t="n">
        <f aca="false">+[4]data1cf!Q502</f>
        <v>1048.93553981178</v>
      </c>
      <c r="S502" s="337" t="n">
        <f aca="false">+[4]data1cf!R502</f>
        <v>0</v>
      </c>
      <c r="T502" s="337" t="n">
        <f aca="false">+[4]data1cf!S502</f>
        <v>0</v>
      </c>
      <c r="U502" s="337" t="n">
        <f aca="false">+[4]data1cf!T502</f>
        <v>0</v>
      </c>
      <c r="V502" s="337" t="n">
        <f aca="false">+[4]data1cf!U502</f>
        <v>0</v>
      </c>
      <c r="W502" s="337" t="n">
        <f aca="false">+[4]data1cf!V502</f>
        <v>0</v>
      </c>
      <c r="X502" s="337" t="n">
        <f aca="false">+[4]data1cf!W502</f>
        <v>0</v>
      </c>
      <c r="Y502" s="337" t="n">
        <f aca="false">+[4]data1cf!X502</f>
        <v>0</v>
      </c>
      <c r="Z502" s="337" t="n">
        <f aca="false">+[4]data1cf!Y502</f>
        <v>0</v>
      </c>
      <c r="AA502" s="337" t="n">
        <f aca="false">+[4]data1cf!Z502</f>
        <v>0</v>
      </c>
      <c r="AB502" s="337"/>
      <c r="AC502" s="338" t="n">
        <f aca="false">XNPV(0.1,B502:AA502,$B$1:$AA$1)</f>
        <v>26080.1016768739</v>
      </c>
      <c r="AD502" s="338" t="n">
        <f aca="false">SUMPRODUCT(B502:AA502,$B$1010:$AA$1010)</f>
        <v>58525.2998313247</v>
      </c>
      <c r="AE502" s="339" t="n">
        <f aca="false">SUMPRODUCT(B502:AA502,$B$1012:$AA$1012)</f>
        <v>57977.2662208745</v>
      </c>
      <c r="AF502" s="340" t="n">
        <f aca="false">XIRR(B502:AA502,$B$1:$AA$1)</f>
        <v>0.147995239311183</v>
      </c>
      <c r="AG502" s="341" t="n">
        <f aca="false">1-EXP(-(1/0.25)*(AD502/ABS($AD$1010)))</f>
        <v>0.983395853087926</v>
      </c>
    </row>
    <row r="503" customFormat="false" ht="12.75" hidden="false" customHeight="false" outlineLevel="0" collapsed="false">
      <c r="A503" s="332"/>
      <c r="B503" s="337" t="n">
        <f aca="false">+[4]data1cf!A503</f>
        <v>-96168.3675419811</v>
      </c>
      <c r="C503" s="337" t="n">
        <f aca="false">+[4]data1cf!B503</f>
        <v>14992.3936255024</v>
      </c>
      <c r="D503" s="337" t="n">
        <f aca="false">+[4]data1cf!C503</f>
        <v>16517.2106529995</v>
      </c>
      <c r="E503" s="337" t="n">
        <f aca="false">+[4]data1cf!D503</f>
        <v>16274.6243590744</v>
      </c>
      <c r="F503" s="337" t="n">
        <f aca="false">+[4]data1cf!E503</f>
        <v>16012.8668783256</v>
      </c>
      <c r="G503" s="337" t="n">
        <f aca="false">+[4]data1cf!F503</f>
        <v>15537.0275615778</v>
      </c>
      <c r="H503" s="337" t="n">
        <f aca="false">+[4]data1cf!G503</f>
        <v>15085.3384686247</v>
      </c>
      <c r="I503" s="337" t="n">
        <f aca="false">+[4]data1cf!H503</f>
        <v>15205.1972965079</v>
      </c>
      <c r="J503" s="337" t="n">
        <f aca="false">+[4]data1cf!I503</f>
        <v>15250.3736711459</v>
      </c>
      <c r="K503" s="337" t="n">
        <f aca="false">+[4]data1cf!J503</f>
        <v>15142.556614446</v>
      </c>
      <c r="L503" s="337" t="n">
        <f aca="false">+[4]data1cf!K503</f>
        <v>15239.978868871</v>
      </c>
      <c r="M503" s="337" t="n">
        <f aca="false">+[4]data1cf!L503</f>
        <v>15193.1697788983</v>
      </c>
      <c r="N503" s="337" t="n">
        <f aca="false">+[4]data1cf!M503</f>
        <v>15294.3339983409</v>
      </c>
      <c r="O503" s="337" t="n">
        <f aca="false">+[4]data1cf!N503</f>
        <v>15271.3579501795</v>
      </c>
      <c r="P503" s="337" t="n">
        <f aca="false">+[4]data1cf!O503</f>
        <v>15280.0157016926</v>
      </c>
      <c r="Q503" s="337" t="n">
        <f aca="false">+[4]data1cf!P503</f>
        <v>15263.9261476848</v>
      </c>
      <c r="R503" s="337" t="n">
        <f aca="false">+[4]data1cf!Q503</f>
        <v>1103.01270835951</v>
      </c>
      <c r="S503" s="337" t="n">
        <f aca="false">+[4]data1cf!R503</f>
        <v>0</v>
      </c>
      <c r="T503" s="337" t="n">
        <f aca="false">+[4]data1cf!S503</f>
        <v>0</v>
      </c>
      <c r="U503" s="337" t="n">
        <f aca="false">+[4]data1cf!T503</f>
        <v>0</v>
      </c>
      <c r="V503" s="337" t="n">
        <f aca="false">+[4]data1cf!U503</f>
        <v>0</v>
      </c>
      <c r="W503" s="337" t="n">
        <f aca="false">+[4]data1cf!V503</f>
        <v>0</v>
      </c>
      <c r="X503" s="337" t="n">
        <f aca="false">+[4]data1cf!W503</f>
        <v>0</v>
      </c>
      <c r="Y503" s="337" t="n">
        <f aca="false">+[4]data1cf!X503</f>
        <v>0</v>
      </c>
      <c r="Z503" s="337" t="n">
        <f aca="false">+[4]data1cf!Y503</f>
        <v>0</v>
      </c>
      <c r="AA503" s="337" t="n">
        <f aca="false">+[4]data1cf!Z503</f>
        <v>0</v>
      </c>
      <c r="AB503" s="337"/>
      <c r="AC503" s="338" t="n">
        <f aca="false">XNPV(0.1,B503:AA503,$B$1:$AA$1)</f>
        <v>22140.9753544506</v>
      </c>
      <c r="AD503" s="338" t="n">
        <f aca="false">SUMPRODUCT(B503:AA503,$B$1010:$AA$1010)</f>
        <v>54882.7448750374</v>
      </c>
      <c r="AE503" s="339" t="n">
        <f aca="false">SUMPRODUCT(B503:AA503,$B$1012:$AA$1012)</f>
        <v>54329.624283579</v>
      </c>
      <c r="AF503" s="340" t="n">
        <f aca="false">XIRR(B503:AA503,$B$1:$AA$1)</f>
        <v>0.138955714535292</v>
      </c>
      <c r="AG503" s="341" t="n">
        <f aca="false">1-EXP(-(1/0.25)*(AD503/ABS($AD$1010)))</f>
        <v>0.978571662769348</v>
      </c>
    </row>
    <row r="504" customFormat="false" ht="12.75" hidden="false" customHeight="false" outlineLevel="0" collapsed="false">
      <c r="A504" s="332"/>
      <c r="B504" s="337" t="n">
        <f aca="false">+[4]data1cf!A504</f>
        <v>-97078.3978120463</v>
      </c>
      <c r="C504" s="337" t="n">
        <f aca="false">+[4]data1cf!B504</f>
        <v>15072.2180303439</v>
      </c>
      <c r="D504" s="337" t="n">
        <f aca="false">+[4]data1cf!C504</f>
        <v>16670.7936343747</v>
      </c>
      <c r="E504" s="337" t="n">
        <f aca="false">+[4]data1cf!D504</f>
        <v>16147.4936766543</v>
      </c>
      <c r="F504" s="337" t="n">
        <f aca="false">+[4]data1cf!E504</f>
        <v>16040.5239434416</v>
      </c>
      <c r="G504" s="337" t="n">
        <f aca="false">+[4]data1cf!F504</f>
        <v>15674.4301680458</v>
      </c>
      <c r="H504" s="337" t="n">
        <f aca="false">+[4]data1cf!G504</f>
        <v>15428.6960033505</v>
      </c>
      <c r="I504" s="337" t="n">
        <f aca="false">+[4]data1cf!H504</f>
        <v>15273.5288660368</v>
      </c>
      <c r="J504" s="337" t="n">
        <f aca="false">+[4]data1cf!I504</f>
        <v>15357.8954873608</v>
      </c>
      <c r="K504" s="337" t="n">
        <f aca="false">+[4]data1cf!J504</f>
        <v>15208.6564929711</v>
      </c>
      <c r="L504" s="337" t="n">
        <f aca="false">+[4]data1cf!K504</f>
        <v>15084.115989089</v>
      </c>
      <c r="M504" s="337" t="n">
        <f aca="false">+[4]data1cf!L504</f>
        <v>15287.7327192078</v>
      </c>
      <c r="N504" s="337" t="n">
        <f aca="false">+[4]data1cf!M504</f>
        <v>15304.8046054732</v>
      </c>
      <c r="O504" s="337" t="n">
        <f aca="false">+[4]data1cf!N504</f>
        <v>15394.288841095</v>
      </c>
      <c r="P504" s="337" t="n">
        <f aca="false">+[4]data1cf!O504</f>
        <v>15214.6578045792</v>
      </c>
      <c r="Q504" s="337" t="n">
        <f aca="false">+[4]data1cf!P504</f>
        <v>15453.9879055701</v>
      </c>
      <c r="R504" s="337" t="n">
        <f aca="false">+[4]data1cf!Q504</f>
        <v>1113.45039154505</v>
      </c>
      <c r="S504" s="337" t="n">
        <f aca="false">+[4]data1cf!R504</f>
        <v>0</v>
      </c>
      <c r="T504" s="337" t="n">
        <f aca="false">+[4]data1cf!S504</f>
        <v>0</v>
      </c>
      <c r="U504" s="337" t="n">
        <f aca="false">+[4]data1cf!T504</f>
        <v>0</v>
      </c>
      <c r="V504" s="337" t="n">
        <f aca="false">+[4]data1cf!U504</f>
        <v>0</v>
      </c>
      <c r="W504" s="337" t="n">
        <f aca="false">+[4]data1cf!V504</f>
        <v>0</v>
      </c>
      <c r="X504" s="337" t="n">
        <f aca="false">+[4]data1cf!W504</f>
        <v>0</v>
      </c>
      <c r="Y504" s="337" t="n">
        <f aca="false">+[4]data1cf!X504</f>
        <v>0</v>
      </c>
      <c r="Z504" s="337" t="n">
        <f aca="false">+[4]data1cf!Y504</f>
        <v>0</v>
      </c>
      <c r="AA504" s="337" t="n">
        <f aca="false">+[4]data1cf!Z504</f>
        <v>0</v>
      </c>
      <c r="AB504" s="337"/>
      <c r="AC504" s="338" t="n">
        <f aca="false">XNPV(0.1,B504:AA504,$B$1:$AA$1)</f>
        <v>21788.5256124077</v>
      </c>
      <c r="AD504" s="338" t="n">
        <f aca="false">SUMPRODUCT(B504:AA504,$B$1010:$AA$1010)</f>
        <v>54682.3378235587</v>
      </c>
      <c r="AE504" s="339" t="n">
        <f aca="false">SUMPRODUCT(B504:AA504,$B$1012:$AA$1012)</f>
        <v>54126.732069221</v>
      </c>
      <c r="AF504" s="340" t="n">
        <f aca="false">XIRR(B504:AA504,$B$1:$AA$1)</f>
        <v>0.138016724238687</v>
      </c>
      <c r="AG504" s="341" t="n">
        <f aca="false">1-EXP(-(1/0.25)*(AD504/ABS($AD$1010)))</f>
        <v>0.978268837944567</v>
      </c>
    </row>
    <row r="505" customFormat="false" ht="12.75" hidden="false" customHeight="false" outlineLevel="0" collapsed="false">
      <c r="A505" s="332"/>
      <c r="B505" s="337" t="n">
        <f aca="false">+[4]data1cf!A505</f>
        <v>-100742.047163524</v>
      </c>
      <c r="C505" s="337" t="n">
        <f aca="false">+[4]data1cf!B505</f>
        <v>15094.9132635623</v>
      </c>
      <c r="D505" s="337" t="n">
        <f aca="false">+[4]data1cf!C505</f>
        <v>16903.2566595255</v>
      </c>
      <c r="E505" s="337" t="n">
        <f aca="false">+[4]data1cf!D505</f>
        <v>16472.592553394</v>
      </c>
      <c r="F505" s="337" t="n">
        <f aca="false">+[4]data1cf!E505</f>
        <v>16052.5383823332</v>
      </c>
      <c r="G505" s="337" t="n">
        <f aca="false">+[4]data1cf!F505</f>
        <v>15531.8100367931</v>
      </c>
      <c r="H505" s="337" t="n">
        <f aca="false">+[4]data1cf!G505</f>
        <v>15350.7311473771</v>
      </c>
      <c r="I505" s="337" t="n">
        <f aca="false">+[4]data1cf!H505</f>
        <v>15244.923178246</v>
      </c>
      <c r="J505" s="337" t="n">
        <f aca="false">+[4]data1cf!I505</f>
        <v>15495.040021216</v>
      </c>
      <c r="K505" s="337" t="n">
        <f aca="false">+[4]data1cf!J505</f>
        <v>15326.9999662099</v>
      </c>
      <c r="L505" s="337" t="n">
        <f aca="false">+[4]data1cf!K505</f>
        <v>15519.5349389698</v>
      </c>
      <c r="M505" s="337" t="n">
        <f aca="false">+[4]data1cf!L505</f>
        <v>15308.2670818389</v>
      </c>
      <c r="N505" s="337" t="n">
        <f aca="false">+[4]data1cf!M505</f>
        <v>15340.7703584804</v>
      </c>
      <c r="O505" s="337" t="n">
        <f aca="false">+[4]data1cf!N505</f>
        <v>15403.3589951452</v>
      </c>
      <c r="P505" s="337" t="n">
        <f aca="false">+[4]data1cf!O505</f>
        <v>15380.5514205258</v>
      </c>
      <c r="Q505" s="337" t="n">
        <f aca="false">+[4]data1cf!P505</f>
        <v>15191.1920090445</v>
      </c>
      <c r="R505" s="337" t="n">
        <f aca="false">+[4]data1cf!Q505</f>
        <v>1155.47098414675</v>
      </c>
      <c r="S505" s="337" t="n">
        <f aca="false">+[4]data1cf!R505</f>
        <v>0</v>
      </c>
      <c r="T505" s="337" t="n">
        <f aca="false">+[4]data1cf!S505</f>
        <v>0</v>
      </c>
      <c r="U505" s="337" t="n">
        <f aca="false">+[4]data1cf!T505</f>
        <v>0</v>
      </c>
      <c r="V505" s="337" t="n">
        <f aca="false">+[4]data1cf!U505</f>
        <v>0</v>
      </c>
      <c r="W505" s="337" t="n">
        <f aca="false">+[4]data1cf!V505</f>
        <v>0</v>
      </c>
      <c r="X505" s="337" t="n">
        <f aca="false">+[4]data1cf!W505</f>
        <v>0</v>
      </c>
      <c r="Y505" s="337" t="n">
        <f aca="false">+[4]data1cf!X505</f>
        <v>0</v>
      </c>
      <c r="Z505" s="337" t="n">
        <f aca="false">+[4]data1cf!Y505</f>
        <v>0</v>
      </c>
      <c r="AA505" s="337" t="n">
        <f aca="false">+[4]data1cf!Z505</f>
        <v>0</v>
      </c>
      <c r="AB505" s="337"/>
      <c r="AC505" s="338" t="n">
        <f aca="false">XNPV(0.1,B505:AA505,$B$1:$AA$1)</f>
        <v>18735.8242215239</v>
      </c>
      <c r="AD505" s="338" t="n">
        <f aca="false">SUMPRODUCT(B505:AA505,$B$1010:$AA$1010)</f>
        <v>51765.559222785</v>
      </c>
      <c r="AE505" s="339" t="n">
        <f aca="false">SUMPRODUCT(B505:AA505,$B$1012:$AA$1012)</f>
        <v>51207.743289764</v>
      </c>
      <c r="AF505" s="340" t="n">
        <f aca="false">XIRR(B505:AA505,$B$1:$AA$1)</f>
        <v>0.131729207180284</v>
      </c>
      <c r="AG505" s="341" t="n">
        <f aca="false">1-EXP(-(1/0.25)*(AD505/ABS($AD$1010)))</f>
        <v>0.973344696227591</v>
      </c>
    </row>
    <row r="506" customFormat="false" ht="12.75" hidden="false" customHeight="false" outlineLevel="0" collapsed="false">
      <c r="A506" s="332"/>
      <c r="B506" s="337" t="n">
        <f aca="false">+[4]data1cf!A506</f>
        <v>-98548.922930974</v>
      </c>
      <c r="C506" s="337" t="n">
        <f aca="false">+[4]data1cf!B506</f>
        <v>15155.0100847026</v>
      </c>
      <c r="D506" s="337" t="n">
        <f aca="false">+[4]data1cf!C506</f>
        <v>16810.6560919712</v>
      </c>
      <c r="E506" s="337" t="n">
        <f aca="false">+[4]data1cf!D506</f>
        <v>16294.0311185994</v>
      </c>
      <c r="F506" s="337" t="n">
        <f aca="false">+[4]data1cf!E506</f>
        <v>16097.6063589901</v>
      </c>
      <c r="G506" s="337" t="n">
        <f aca="false">+[4]data1cf!F506</f>
        <v>15418.7338722601</v>
      </c>
      <c r="H506" s="337" t="n">
        <f aca="false">+[4]data1cf!G506</f>
        <v>15317.9991822114</v>
      </c>
      <c r="I506" s="337" t="n">
        <f aca="false">+[4]data1cf!H506</f>
        <v>15345.332763613</v>
      </c>
      <c r="J506" s="337" t="n">
        <f aca="false">+[4]data1cf!I506</f>
        <v>15465.6599662489</v>
      </c>
      <c r="K506" s="337" t="n">
        <f aca="false">+[4]data1cf!J506</f>
        <v>15160.3631694078</v>
      </c>
      <c r="L506" s="337" t="n">
        <f aca="false">+[4]data1cf!K506</f>
        <v>15376.7201054481</v>
      </c>
      <c r="M506" s="337" t="n">
        <f aca="false">+[4]data1cf!L506</f>
        <v>15197.6632127813</v>
      </c>
      <c r="N506" s="337" t="n">
        <f aca="false">+[4]data1cf!M506</f>
        <v>15135.8454135278</v>
      </c>
      <c r="O506" s="337" t="n">
        <f aca="false">+[4]data1cf!N506</f>
        <v>15363.072430363</v>
      </c>
      <c r="P506" s="337" t="n">
        <f aca="false">+[4]data1cf!O506</f>
        <v>15293.4167961159</v>
      </c>
      <c r="Q506" s="337" t="n">
        <f aca="false">+[4]data1cf!P506</f>
        <v>15353.4199013021</v>
      </c>
      <c r="R506" s="337" t="n">
        <f aca="false">+[4]data1cf!Q506</f>
        <v>1130.3167264491</v>
      </c>
      <c r="S506" s="337" t="n">
        <f aca="false">+[4]data1cf!R506</f>
        <v>0</v>
      </c>
      <c r="T506" s="337" t="n">
        <f aca="false">+[4]data1cf!S506</f>
        <v>0</v>
      </c>
      <c r="U506" s="337" t="n">
        <f aca="false">+[4]data1cf!T506</f>
        <v>0</v>
      </c>
      <c r="V506" s="337" t="n">
        <f aca="false">+[4]data1cf!U506</f>
        <v>0</v>
      </c>
      <c r="W506" s="337" t="n">
        <f aca="false">+[4]data1cf!V506</f>
        <v>0</v>
      </c>
      <c r="X506" s="337" t="n">
        <f aca="false">+[4]data1cf!W506</f>
        <v>0</v>
      </c>
      <c r="Y506" s="337" t="n">
        <f aca="false">+[4]data1cf!X506</f>
        <v>0</v>
      </c>
      <c r="Z506" s="337" t="n">
        <f aca="false">+[4]data1cf!Y506</f>
        <v>0</v>
      </c>
      <c r="AA506" s="337" t="n">
        <f aca="false">+[4]data1cf!Z506</f>
        <v>0</v>
      </c>
      <c r="AB506" s="337"/>
      <c r="AC506" s="338" t="n">
        <f aca="false">XNPV(0.1,B506:AA506,$B$1:$AA$1)</f>
        <v>20521.9798871215</v>
      </c>
      <c r="AD506" s="338" t="n">
        <f aca="false">SUMPRODUCT(B506:AA506,$B$1010:$AA$1010)</f>
        <v>53423.5796854571</v>
      </c>
      <c r="AE506" s="339" t="n">
        <f aca="false">SUMPRODUCT(B506:AA506,$B$1012:$AA$1012)</f>
        <v>52867.9658459349</v>
      </c>
      <c r="AF506" s="340" t="n">
        <f aca="false">XIRR(B506:AA506,$B$1:$AA$1)</f>
        <v>0.135424505233434</v>
      </c>
      <c r="AG506" s="341" t="n">
        <f aca="false">1-EXP(-(1/0.25)*(AD506/ABS($AD$1010)))</f>
        <v>0.976266466017071</v>
      </c>
    </row>
    <row r="507" customFormat="false" ht="12.75" hidden="false" customHeight="false" outlineLevel="0" collapsed="false">
      <c r="A507" s="332"/>
      <c r="B507" s="337" t="n">
        <f aca="false">+[4]data1cf!A507</f>
        <v>-101798.69868983</v>
      </c>
      <c r="C507" s="337" t="n">
        <f aca="false">+[4]data1cf!B507</f>
        <v>15248.0276948116</v>
      </c>
      <c r="D507" s="337" t="n">
        <f aca="false">+[4]data1cf!C507</f>
        <v>16833.604674502</v>
      </c>
      <c r="E507" s="337" t="n">
        <f aca="false">+[4]data1cf!D507</f>
        <v>16366.6819767259</v>
      </c>
      <c r="F507" s="337" t="n">
        <f aca="false">+[4]data1cf!E507</f>
        <v>16313.6337176046</v>
      </c>
      <c r="G507" s="337" t="n">
        <f aca="false">+[4]data1cf!F507</f>
        <v>15582.4422793981</v>
      </c>
      <c r="H507" s="337" t="n">
        <f aca="false">+[4]data1cf!G507</f>
        <v>15474.3345877903</v>
      </c>
      <c r="I507" s="337" t="n">
        <f aca="false">+[4]data1cf!H507</f>
        <v>15319.0174862343</v>
      </c>
      <c r="J507" s="337" t="n">
        <f aca="false">+[4]data1cf!I507</f>
        <v>15445.288934717</v>
      </c>
      <c r="K507" s="337" t="n">
        <f aca="false">+[4]data1cf!J507</f>
        <v>15357.359098546</v>
      </c>
      <c r="L507" s="337" t="n">
        <f aca="false">+[4]data1cf!K507</f>
        <v>15305.931521046</v>
      </c>
      <c r="M507" s="337" t="n">
        <f aca="false">+[4]data1cf!L507</f>
        <v>15486.9473024434</v>
      </c>
      <c r="N507" s="337" t="n">
        <f aca="false">+[4]data1cf!M507</f>
        <v>15315.4034624227</v>
      </c>
      <c r="O507" s="337" t="n">
        <f aca="false">+[4]data1cf!N507</f>
        <v>15597.4511172236</v>
      </c>
      <c r="P507" s="337" t="n">
        <f aca="false">+[4]data1cf!O507</f>
        <v>15308.6513527119</v>
      </c>
      <c r="Q507" s="337" t="n">
        <f aca="false">+[4]data1cf!P507</f>
        <v>15689.8602914078</v>
      </c>
      <c r="R507" s="337" t="n">
        <f aca="false">+[4]data1cf!Q507</f>
        <v>1167.59035449287</v>
      </c>
      <c r="S507" s="337" t="n">
        <f aca="false">+[4]data1cf!R507</f>
        <v>0</v>
      </c>
      <c r="T507" s="337" t="n">
        <f aca="false">+[4]data1cf!S507</f>
        <v>0</v>
      </c>
      <c r="U507" s="337" t="n">
        <f aca="false">+[4]data1cf!T507</f>
        <v>0</v>
      </c>
      <c r="V507" s="337" t="n">
        <f aca="false">+[4]data1cf!U507</f>
        <v>0</v>
      </c>
      <c r="W507" s="337" t="n">
        <f aca="false">+[4]data1cf!V507</f>
        <v>0</v>
      </c>
      <c r="X507" s="337" t="n">
        <f aca="false">+[4]data1cf!W507</f>
        <v>0</v>
      </c>
      <c r="Y507" s="337" t="n">
        <f aca="false">+[4]data1cf!X507</f>
        <v>0</v>
      </c>
      <c r="Z507" s="337" t="n">
        <f aca="false">+[4]data1cf!Y507</f>
        <v>0</v>
      </c>
      <c r="AA507" s="337" t="n">
        <f aca="false">+[4]data1cf!Z507</f>
        <v>0</v>
      </c>
      <c r="AB507" s="337"/>
      <c r="AC507" s="338" t="n">
        <f aca="false">XNPV(0.1,B507:AA507,$B$1:$AA$1)</f>
        <v>18119.7544620879</v>
      </c>
      <c r="AD507" s="338" t="n">
        <f aca="false">SUMPRODUCT(B507:AA507,$B$1010:$AA$1010)</f>
        <v>51293.4233563862</v>
      </c>
      <c r="AE507" s="339" t="n">
        <f aca="false">SUMPRODUCT(B507:AA507,$B$1012:$AA$1012)</f>
        <v>50732.9456699074</v>
      </c>
      <c r="AF507" s="340" t="n">
        <f aca="false">XIRR(B507:AA507,$B$1:$AA$1)</f>
        <v>0.130384418833819</v>
      </c>
      <c r="AG507" s="341" t="n">
        <f aca="false">1-EXP(-(1/0.25)*(AD507/ABS($AD$1010)))</f>
        <v>0.972448736370381</v>
      </c>
    </row>
    <row r="508" customFormat="false" ht="12.75" hidden="false" customHeight="false" outlineLevel="0" collapsed="false">
      <c r="A508" s="332"/>
      <c r="B508" s="337" t="n">
        <f aca="false">+[4]data1cf!A508</f>
        <v>-84934.1585240998</v>
      </c>
      <c r="C508" s="337" t="n">
        <f aca="false">+[4]data1cf!B508</f>
        <v>14945.8849756497</v>
      </c>
      <c r="D508" s="337" t="n">
        <f aca="false">+[4]data1cf!C508</f>
        <v>16228.4688528654</v>
      </c>
      <c r="E508" s="337" t="n">
        <f aca="false">+[4]data1cf!D508</f>
        <v>16000.4216006506</v>
      </c>
      <c r="F508" s="337" t="n">
        <f aca="false">+[4]data1cf!E508</f>
        <v>15538.7001834345</v>
      </c>
      <c r="G508" s="337" t="n">
        <f aca="false">+[4]data1cf!F508</f>
        <v>15137.0726252302</v>
      </c>
      <c r="H508" s="337" t="n">
        <f aca="false">+[4]data1cf!G508</f>
        <v>15088.5914222043</v>
      </c>
      <c r="I508" s="337" t="n">
        <f aca="false">+[4]data1cf!H508</f>
        <v>14934.5114930311</v>
      </c>
      <c r="J508" s="337" t="n">
        <f aca="false">+[4]data1cf!I508</f>
        <v>14938.4813374577</v>
      </c>
      <c r="K508" s="337" t="n">
        <f aca="false">+[4]data1cf!J508</f>
        <v>14862.8677531566</v>
      </c>
      <c r="L508" s="337" t="n">
        <f aca="false">+[4]data1cf!K508</f>
        <v>14811.3724739448</v>
      </c>
      <c r="M508" s="337" t="n">
        <f aca="false">+[4]data1cf!L508</f>
        <v>14876.7130703569</v>
      </c>
      <c r="N508" s="337" t="n">
        <f aca="false">+[4]data1cf!M508</f>
        <v>14968.6820741202</v>
      </c>
      <c r="O508" s="337" t="n">
        <f aca="false">+[4]data1cf!N508</f>
        <v>15141.0825961818</v>
      </c>
      <c r="P508" s="337" t="n">
        <f aca="false">+[4]data1cf!O508</f>
        <v>15205.4589301559</v>
      </c>
      <c r="Q508" s="337" t="n">
        <f aca="false">+[4]data1cf!P508</f>
        <v>15358.5083094403</v>
      </c>
      <c r="R508" s="337" t="n">
        <f aca="false">+[4]data1cf!Q508</f>
        <v>974.160824608015</v>
      </c>
      <c r="S508" s="337" t="n">
        <f aca="false">+[4]data1cf!R508</f>
        <v>0</v>
      </c>
      <c r="T508" s="337" t="n">
        <f aca="false">+[4]data1cf!S508</f>
        <v>0</v>
      </c>
      <c r="U508" s="337" t="n">
        <f aca="false">+[4]data1cf!T508</f>
        <v>0</v>
      </c>
      <c r="V508" s="337" t="n">
        <f aca="false">+[4]data1cf!U508</f>
        <v>0</v>
      </c>
      <c r="W508" s="337" t="n">
        <f aca="false">+[4]data1cf!V508</f>
        <v>0</v>
      </c>
      <c r="X508" s="337" t="n">
        <f aca="false">+[4]data1cf!W508</f>
        <v>0</v>
      </c>
      <c r="Y508" s="337" t="n">
        <f aca="false">+[4]data1cf!X508</f>
        <v>0</v>
      </c>
      <c r="Z508" s="337" t="n">
        <f aca="false">+[4]data1cf!Y508</f>
        <v>0</v>
      </c>
      <c r="AA508" s="337" t="n">
        <f aca="false">+[4]data1cf!Z508</f>
        <v>0</v>
      </c>
      <c r="AB508" s="337"/>
      <c r="AC508" s="338" t="n">
        <f aca="false">XNPV(0.1,B508:AA508,$B$1:$AA$1)</f>
        <v>31473.0089281121</v>
      </c>
      <c r="AD508" s="338" t="n">
        <f aca="false">SUMPRODUCT(B508:AA508,$B$1010:$AA$1010)</f>
        <v>63683.4564836168</v>
      </c>
      <c r="AE508" s="339" t="n">
        <f aca="false">SUMPRODUCT(B508:AA508,$B$1012:$AA$1012)</f>
        <v>63139.0515721211</v>
      </c>
      <c r="AF508" s="340" t="n">
        <f aca="false">XIRR(B508:AA508,$B$1:$AA$1)</f>
        <v>0.161463299509421</v>
      </c>
      <c r="AG508" s="341" t="n">
        <f aca="false">1-EXP(-(1/0.25)*(AD508/ABS($AD$1010)))</f>
        <v>0.988429437784964</v>
      </c>
    </row>
    <row r="509" customFormat="false" ht="12.75" hidden="false" customHeight="false" outlineLevel="0" collapsed="false">
      <c r="A509" s="332"/>
      <c r="B509" s="337" t="n">
        <f aca="false">+[4]data1cf!A509</f>
        <v>-102583.260093459</v>
      </c>
      <c r="C509" s="337" t="n">
        <f aca="false">+[4]data1cf!B509</f>
        <v>15445.6455260707</v>
      </c>
      <c r="D509" s="337" t="n">
        <f aca="false">+[4]data1cf!C509</f>
        <v>16822.8645288725</v>
      </c>
      <c r="E509" s="337" t="n">
        <f aca="false">+[4]data1cf!D509</f>
        <v>16528.6972064838</v>
      </c>
      <c r="F509" s="337" t="n">
        <f aca="false">+[4]data1cf!E509</f>
        <v>15958.6110059372</v>
      </c>
      <c r="G509" s="337" t="n">
        <f aca="false">+[4]data1cf!F509</f>
        <v>15566.7793717265</v>
      </c>
      <c r="H509" s="337" t="n">
        <f aca="false">+[4]data1cf!G509</f>
        <v>15475.6399753586</v>
      </c>
      <c r="I509" s="337" t="n">
        <f aca="false">+[4]data1cf!H509</f>
        <v>15106.6880765598</v>
      </c>
      <c r="J509" s="337" t="n">
        <f aca="false">+[4]data1cf!I509</f>
        <v>15256.9072868734</v>
      </c>
      <c r="K509" s="337" t="n">
        <f aca="false">+[4]data1cf!J509</f>
        <v>15356.3440591836</v>
      </c>
      <c r="L509" s="337" t="n">
        <f aca="false">+[4]data1cf!K509</f>
        <v>15375.4400002877</v>
      </c>
      <c r="M509" s="337" t="n">
        <f aca="false">+[4]data1cf!L509</f>
        <v>15563.6839257916</v>
      </c>
      <c r="N509" s="337" t="n">
        <f aca="false">+[4]data1cf!M509</f>
        <v>15317.6441661226</v>
      </c>
      <c r="O509" s="337" t="n">
        <f aca="false">+[4]data1cf!N509</f>
        <v>15467.8819803469</v>
      </c>
      <c r="P509" s="337" t="n">
        <f aca="false">+[4]data1cf!O509</f>
        <v>15313.7546552903</v>
      </c>
      <c r="Q509" s="337" t="n">
        <f aca="false">+[4]data1cf!P509</f>
        <v>15571.5327021432</v>
      </c>
      <c r="R509" s="337" t="n">
        <f aca="false">+[4]data1cf!Q509</f>
        <v>1176.58895996793</v>
      </c>
      <c r="S509" s="337" t="n">
        <f aca="false">+[4]data1cf!R509</f>
        <v>0</v>
      </c>
      <c r="T509" s="337" t="n">
        <f aca="false">+[4]data1cf!S509</f>
        <v>0</v>
      </c>
      <c r="U509" s="337" t="n">
        <f aca="false">+[4]data1cf!T509</f>
        <v>0</v>
      </c>
      <c r="V509" s="337" t="n">
        <f aca="false">+[4]data1cf!U509</f>
        <v>0</v>
      </c>
      <c r="W509" s="337" t="n">
        <f aca="false">+[4]data1cf!V509</f>
        <v>0</v>
      </c>
      <c r="X509" s="337" t="n">
        <f aca="false">+[4]data1cf!W509</f>
        <v>0</v>
      </c>
      <c r="Y509" s="337" t="n">
        <f aca="false">+[4]data1cf!X509</f>
        <v>0</v>
      </c>
      <c r="Z509" s="337" t="n">
        <f aca="false">+[4]data1cf!Y509</f>
        <v>0</v>
      </c>
      <c r="AA509" s="337" t="n">
        <f aca="false">+[4]data1cf!Z509</f>
        <v>0</v>
      </c>
      <c r="AB509" s="337"/>
      <c r="AC509" s="338" t="n">
        <f aca="false">XNPV(0.1,B509:AA509,$B$1:$AA$1)</f>
        <v>17170.9536694306</v>
      </c>
      <c r="AD509" s="338" t="n">
        <f aca="false">SUMPRODUCT(B509:AA509,$B$1010:$AA$1010)</f>
        <v>50238.6270724065</v>
      </c>
      <c r="AE509" s="339" t="n">
        <f aca="false">SUMPRODUCT(B509:AA509,$B$1012:$AA$1012)</f>
        <v>49679.8530485212</v>
      </c>
      <c r="AF509" s="340" t="n">
        <f aca="false">XIRR(B509:AA509,$B$1:$AA$1)</f>
        <v>0.12867659455566</v>
      </c>
      <c r="AG509" s="341" t="n">
        <f aca="false">1-EXP(-(1/0.25)*(AD509/ABS($AD$1010)))</f>
        <v>0.970336772590091</v>
      </c>
    </row>
    <row r="510" customFormat="false" ht="12.75" hidden="false" customHeight="false" outlineLevel="0" collapsed="false">
      <c r="A510" s="332"/>
      <c r="B510" s="337" t="n">
        <f aca="false">+[4]data1cf!A510</f>
        <v>-99482.8935420666</v>
      </c>
      <c r="C510" s="337" t="n">
        <f aca="false">+[4]data1cf!B510</f>
        <v>15375.2957877035</v>
      </c>
      <c r="D510" s="337" t="n">
        <f aca="false">+[4]data1cf!C510</f>
        <v>16759.4528383517</v>
      </c>
      <c r="E510" s="337" t="n">
        <f aca="false">+[4]data1cf!D510</f>
        <v>16497.9237812695</v>
      </c>
      <c r="F510" s="337" t="n">
        <f aca="false">+[4]data1cf!E510</f>
        <v>15868.3769763548</v>
      </c>
      <c r="G510" s="337" t="n">
        <f aca="false">+[4]data1cf!F510</f>
        <v>15917.7453920904</v>
      </c>
      <c r="H510" s="337" t="n">
        <f aca="false">+[4]data1cf!G510</f>
        <v>15285.7455727432</v>
      </c>
      <c r="I510" s="337" t="n">
        <f aca="false">+[4]data1cf!H510</f>
        <v>15232.6526194932</v>
      </c>
      <c r="J510" s="337" t="n">
        <f aca="false">+[4]data1cf!I510</f>
        <v>15187.7951427661</v>
      </c>
      <c r="K510" s="337" t="n">
        <f aca="false">+[4]data1cf!J510</f>
        <v>15092.4743477782</v>
      </c>
      <c r="L510" s="337" t="n">
        <f aca="false">+[4]data1cf!K510</f>
        <v>15221.9128639152</v>
      </c>
      <c r="M510" s="337" t="n">
        <f aca="false">+[4]data1cf!L510</f>
        <v>15336.2248938066</v>
      </c>
      <c r="N510" s="337" t="n">
        <f aca="false">+[4]data1cf!M510</f>
        <v>15342.8269805701</v>
      </c>
      <c r="O510" s="337" t="n">
        <f aca="false">+[4]data1cf!N510</f>
        <v>15422.341122378</v>
      </c>
      <c r="P510" s="337" t="n">
        <f aca="false">+[4]data1cf!O510</f>
        <v>15594.3456966174</v>
      </c>
      <c r="Q510" s="337" t="n">
        <f aca="false">+[4]data1cf!P510</f>
        <v>15431.3926424382</v>
      </c>
      <c r="R510" s="337" t="n">
        <f aca="false">+[4]data1cf!Q510</f>
        <v>1141.02899577009</v>
      </c>
      <c r="S510" s="337" t="n">
        <f aca="false">+[4]data1cf!R510</f>
        <v>0</v>
      </c>
      <c r="T510" s="337" t="n">
        <f aca="false">+[4]data1cf!S510</f>
        <v>0</v>
      </c>
      <c r="U510" s="337" t="n">
        <f aca="false">+[4]data1cf!T510</f>
        <v>0</v>
      </c>
      <c r="V510" s="337" t="n">
        <f aca="false">+[4]data1cf!U510</f>
        <v>0</v>
      </c>
      <c r="W510" s="337" t="n">
        <f aca="false">+[4]data1cf!V510</f>
        <v>0</v>
      </c>
      <c r="X510" s="337" t="n">
        <f aca="false">+[4]data1cf!W510</f>
        <v>0</v>
      </c>
      <c r="Y510" s="337" t="n">
        <f aca="false">+[4]data1cf!X510</f>
        <v>0</v>
      </c>
      <c r="Z510" s="337" t="n">
        <f aca="false">+[4]data1cf!Y510</f>
        <v>0</v>
      </c>
      <c r="AA510" s="337" t="n">
        <f aca="false">+[4]data1cf!Z510</f>
        <v>0</v>
      </c>
      <c r="AB510" s="337"/>
      <c r="AC510" s="338" t="n">
        <f aca="false">XNPV(0.1,B510:AA510,$B$1:$AA$1)</f>
        <v>19990.1060723849</v>
      </c>
      <c r="AD510" s="338" t="n">
        <f aca="false">SUMPRODUCT(B510:AA510,$B$1010:$AA$1010)</f>
        <v>52969.97113815</v>
      </c>
      <c r="AE510" s="339" t="n">
        <f aca="false">SUMPRODUCT(B510:AA510,$B$1012:$AA$1012)</f>
        <v>52412.7337461999</v>
      </c>
      <c r="AF510" s="340" t="n">
        <f aca="false">XIRR(B510:AA510,$B$1:$AA$1)</f>
        <v>0.134250428670335</v>
      </c>
      <c r="AG510" s="341" t="n">
        <f aca="false">1-EXP(-(1/0.25)*(AD510/ABS($AD$1010)))</f>
        <v>0.97550051970778</v>
      </c>
    </row>
    <row r="511" customFormat="false" ht="12.75" hidden="false" customHeight="false" outlineLevel="0" collapsed="false">
      <c r="A511" s="332"/>
      <c r="B511" s="337" t="n">
        <f aca="false">+[4]data1cf!A511</f>
        <v>-101805.356211446</v>
      </c>
      <c r="C511" s="337" t="n">
        <f aca="false">+[4]data1cf!B511</f>
        <v>15162.866874103</v>
      </c>
      <c r="D511" s="337" t="n">
        <f aca="false">+[4]data1cf!C511</f>
        <v>16705.4960247607</v>
      </c>
      <c r="E511" s="337" t="n">
        <f aca="false">+[4]data1cf!D511</f>
        <v>16368.270175002</v>
      </c>
      <c r="F511" s="337" t="n">
        <f aca="false">+[4]data1cf!E511</f>
        <v>15988.5781265597</v>
      </c>
      <c r="G511" s="337" t="n">
        <f aca="false">+[4]data1cf!F511</f>
        <v>15584.0490622899</v>
      </c>
      <c r="H511" s="337" t="n">
        <f aca="false">+[4]data1cf!G511</f>
        <v>15463.5346794405</v>
      </c>
      <c r="I511" s="337" t="n">
        <f aca="false">+[4]data1cf!H511</f>
        <v>15408.2213811671</v>
      </c>
      <c r="J511" s="337" t="n">
        <f aca="false">+[4]data1cf!I511</f>
        <v>15319.3253567882</v>
      </c>
      <c r="K511" s="337" t="n">
        <f aca="false">+[4]data1cf!J511</f>
        <v>15474.8051626077</v>
      </c>
      <c r="L511" s="337" t="n">
        <f aca="false">+[4]data1cf!K511</f>
        <v>15241.5978500032</v>
      </c>
      <c r="M511" s="337" t="n">
        <f aca="false">+[4]data1cf!L511</f>
        <v>15389.376660219</v>
      </c>
      <c r="N511" s="337" t="n">
        <f aca="false">+[4]data1cf!M511</f>
        <v>15436.9760198118</v>
      </c>
      <c r="O511" s="337" t="n">
        <f aca="false">+[4]data1cf!N511</f>
        <v>15484.6410231539</v>
      </c>
      <c r="P511" s="337" t="n">
        <f aca="false">+[4]data1cf!O511</f>
        <v>15472.2388575008</v>
      </c>
      <c r="Q511" s="337" t="n">
        <f aca="false">+[4]data1cf!P511</f>
        <v>15404.0920584814</v>
      </c>
      <c r="R511" s="337" t="n">
        <f aca="false">+[4]data1cf!Q511</f>
        <v>1167.6667136028</v>
      </c>
      <c r="S511" s="337" t="n">
        <f aca="false">+[4]data1cf!R511</f>
        <v>0</v>
      </c>
      <c r="T511" s="337" t="n">
        <f aca="false">+[4]data1cf!S511</f>
        <v>0</v>
      </c>
      <c r="U511" s="337" t="n">
        <f aca="false">+[4]data1cf!T511</f>
        <v>0</v>
      </c>
      <c r="V511" s="337" t="n">
        <f aca="false">+[4]data1cf!U511</f>
        <v>0</v>
      </c>
      <c r="W511" s="337" t="n">
        <f aca="false">+[4]data1cf!V511</f>
        <v>0</v>
      </c>
      <c r="X511" s="337" t="n">
        <f aca="false">+[4]data1cf!W511</f>
        <v>0</v>
      </c>
      <c r="Y511" s="337" t="n">
        <f aca="false">+[4]data1cf!X511</f>
        <v>0</v>
      </c>
      <c r="Z511" s="337" t="n">
        <f aca="false">+[4]data1cf!Y511</f>
        <v>0</v>
      </c>
      <c r="AA511" s="337" t="n">
        <f aca="false">+[4]data1cf!Z511</f>
        <v>0</v>
      </c>
      <c r="AB511" s="337"/>
      <c r="AC511" s="338" t="n">
        <f aca="false">XNPV(0.1,B511:AA511,$B$1:$AA$1)</f>
        <v>17662.5806954076</v>
      </c>
      <c r="AD511" s="338" t="n">
        <f aca="false">SUMPRODUCT(B511:AA511,$B$1010:$AA$1010)</f>
        <v>50750.5186022737</v>
      </c>
      <c r="AE511" s="339" t="n">
        <f aca="false">SUMPRODUCT(B511:AA511,$B$1012:$AA$1012)</f>
        <v>50191.4330471486</v>
      </c>
      <c r="AF511" s="340" t="n">
        <f aca="false">XIRR(B511:AA511,$B$1:$AA$1)</f>
        <v>0.129598446175633</v>
      </c>
      <c r="AG511" s="341" t="n">
        <f aca="false">1-EXP(-(1/0.25)*(AD511/ABS($AD$1010)))</f>
        <v>0.971381193016366</v>
      </c>
    </row>
    <row r="512" customFormat="false" ht="12.75" hidden="false" customHeight="false" outlineLevel="0" collapsed="false">
      <c r="A512" s="332"/>
      <c r="B512" s="337" t="n">
        <f aca="false">+[4]data1cf!A512</f>
        <v>-91614.8347219195</v>
      </c>
      <c r="C512" s="337" t="n">
        <f aca="false">+[4]data1cf!B512</f>
        <v>14759.3268885748</v>
      </c>
      <c r="D512" s="337" t="n">
        <f aca="false">+[4]data1cf!C512</f>
        <v>16596.5338764891</v>
      </c>
      <c r="E512" s="337" t="n">
        <f aca="false">+[4]data1cf!D512</f>
        <v>15877.5446926126</v>
      </c>
      <c r="F512" s="337" t="n">
        <f aca="false">+[4]data1cf!E512</f>
        <v>15785.718709253</v>
      </c>
      <c r="G512" s="337" t="n">
        <f aca="false">+[4]data1cf!F512</f>
        <v>15234.7416462461</v>
      </c>
      <c r="H512" s="337" t="n">
        <f aca="false">+[4]data1cf!G512</f>
        <v>15295.1406255592</v>
      </c>
      <c r="I512" s="337" t="n">
        <f aca="false">+[4]data1cf!H512</f>
        <v>15057.4713853814</v>
      </c>
      <c r="J512" s="337" t="n">
        <f aca="false">+[4]data1cf!I512</f>
        <v>15022.9544649646</v>
      </c>
      <c r="K512" s="337" t="n">
        <f aca="false">+[4]data1cf!J512</f>
        <v>15093.9078937776</v>
      </c>
      <c r="L512" s="337" t="n">
        <f aca="false">+[4]data1cf!K512</f>
        <v>15143.3456815648</v>
      </c>
      <c r="M512" s="337" t="n">
        <f aca="false">+[4]data1cf!L512</f>
        <v>15095.3614306095</v>
      </c>
      <c r="N512" s="337" t="n">
        <f aca="false">+[4]data1cf!M512</f>
        <v>15261.9291062831</v>
      </c>
      <c r="O512" s="337" t="n">
        <f aca="false">+[4]data1cf!N512</f>
        <v>15364.1545383322</v>
      </c>
      <c r="P512" s="337" t="n">
        <f aca="false">+[4]data1cf!O512</f>
        <v>15161.9521188944</v>
      </c>
      <c r="Q512" s="337" t="n">
        <f aca="false">+[4]data1cf!P512</f>
        <v>15109.6054137887</v>
      </c>
      <c r="R512" s="337" t="n">
        <f aca="false">+[4]data1cf!Q512</f>
        <v>1050.78550832653</v>
      </c>
      <c r="S512" s="337" t="n">
        <f aca="false">+[4]data1cf!R512</f>
        <v>0</v>
      </c>
      <c r="T512" s="337" t="n">
        <f aca="false">+[4]data1cf!S512</f>
        <v>0</v>
      </c>
      <c r="U512" s="337" t="n">
        <f aca="false">+[4]data1cf!T512</f>
        <v>0</v>
      </c>
      <c r="V512" s="337" t="n">
        <f aca="false">+[4]data1cf!U512</f>
        <v>0</v>
      </c>
      <c r="W512" s="337" t="n">
        <f aca="false">+[4]data1cf!V512</f>
        <v>0</v>
      </c>
      <c r="X512" s="337" t="n">
        <f aca="false">+[4]data1cf!W512</f>
        <v>0</v>
      </c>
      <c r="Y512" s="337" t="n">
        <f aca="false">+[4]data1cf!X512</f>
        <v>0</v>
      </c>
      <c r="Z512" s="337" t="n">
        <f aca="false">+[4]data1cf!Y512</f>
        <v>0</v>
      </c>
      <c r="AA512" s="337" t="n">
        <f aca="false">+[4]data1cf!Z512</f>
        <v>0</v>
      </c>
      <c r="AB512" s="337"/>
      <c r="AC512" s="338" t="n">
        <f aca="false">XNPV(0.1,B512:AA512,$B$1:$AA$1)</f>
        <v>25688.8475585823</v>
      </c>
      <c r="AD512" s="338" t="n">
        <f aca="false">SUMPRODUCT(B512:AA512,$B$1010:$AA$1010)</f>
        <v>58201.3598166878</v>
      </c>
      <c r="AE512" s="339" t="n">
        <f aca="false">SUMPRODUCT(B512:AA512,$B$1012:$AA$1012)</f>
        <v>57651.9376940645</v>
      </c>
      <c r="AF512" s="340" t="n">
        <f aca="false">XIRR(B512:AA512,$B$1:$AA$1)</f>
        <v>0.147001224721021</v>
      </c>
      <c r="AG512" s="341" t="n">
        <f aca="false">1-EXP(-(1/0.25)*(AD512/ABS($AD$1010)))</f>
        <v>0.98301491423919</v>
      </c>
    </row>
    <row r="513" customFormat="false" ht="12.75" hidden="false" customHeight="false" outlineLevel="0" collapsed="false">
      <c r="A513" s="332"/>
      <c r="B513" s="337" t="n">
        <f aca="false">+[4]data1cf!A513</f>
        <v>-85320.6483603691</v>
      </c>
      <c r="C513" s="337" t="n">
        <f aca="false">+[4]data1cf!B513</f>
        <v>14820.1962133318</v>
      </c>
      <c r="D513" s="337" t="n">
        <f aca="false">+[4]data1cf!C513</f>
        <v>16202.4395618687</v>
      </c>
      <c r="E513" s="337" t="n">
        <f aca="false">+[4]data1cf!D513</f>
        <v>15858.9340549102</v>
      </c>
      <c r="F513" s="337" t="n">
        <f aca="false">+[4]data1cf!E513</f>
        <v>15506.0496138155</v>
      </c>
      <c r="G513" s="337" t="n">
        <f aca="false">+[4]data1cf!F513</f>
        <v>15294.7480871765</v>
      </c>
      <c r="H513" s="337" t="n">
        <f aca="false">+[4]data1cf!G513</f>
        <v>14886.337590622</v>
      </c>
      <c r="I513" s="337" t="n">
        <f aca="false">+[4]data1cf!H513</f>
        <v>14868.8366994224</v>
      </c>
      <c r="J513" s="337" t="n">
        <f aca="false">+[4]data1cf!I513</f>
        <v>14945.2433568311</v>
      </c>
      <c r="K513" s="337" t="n">
        <f aca="false">+[4]data1cf!J513</f>
        <v>14969.2883863218</v>
      </c>
      <c r="L513" s="337" t="n">
        <f aca="false">+[4]data1cf!K513</f>
        <v>14877.8961990495</v>
      </c>
      <c r="M513" s="337" t="n">
        <f aca="false">+[4]data1cf!L513</f>
        <v>15014.4760081445</v>
      </c>
      <c r="N513" s="337" t="n">
        <f aca="false">+[4]data1cf!M513</f>
        <v>14931.1912533279</v>
      </c>
      <c r="O513" s="337" t="n">
        <f aca="false">+[4]data1cf!N513</f>
        <v>14974.6099129391</v>
      </c>
      <c r="P513" s="337" t="n">
        <f aca="false">+[4]data1cf!O513</f>
        <v>15008.0616204637</v>
      </c>
      <c r="Q513" s="337" t="n">
        <f aca="false">+[4]data1cf!P513</f>
        <v>14929.3554090592</v>
      </c>
      <c r="R513" s="337" t="n">
        <f aca="false">+[4]data1cf!Q513</f>
        <v>978.593708434089</v>
      </c>
      <c r="S513" s="337" t="n">
        <f aca="false">+[4]data1cf!R513</f>
        <v>0</v>
      </c>
      <c r="T513" s="337" t="n">
        <f aca="false">+[4]data1cf!S513</f>
        <v>0</v>
      </c>
      <c r="U513" s="337" t="n">
        <f aca="false">+[4]data1cf!T513</f>
        <v>0</v>
      </c>
      <c r="V513" s="337" t="n">
        <f aca="false">+[4]data1cf!U513</f>
        <v>0</v>
      </c>
      <c r="W513" s="337" t="n">
        <f aca="false">+[4]data1cf!V513</f>
        <v>0</v>
      </c>
      <c r="X513" s="337" t="n">
        <f aca="false">+[4]data1cf!W513</f>
        <v>0</v>
      </c>
      <c r="Y513" s="337" t="n">
        <f aca="false">+[4]data1cf!X513</f>
        <v>0</v>
      </c>
      <c r="Z513" s="337" t="n">
        <f aca="false">+[4]data1cf!Y513</f>
        <v>0</v>
      </c>
      <c r="AA513" s="337" t="n">
        <f aca="false">+[4]data1cf!Z513</f>
        <v>0</v>
      </c>
      <c r="AB513" s="337"/>
      <c r="AC513" s="338" t="n">
        <f aca="false">XNPV(0.1,B513:AA513,$B$1:$AA$1)</f>
        <v>30680.6943736878</v>
      </c>
      <c r="AD513" s="338" t="n">
        <f aca="false">SUMPRODUCT(B513:AA513,$B$1010:$AA$1010)</f>
        <v>62772.3594575396</v>
      </c>
      <c r="AE513" s="339" t="n">
        <f aca="false">SUMPRODUCT(B513:AA513,$B$1012:$AA$1012)</f>
        <v>62230.2483844691</v>
      </c>
      <c r="AF513" s="340" t="n">
        <f aca="false">XIRR(B513:AA513,$B$1:$AA$1)</f>
        <v>0.159736644028278</v>
      </c>
      <c r="AG513" s="341" t="n">
        <f aca="false">1-EXP(-(1/0.25)*(AD513/ABS($AD$1010)))</f>
        <v>0.987667208908839</v>
      </c>
    </row>
    <row r="514" customFormat="false" ht="12.75" hidden="false" customHeight="false" outlineLevel="0" collapsed="false">
      <c r="A514" s="332"/>
      <c r="B514" s="337" t="n">
        <f aca="false">+[4]data1cf!A514</f>
        <v>-85945.060326166</v>
      </c>
      <c r="C514" s="337" t="n">
        <f aca="false">+[4]data1cf!B514</f>
        <v>14595.3213422922</v>
      </c>
      <c r="D514" s="337" t="n">
        <f aca="false">+[4]data1cf!C514</f>
        <v>16146.0180921117</v>
      </c>
      <c r="E514" s="337" t="n">
        <f aca="false">+[4]data1cf!D514</f>
        <v>16156.990253086</v>
      </c>
      <c r="F514" s="337" t="n">
        <f aca="false">+[4]data1cf!E514</f>
        <v>15626.5946095135</v>
      </c>
      <c r="G514" s="337" t="n">
        <f aca="false">+[4]data1cf!F514</f>
        <v>15341.6100979005</v>
      </c>
      <c r="H514" s="337" t="n">
        <f aca="false">+[4]data1cf!G514</f>
        <v>15030.2526460068</v>
      </c>
      <c r="I514" s="337" t="n">
        <f aca="false">+[4]data1cf!H514</f>
        <v>14929.8022021735</v>
      </c>
      <c r="J514" s="337" t="n">
        <f aca="false">+[4]data1cf!I514</f>
        <v>15003.9704547028</v>
      </c>
      <c r="K514" s="337" t="n">
        <f aca="false">+[4]data1cf!J514</f>
        <v>15161.6986263494</v>
      </c>
      <c r="L514" s="337" t="n">
        <f aca="false">+[4]data1cf!K514</f>
        <v>15139.7755456208</v>
      </c>
      <c r="M514" s="337" t="n">
        <f aca="false">+[4]data1cf!L514</f>
        <v>15037.1314471612</v>
      </c>
      <c r="N514" s="337" t="n">
        <f aca="false">+[4]data1cf!M514</f>
        <v>14955.6526051041</v>
      </c>
      <c r="O514" s="337" t="n">
        <f aca="false">+[4]data1cf!N514</f>
        <v>14987.4643739317</v>
      </c>
      <c r="P514" s="337" t="n">
        <f aca="false">+[4]data1cf!O514</f>
        <v>15007.5897418213</v>
      </c>
      <c r="Q514" s="337" t="n">
        <f aca="false">+[4]data1cf!P514</f>
        <v>14948.7250160988</v>
      </c>
      <c r="R514" s="337" t="n">
        <f aca="false">+[4]data1cf!Q514</f>
        <v>985.755463916994</v>
      </c>
      <c r="S514" s="337" t="n">
        <f aca="false">+[4]data1cf!R514</f>
        <v>0</v>
      </c>
      <c r="T514" s="337" t="n">
        <f aca="false">+[4]data1cf!S514</f>
        <v>0</v>
      </c>
      <c r="U514" s="337" t="n">
        <f aca="false">+[4]data1cf!T514</f>
        <v>0</v>
      </c>
      <c r="V514" s="337" t="n">
        <f aca="false">+[4]data1cf!U514</f>
        <v>0</v>
      </c>
      <c r="W514" s="337" t="n">
        <f aca="false">+[4]data1cf!V514</f>
        <v>0</v>
      </c>
      <c r="X514" s="337" t="n">
        <f aca="false">+[4]data1cf!W514</f>
        <v>0</v>
      </c>
      <c r="Y514" s="337" t="n">
        <f aca="false">+[4]data1cf!X514</f>
        <v>0</v>
      </c>
      <c r="Z514" s="337" t="n">
        <f aca="false">+[4]data1cf!Y514</f>
        <v>0</v>
      </c>
      <c r="AA514" s="337" t="n">
        <f aca="false">+[4]data1cf!Z514</f>
        <v>0</v>
      </c>
      <c r="AB514" s="337"/>
      <c r="AC514" s="338" t="n">
        <f aca="false">XNPV(0.1,B514:AA514,$B$1:$AA$1)</f>
        <v>30488.3091234846</v>
      </c>
      <c r="AD514" s="338" t="n">
        <f aca="false">SUMPRODUCT(B514:AA514,$B$1010:$AA$1010)</f>
        <v>62752.2693144788</v>
      </c>
      <c r="AE514" s="339" t="n">
        <f aca="false">SUMPRODUCT(B514:AA514,$B$1012:$AA$1012)</f>
        <v>62207.3489718457</v>
      </c>
      <c r="AF514" s="340" t="n">
        <f aca="false">XIRR(B514:AA514,$B$1:$AA$1)</f>
        <v>0.158842096597527</v>
      </c>
      <c r="AG514" s="341" t="n">
        <f aca="false">1-EXP(-(1/0.25)*(AD514/ABS($AD$1010)))</f>
        <v>0.987649847333996</v>
      </c>
    </row>
    <row r="515" customFormat="false" ht="12.75" hidden="false" customHeight="false" outlineLevel="0" collapsed="false">
      <c r="A515" s="332"/>
      <c r="B515" s="337" t="n">
        <f aca="false">+[4]data1cf!A515</f>
        <v>-98599.6766232186</v>
      </c>
      <c r="C515" s="337" t="n">
        <f aca="false">+[4]data1cf!B515</f>
        <v>15017.8507635541</v>
      </c>
      <c r="D515" s="337" t="n">
        <f aca="false">+[4]data1cf!C515</f>
        <v>16810.3373564055</v>
      </c>
      <c r="E515" s="337" t="n">
        <f aca="false">+[4]data1cf!D515</f>
        <v>16238.2631833274</v>
      </c>
      <c r="F515" s="337" t="n">
        <f aca="false">+[4]data1cf!E515</f>
        <v>15964.0181435431</v>
      </c>
      <c r="G515" s="337" t="n">
        <f aca="false">+[4]data1cf!F515</f>
        <v>15739.6291385602</v>
      </c>
      <c r="H515" s="337" t="n">
        <f aca="false">+[4]data1cf!G515</f>
        <v>15545.7113887632</v>
      </c>
      <c r="I515" s="337" t="n">
        <f aca="false">+[4]data1cf!H515</f>
        <v>15327.6822075236</v>
      </c>
      <c r="J515" s="337" t="n">
        <f aca="false">+[4]data1cf!I515</f>
        <v>15150.508345032</v>
      </c>
      <c r="K515" s="337" t="n">
        <f aca="false">+[4]data1cf!J515</f>
        <v>15293.4178343166</v>
      </c>
      <c r="L515" s="337" t="n">
        <f aca="false">+[4]data1cf!K515</f>
        <v>15120.5432856021</v>
      </c>
      <c r="M515" s="337" t="n">
        <f aca="false">+[4]data1cf!L515</f>
        <v>15396.279712421</v>
      </c>
      <c r="N515" s="337" t="n">
        <f aca="false">+[4]data1cf!M515</f>
        <v>15238.8389865007</v>
      </c>
      <c r="O515" s="337" t="n">
        <f aca="false">+[4]data1cf!N515</f>
        <v>15397.4848988652</v>
      </c>
      <c r="P515" s="337" t="n">
        <f aca="false">+[4]data1cf!O515</f>
        <v>15285.6431004935</v>
      </c>
      <c r="Q515" s="337" t="n">
        <f aca="false">+[4]data1cf!P515</f>
        <v>15374.9984996803</v>
      </c>
      <c r="R515" s="337" t="n">
        <f aca="false">+[4]data1cf!Q515</f>
        <v>1130.89885099767</v>
      </c>
      <c r="S515" s="337" t="n">
        <f aca="false">+[4]data1cf!R515</f>
        <v>0</v>
      </c>
      <c r="T515" s="337" t="n">
        <f aca="false">+[4]data1cf!S515</f>
        <v>0</v>
      </c>
      <c r="U515" s="337" t="n">
        <f aca="false">+[4]data1cf!T515</f>
        <v>0</v>
      </c>
      <c r="V515" s="337" t="n">
        <f aca="false">+[4]data1cf!U515</f>
        <v>0</v>
      </c>
      <c r="W515" s="337" t="n">
        <f aca="false">+[4]data1cf!V515</f>
        <v>0</v>
      </c>
      <c r="X515" s="337" t="n">
        <f aca="false">+[4]data1cf!W515</f>
        <v>0</v>
      </c>
      <c r="Y515" s="337" t="n">
        <f aca="false">+[4]data1cf!X515</f>
        <v>0</v>
      </c>
      <c r="Z515" s="337" t="n">
        <f aca="false">+[4]data1cf!Y515</f>
        <v>0</v>
      </c>
      <c r="AA515" s="337" t="n">
        <f aca="false">+[4]data1cf!Z515</f>
        <v>0</v>
      </c>
      <c r="AB515" s="337"/>
      <c r="AC515" s="338" t="n">
        <f aca="false">XNPV(0.1,B515:AA515,$B$1:$AA$1)</f>
        <v>20458.0997108372</v>
      </c>
      <c r="AD515" s="338" t="n">
        <f aca="false">SUMPRODUCT(B515:AA515,$B$1010:$AA$1010)</f>
        <v>53387.8044859595</v>
      </c>
      <c r="AE515" s="339" t="n">
        <f aca="false">SUMPRODUCT(B515:AA515,$B$1012:$AA$1012)</f>
        <v>52831.617404766</v>
      </c>
      <c r="AF515" s="340" t="n">
        <f aca="false">XIRR(B515:AA515,$B$1:$AA$1)</f>
        <v>0.135253907396546</v>
      </c>
      <c r="AG515" s="341" t="n">
        <f aca="false">1-EXP(-(1/0.25)*(AD515/ABS($AD$1010)))</f>
        <v>0.976206937130397</v>
      </c>
    </row>
    <row r="516" customFormat="false" ht="12.75" hidden="false" customHeight="false" outlineLevel="0" collapsed="false">
      <c r="A516" s="332"/>
      <c r="B516" s="337" t="n">
        <f aca="false">+[4]data1cf!A516</f>
        <v>-95168.7587275723</v>
      </c>
      <c r="C516" s="337" t="n">
        <f aca="false">+[4]data1cf!B516</f>
        <v>15258.7045807452</v>
      </c>
      <c r="D516" s="337" t="n">
        <f aca="false">+[4]data1cf!C516</f>
        <v>16983.7541162022</v>
      </c>
      <c r="E516" s="337" t="n">
        <f aca="false">+[4]data1cf!D516</f>
        <v>16097.1005352528</v>
      </c>
      <c r="F516" s="337" t="n">
        <f aca="false">+[4]data1cf!E516</f>
        <v>15674.8645487555</v>
      </c>
      <c r="G516" s="337" t="n">
        <f aca="false">+[4]data1cf!F516</f>
        <v>15540.5955150466</v>
      </c>
      <c r="H516" s="337" t="n">
        <f aca="false">+[4]data1cf!G516</f>
        <v>15170.3561742926</v>
      </c>
      <c r="I516" s="337" t="n">
        <f aca="false">+[4]data1cf!H516</f>
        <v>15011.2119037057</v>
      </c>
      <c r="J516" s="337" t="n">
        <f aca="false">+[4]data1cf!I516</f>
        <v>15183.4352940761</v>
      </c>
      <c r="K516" s="337" t="n">
        <f aca="false">+[4]data1cf!J516</f>
        <v>15281.252754993</v>
      </c>
      <c r="L516" s="337" t="n">
        <f aca="false">+[4]data1cf!K516</f>
        <v>15094.2901160046</v>
      </c>
      <c r="M516" s="337" t="n">
        <f aca="false">+[4]data1cf!L516</f>
        <v>15016.4530853706</v>
      </c>
      <c r="N516" s="337" t="n">
        <f aca="false">+[4]data1cf!M516</f>
        <v>15041.6926095465</v>
      </c>
      <c r="O516" s="337" t="n">
        <f aca="false">+[4]data1cf!N516</f>
        <v>15211.4983331824</v>
      </c>
      <c r="P516" s="337" t="n">
        <f aca="false">+[4]data1cf!O516</f>
        <v>15322.4876572464</v>
      </c>
      <c r="Q516" s="337" t="n">
        <f aca="false">+[4]data1cf!P516</f>
        <v>15306.6337755194</v>
      </c>
      <c r="R516" s="337" t="n">
        <f aca="false">+[4]data1cf!Q516</f>
        <v>1091.54759510176</v>
      </c>
      <c r="S516" s="337" t="n">
        <f aca="false">+[4]data1cf!R516</f>
        <v>0</v>
      </c>
      <c r="T516" s="337" t="n">
        <f aca="false">+[4]data1cf!S516</f>
        <v>0</v>
      </c>
      <c r="U516" s="337" t="n">
        <f aca="false">+[4]data1cf!T516</f>
        <v>0</v>
      </c>
      <c r="V516" s="337" t="n">
        <f aca="false">+[4]data1cf!U516</f>
        <v>0</v>
      </c>
      <c r="W516" s="337" t="n">
        <f aca="false">+[4]data1cf!V516</f>
        <v>0</v>
      </c>
      <c r="X516" s="337" t="n">
        <f aca="false">+[4]data1cf!W516</f>
        <v>0</v>
      </c>
      <c r="Y516" s="337" t="n">
        <f aca="false">+[4]data1cf!X516</f>
        <v>0</v>
      </c>
      <c r="Z516" s="337" t="n">
        <f aca="false">+[4]data1cf!Y516</f>
        <v>0</v>
      </c>
      <c r="AA516" s="337" t="n">
        <f aca="false">+[4]data1cf!Z516</f>
        <v>0</v>
      </c>
      <c r="AB516" s="337"/>
      <c r="AC516" s="338" t="n">
        <f aca="false">XNPV(0.1,B516:AA516,$B$1:$AA$1)</f>
        <v>23185.3983644786</v>
      </c>
      <c r="AD516" s="338" t="n">
        <f aca="false">SUMPRODUCT(B516:AA516,$B$1010:$AA$1010)</f>
        <v>55810.417352234</v>
      </c>
      <c r="AE516" s="339" t="n">
        <f aca="false">SUMPRODUCT(B516:AA516,$B$1012:$AA$1012)</f>
        <v>55259.3426815871</v>
      </c>
      <c r="AF516" s="340" t="n">
        <f aca="false">XIRR(B516:AA516,$B$1:$AA$1)</f>
        <v>0.141323789495961</v>
      </c>
      <c r="AG516" s="341" t="n">
        <f aca="false">1-EXP(-(1/0.25)*(AD516/ABS($AD$1010)))</f>
        <v>0.979919362706315</v>
      </c>
    </row>
    <row r="517" customFormat="false" ht="12.75" hidden="false" customHeight="false" outlineLevel="0" collapsed="false">
      <c r="A517" s="332"/>
      <c r="B517" s="337" t="n">
        <f aca="false">+[4]data1cf!A517</f>
        <v>-94276.5634780967</v>
      </c>
      <c r="C517" s="337" t="n">
        <f aca="false">+[4]data1cf!B517</f>
        <v>15009.8429654668</v>
      </c>
      <c r="D517" s="337" t="n">
        <f aca="false">+[4]data1cf!C517</f>
        <v>16577.3124914155</v>
      </c>
      <c r="E517" s="337" t="n">
        <f aca="false">+[4]data1cf!D517</f>
        <v>16058.3920247914</v>
      </c>
      <c r="F517" s="337" t="n">
        <f aca="false">+[4]data1cf!E517</f>
        <v>15780.8992041388</v>
      </c>
      <c r="G517" s="337" t="n">
        <f aca="false">+[4]data1cf!F517</f>
        <v>15459.5443905414</v>
      </c>
      <c r="H517" s="337" t="n">
        <f aca="false">+[4]data1cf!G517</f>
        <v>15251.5693170022</v>
      </c>
      <c r="I517" s="337" t="n">
        <f aca="false">+[4]data1cf!H517</f>
        <v>15190.8326023068</v>
      </c>
      <c r="J517" s="337" t="n">
        <f aca="false">+[4]data1cf!I517</f>
        <v>15023.9496467035</v>
      </c>
      <c r="K517" s="337" t="n">
        <f aca="false">+[4]data1cf!J517</f>
        <v>15060.6940227713</v>
      </c>
      <c r="L517" s="337" t="n">
        <f aca="false">+[4]data1cf!K517</f>
        <v>15219.5983673594</v>
      </c>
      <c r="M517" s="337" t="n">
        <f aca="false">+[4]data1cf!L517</f>
        <v>15243.4909409542</v>
      </c>
      <c r="N517" s="337" t="n">
        <f aca="false">+[4]data1cf!M517</f>
        <v>15220.2849199432</v>
      </c>
      <c r="O517" s="337" t="n">
        <f aca="false">+[4]data1cf!N517</f>
        <v>15229.8574536505</v>
      </c>
      <c r="P517" s="337" t="n">
        <f aca="false">+[4]data1cf!O517</f>
        <v>15127.8816793094</v>
      </c>
      <c r="Q517" s="337" t="n">
        <f aca="false">+[4]data1cf!P517</f>
        <v>15316.3657796974</v>
      </c>
      <c r="R517" s="337" t="n">
        <f aca="false">+[4]data1cf!Q517</f>
        <v>1081.31447246838</v>
      </c>
      <c r="S517" s="337" t="n">
        <f aca="false">+[4]data1cf!R517</f>
        <v>0</v>
      </c>
      <c r="T517" s="337" t="n">
        <f aca="false">+[4]data1cf!S517</f>
        <v>0</v>
      </c>
      <c r="U517" s="337" t="n">
        <f aca="false">+[4]data1cf!T517</f>
        <v>0</v>
      </c>
      <c r="V517" s="337" t="n">
        <f aca="false">+[4]data1cf!U517</f>
        <v>0</v>
      </c>
      <c r="W517" s="337" t="n">
        <f aca="false">+[4]data1cf!V517</f>
        <v>0</v>
      </c>
      <c r="X517" s="337" t="n">
        <f aca="false">+[4]data1cf!W517</f>
        <v>0</v>
      </c>
      <c r="Y517" s="337" t="n">
        <f aca="false">+[4]data1cf!X517</f>
        <v>0</v>
      </c>
      <c r="Z517" s="337" t="n">
        <f aca="false">+[4]data1cf!Y517</f>
        <v>0</v>
      </c>
      <c r="AA517" s="337" t="n">
        <f aca="false">+[4]data1cf!Z517</f>
        <v>0</v>
      </c>
      <c r="AB517" s="337"/>
      <c r="AC517" s="338" t="n">
        <f aca="false">XNPV(0.1,B517:AA517,$B$1:$AA$1)</f>
        <v>23617.5216260382</v>
      </c>
      <c r="AD517" s="338" t="n">
        <f aca="false">SUMPRODUCT(B517:AA517,$B$1010:$AA$1010)</f>
        <v>56238.8794609471</v>
      </c>
      <c r="AE517" s="339" t="n">
        <f aca="false">SUMPRODUCT(B517:AA517,$B$1012:$AA$1012)</f>
        <v>55687.7207065123</v>
      </c>
      <c r="AF517" s="340" t="n">
        <f aca="false">XIRR(B517:AA517,$B$1:$AA$1)</f>
        <v>0.14226311300248</v>
      </c>
      <c r="AG517" s="341" t="n">
        <f aca="false">1-EXP(-(1/0.25)*(AD517/ABS($AD$1010)))</f>
        <v>0.980512876107153</v>
      </c>
    </row>
    <row r="518" customFormat="false" ht="12.75" hidden="false" customHeight="false" outlineLevel="0" collapsed="false">
      <c r="A518" s="332"/>
      <c r="B518" s="337" t="n">
        <f aca="false">+[4]data1cf!A518</f>
        <v>-95692.0720246444</v>
      </c>
      <c r="C518" s="337" t="n">
        <f aca="false">+[4]data1cf!B518</f>
        <v>15357.4822316938</v>
      </c>
      <c r="D518" s="337" t="n">
        <f aca="false">+[4]data1cf!C518</f>
        <v>16788.7563198567</v>
      </c>
      <c r="E518" s="337" t="n">
        <f aca="false">+[4]data1cf!D518</f>
        <v>16162.9974766726</v>
      </c>
      <c r="F518" s="337" t="n">
        <f aca="false">+[4]data1cf!E518</f>
        <v>15888.6245620753</v>
      </c>
      <c r="G518" s="337" t="n">
        <f aca="false">+[4]data1cf!F518</f>
        <v>15719.6493087333</v>
      </c>
      <c r="H518" s="337" t="n">
        <f aca="false">+[4]data1cf!G518</f>
        <v>15500.4293787651</v>
      </c>
      <c r="I518" s="337" t="n">
        <f aca="false">+[4]data1cf!H518</f>
        <v>15265.3091357518</v>
      </c>
      <c r="J518" s="337" t="n">
        <f aca="false">+[4]data1cf!I518</f>
        <v>15135.8226027336</v>
      </c>
      <c r="K518" s="337" t="n">
        <f aca="false">+[4]data1cf!J518</f>
        <v>15280.9803099914</v>
      </c>
      <c r="L518" s="337" t="n">
        <f aca="false">+[4]data1cf!K518</f>
        <v>15134.1556708294</v>
      </c>
      <c r="M518" s="337" t="n">
        <f aca="false">+[4]data1cf!L518</f>
        <v>15078.2473975664</v>
      </c>
      <c r="N518" s="337" t="n">
        <f aca="false">+[4]data1cf!M518</f>
        <v>15318.2027376264</v>
      </c>
      <c r="O518" s="337" t="n">
        <f aca="false">+[4]data1cf!N518</f>
        <v>15405.9229169208</v>
      </c>
      <c r="P518" s="337" t="n">
        <f aca="false">+[4]data1cf!O518</f>
        <v>15243.5663985353</v>
      </c>
      <c r="Q518" s="337" t="n">
        <f aca="false">+[4]data1cf!P518</f>
        <v>15249.9872451001</v>
      </c>
      <c r="R518" s="337" t="n">
        <f aca="false">+[4]data1cf!Q518</f>
        <v>1097.54978929386</v>
      </c>
      <c r="S518" s="337" t="n">
        <f aca="false">+[4]data1cf!R518</f>
        <v>0</v>
      </c>
      <c r="T518" s="337" t="n">
        <f aca="false">+[4]data1cf!S518</f>
        <v>0</v>
      </c>
      <c r="U518" s="337" t="n">
        <f aca="false">+[4]data1cf!T518</f>
        <v>0</v>
      </c>
      <c r="V518" s="337" t="n">
        <f aca="false">+[4]data1cf!U518</f>
        <v>0</v>
      </c>
      <c r="W518" s="337" t="n">
        <f aca="false">+[4]data1cf!V518</f>
        <v>0</v>
      </c>
      <c r="X518" s="337" t="n">
        <f aca="false">+[4]data1cf!W518</f>
        <v>0</v>
      </c>
      <c r="Y518" s="337" t="n">
        <f aca="false">+[4]data1cf!X518</f>
        <v>0</v>
      </c>
      <c r="Z518" s="337" t="n">
        <f aca="false">+[4]data1cf!Y518</f>
        <v>0</v>
      </c>
      <c r="AA518" s="337" t="n">
        <f aca="false">+[4]data1cf!Z518</f>
        <v>0</v>
      </c>
      <c r="AB518" s="337"/>
      <c r="AC518" s="338" t="n">
        <f aca="false">XNPV(0.1,B518:AA518,$B$1:$AA$1)</f>
        <v>23339.9136646157</v>
      </c>
      <c r="AD518" s="338" t="n">
        <f aca="false">SUMPRODUCT(B518:AA518,$B$1010:$AA$1010)</f>
        <v>56173.0075467864</v>
      </c>
      <c r="AE518" s="339" t="n">
        <f aca="false">SUMPRODUCT(B518:AA518,$B$1012:$AA$1012)</f>
        <v>55618.5726755693</v>
      </c>
      <c r="AF518" s="340" t="n">
        <f aca="false">XIRR(B518:AA518,$B$1:$AA$1)</f>
        <v>0.141337540185078</v>
      </c>
      <c r="AG518" s="341" t="n">
        <f aca="false">1-EXP(-(1/0.25)*(AD518/ABS($AD$1010)))</f>
        <v>0.980422783487558</v>
      </c>
    </row>
    <row r="519" customFormat="false" ht="12.75" hidden="false" customHeight="false" outlineLevel="0" collapsed="false">
      <c r="A519" s="332"/>
      <c r="B519" s="337" t="n">
        <f aca="false">+[4]data1cf!A519</f>
        <v>-97284.4799347476</v>
      </c>
      <c r="C519" s="337" t="n">
        <f aca="false">+[4]data1cf!B519</f>
        <v>15083.9351611414</v>
      </c>
      <c r="D519" s="337" t="n">
        <f aca="false">+[4]data1cf!C519</f>
        <v>16680.0964933779</v>
      </c>
      <c r="E519" s="337" t="n">
        <f aca="false">+[4]data1cf!D519</f>
        <v>16405.7687638669</v>
      </c>
      <c r="F519" s="337" t="n">
        <f aca="false">+[4]data1cf!E519</f>
        <v>15759.3589221197</v>
      </c>
      <c r="G519" s="337" t="n">
        <f aca="false">+[4]data1cf!F519</f>
        <v>15522.6880286489</v>
      </c>
      <c r="H519" s="337" t="n">
        <f aca="false">+[4]data1cf!G519</f>
        <v>15120.0279412534</v>
      </c>
      <c r="I519" s="337" t="n">
        <f aca="false">+[4]data1cf!H519</f>
        <v>15203.0713353744</v>
      </c>
      <c r="J519" s="337" t="n">
        <f aca="false">+[4]data1cf!I519</f>
        <v>15315.6149262168</v>
      </c>
      <c r="K519" s="337" t="n">
        <f aca="false">+[4]data1cf!J519</f>
        <v>15397.0466625808</v>
      </c>
      <c r="L519" s="337" t="n">
        <f aca="false">+[4]data1cf!K519</f>
        <v>15211.2669496539</v>
      </c>
      <c r="M519" s="337" t="n">
        <f aca="false">+[4]data1cf!L519</f>
        <v>15345.4142514791</v>
      </c>
      <c r="N519" s="337" t="n">
        <f aca="false">+[4]data1cf!M519</f>
        <v>15212.4307315017</v>
      </c>
      <c r="O519" s="337" t="n">
        <f aca="false">+[4]data1cf!N519</f>
        <v>15238.6318244357</v>
      </c>
      <c r="P519" s="337" t="n">
        <f aca="false">+[4]data1cf!O519</f>
        <v>15323.6640994133</v>
      </c>
      <c r="Q519" s="337" t="n">
        <f aca="false">+[4]data1cf!P519</f>
        <v>15425.5291624555</v>
      </c>
      <c r="R519" s="337" t="n">
        <f aca="false">+[4]data1cf!Q519</f>
        <v>1115.81407105958</v>
      </c>
      <c r="S519" s="337" t="n">
        <f aca="false">+[4]data1cf!R519</f>
        <v>0</v>
      </c>
      <c r="T519" s="337" t="n">
        <f aca="false">+[4]data1cf!S519</f>
        <v>0</v>
      </c>
      <c r="U519" s="337" t="n">
        <f aca="false">+[4]data1cf!T519</f>
        <v>0</v>
      </c>
      <c r="V519" s="337" t="n">
        <f aca="false">+[4]data1cf!U519</f>
        <v>0</v>
      </c>
      <c r="W519" s="337" t="n">
        <f aca="false">+[4]data1cf!V519</f>
        <v>0</v>
      </c>
      <c r="X519" s="337" t="n">
        <f aca="false">+[4]data1cf!W519</f>
        <v>0</v>
      </c>
      <c r="Y519" s="337" t="n">
        <f aca="false">+[4]data1cf!X519</f>
        <v>0</v>
      </c>
      <c r="Z519" s="337" t="n">
        <f aca="false">+[4]data1cf!Y519</f>
        <v>0</v>
      </c>
      <c r="AA519" s="337" t="n">
        <f aca="false">+[4]data1cf!Z519</f>
        <v>0</v>
      </c>
      <c r="AB519" s="337"/>
      <c r="AC519" s="338" t="n">
        <f aca="false">XNPV(0.1,B519:AA519,$B$1:$AA$1)</f>
        <v>21375.5563002123</v>
      </c>
      <c r="AD519" s="338" t="n">
        <f aca="false">SUMPRODUCT(B519:AA519,$B$1010:$AA$1010)</f>
        <v>54207.2884544131</v>
      </c>
      <c r="AE519" s="339" t="n">
        <f aca="false">SUMPRODUCT(B519:AA519,$B$1012:$AA$1012)</f>
        <v>53652.558776372</v>
      </c>
      <c r="AF519" s="340" t="n">
        <f aca="false">XIRR(B519:AA519,$B$1:$AA$1)</f>
        <v>0.137248955644845</v>
      </c>
      <c r="AG519" s="341" t="n">
        <f aca="false">1-EXP(-(1/0.25)*(AD519/ABS($AD$1010)))</f>
        <v>0.977533809469951</v>
      </c>
    </row>
    <row r="520" customFormat="false" ht="12.75" hidden="false" customHeight="false" outlineLevel="0" collapsed="false">
      <c r="A520" s="332"/>
      <c r="B520" s="337" t="n">
        <f aca="false">+[4]data1cf!A520</f>
        <v>-102373.018631601</v>
      </c>
      <c r="C520" s="337" t="n">
        <f aca="false">+[4]data1cf!B520</f>
        <v>15222.6439809003</v>
      </c>
      <c r="D520" s="337" t="n">
        <f aca="false">+[4]data1cf!C520</f>
        <v>16606.9826571274</v>
      </c>
      <c r="E520" s="337" t="n">
        <f aca="false">+[4]data1cf!D520</f>
        <v>16338.2104034783</v>
      </c>
      <c r="F520" s="337" t="n">
        <f aca="false">+[4]data1cf!E520</f>
        <v>15986.7677490612</v>
      </c>
      <c r="G520" s="337" t="n">
        <f aca="false">+[4]data1cf!F520</f>
        <v>15801.5165851547</v>
      </c>
      <c r="H520" s="337" t="n">
        <f aca="false">+[4]data1cf!G520</f>
        <v>15474.0722526017</v>
      </c>
      <c r="I520" s="337" t="n">
        <f aca="false">+[4]data1cf!H520</f>
        <v>15339.1405964384</v>
      </c>
      <c r="J520" s="337" t="n">
        <f aca="false">+[4]data1cf!I520</f>
        <v>15321.1742794025</v>
      </c>
      <c r="K520" s="337" t="n">
        <f aca="false">+[4]data1cf!J520</f>
        <v>15473.4789971411</v>
      </c>
      <c r="L520" s="337" t="n">
        <f aca="false">+[4]data1cf!K520</f>
        <v>15296.4899785357</v>
      </c>
      <c r="M520" s="337" t="n">
        <f aca="false">+[4]data1cf!L520</f>
        <v>15301.5287396806</v>
      </c>
      <c r="N520" s="337" t="n">
        <f aca="false">+[4]data1cf!M520</f>
        <v>15351.0990628884</v>
      </c>
      <c r="O520" s="337" t="n">
        <f aca="false">+[4]data1cf!N520</f>
        <v>15528.0468762759</v>
      </c>
      <c r="P520" s="337" t="n">
        <f aca="false">+[4]data1cf!O520</f>
        <v>15404.775796353</v>
      </c>
      <c r="Q520" s="337" t="n">
        <f aca="false">+[4]data1cf!P520</f>
        <v>15559.0869582139</v>
      </c>
      <c r="R520" s="337" t="n">
        <f aca="false">+[4]data1cf!Q520</f>
        <v>1174.17757449701</v>
      </c>
      <c r="S520" s="337" t="n">
        <f aca="false">+[4]data1cf!R520</f>
        <v>0</v>
      </c>
      <c r="T520" s="337" t="n">
        <f aca="false">+[4]data1cf!S520</f>
        <v>0</v>
      </c>
      <c r="U520" s="337" t="n">
        <f aca="false">+[4]data1cf!T520</f>
        <v>0</v>
      </c>
      <c r="V520" s="337" t="n">
        <f aca="false">+[4]data1cf!U520</f>
        <v>0</v>
      </c>
      <c r="W520" s="337" t="n">
        <f aca="false">+[4]data1cf!V520</f>
        <v>0</v>
      </c>
      <c r="X520" s="337" t="n">
        <f aca="false">+[4]data1cf!W520</f>
        <v>0</v>
      </c>
      <c r="Y520" s="337" t="n">
        <f aca="false">+[4]data1cf!X520</f>
        <v>0</v>
      </c>
      <c r="Z520" s="337" t="n">
        <f aca="false">+[4]data1cf!Y520</f>
        <v>0</v>
      </c>
      <c r="AA520" s="337" t="n">
        <f aca="false">+[4]data1cf!Z520</f>
        <v>0</v>
      </c>
      <c r="AB520" s="337"/>
      <c r="AC520" s="338" t="n">
        <f aca="false">XNPV(0.1,B520:AA520,$B$1:$AA$1)</f>
        <v>17146.1978862132</v>
      </c>
      <c r="AD520" s="338" t="n">
        <f aca="false">SUMPRODUCT(B520:AA520,$B$1010:$AA$1010)</f>
        <v>50247.9046499348</v>
      </c>
      <c r="AE520" s="339" t="n">
        <f aca="false">SUMPRODUCT(B520:AA520,$B$1012:$AA$1012)</f>
        <v>49688.575323802</v>
      </c>
      <c r="AF520" s="340" t="n">
        <f aca="false">XIRR(B520:AA520,$B$1:$AA$1)</f>
        <v>0.128602302893164</v>
      </c>
      <c r="AG520" s="341" t="n">
        <f aca="false">1-EXP(-(1/0.25)*(AD520/ABS($AD$1010)))</f>
        <v>0.97035603679701</v>
      </c>
    </row>
    <row r="521" customFormat="false" ht="12.75" hidden="false" customHeight="false" outlineLevel="0" collapsed="false">
      <c r="A521" s="332"/>
      <c r="B521" s="337" t="n">
        <f aca="false">+[4]data1cf!A521</f>
        <v>-90778.1997826827</v>
      </c>
      <c r="C521" s="337" t="n">
        <f aca="false">+[4]data1cf!B521</f>
        <v>14938.2251242477</v>
      </c>
      <c r="D521" s="337" t="n">
        <f aca="false">+[4]data1cf!C521</f>
        <v>16479.4129202934</v>
      </c>
      <c r="E521" s="337" t="n">
        <f aca="false">+[4]data1cf!D521</f>
        <v>16067.1328133016</v>
      </c>
      <c r="F521" s="337" t="n">
        <f aca="false">+[4]data1cf!E521</f>
        <v>15779.3863785499</v>
      </c>
      <c r="G521" s="337" t="n">
        <f aca="false">+[4]data1cf!F521</f>
        <v>15340.5083931251</v>
      </c>
      <c r="H521" s="337" t="n">
        <f aca="false">+[4]data1cf!G521</f>
        <v>15181.83649837</v>
      </c>
      <c r="I521" s="337" t="n">
        <f aca="false">+[4]data1cf!H521</f>
        <v>14925.4274737005</v>
      </c>
      <c r="J521" s="337" t="n">
        <f aca="false">+[4]data1cf!I521</f>
        <v>15175.9254216991</v>
      </c>
      <c r="K521" s="337" t="n">
        <f aca="false">+[4]data1cf!J521</f>
        <v>15078.4577805422</v>
      </c>
      <c r="L521" s="337" t="n">
        <f aca="false">+[4]data1cf!K521</f>
        <v>14957.6549089733</v>
      </c>
      <c r="M521" s="337" t="n">
        <f aca="false">+[4]data1cf!L521</f>
        <v>15020.1926168731</v>
      </c>
      <c r="N521" s="337" t="n">
        <f aca="false">+[4]data1cf!M521</f>
        <v>15037.4333563609</v>
      </c>
      <c r="O521" s="337" t="n">
        <f aca="false">+[4]data1cf!N521</f>
        <v>14966.0564710115</v>
      </c>
      <c r="P521" s="337" t="n">
        <f aca="false">+[4]data1cf!O521</f>
        <v>15154.8463533598</v>
      </c>
      <c r="Q521" s="337" t="n">
        <f aca="false">+[4]data1cf!P521</f>
        <v>15083.9383004626</v>
      </c>
      <c r="R521" s="337" t="n">
        <f aca="false">+[4]data1cf!Q521</f>
        <v>1041.18964022746</v>
      </c>
      <c r="S521" s="337" t="n">
        <f aca="false">+[4]data1cf!R521</f>
        <v>0</v>
      </c>
      <c r="T521" s="337" t="n">
        <f aca="false">+[4]data1cf!S521</f>
        <v>0</v>
      </c>
      <c r="U521" s="337" t="n">
        <f aca="false">+[4]data1cf!T521</f>
        <v>0</v>
      </c>
      <c r="V521" s="337" t="n">
        <f aca="false">+[4]data1cf!U521</f>
        <v>0</v>
      </c>
      <c r="W521" s="337" t="n">
        <f aca="false">+[4]data1cf!V521</f>
        <v>0</v>
      </c>
      <c r="X521" s="337" t="n">
        <f aca="false">+[4]data1cf!W521</f>
        <v>0</v>
      </c>
      <c r="Y521" s="337" t="n">
        <f aca="false">+[4]data1cf!X521</f>
        <v>0</v>
      </c>
      <c r="Z521" s="337" t="n">
        <f aca="false">+[4]data1cf!Y521</f>
        <v>0</v>
      </c>
      <c r="AA521" s="337" t="n">
        <f aca="false">+[4]data1cf!Z521</f>
        <v>0</v>
      </c>
      <c r="AB521" s="337"/>
      <c r="AC521" s="338" t="n">
        <f aca="false">XNPV(0.1,B521:AA521,$B$1:$AA$1)</f>
        <v>26433.5566949199</v>
      </c>
      <c r="AD521" s="338" t="n">
        <f aca="false">SUMPRODUCT(B521:AA521,$B$1010:$AA$1010)</f>
        <v>58813.9209144584</v>
      </c>
      <c r="AE521" s="339" t="n">
        <f aca="false">SUMPRODUCT(B521:AA521,$B$1012:$AA$1012)</f>
        <v>58267.1214853201</v>
      </c>
      <c r="AF521" s="340" t="n">
        <f aca="false">XIRR(B521:AA521,$B$1:$AA$1)</f>
        <v>0.148922392463514</v>
      </c>
      <c r="AG521" s="341" t="n">
        <f aca="false">1-EXP(-(1/0.25)*(AD521/ABS($AD$1010)))</f>
        <v>0.983728055404378</v>
      </c>
    </row>
    <row r="522" customFormat="false" ht="12.75" hidden="false" customHeight="false" outlineLevel="0" collapsed="false">
      <c r="A522" s="332"/>
      <c r="B522" s="337" t="n">
        <f aca="false">+[4]data1cf!A522</f>
        <v>-100081.34678681</v>
      </c>
      <c r="C522" s="337" t="n">
        <f aca="false">+[4]data1cf!B522</f>
        <v>15141.9823034439</v>
      </c>
      <c r="D522" s="337" t="n">
        <f aca="false">+[4]data1cf!C522</f>
        <v>16611.3256670737</v>
      </c>
      <c r="E522" s="337" t="n">
        <f aca="false">+[4]data1cf!D522</f>
        <v>16268.9979879054</v>
      </c>
      <c r="F522" s="337" t="n">
        <f aca="false">+[4]data1cf!E522</f>
        <v>15957.656565905</v>
      </c>
      <c r="G522" s="337" t="n">
        <f aca="false">+[4]data1cf!F522</f>
        <v>15803.9125443089</v>
      </c>
      <c r="H522" s="337" t="n">
        <f aca="false">+[4]data1cf!G522</f>
        <v>15202.5064124744</v>
      </c>
      <c r="I522" s="337" t="n">
        <f aca="false">+[4]data1cf!H522</f>
        <v>15188.4861647339</v>
      </c>
      <c r="J522" s="337" t="n">
        <f aca="false">+[4]data1cf!I522</f>
        <v>15272.3330531746</v>
      </c>
      <c r="K522" s="337" t="n">
        <f aca="false">+[4]data1cf!J522</f>
        <v>15275.5083985499</v>
      </c>
      <c r="L522" s="337" t="n">
        <f aca="false">+[4]data1cf!K522</f>
        <v>15185.8318340631</v>
      </c>
      <c r="M522" s="337" t="n">
        <f aca="false">+[4]data1cf!L522</f>
        <v>15226.0908792297</v>
      </c>
      <c r="N522" s="337" t="n">
        <f aca="false">+[4]data1cf!M522</f>
        <v>15386.7124360306</v>
      </c>
      <c r="O522" s="337" t="n">
        <f aca="false">+[4]data1cf!N522</f>
        <v>15325.1701117955</v>
      </c>
      <c r="P522" s="337" t="n">
        <f aca="false">+[4]data1cf!O522</f>
        <v>15416.8579210307</v>
      </c>
      <c r="Q522" s="337" t="n">
        <f aca="false">+[4]data1cf!P522</f>
        <v>15348.924416437</v>
      </c>
      <c r="R522" s="337" t="n">
        <f aca="false">+[4]data1cf!Q522</f>
        <v>1147.89301510599</v>
      </c>
      <c r="S522" s="337" t="n">
        <f aca="false">+[4]data1cf!R522</f>
        <v>0</v>
      </c>
      <c r="T522" s="337" t="n">
        <f aca="false">+[4]data1cf!S522</f>
        <v>0</v>
      </c>
      <c r="U522" s="337" t="n">
        <f aca="false">+[4]data1cf!T522</f>
        <v>0</v>
      </c>
      <c r="V522" s="337" t="n">
        <f aca="false">+[4]data1cf!U522</f>
        <v>0</v>
      </c>
      <c r="W522" s="337" t="n">
        <f aca="false">+[4]data1cf!V522</f>
        <v>0</v>
      </c>
      <c r="X522" s="337" t="n">
        <f aca="false">+[4]data1cf!W522</f>
        <v>0</v>
      </c>
      <c r="Y522" s="337" t="n">
        <f aca="false">+[4]data1cf!X522</f>
        <v>0</v>
      </c>
      <c r="Z522" s="337" t="n">
        <f aca="false">+[4]data1cf!Y522</f>
        <v>0</v>
      </c>
      <c r="AA522" s="337" t="n">
        <f aca="false">+[4]data1cf!Z522</f>
        <v>0</v>
      </c>
      <c r="AB522" s="337"/>
      <c r="AC522" s="338" t="n">
        <f aca="false">XNPV(0.1,B522:AA522,$B$1:$AA$1)</f>
        <v>18791.3566205444</v>
      </c>
      <c r="AD522" s="338" t="n">
        <f aca="false">SUMPRODUCT(B522:AA522,$B$1010:$AA$1010)</f>
        <v>51677.9543091835</v>
      </c>
      <c r="AE522" s="339" t="n">
        <f aca="false">SUMPRODUCT(B522:AA522,$B$1012:$AA$1012)</f>
        <v>51122.3209258371</v>
      </c>
      <c r="AF522" s="340" t="n">
        <f aca="false">XIRR(B522:AA522,$B$1:$AA$1)</f>
        <v>0.131995383418422</v>
      </c>
      <c r="AG522" s="341" t="n">
        <f aca="false">1-EXP(-(1/0.25)*(AD522/ABS($AD$1010)))</f>
        <v>0.973180681050027</v>
      </c>
    </row>
    <row r="523" customFormat="false" ht="12.75" hidden="false" customHeight="false" outlineLevel="0" collapsed="false">
      <c r="A523" s="332"/>
      <c r="B523" s="337" t="n">
        <f aca="false">+[4]data1cf!A523</f>
        <v>-88326.7868682541</v>
      </c>
      <c r="C523" s="337" t="n">
        <f aca="false">+[4]data1cf!B523</f>
        <v>14859.4159334819</v>
      </c>
      <c r="D523" s="337" t="n">
        <f aca="false">+[4]data1cf!C523</f>
        <v>16275.4865558717</v>
      </c>
      <c r="E523" s="337" t="n">
        <f aca="false">+[4]data1cf!D523</f>
        <v>15814.4243952027</v>
      </c>
      <c r="F523" s="337" t="n">
        <f aca="false">+[4]data1cf!E523</f>
        <v>15547.5305870619</v>
      </c>
      <c r="G523" s="337" t="n">
        <f aca="false">+[4]data1cf!F523</f>
        <v>15487.4272200088</v>
      </c>
      <c r="H523" s="337" t="n">
        <f aca="false">+[4]data1cf!G523</f>
        <v>15159.5008947866</v>
      </c>
      <c r="I523" s="337" t="n">
        <f aca="false">+[4]data1cf!H523</f>
        <v>15021.8905252355</v>
      </c>
      <c r="J523" s="337" t="n">
        <f aca="false">+[4]data1cf!I523</f>
        <v>15138.2997708343</v>
      </c>
      <c r="K523" s="337" t="n">
        <f aca="false">+[4]data1cf!J523</f>
        <v>15056.1277983121</v>
      </c>
      <c r="L523" s="337" t="n">
        <f aca="false">+[4]data1cf!K523</f>
        <v>15161.4821334603</v>
      </c>
      <c r="M523" s="337" t="n">
        <f aca="false">+[4]data1cf!L523</f>
        <v>14982.187593671</v>
      </c>
      <c r="N523" s="337" t="n">
        <f aca="false">+[4]data1cf!M523</f>
        <v>15032.2909576905</v>
      </c>
      <c r="O523" s="337" t="n">
        <f aca="false">+[4]data1cf!N523</f>
        <v>15194.2498633968</v>
      </c>
      <c r="P523" s="337" t="n">
        <f aca="false">+[4]data1cf!O523</f>
        <v>15293.8365265244</v>
      </c>
      <c r="Q523" s="337" t="n">
        <f aca="false">+[4]data1cf!P523</f>
        <v>15199.6420027512</v>
      </c>
      <c r="R523" s="337" t="n">
        <f aca="false">+[4]data1cf!Q523</f>
        <v>1013.07291466413</v>
      </c>
      <c r="S523" s="337" t="n">
        <f aca="false">+[4]data1cf!R523</f>
        <v>0</v>
      </c>
      <c r="T523" s="337" t="n">
        <f aca="false">+[4]data1cf!S523</f>
        <v>0</v>
      </c>
      <c r="U523" s="337" t="n">
        <f aca="false">+[4]data1cf!T523</f>
        <v>0</v>
      </c>
      <c r="V523" s="337" t="n">
        <f aca="false">+[4]data1cf!U523</f>
        <v>0</v>
      </c>
      <c r="W523" s="337" t="n">
        <f aca="false">+[4]data1cf!V523</f>
        <v>0</v>
      </c>
      <c r="X523" s="337" t="n">
        <f aca="false">+[4]data1cf!W523</f>
        <v>0</v>
      </c>
      <c r="Y523" s="337" t="n">
        <f aca="false">+[4]data1cf!X523</f>
        <v>0</v>
      </c>
      <c r="Z523" s="337" t="n">
        <f aca="false">+[4]data1cf!Y523</f>
        <v>0</v>
      </c>
      <c r="AA523" s="337" t="n">
        <f aca="false">+[4]data1cf!Z523</f>
        <v>0</v>
      </c>
      <c r="AB523" s="337"/>
      <c r="AC523" s="338" t="n">
        <f aca="false">XNPV(0.1,B523:AA523,$B$1:$AA$1)</f>
        <v>28585.5100074358</v>
      </c>
      <c r="AD523" s="338" t="n">
        <f aca="false">SUMPRODUCT(B523:AA523,$B$1010:$AA$1010)</f>
        <v>61013.7657524642</v>
      </c>
      <c r="AE523" s="339" t="n">
        <f aca="false">SUMPRODUCT(B523:AA523,$B$1012:$AA$1012)</f>
        <v>60465.7404189564</v>
      </c>
      <c r="AF523" s="340" t="n">
        <f aca="false">XIRR(B523:AA523,$B$1:$AA$1)</f>
        <v>0.153869751024069</v>
      </c>
      <c r="AG523" s="341" t="n">
        <f aca="false">1-EXP(-(1/0.25)*(AD523/ABS($AD$1010)))</f>
        <v>0.986051063962159</v>
      </c>
    </row>
    <row r="524" customFormat="false" ht="12.75" hidden="false" customHeight="false" outlineLevel="0" collapsed="false">
      <c r="A524" s="332"/>
      <c r="B524" s="337" t="n">
        <f aca="false">+[4]data1cf!A524</f>
        <v>-99852.3423109494</v>
      </c>
      <c r="C524" s="337" t="n">
        <f aca="false">+[4]data1cf!B524</f>
        <v>15178.9422699651</v>
      </c>
      <c r="D524" s="337" t="n">
        <f aca="false">+[4]data1cf!C524</f>
        <v>16843.3084059578</v>
      </c>
      <c r="E524" s="337" t="n">
        <f aca="false">+[4]data1cf!D524</f>
        <v>16320.3894042135</v>
      </c>
      <c r="F524" s="337" t="n">
        <f aca="false">+[4]data1cf!E524</f>
        <v>16001.4173958381</v>
      </c>
      <c r="G524" s="337" t="n">
        <f aca="false">+[4]data1cf!F524</f>
        <v>15592.5511257991</v>
      </c>
      <c r="H524" s="337" t="n">
        <f aca="false">+[4]data1cf!G524</f>
        <v>15259.9990620502</v>
      </c>
      <c r="I524" s="337" t="n">
        <f aca="false">+[4]data1cf!H524</f>
        <v>15117.0650817361</v>
      </c>
      <c r="J524" s="337" t="n">
        <f aca="false">+[4]data1cf!I524</f>
        <v>15173.4944987606</v>
      </c>
      <c r="K524" s="337" t="n">
        <f aca="false">+[4]data1cf!J524</f>
        <v>15206.0815729673</v>
      </c>
      <c r="L524" s="337" t="n">
        <f aca="false">+[4]data1cf!K524</f>
        <v>15326.5339904966</v>
      </c>
      <c r="M524" s="337" t="n">
        <f aca="false">+[4]data1cf!L524</f>
        <v>15308.4329512863</v>
      </c>
      <c r="N524" s="337" t="n">
        <f aca="false">+[4]data1cf!M524</f>
        <v>15633.5363525665</v>
      </c>
      <c r="O524" s="337" t="n">
        <f aca="false">+[4]data1cf!N524</f>
        <v>15445.4275339611</v>
      </c>
      <c r="P524" s="337" t="n">
        <f aca="false">+[4]data1cf!O524</f>
        <v>15163.4515220432</v>
      </c>
      <c r="Q524" s="337" t="n">
        <f aca="false">+[4]data1cf!P524</f>
        <v>15218.3524527755</v>
      </c>
      <c r="R524" s="337" t="n">
        <f aca="false">+[4]data1cf!Q524</f>
        <v>1145.26642536967</v>
      </c>
      <c r="S524" s="337" t="n">
        <f aca="false">+[4]data1cf!R524</f>
        <v>0</v>
      </c>
      <c r="T524" s="337" t="n">
        <f aca="false">+[4]data1cf!S524</f>
        <v>0</v>
      </c>
      <c r="U524" s="337" t="n">
        <f aca="false">+[4]data1cf!T524</f>
        <v>0</v>
      </c>
      <c r="V524" s="337" t="n">
        <f aca="false">+[4]data1cf!U524</f>
        <v>0</v>
      </c>
      <c r="W524" s="337" t="n">
        <f aca="false">+[4]data1cf!V524</f>
        <v>0</v>
      </c>
      <c r="X524" s="337" t="n">
        <f aca="false">+[4]data1cf!W524</f>
        <v>0</v>
      </c>
      <c r="Y524" s="337" t="n">
        <f aca="false">+[4]data1cf!X524</f>
        <v>0</v>
      </c>
      <c r="Z524" s="337" t="n">
        <f aca="false">+[4]data1cf!Y524</f>
        <v>0</v>
      </c>
      <c r="AA524" s="337" t="n">
        <f aca="false">+[4]data1cf!Z524</f>
        <v>0</v>
      </c>
      <c r="AB524" s="337"/>
      <c r="AC524" s="338" t="n">
        <f aca="false">XNPV(0.1,B524:AA524,$B$1:$AA$1)</f>
        <v>19201.1787599191</v>
      </c>
      <c r="AD524" s="338" t="n">
        <f aca="false">SUMPRODUCT(B524:AA524,$B$1010:$AA$1010)</f>
        <v>52091.7531824388</v>
      </c>
      <c r="AE524" s="339" t="n">
        <f aca="false">SUMPRODUCT(B524:AA524,$B$1012:$AA$1012)</f>
        <v>51536.0863444831</v>
      </c>
      <c r="AF524" s="340" t="n">
        <f aca="false">XIRR(B524:AA524,$B$1:$AA$1)</f>
        <v>0.132792099116775</v>
      </c>
      <c r="AG524" s="341" t="n">
        <f aca="false">1-EXP(-(1/0.25)*(AD524/ABS($AD$1010)))</f>
        <v>0.973946629475812</v>
      </c>
    </row>
    <row r="525" customFormat="false" ht="12.75" hidden="false" customHeight="false" outlineLevel="0" collapsed="false">
      <c r="A525" s="332"/>
      <c r="B525" s="337" t="n">
        <f aca="false">+[4]data1cf!A525</f>
        <v>-86737.480903737</v>
      </c>
      <c r="C525" s="337" t="n">
        <f aca="false">+[4]data1cf!B525</f>
        <v>14948.5423658086</v>
      </c>
      <c r="D525" s="337" t="n">
        <f aca="false">+[4]data1cf!C525</f>
        <v>16141.7366891216</v>
      </c>
      <c r="E525" s="337" t="n">
        <f aca="false">+[4]data1cf!D525</f>
        <v>15863.4788911587</v>
      </c>
      <c r="F525" s="337" t="n">
        <f aca="false">+[4]data1cf!E525</f>
        <v>15577.8981594877</v>
      </c>
      <c r="G525" s="337" t="n">
        <f aca="false">+[4]data1cf!F525</f>
        <v>15197.8173545919</v>
      </c>
      <c r="H525" s="337" t="n">
        <f aca="false">+[4]data1cf!G525</f>
        <v>14953.3547129626</v>
      </c>
      <c r="I525" s="337" t="n">
        <f aca="false">+[4]data1cf!H525</f>
        <v>14845.4106476184</v>
      </c>
      <c r="J525" s="337" t="n">
        <f aca="false">+[4]data1cf!I525</f>
        <v>15085.825814984</v>
      </c>
      <c r="K525" s="337" t="n">
        <f aca="false">+[4]data1cf!J525</f>
        <v>14956.0379594275</v>
      </c>
      <c r="L525" s="337" t="n">
        <f aca="false">+[4]data1cf!K525</f>
        <v>14981.5879563227</v>
      </c>
      <c r="M525" s="337" t="n">
        <f aca="false">+[4]data1cf!L525</f>
        <v>14974.5962454247</v>
      </c>
      <c r="N525" s="337" t="n">
        <f aca="false">+[4]data1cf!M525</f>
        <v>14940.8851381317</v>
      </c>
      <c r="O525" s="337" t="n">
        <f aca="false">+[4]data1cf!N525</f>
        <v>14996.3459543538</v>
      </c>
      <c r="P525" s="337" t="n">
        <f aca="false">+[4]data1cf!O525</f>
        <v>14940.4300565055</v>
      </c>
      <c r="Q525" s="337" t="n">
        <f aca="false">+[4]data1cf!P525</f>
        <v>15085.0196199959</v>
      </c>
      <c r="R525" s="337" t="n">
        <f aca="false">+[4]data1cf!Q525</f>
        <v>994.844210973502</v>
      </c>
      <c r="S525" s="337" t="n">
        <f aca="false">+[4]data1cf!R525</f>
        <v>0</v>
      </c>
      <c r="T525" s="337" t="n">
        <f aca="false">+[4]data1cf!S525</f>
        <v>0</v>
      </c>
      <c r="U525" s="337" t="n">
        <f aca="false">+[4]data1cf!T525</f>
        <v>0</v>
      </c>
      <c r="V525" s="337" t="n">
        <f aca="false">+[4]data1cf!U525</f>
        <v>0</v>
      </c>
      <c r="W525" s="337" t="n">
        <f aca="false">+[4]data1cf!V525</f>
        <v>0</v>
      </c>
      <c r="X525" s="337" t="n">
        <f aca="false">+[4]data1cf!W525</f>
        <v>0</v>
      </c>
      <c r="Y525" s="337" t="n">
        <f aca="false">+[4]data1cf!X525</f>
        <v>0</v>
      </c>
      <c r="Z525" s="337" t="n">
        <f aca="false">+[4]data1cf!Y525</f>
        <v>0</v>
      </c>
      <c r="AA525" s="337" t="n">
        <f aca="false">+[4]data1cf!Z525</f>
        <v>0</v>
      </c>
      <c r="AB525" s="337"/>
      <c r="AC525" s="338" t="n">
        <f aca="false">XNPV(0.1,B525:AA525,$B$1:$AA$1)</f>
        <v>29466.7411269872</v>
      </c>
      <c r="AD525" s="338" t="n">
        <f aca="false">SUMPRODUCT(B525:AA525,$B$1010:$AA$1010)</f>
        <v>61616.413714104</v>
      </c>
      <c r="AE525" s="339" t="n">
        <f aca="false">SUMPRODUCT(B525:AA525,$B$1012:$AA$1012)</f>
        <v>61073.2971383486</v>
      </c>
      <c r="AF525" s="340" t="n">
        <f aca="false">XIRR(B525:AA525,$B$1:$AA$1)</f>
        <v>0.15659371807571</v>
      </c>
      <c r="AG525" s="341" t="n">
        <f aca="false">1-EXP(-(1/0.25)*(AD525/ABS($AD$1010)))</f>
        <v>0.986627449118044</v>
      </c>
    </row>
    <row r="526" customFormat="false" ht="12.75" hidden="false" customHeight="false" outlineLevel="0" collapsed="false">
      <c r="A526" s="332"/>
      <c r="B526" s="337" t="n">
        <f aca="false">+[4]data1cf!A526</f>
        <v>-86954.8850969807</v>
      </c>
      <c r="C526" s="337" t="n">
        <f aca="false">+[4]data1cf!B526</f>
        <v>14791.9379175911</v>
      </c>
      <c r="D526" s="337" t="n">
        <f aca="false">+[4]data1cf!C526</f>
        <v>16168.5001439399</v>
      </c>
      <c r="E526" s="337" t="n">
        <f aca="false">+[4]data1cf!D526</f>
        <v>16009.3802648809</v>
      </c>
      <c r="F526" s="337" t="n">
        <f aca="false">+[4]data1cf!E526</f>
        <v>15484.9966487101</v>
      </c>
      <c r="G526" s="337" t="n">
        <f aca="false">+[4]data1cf!F526</f>
        <v>15417.3467520025</v>
      </c>
      <c r="H526" s="337" t="n">
        <f aca="false">+[4]data1cf!G526</f>
        <v>15235.3042305888</v>
      </c>
      <c r="I526" s="337" t="n">
        <f aca="false">+[4]data1cf!H526</f>
        <v>15020.5233680102</v>
      </c>
      <c r="J526" s="337" t="n">
        <f aca="false">+[4]data1cf!I526</f>
        <v>14865.9819857609</v>
      </c>
      <c r="K526" s="337" t="n">
        <f aca="false">+[4]data1cf!J526</f>
        <v>15047.1428227552</v>
      </c>
      <c r="L526" s="337" t="n">
        <f aca="false">+[4]data1cf!K526</f>
        <v>14933.2290537756</v>
      </c>
      <c r="M526" s="337" t="n">
        <f aca="false">+[4]data1cf!L526</f>
        <v>15067.1436138847</v>
      </c>
      <c r="N526" s="337" t="n">
        <f aca="false">+[4]data1cf!M526</f>
        <v>14946.5081914096</v>
      </c>
      <c r="O526" s="337" t="n">
        <f aca="false">+[4]data1cf!N526</f>
        <v>15116.6212486932</v>
      </c>
      <c r="P526" s="337" t="n">
        <f aca="false">+[4]data1cf!O526</f>
        <v>15231.4579466262</v>
      </c>
      <c r="Q526" s="337" t="n">
        <f aca="false">+[4]data1cf!P526</f>
        <v>15244.1297005592</v>
      </c>
      <c r="R526" s="337" t="n">
        <f aca="false">+[4]data1cf!Q526</f>
        <v>997.33775010833</v>
      </c>
      <c r="S526" s="337" t="n">
        <f aca="false">+[4]data1cf!R526</f>
        <v>0</v>
      </c>
      <c r="T526" s="337" t="n">
        <f aca="false">+[4]data1cf!S526</f>
        <v>0</v>
      </c>
      <c r="U526" s="337" t="n">
        <f aca="false">+[4]data1cf!T526</f>
        <v>0</v>
      </c>
      <c r="V526" s="337" t="n">
        <f aca="false">+[4]data1cf!U526</f>
        <v>0</v>
      </c>
      <c r="W526" s="337" t="n">
        <f aca="false">+[4]data1cf!V526</f>
        <v>0</v>
      </c>
      <c r="X526" s="337" t="n">
        <f aca="false">+[4]data1cf!W526</f>
        <v>0</v>
      </c>
      <c r="Y526" s="337" t="n">
        <f aca="false">+[4]data1cf!X526</f>
        <v>0</v>
      </c>
      <c r="Z526" s="337" t="n">
        <f aca="false">+[4]data1cf!Y526</f>
        <v>0</v>
      </c>
      <c r="AA526" s="337" t="n">
        <f aca="false">+[4]data1cf!Z526</f>
        <v>0</v>
      </c>
      <c r="AB526" s="337"/>
      <c r="AC526" s="338" t="n">
        <f aca="false">XNPV(0.1,B526:AA526,$B$1:$AA$1)</f>
        <v>29662.0386300747</v>
      </c>
      <c r="AD526" s="338" t="n">
        <f aca="false">SUMPRODUCT(B526:AA526,$B$1010:$AA$1010)</f>
        <v>61985.8773185838</v>
      </c>
      <c r="AE526" s="339" t="n">
        <f aca="false">SUMPRODUCT(B526:AA526,$B$1012:$AA$1012)</f>
        <v>61439.6271211351</v>
      </c>
      <c r="AF526" s="340" t="n">
        <f aca="false">XIRR(B526:AA526,$B$1:$AA$1)</f>
        <v>0.156679159324622</v>
      </c>
      <c r="AG526" s="341" t="n">
        <f aca="false">1-EXP(-(1/0.25)*(AD526/ABS($AD$1010)))</f>
        <v>0.986968971718444</v>
      </c>
    </row>
    <row r="527" customFormat="false" ht="12.75" hidden="false" customHeight="false" outlineLevel="0" collapsed="false">
      <c r="A527" s="332"/>
      <c r="B527" s="337" t="n">
        <f aca="false">+[4]data1cf!A527</f>
        <v>-90307.8686289386</v>
      </c>
      <c r="C527" s="337" t="n">
        <f aca="false">+[4]data1cf!B527</f>
        <v>15129.0467765033</v>
      </c>
      <c r="D527" s="337" t="n">
        <f aca="false">+[4]data1cf!C527</f>
        <v>16586.486484243</v>
      </c>
      <c r="E527" s="337" t="n">
        <f aca="false">+[4]data1cf!D527</f>
        <v>15963.4286451088</v>
      </c>
      <c r="F527" s="337" t="n">
        <f aca="false">+[4]data1cf!E527</f>
        <v>15648.9901151762</v>
      </c>
      <c r="G527" s="337" t="n">
        <f aca="false">+[4]data1cf!F527</f>
        <v>15647.1337156071</v>
      </c>
      <c r="H527" s="337" t="n">
        <f aca="false">+[4]data1cf!G527</f>
        <v>15121.7773858115</v>
      </c>
      <c r="I527" s="337" t="n">
        <f aca="false">+[4]data1cf!H527</f>
        <v>15210.1351195025</v>
      </c>
      <c r="J527" s="337" t="n">
        <f aca="false">+[4]data1cf!I527</f>
        <v>15142.7027537686</v>
      </c>
      <c r="K527" s="337" t="n">
        <f aca="false">+[4]data1cf!J527</f>
        <v>15009.5040194203</v>
      </c>
      <c r="L527" s="337" t="n">
        <f aca="false">+[4]data1cf!K527</f>
        <v>15128.9446806262</v>
      </c>
      <c r="M527" s="337" t="n">
        <f aca="false">+[4]data1cf!L527</f>
        <v>15039.2711330847</v>
      </c>
      <c r="N527" s="337" t="n">
        <f aca="false">+[4]data1cf!M527</f>
        <v>15193.7215798878</v>
      </c>
      <c r="O527" s="337" t="n">
        <f aca="false">+[4]data1cf!N527</f>
        <v>15127.3975770504</v>
      </c>
      <c r="P527" s="337" t="n">
        <f aca="false">+[4]data1cf!O527</f>
        <v>15124.4114159328</v>
      </c>
      <c r="Q527" s="337" t="n">
        <f aca="false">+[4]data1cf!P527</f>
        <v>15254.2256252581</v>
      </c>
      <c r="R527" s="337" t="n">
        <f aca="false">+[4]data1cf!Q527</f>
        <v>1035.79513002647</v>
      </c>
      <c r="S527" s="337" t="n">
        <f aca="false">+[4]data1cf!R527</f>
        <v>0</v>
      </c>
      <c r="T527" s="337" t="n">
        <f aca="false">+[4]data1cf!S527</f>
        <v>0</v>
      </c>
      <c r="U527" s="337" t="n">
        <f aca="false">+[4]data1cf!T527</f>
        <v>0</v>
      </c>
      <c r="V527" s="337" t="n">
        <f aca="false">+[4]data1cf!U527</f>
        <v>0</v>
      </c>
      <c r="W527" s="337" t="n">
        <f aca="false">+[4]data1cf!V527</f>
        <v>0</v>
      </c>
      <c r="X527" s="337" t="n">
        <f aca="false">+[4]data1cf!W527</f>
        <v>0</v>
      </c>
      <c r="Y527" s="337" t="n">
        <f aca="false">+[4]data1cf!X527</f>
        <v>0</v>
      </c>
      <c r="Z527" s="337" t="n">
        <f aca="false">+[4]data1cf!Y527</f>
        <v>0</v>
      </c>
      <c r="AA527" s="337" t="n">
        <f aca="false">+[4]data1cf!Z527</f>
        <v>0</v>
      </c>
      <c r="AB527" s="337"/>
      <c r="AC527" s="338" t="n">
        <f aca="false">XNPV(0.1,B527:AA527,$B$1:$AA$1)</f>
        <v>27457.3289971405</v>
      </c>
      <c r="AD527" s="338" t="n">
        <f aca="false">SUMPRODUCT(B527:AA527,$B$1010:$AA$1010)</f>
        <v>59995.0494969068</v>
      </c>
      <c r="AE527" s="339" t="n">
        <f aca="false">SUMPRODUCT(B527:AA527,$B$1012:$AA$1012)</f>
        <v>59445.5025484856</v>
      </c>
      <c r="AF527" s="340" t="n">
        <f aca="false">XIRR(B527:AA527,$B$1:$AA$1)</f>
        <v>0.150983909186403</v>
      </c>
      <c r="AG527" s="341" t="n">
        <f aca="false">1-EXP(-(1/0.25)*(AD527/ABS($AD$1010)))</f>
        <v>0.985019691744874</v>
      </c>
    </row>
    <row r="528" customFormat="false" ht="12.75" hidden="false" customHeight="false" outlineLevel="0" collapsed="false">
      <c r="A528" s="332"/>
      <c r="B528" s="337" t="n">
        <f aca="false">+[4]data1cf!A528</f>
        <v>-92435.4931820303</v>
      </c>
      <c r="C528" s="337" t="n">
        <f aca="false">+[4]data1cf!B528</f>
        <v>14945.884210247</v>
      </c>
      <c r="D528" s="337" t="n">
        <f aca="false">+[4]data1cf!C528</f>
        <v>16526.3598892628</v>
      </c>
      <c r="E528" s="337" t="n">
        <f aca="false">+[4]data1cf!D528</f>
        <v>16252.9288711535</v>
      </c>
      <c r="F528" s="337" t="n">
        <f aca="false">+[4]data1cf!E528</f>
        <v>15714.8840467069</v>
      </c>
      <c r="G528" s="337" t="n">
        <f aca="false">+[4]data1cf!F528</f>
        <v>15523.8423534598</v>
      </c>
      <c r="H528" s="337" t="n">
        <f aca="false">+[4]data1cf!G528</f>
        <v>15374.0789588323</v>
      </c>
      <c r="I528" s="337" t="n">
        <f aca="false">+[4]data1cf!H528</f>
        <v>15055.6998512152</v>
      </c>
      <c r="J528" s="337" t="n">
        <f aca="false">+[4]data1cf!I528</f>
        <v>15060.0889930924</v>
      </c>
      <c r="K528" s="337" t="n">
        <f aca="false">+[4]data1cf!J528</f>
        <v>15255.5776920767</v>
      </c>
      <c r="L528" s="337" t="n">
        <f aca="false">+[4]data1cf!K528</f>
        <v>15083.4712987392</v>
      </c>
      <c r="M528" s="337" t="n">
        <f aca="false">+[4]data1cf!L528</f>
        <v>15218.2452028601</v>
      </c>
      <c r="N528" s="337" t="n">
        <f aca="false">+[4]data1cf!M528</f>
        <v>15079.3009565973</v>
      </c>
      <c r="O528" s="337" t="n">
        <f aca="false">+[4]data1cf!N528</f>
        <v>15025.8187156717</v>
      </c>
      <c r="P528" s="337" t="n">
        <f aca="false">+[4]data1cf!O528</f>
        <v>15081.4758682987</v>
      </c>
      <c r="Q528" s="337" t="n">
        <f aca="false">+[4]data1cf!P528</f>
        <v>15163.4632972026</v>
      </c>
      <c r="R528" s="337" t="n">
        <f aca="false">+[4]data1cf!Q528</f>
        <v>1060.19813260061</v>
      </c>
      <c r="S528" s="337" t="n">
        <f aca="false">+[4]data1cf!R528</f>
        <v>0</v>
      </c>
      <c r="T528" s="337" t="n">
        <f aca="false">+[4]data1cf!S528</f>
        <v>0</v>
      </c>
      <c r="U528" s="337" t="n">
        <f aca="false">+[4]data1cf!T528</f>
        <v>0</v>
      </c>
      <c r="V528" s="337" t="n">
        <f aca="false">+[4]data1cf!U528</f>
        <v>0</v>
      </c>
      <c r="W528" s="337" t="n">
        <f aca="false">+[4]data1cf!V528</f>
        <v>0</v>
      </c>
      <c r="X528" s="337" t="n">
        <f aca="false">+[4]data1cf!W528</f>
        <v>0</v>
      </c>
      <c r="Y528" s="337" t="n">
        <f aca="false">+[4]data1cf!X528</f>
        <v>0</v>
      </c>
      <c r="Z528" s="337" t="n">
        <f aca="false">+[4]data1cf!Y528</f>
        <v>0</v>
      </c>
      <c r="AA528" s="337" t="n">
        <f aca="false">+[4]data1cf!Z528</f>
        <v>0</v>
      </c>
      <c r="AB528" s="337"/>
      <c r="AC528" s="338" t="n">
        <f aca="false">XNPV(0.1,B528:AA528,$B$1:$AA$1)</f>
        <v>25379.9815246222</v>
      </c>
      <c r="AD528" s="338" t="n">
        <f aca="false">SUMPRODUCT(B528:AA528,$B$1010:$AA$1010)</f>
        <v>57935.5270685725</v>
      </c>
      <c r="AE528" s="339" t="n">
        <f aca="false">SUMPRODUCT(B528:AA528,$B$1012:$AA$1012)</f>
        <v>57385.8097449108</v>
      </c>
      <c r="AF528" s="340" t="n">
        <f aca="false">XIRR(B528:AA528,$B$1:$AA$1)</f>
        <v>0.146222635080612</v>
      </c>
      <c r="AG528" s="341" t="n">
        <f aca="false">1-EXP(-(1/0.25)*(AD528/ABS($AD$1010)))</f>
        <v>0.982695787092602</v>
      </c>
    </row>
    <row r="529" customFormat="false" ht="12.75" hidden="false" customHeight="false" outlineLevel="0" collapsed="false">
      <c r="A529" s="332"/>
      <c r="B529" s="337" t="n">
        <f aca="false">+[4]data1cf!A529</f>
        <v>-94850.7073932517</v>
      </c>
      <c r="C529" s="337" t="n">
        <f aca="false">+[4]data1cf!B529</f>
        <v>14942.6803205618</v>
      </c>
      <c r="D529" s="337" t="n">
        <f aca="false">+[4]data1cf!C529</f>
        <v>16548.1386084273</v>
      </c>
      <c r="E529" s="337" t="n">
        <f aca="false">+[4]data1cf!D529</f>
        <v>16243.1464918823</v>
      </c>
      <c r="F529" s="337" t="n">
        <f aca="false">+[4]data1cf!E529</f>
        <v>15652.6124012539</v>
      </c>
      <c r="G529" s="337" t="n">
        <f aca="false">+[4]data1cf!F529</f>
        <v>15382.9558217767</v>
      </c>
      <c r="H529" s="337" t="n">
        <f aca="false">+[4]data1cf!G529</f>
        <v>15033.9331082328</v>
      </c>
      <c r="I529" s="337" t="n">
        <f aca="false">+[4]data1cf!H529</f>
        <v>15124.6929163415</v>
      </c>
      <c r="J529" s="337" t="n">
        <f aca="false">+[4]data1cf!I529</f>
        <v>14925.5172280891</v>
      </c>
      <c r="K529" s="337" t="n">
        <f aca="false">+[4]data1cf!J529</f>
        <v>15302.3366538297</v>
      </c>
      <c r="L529" s="337" t="n">
        <f aca="false">+[4]data1cf!K529</f>
        <v>15337.1509048307</v>
      </c>
      <c r="M529" s="337" t="n">
        <f aca="false">+[4]data1cf!L529</f>
        <v>15178.7557749464</v>
      </c>
      <c r="N529" s="337" t="n">
        <f aca="false">+[4]data1cf!M529</f>
        <v>15469.5077704143</v>
      </c>
      <c r="O529" s="337" t="n">
        <f aca="false">+[4]data1cf!N529</f>
        <v>15200.0700405373</v>
      </c>
      <c r="P529" s="337" t="n">
        <f aca="false">+[4]data1cf!O529</f>
        <v>15289.0344468375</v>
      </c>
      <c r="Q529" s="337" t="n">
        <f aca="false">+[4]data1cf!P529</f>
        <v>15302.2938734434</v>
      </c>
      <c r="R529" s="337" t="n">
        <f aca="false">+[4]data1cf!Q529</f>
        <v>1087.89967351764</v>
      </c>
      <c r="S529" s="337" t="n">
        <f aca="false">+[4]data1cf!R529</f>
        <v>0</v>
      </c>
      <c r="T529" s="337" t="n">
        <f aca="false">+[4]data1cf!S529</f>
        <v>0</v>
      </c>
      <c r="U529" s="337" t="n">
        <f aca="false">+[4]data1cf!T529</f>
        <v>0</v>
      </c>
      <c r="V529" s="337" t="n">
        <f aca="false">+[4]data1cf!U529</f>
        <v>0</v>
      </c>
      <c r="W529" s="337" t="n">
        <f aca="false">+[4]data1cf!V529</f>
        <v>0</v>
      </c>
      <c r="X529" s="337" t="n">
        <f aca="false">+[4]data1cf!W529</f>
        <v>0</v>
      </c>
      <c r="Y529" s="337" t="n">
        <f aca="false">+[4]data1cf!X529</f>
        <v>0</v>
      </c>
      <c r="Z529" s="337" t="n">
        <f aca="false">+[4]data1cf!Y529</f>
        <v>0</v>
      </c>
      <c r="AA529" s="337" t="n">
        <f aca="false">+[4]data1cf!Z529</f>
        <v>0</v>
      </c>
      <c r="AB529" s="337"/>
      <c r="AC529" s="338" t="n">
        <f aca="false">XNPV(0.1,B529:AA529,$B$1:$AA$1)</f>
        <v>22995.4695996815</v>
      </c>
      <c r="AD529" s="338" t="n">
        <f aca="false">SUMPRODUCT(B529:AA529,$B$1010:$AA$1010)</f>
        <v>55648.3521488077</v>
      </c>
      <c r="AE529" s="339" t="n">
        <f aca="false">SUMPRODUCT(B529:AA529,$B$1012:$AA$1012)</f>
        <v>55096.3413121235</v>
      </c>
      <c r="AF529" s="340" t="n">
        <f aca="false">XIRR(B529:AA529,$B$1:$AA$1)</f>
        <v>0.140881581304881</v>
      </c>
      <c r="AG529" s="341" t="n">
        <f aca="false">1-EXP(-(1/0.25)*(AD529/ABS($AD$1010)))</f>
        <v>0.979690184643732</v>
      </c>
    </row>
    <row r="530" customFormat="false" ht="12.75" hidden="false" customHeight="false" outlineLevel="0" collapsed="false">
      <c r="A530" s="332"/>
      <c r="B530" s="337" t="n">
        <f aca="false">+[4]data1cf!A530</f>
        <v>-101119.982174016</v>
      </c>
      <c r="C530" s="337" t="n">
        <f aca="false">+[4]data1cf!B530</f>
        <v>15480.9863070356</v>
      </c>
      <c r="D530" s="337" t="n">
        <f aca="false">+[4]data1cf!C530</f>
        <v>16559.207422772</v>
      </c>
      <c r="E530" s="337" t="n">
        <f aca="false">+[4]data1cf!D530</f>
        <v>16438.1479570671</v>
      </c>
      <c r="F530" s="337" t="n">
        <f aca="false">+[4]data1cf!E530</f>
        <v>16132.5696209041</v>
      </c>
      <c r="G530" s="337" t="n">
        <f aca="false">+[4]data1cf!F530</f>
        <v>15765.4763701524</v>
      </c>
      <c r="H530" s="337" t="n">
        <f aca="false">+[4]data1cf!G530</f>
        <v>15443.224079805</v>
      </c>
      <c r="I530" s="337" t="n">
        <f aca="false">+[4]data1cf!H530</f>
        <v>15347.7077042595</v>
      </c>
      <c r="J530" s="337" t="n">
        <f aca="false">+[4]data1cf!I530</f>
        <v>15197.2723106529</v>
      </c>
      <c r="K530" s="337" t="n">
        <f aca="false">+[4]data1cf!J530</f>
        <v>15299.8009018985</v>
      </c>
      <c r="L530" s="337" t="n">
        <f aca="false">+[4]data1cf!K530</f>
        <v>15389.6671785343</v>
      </c>
      <c r="M530" s="337" t="n">
        <f aca="false">+[4]data1cf!L530</f>
        <v>15274.61794249</v>
      </c>
      <c r="N530" s="337" t="n">
        <f aca="false">+[4]data1cf!M530</f>
        <v>15246.9972326723</v>
      </c>
      <c r="O530" s="337" t="n">
        <f aca="false">+[4]data1cf!N530</f>
        <v>15565.4546946967</v>
      </c>
      <c r="P530" s="337" t="n">
        <f aca="false">+[4]data1cf!O530</f>
        <v>15303.3701870334</v>
      </c>
      <c r="Q530" s="337" t="n">
        <f aca="false">+[4]data1cf!P530</f>
        <v>15330.8392435324</v>
      </c>
      <c r="R530" s="337" t="n">
        <f aca="false">+[4]data1cf!Q530</f>
        <v>1159.80574754309</v>
      </c>
      <c r="S530" s="337" t="n">
        <f aca="false">+[4]data1cf!R530</f>
        <v>0</v>
      </c>
      <c r="T530" s="337" t="n">
        <f aca="false">+[4]data1cf!S530</f>
        <v>0</v>
      </c>
      <c r="U530" s="337" t="n">
        <f aca="false">+[4]data1cf!T530</f>
        <v>0</v>
      </c>
      <c r="V530" s="337" t="n">
        <f aca="false">+[4]data1cf!U530</f>
        <v>0</v>
      </c>
      <c r="W530" s="337" t="n">
        <f aca="false">+[4]data1cf!V530</f>
        <v>0</v>
      </c>
      <c r="X530" s="337" t="n">
        <f aca="false">+[4]data1cf!W530</f>
        <v>0</v>
      </c>
      <c r="Y530" s="337" t="n">
        <f aca="false">+[4]data1cf!X530</f>
        <v>0</v>
      </c>
      <c r="Z530" s="337" t="n">
        <f aca="false">+[4]data1cf!Y530</f>
        <v>0</v>
      </c>
      <c r="AA530" s="337" t="n">
        <f aca="false">+[4]data1cf!Z530</f>
        <v>0</v>
      </c>
      <c r="AB530" s="337"/>
      <c r="AC530" s="338" t="n">
        <f aca="false">XNPV(0.1,B530:AA530,$B$1:$AA$1)</f>
        <v>18522.2407067499</v>
      </c>
      <c r="AD530" s="338" t="n">
        <f aca="false">SUMPRODUCT(B530:AA530,$B$1010:$AA$1010)</f>
        <v>51547.1074026753</v>
      </c>
      <c r="AE530" s="339" t="n">
        <f aca="false">SUMPRODUCT(B530:AA530,$B$1012:$AA$1012)</f>
        <v>50989.3533630824</v>
      </c>
      <c r="AF530" s="340" t="n">
        <f aca="false">XIRR(B530:AA530,$B$1:$AA$1)</f>
        <v>0.131314847584314</v>
      </c>
      <c r="AG530" s="341" t="n">
        <f aca="false">1-EXP(-(1/0.25)*(AD530/ABS($AD$1010)))</f>
        <v>0.972933826302174</v>
      </c>
    </row>
    <row r="531" customFormat="false" ht="12.75" hidden="false" customHeight="false" outlineLevel="0" collapsed="false">
      <c r="A531" s="332"/>
      <c r="B531" s="337" t="n">
        <f aca="false">+[4]data1cf!A531</f>
        <v>-102579.106810703</v>
      </c>
      <c r="C531" s="337" t="n">
        <f aca="false">+[4]data1cf!B531</f>
        <v>15265.9183452691</v>
      </c>
      <c r="D531" s="337" t="n">
        <f aca="false">+[4]data1cf!C531</f>
        <v>16901.8413243117</v>
      </c>
      <c r="E531" s="337" t="n">
        <f aca="false">+[4]data1cf!D531</f>
        <v>16211.8622990448</v>
      </c>
      <c r="F531" s="337" t="n">
        <f aca="false">+[4]data1cf!E531</f>
        <v>16260.9831440205</v>
      </c>
      <c r="G531" s="337" t="n">
        <f aca="false">+[4]data1cf!F531</f>
        <v>15849.6530523867</v>
      </c>
      <c r="H531" s="337" t="n">
        <f aca="false">+[4]data1cf!G531</f>
        <v>15577.2645889853</v>
      </c>
      <c r="I531" s="337" t="n">
        <f aca="false">+[4]data1cf!H531</f>
        <v>15404.1212603943</v>
      </c>
      <c r="J531" s="337" t="n">
        <f aca="false">+[4]data1cf!I531</f>
        <v>15295.7480388888</v>
      </c>
      <c r="K531" s="337" t="n">
        <f aca="false">+[4]data1cf!J531</f>
        <v>15387.7991815495</v>
      </c>
      <c r="L531" s="337" t="n">
        <f aca="false">+[4]data1cf!K531</f>
        <v>15196.815458223</v>
      </c>
      <c r="M531" s="337" t="n">
        <f aca="false">+[4]data1cf!L531</f>
        <v>15436.2323230882</v>
      </c>
      <c r="N531" s="337" t="n">
        <f aca="false">+[4]data1cf!M531</f>
        <v>15271.5940771326</v>
      </c>
      <c r="O531" s="337" t="n">
        <f aca="false">+[4]data1cf!N531</f>
        <v>15469.2445280285</v>
      </c>
      <c r="P531" s="337" t="n">
        <f aca="false">+[4]data1cf!O531</f>
        <v>15410.8076260147</v>
      </c>
      <c r="Q531" s="337" t="n">
        <f aca="false">+[4]data1cf!P531</f>
        <v>15147.4091168137</v>
      </c>
      <c r="R531" s="337" t="n">
        <f aca="false">+[4]data1cf!Q531</f>
        <v>1176.54132347603</v>
      </c>
      <c r="S531" s="337" t="n">
        <f aca="false">+[4]data1cf!R531</f>
        <v>0</v>
      </c>
      <c r="T531" s="337" t="n">
        <f aca="false">+[4]data1cf!S531</f>
        <v>0</v>
      </c>
      <c r="U531" s="337" t="n">
        <f aca="false">+[4]data1cf!T531</f>
        <v>0</v>
      </c>
      <c r="V531" s="337" t="n">
        <f aca="false">+[4]data1cf!U531</f>
        <v>0</v>
      </c>
      <c r="W531" s="337" t="n">
        <f aca="false">+[4]data1cf!V531</f>
        <v>0</v>
      </c>
      <c r="X531" s="337" t="n">
        <f aca="false">+[4]data1cf!W531</f>
        <v>0</v>
      </c>
      <c r="Y531" s="337" t="n">
        <f aca="false">+[4]data1cf!X531</f>
        <v>0</v>
      </c>
      <c r="Z531" s="337" t="n">
        <f aca="false">+[4]data1cf!Y531</f>
        <v>0</v>
      </c>
      <c r="AA531" s="337" t="n">
        <f aca="false">+[4]data1cf!Z531</f>
        <v>0</v>
      </c>
      <c r="AB531" s="337"/>
      <c r="AC531" s="338" t="n">
        <f aca="false">XNPV(0.1,B531:AA531,$B$1:$AA$1)</f>
        <v>17258.7634835967</v>
      </c>
      <c r="AD531" s="338" t="n">
        <f aca="false">SUMPRODUCT(B531:AA531,$B$1010:$AA$1010)</f>
        <v>50343.7069256266</v>
      </c>
      <c r="AE531" s="339" t="n">
        <f aca="false">SUMPRODUCT(B531:AA531,$B$1012:$AA$1012)</f>
        <v>49785.1439571689</v>
      </c>
      <c r="AF531" s="340" t="n">
        <f aca="false">XIRR(B531:AA531,$B$1:$AA$1)</f>
        <v>0.128829497570507</v>
      </c>
      <c r="AG531" s="341" t="n">
        <f aca="false">1-EXP(-(1/0.25)*(AD531/ABS($AD$1010)))</f>
        <v>0.970554233036042</v>
      </c>
    </row>
    <row r="532" customFormat="false" ht="12.75" hidden="false" customHeight="false" outlineLevel="0" collapsed="false">
      <c r="A532" s="332"/>
      <c r="B532" s="337" t="n">
        <f aca="false">+[4]data1cf!A532</f>
        <v>-96150.5282897318</v>
      </c>
      <c r="C532" s="337" t="n">
        <f aca="false">+[4]data1cf!B532</f>
        <v>15230.1307473222</v>
      </c>
      <c r="D532" s="337" t="n">
        <f aca="false">+[4]data1cf!C532</f>
        <v>16765.1941595393</v>
      </c>
      <c r="E532" s="337" t="n">
        <f aca="false">+[4]data1cf!D532</f>
        <v>16193.540843134</v>
      </c>
      <c r="F532" s="337" t="n">
        <f aca="false">+[4]data1cf!E532</f>
        <v>15866.4390938542</v>
      </c>
      <c r="G532" s="337" t="n">
        <f aca="false">+[4]data1cf!F532</f>
        <v>15700.1619598767</v>
      </c>
      <c r="H532" s="337" t="n">
        <f aca="false">+[4]data1cf!G532</f>
        <v>15244.8882925497</v>
      </c>
      <c r="I532" s="337" t="n">
        <f aca="false">+[4]data1cf!H532</f>
        <v>15013.6784964143</v>
      </c>
      <c r="J532" s="337" t="n">
        <f aca="false">+[4]data1cf!I532</f>
        <v>15167.6872432601</v>
      </c>
      <c r="K532" s="337" t="n">
        <f aca="false">+[4]data1cf!J532</f>
        <v>15024.9751431615</v>
      </c>
      <c r="L532" s="337" t="n">
        <f aca="false">+[4]data1cf!K532</f>
        <v>15138.617480488</v>
      </c>
      <c r="M532" s="337" t="n">
        <f aca="false">+[4]data1cf!L532</f>
        <v>15413.9503940379</v>
      </c>
      <c r="N532" s="337" t="n">
        <f aca="false">+[4]data1cf!M532</f>
        <v>15262.1044755356</v>
      </c>
      <c r="O532" s="337" t="n">
        <f aca="false">+[4]data1cf!N532</f>
        <v>15131.4977380024</v>
      </c>
      <c r="P532" s="337" t="n">
        <f aca="false">+[4]data1cf!O532</f>
        <v>15298.5918946542</v>
      </c>
      <c r="Q532" s="337" t="n">
        <f aca="false">+[4]data1cf!P532</f>
        <v>15245.0813679121</v>
      </c>
      <c r="R532" s="337" t="n">
        <f aca="false">+[4]data1cf!Q532</f>
        <v>1102.80809927191</v>
      </c>
      <c r="S532" s="337" t="n">
        <f aca="false">+[4]data1cf!R532</f>
        <v>0</v>
      </c>
      <c r="T532" s="337" t="n">
        <f aca="false">+[4]data1cf!S532</f>
        <v>0</v>
      </c>
      <c r="U532" s="337" t="n">
        <f aca="false">+[4]data1cf!T532</f>
        <v>0</v>
      </c>
      <c r="V532" s="337" t="n">
        <f aca="false">+[4]data1cf!U532</f>
        <v>0</v>
      </c>
      <c r="W532" s="337" t="n">
        <f aca="false">+[4]data1cf!V532</f>
        <v>0</v>
      </c>
      <c r="X532" s="337" t="n">
        <f aca="false">+[4]data1cf!W532</f>
        <v>0</v>
      </c>
      <c r="Y532" s="337" t="n">
        <f aca="false">+[4]data1cf!X532</f>
        <v>0</v>
      </c>
      <c r="Z532" s="337" t="n">
        <f aca="false">+[4]data1cf!Y532</f>
        <v>0</v>
      </c>
      <c r="AA532" s="337" t="n">
        <f aca="false">+[4]data1cf!Z532</f>
        <v>0</v>
      </c>
      <c r="AB532" s="337"/>
      <c r="AC532" s="338" t="n">
        <f aca="false">XNPV(0.1,B532:AA532,$B$1:$AA$1)</f>
        <v>22411.468018171</v>
      </c>
      <c r="AD532" s="338" t="n">
        <f aca="false">SUMPRODUCT(B532:AA532,$B$1010:$AA$1010)</f>
        <v>55126.659656598</v>
      </c>
      <c r="AE532" s="339" t="n">
        <f aca="false">SUMPRODUCT(B532:AA532,$B$1012:$AA$1012)</f>
        <v>54574.0677803273</v>
      </c>
      <c r="AF532" s="340" t="n">
        <f aca="false">XIRR(B532:AA532,$B$1:$AA$1)</f>
        <v>0.139550869156071</v>
      </c>
      <c r="AG532" s="341" t="n">
        <f aca="false">1-EXP(-(1/0.25)*(AD532/ABS($AD$1010)))</f>
        <v>0.978934542146523</v>
      </c>
    </row>
    <row r="533" customFormat="false" ht="12.75" hidden="false" customHeight="false" outlineLevel="0" collapsed="false">
      <c r="A533" s="332"/>
      <c r="B533" s="337" t="n">
        <f aca="false">+[4]data1cf!A533</f>
        <v>-101402.105162131</v>
      </c>
      <c r="C533" s="337" t="n">
        <f aca="false">+[4]data1cf!B533</f>
        <v>15251.075661062</v>
      </c>
      <c r="D533" s="337" t="n">
        <f aca="false">+[4]data1cf!C533</f>
        <v>16842.6907009027</v>
      </c>
      <c r="E533" s="337" t="n">
        <f aca="false">+[4]data1cf!D533</f>
        <v>16364.2901787044</v>
      </c>
      <c r="F533" s="337" t="n">
        <f aca="false">+[4]data1cf!E533</f>
        <v>16009.9363617574</v>
      </c>
      <c r="G533" s="337" t="n">
        <f aca="false">+[4]data1cf!F533</f>
        <v>15446.1565302427</v>
      </c>
      <c r="H533" s="337" t="n">
        <f aca="false">+[4]data1cf!G533</f>
        <v>15339.0236194528</v>
      </c>
      <c r="I533" s="337" t="n">
        <f aca="false">+[4]data1cf!H533</f>
        <v>15233.3779135132</v>
      </c>
      <c r="J533" s="337" t="n">
        <f aca="false">+[4]data1cf!I533</f>
        <v>15317.1184063009</v>
      </c>
      <c r="K533" s="337" t="n">
        <f aca="false">+[4]data1cf!J533</f>
        <v>15319.9068565211</v>
      </c>
      <c r="L533" s="337" t="n">
        <f aca="false">+[4]data1cf!K533</f>
        <v>15328.0099891139</v>
      </c>
      <c r="M533" s="337" t="n">
        <f aca="false">+[4]data1cf!L533</f>
        <v>15289.4226880063</v>
      </c>
      <c r="N533" s="337" t="n">
        <f aca="false">+[4]data1cf!M533</f>
        <v>15538.6041901929</v>
      </c>
      <c r="O533" s="337" t="n">
        <f aca="false">+[4]data1cf!N533</f>
        <v>15256.3517151107</v>
      </c>
      <c r="P533" s="337" t="n">
        <f aca="false">+[4]data1cf!O533</f>
        <v>15406.3724325789</v>
      </c>
      <c r="Q533" s="337" t="n">
        <f aca="false">+[4]data1cf!P533</f>
        <v>15482.5159059791</v>
      </c>
      <c r="R533" s="337" t="n">
        <f aca="false">+[4]data1cf!Q533</f>
        <v>1163.04158536757</v>
      </c>
      <c r="S533" s="337" t="n">
        <f aca="false">+[4]data1cf!R533</f>
        <v>0</v>
      </c>
      <c r="T533" s="337" t="n">
        <f aca="false">+[4]data1cf!S533</f>
        <v>0</v>
      </c>
      <c r="U533" s="337" t="n">
        <f aca="false">+[4]data1cf!T533</f>
        <v>0</v>
      </c>
      <c r="V533" s="337" t="n">
        <f aca="false">+[4]data1cf!U533</f>
        <v>0</v>
      </c>
      <c r="W533" s="337" t="n">
        <f aca="false">+[4]data1cf!V533</f>
        <v>0</v>
      </c>
      <c r="X533" s="337" t="n">
        <f aca="false">+[4]data1cf!W533</f>
        <v>0</v>
      </c>
      <c r="Y533" s="337" t="n">
        <f aca="false">+[4]data1cf!X533</f>
        <v>0</v>
      </c>
      <c r="Z533" s="337" t="n">
        <f aca="false">+[4]data1cf!Y533</f>
        <v>0</v>
      </c>
      <c r="AA533" s="337" t="n">
        <f aca="false">+[4]data1cf!Z533</f>
        <v>0</v>
      </c>
      <c r="AB533" s="337"/>
      <c r="AC533" s="338" t="n">
        <f aca="false">XNPV(0.1,B533:AA533,$B$1:$AA$1)</f>
        <v>17923.7509179087</v>
      </c>
      <c r="AD533" s="338" t="n">
        <f aca="false">SUMPRODUCT(B533:AA533,$B$1010:$AA$1010)</f>
        <v>50911.4106216506</v>
      </c>
      <c r="AE533" s="339" t="n">
        <f aca="false">SUMPRODUCT(B533:AA533,$B$1012:$AA$1012)</f>
        <v>50354.0138139594</v>
      </c>
      <c r="AF533" s="340" t="n">
        <f aca="false">XIRR(B533:AA533,$B$1:$AA$1)</f>
        <v>0.13020050937276</v>
      </c>
      <c r="AG533" s="341" t="n">
        <f aca="false">1-EXP(-(1/0.25)*(AD533/ABS($AD$1010)))</f>
        <v>0.971701806012818</v>
      </c>
    </row>
    <row r="534" customFormat="false" ht="12.75" hidden="false" customHeight="false" outlineLevel="0" collapsed="false">
      <c r="A534" s="332"/>
      <c r="B534" s="337" t="n">
        <f aca="false">+[4]data1cf!A534</f>
        <v>-98314.8066188883</v>
      </c>
      <c r="C534" s="337" t="n">
        <f aca="false">+[4]data1cf!B534</f>
        <v>15208.9032108896</v>
      </c>
      <c r="D534" s="337" t="n">
        <f aca="false">+[4]data1cf!C534</f>
        <v>16553.7326062631</v>
      </c>
      <c r="E534" s="337" t="n">
        <f aca="false">+[4]data1cf!D534</f>
        <v>16141.4044275013</v>
      </c>
      <c r="F534" s="337" t="n">
        <f aca="false">+[4]data1cf!E534</f>
        <v>15997.9510018327</v>
      </c>
      <c r="G534" s="337" t="n">
        <f aca="false">+[4]data1cf!F534</f>
        <v>15714.117986419</v>
      </c>
      <c r="H534" s="337" t="n">
        <f aca="false">+[4]data1cf!G534</f>
        <v>15567.9749995954</v>
      </c>
      <c r="I534" s="337" t="n">
        <f aca="false">+[4]data1cf!H534</f>
        <v>15284.9938912715</v>
      </c>
      <c r="J534" s="337" t="n">
        <f aca="false">+[4]data1cf!I534</f>
        <v>15306.701659279</v>
      </c>
      <c r="K534" s="337" t="n">
        <f aca="false">+[4]data1cf!J534</f>
        <v>15260.083594444</v>
      </c>
      <c r="L534" s="337" t="n">
        <f aca="false">+[4]data1cf!K534</f>
        <v>15163.2250485956</v>
      </c>
      <c r="M534" s="337" t="n">
        <f aca="false">+[4]data1cf!L534</f>
        <v>15333.885690907</v>
      </c>
      <c r="N534" s="337" t="n">
        <f aca="false">+[4]data1cf!M534</f>
        <v>15150.5060215577</v>
      </c>
      <c r="O534" s="337" t="n">
        <f aca="false">+[4]data1cf!N534</f>
        <v>15425.3070551176</v>
      </c>
      <c r="P534" s="337" t="n">
        <f aca="false">+[4]data1cf!O534</f>
        <v>15438.4561292041</v>
      </c>
      <c r="Q534" s="337" t="n">
        <f aca="false">+[4]data1cf!P534</f>
        <v>15344.8404813664</v>
      </c>
      <c r="R534" s="337" t="n">
        <f aca="false">+[4]data1cf!Q534</f>
        <v>1127.631505996</v>
      </c>
      <c r="S534" s="337" t="n">
        <f aca="false">+[4]data1cf!R534</f>
        <v>0</v>
      </c>
      <c r="T534" s="337" t="n">
        <f aca="false">+[4]data1cf!S534</f>
        <v>0</v>
      </c>
      <c r="U534" s="337" t="n">
        <f aca="false">+[4]data1cf!T534</f>
        <v>0</v>
      </c>
      <c r="V534" s="337" t="n">
        <f aca="false">+[4]data1cf!U534</f>
        <v>0</v>
      </c>
      <c r="W534" s="337" t="n">
        <f aca="false">+[4]data1cf!V534</f>
        <v>0</v>
      </c>
      <c r="X534" s="337" t="n">
        <f aca="false">+[4]data1cf!W534</f>
        <v>0</v>
      </c>
      <c r="Y534" s="337" t="n">
        <f aca="false">+[4]data1cf!X534</f>
        <v>0</v>
      </c>
      <c r="Z534" s="337" t="n">
        <f aca="false">+[4]data1cf!Y534</f>
        <v>0</v>
      </c>
      <c r="AA534" s="337" t="n">
        <f aca="false">+[4]data1cf!Z534</f>
        <v>0</v>
      </c>
      <c r="AB534" s="337"/>
      <c r="AC534" s="338" t="n">
        <f aca="false">XNPV(0.1,B534:AA534,$B$1:$AA$1)</f>
        <v>20695.3813325998</v>
      </c>
      <c r="AD534" s="338" t="n">
        <f aca="false">SUMPRODUCT(B534:AA534,$B$1010:$AA$1010)</f>
        <v>53629.1643238721</v>
      </c>
      <c r="AE534" s="339" t="n">
        <f aca="false">SUMPRODUCT(B534:AA534,$B$1012:$AA$1012)</f>
        <v>53072.8506474744</v>
      </c>
      <c r="AF534" s="340" t="n">
        <f aca="false">XIRR(B534:AA534,$B$1:$AA$1)</f>
        <v>0.135732110090482</v>
      </c>
      <c r="AG534" s="341" t="n">
        <f aca="false">1-EXP(-(1/0.25)*(AD534/ABS($AD$1010)))</f>
        <v>0.976605677118205</v>
      </c>
    </row>
    <row r="535" customFormat="false" ht="12.75" hidden="false" customHeight="false" outlineLevel="0" collapsed="false">
      <c r="A535" s="332"/>
      <c r="B535" s="337" t="n">
        <f aca="false">+[4]data1cf!A535</f>
        <v>-84070.0695933868</v>
      </c>
      <c r="C535" s="337" t="n">
        <f aca="false">+[4]data1cf!B535</f>
        <v>14948.6612490359</v>
      </c>
      <c r="D535" s="337" t="n">
        <f aca="false">+[4]data1cf!C535</f>
        <v>16093.0405364984</v>
      </c>
      <c r="E535" s="337" t="n">
        <f aca="false">+[4]data1cf!D535</f>
        <v>15710.6164014038</v>
      </c>
      <c r="F535" s="337" t="n">
        <f aca="false">+[4]data1cf!E535</f>
        <v>15593.4491287806</v>
      </c>
      <c r="G535" s="337" t="n">
        <f aca="false">+[4]data1cf!F535</f>
        <v>15160.6060353216</v>
      </c>
      <c r="H535" s="337" t="n">
        <f aca="false">+[4]data1cf!G535</f>
        <v>14989.0446742387</v>
      </c>
      <c r="I535" s="337" t="n">
        <f aca="false">+[4]data1cf!H535</f>
        <v>14838.1131613645</v>
      </c>
      <c r="J535" s="337" t="n">
        <f aca="false">+[4]data1cf!I535</f>
        <v>14696.9287086236</v>
      </c>
      <c r="K535" s="337" t="n">
        <f aca="false">+[4]data1cf!J535</f>
        <v>14841.4506944976</v>
      </c>
      <c r="L535" s="337" t="n">
        <f aca="false">+[4]data1cf!K535</f>
        <v>15033.9173749116</v>
      </c>
      <c r="M535" s="337" t="n">
        <f aca="false">+[4]data1cf!L535</f>
        <v>14988.4667340477</v>
      </c>
      <c r="N535" s="337" t="n">
        <f aca="false">+[4]data1cf!M535</f>
        <v>15175.3173175373</v>
      </c>
      <c r="O535" s="337" t="n">
        <f aca="false">+[4]data1cf!N535</f>
        <v>15121.4542110442</v>
      </c>
      <c r="P535" s="337" t="n">
        <f aca="false">+[4]data1cf!O535</f>
        <v>14890.1184099396</v>
      </c>
      <c r="Q535" s="337" t="n">
        <f aca="false">+[4]data1cf!P535</f>
        <v>14863.6928931112</v>
      </c>
      <c r="R535" s="337" t="n">
        <f aca="false">+[4]data1cf!Q535</f>
        <v>964.250070208309</v>
      </c>
      <c r="S535" s="337" t="n">
        <f aca="false">+[4]data1cf!R535</f>
        <v>0</v>
      </c>
      <c r="T535" s="337" t="n">
        <f aca="false">+[4]data1cf!S535</f>
        <v>0</v>
      </c>
      <c r="U535" s="337" t="n">
        <f aca="false">+[4]data1cf!T535</f>
        <v>0</v>
      </c>
      <c r="V535" s="337" t="n">
        <f aca="false">+[4]data1cf!U535</f>
        <v>0</v>
      </c>
      <c r="W535" s="337" t="n">
        <f aca="false">+[4]data1cf!V535</f>
        <v>0</v>
      </c>
      <c r="X535" s="337" t="n">
        <f aca="false">+[4]data1cf!W535</f>
        <v>0</v>
      </c>
      <c r="Y535" s="337" t="n">
        <f aca="false">+[4]data1cf!X535</f>
        <v>0</v>
      </c>
      <c r="Z535" s="337" t="n">
        <f aca="false">+[4]data1cf!Y535</f>
        <v>0</v>
      </c>
      <c r="AA535" s="337" t="n">
        <f aca="false">+[4]data1cf!Z535</f>
        <v>0</v>
      </c>
      <c r="AB535" s="337"/>
      <c r="AC535" s="338" t="n">
        <f aca="false">XNPV(0.1,B535:AA535,$B$1:$AA$1)</f>
        <v>31816.2735987655</v>
      </c>
      <c r="AD535" s="338" t="n">
        <f aca="false">SUMPRODUCT(B535:AA535,$B$1010:$AA$1010)</f>
        <v>63880.1548710222</v>
      </c>
      <c r="AE535" s="339" t="n">
        <f aca="false">SUMPRODUCT(B535:AA535,$B$1012:$AA$1012)</f>
        <v>63338.339303491</v>
      </c>
      <c r="AF535" s="340" t="n">
        <f aca="false">XIRR(B535:AA535,$B$1:$AA$1)</f>
        <v>0.162696875090398</v>
      </c>
      <c r="AG535" s="341" t="n">
        <f aca="false">1-EXP(-(1/0.25)*(AD535/ABS($AD$1010)))</f>
        <v>0.98858771086266</v>
      </c>
    </row>
    <row r="536" customFormat="false" ht="12.75" hidden="false" customHeight="false" outlineLevel="0" collapsed="false">
      <c r="A536" s="332"/>
      <c r="B536" s="337" t="n">
        <f aca="false">+[4]data1cf!A536</f>
        <v>-96083.8293214207</v>
      </c>
      <c r="C536" s="337" t="n">
        <f aca="false">+[4]data1cf!B536</f>
        <v>15103.4179896417</v>
      </c>
      <c r="D536" s="337" t="n">
        <f aca="false">+[4]data1cf!C536</f>
        <v>16517.5341950445</v>
      </c>
      <c r="E536" s="337" t="n">
        <f aca="false">+[4]data1cf!D536</f>
        <v>16068.6331531068</v>
      </c>
      <c r="F536" s="337" t="n">
        <f aca="false">+[4]data1cf!E536</f>
        <v>15936.9263358878</v>
      </c>
      <c r="G536" s="337" t="n">
        <f aca="false">+[4]data1cf!F536</f>
        <v>15601.1864290136</v>
      </c>
      <c r="H536" s="337" t="n">
        <f aca="false">+[4]data1cf!G536</f>
        <v>15315.0789195479</v>
      </c>
      <c r="I536" s="337" t="n">
        <f aca="false">+[4]data1cf!H536</f>
        <v>15152.688866394</v>
      </c>
      <c r="J536" s="337" t="n">
        <f aca="false">+[4]data1cf!I536</f>
        <v>15338.2104873052</v>
      </c>
      <c r="K536" s="337" t="n">
        <f aca="false">+[4]data1cf!J536</f>
        <v>15135.789925206</v>
      </c>
      <c r="L536" s="337" t="n">
        <f aca="false">+[4]data1cf!K536</f>
        <v>15120.3932755477</v>
      </c>
      <c r="M536" s="337" t="n">
        <f aca="false">+[4]data1cf!L536</f>
        <v>15449.9132034284</v>
      </c>
      <c r="N536" s="337" t="n">
        <f aca="false">+[4]data1cf!M536</f>
        <v>15138.7768402835</v>
      </c>
      <c r="O536" s="337" t="n">
        <f aca="false">+[4]data1cf!N536</f>
        <v>15099.1536546152</v>
      </c>
      <c r="P536" s="337" t="n">
        <f aca="false">+[4]data1cf!O536</f>
        <v>15345.3443566932</v>
      </c>
      <c r="Q536" s="337" t="n">
        <f aca="false">+[4]data1cf!P536</f>
        <v>15331.5207060976</v>
      </c>
      <c r="R536" s="337" t="n">
        <f aca="false">+[4]data1cf!Q536</f>
        <v>1102.04308878497</v>
      </c>
      <c r="S536" s="337" t="n">
        <f aca="false">+[4]data1cf!R536</f>
        <v>0</v>
      </c>
      <c r="T536" s="337" t="n">
        <f aca="false">+[4]data1cf!S536</f>
        <v>0</v>
      </c>
      <c r="U536" s="337" t="n">
        <f aca="false">+[4]data1cf!T536</f>
        <v>0</v>
      </c>
      <c r="V536" s="337" t="n">
        <f aca="false">+[4]data1cf!U536</f>
        <v>0</v>
      </c>
      <c r="W536" s="337" t="n">
        <f aca="false">+[4]data1cf!V536</f>
        <v>0</v>
      </c>
      <c r="X536" s="337" t="n">
        <f aca="false">+[4]data1cf!W536</f>
        <v>0</v>
      </c>
      <c r="Y536" s="337" t="n">
        <f aca="false">+[4]data1cf!X536</f>
        <v>0</v>
      </c>
      <c r="Z536" s="337" t="n">
        <f aca="false">+[4]data1cf!Y536</f>
        <v>0</v>
      </c>
      <c r="AA536" s="337" t="n">
        <f aca="false">+[4]data1cf!Z536</f>
        <v>0</v>
      </c>
      <c r="AB536" s="337"/>
      <c r="AC536" s="338" t="n">
        <f aca="false">XNPV(0.1,B536:AA536,$B$1:$AA$1)</f>
        <v>22278.3486211184</v>
      </c>
      <c r="AD536" s="338" t="n">
        <f aca="false">SUMPRODUCT(B536:AA536,$B$1010:$AA$1010)</f>
        <v>55035.6482548224</v>
      </c>
      <c r="AE536" s="339" t="n">
        <f aca="false">SUMPRODUCT(B536:AA536,$B$1012:$AA$1012)</f>
        <v>54482.3054893366</v>
      </c>
      <c r="AF536" s="340" t="n">
        <f aca="false">XIRR(B536:AA536,$B$1:$AA$1)</f>
        <v>0.139224533731379</v>
      </c>
      <c r="AG536" s="341" t="n">
        <f aca="false">1-EXP(-(1/0.25)*(AD536/ABS($AD$1010)))</f>
        <v>0.978799866058311</v>
      </c>
    </row>
    <row r="537" customFormat="false" ht="12.75" hidden="false" customHeight="false" outlineLevel="0" collapsed="false">
      <c r="A537" s="332"/>
      <c r="B537" s="337" t="n">
        <f aca="false">+[4]data1cf!A537</f>
        <v>-95341.3412595034</v>
      </c>
      <c r="C537" s="337" t="n">
        <f aca="false">+[4]data1cf!B537</f>
        <v>15167.4951810305</v>
      </c>
      <c r="D537" s="337" t="n">
        <f aca="false">+[4]data1cf!C537</f>
        <v>16575.5209546505</v>
      </c>
      <c r="E537" s="337" t="n">
        <f aca="false">+[4]data1cf!D537</f>
        <v>16190.3518252937</v>
      </c>
      <c r="F537" s="337" t="n">
        <f aca="false">+[4]data1cf!E537</f>
        <v>15859.2170783505</v>
      </c>
      <c r="G537" s="337" t="n">
        <f aca="false">+[4]data1cf!F537</f>
        <v>15475.5915056319</v>
      </c>
      <c r="H537" s="337" t="n">
        <f aca="false">+[4]data1cf!G537</f>
        <v>15135.7794906558</v>
      </c>
      <c r="I537" s="337" t="n">
        <f aca="false">+[4]data1cf!H537</f>
        <v>15164.6023904111</v>
      </c>
      <c r="J537" s="337" t="n">
        <f aca="false">+[4]data1cf!I537</f>
        <v>15221.3649902399</v>
      </c>
      <c r="K537" s="337" t="n">
        <f aca="false">+[4]data1cf!J537</f>
        <v>15280.045947269</v>
      </c>
      <c r="L537" s="337" t="n">
        <f aca="false">+[4]data1cf!K537</f>
        <v>15095.6080571912</v>
      </c>
      <c r="M537" s="337" t="n">
        <f aca="false">+[4]data1cf!L537</f>
        <v>15446.6132031966</v>
      </c>
      <c r="N537" s="337" t="n">
        <f aca="false">+[4]data1cf!M537</f>
        <v>15024.8104116216</v>
      </c>
      <c r="O537" s="337" t="n">
        <f aca="false">+[4]data1cf!N537</f>
        <v>15377.5586422</v>
      </c>
      <c r="P537" s="337" t="n">
        <f aca="false">+[4]data1cf!O537</f>
        <v>15057.1322262646</v>
      </c>
      <c r="Q537" s="337" t="n">
        <f aca="false">+[4]data1cf!P537</f>
        <v>15157.0333535681</v>
      </c>
      <c r="R537" s="337" t="n">
        <f aca="false">+[4]data1cf!Q537</f>
        <v>1093.52704771</v>
      </c>
      <c r="S537" s="337" t="n">
        <f aca="false">+[4]data1cf!R537</f>
        <v>0</v>
      </c>
      <c r="T537" s="337" t="n">
        <f aca="false">+[4]data1cf!S537</f>
        <v>0</v>
      </c>
      <c r="U537" s="337" t="n">
        <f aca="false">+[4]data1cf!T537</f>
        <v>0</v>
      </c>
      <c r="V537" s="337" t="n">
        <f aca="false">+[4]data1cf!U537</f>
        <v>0</v>
      </c>
      <c r="W537" s="337" t="n">
        <f aca="false">+[4]data1cf!V537</f>
        <v>0</v>
      </c>
      <c r="X537" s="337" t="n">
        <f aca="false">+[4]data1cf!W537</f>
        <v>0</v>
      </c>
      <c r="Y537" s="337" t="n">
        <f aca="false">+[4]data1cf!X537</f>
        <v>0</v>
      </c>
      <c r="Z537" s="337" t="n">
        <f aca="false">+[4]data1cf!Y537</f>
        <v>0</v>
      </c>
      <c r="AA537" s="337" t="n">
        <f aca="false">+[4]data1cf!Z537</f>
        <v>0</v>
      </c>
      <c r="AB537" s="337"/>
      <c r="AC537" s="338" t="n">
        <f aca="false">XNPV(0.1,B537:AA537,$B$1:$AA$1)</f>
        <v>22913.2139869772</v>
      </c>
      <c r="AD537" s="338" t="n">
        <f aca="false">SUMPRODUCT(B537:AA537,$B$1010:$AA$1010)</f>
        <v>55588.4259122174</v>
      </c>
      <c r="AE537" s="339" t="n">
        <f aca="false">SUMPRODUCT(B537:AA537,$B$1012:$AA$1012)</f>
        <v>55036.5610044851</v>
      </c>
      <c r="AF537" s="340" t="n">
        <f aca="false">XIRR(B537:AA537,$B$1:$AA$1)</f>
        <v>0.140675110226907</v>
      </c>
      <c r="AG537" s="341" t="n">
        <f aca="false">1-EXP(-(1/0.25)*(AD537/ABS($AD$1010)))</f>
        <v>0.979604781532413</v>
      </c>
    </row>
    <row r="538" customFormat="false" ht="12.75" hidden="false" customHeight="false" outlineLevel="0" collapsed="false">
      <c r="A538" s="332"/>
      <c r="B538" s="337" t="n">
        <f aca="false">+[4]data1cf!A538</f>
        <v>-85945.0766358688</v>
      </c>
      <c r="C538" s="337" t="n">
        <f aca="false">+[4]data1cf!B538</f>
        <v>14933.9708082045</v>
      </c>
      <c r="D538" s="337" t="n">
        <f aca="false">+[4]data1cf!C538</f>
        <v>16337.7123949721</v>
      </c>
      <c r="E538" s="337" t="n">
        <f aca="false">+[4]data1cf!D538</f>
        <v>15844.1174806171</v>
      </c>
      <c r="F538" s="337" t="n">
        <f aca="false">+[4]data1cf!E538</f>
        <v>15623.6234970359</v>
      </c>
      <c r="G538" s="337" t="n">
        <f aca="false">+[4]data1cf!F538</f>
        <v>15445.9111745536</v>
      </c>
      <c r="H538" s="337" t="n">
        <f aca="false">+[4]data1cf!G538</f>
        <v>15062.403900422</v>
      </c>
      <c r="I538" s="337" t="n">
        <f aca="false">+[4]data1cf!H538</f>
        <v>15001.4507701432</v>
      </c>
      <c r="J538" s="337" t="n">
        <f aca="false">+[4]data1cf!I538</f>
        <v>14904.3143390406</v>
      </c>
      <c r="K538" s="337" t="n">
        <f aca="false">+[4]data1cf!J538</f>
        <v>15048.0779604743</v>
      </c>
      <c r="L538" s="337" t="n">
        <f aca="false">+[4]data1cf!K538</f>
        <v>15061.6188777018</v>
      </c>
      <c r="M538" s="337" t="n">
        <f aca="false">+[4]data1cf!L538</f>
        <v>15011.2579962694</v>
      </c>
      <c r="N538" s="337" t="n">
        <f aca="false">+[4]data1cf!M538</f>
        <v>14871.6493105535</v>
      </c>
      <c r="O538" s="337" t="n">
        <f aca="false">+[4]data1cf!N538</f>
        <v>14938.0663582484</v>
      </c>
      <c r="P538" s="337" t="n">
        <f aca="false">+[4]data1cf!O538</f>
        <v>15018.559050887</v>
      </c>
      <c r="Q538" s="337" t="n">
        <f aca="false">+[4]data1cf!P538</f>
        <v>15025.7774956919</v>
      </c>
      <c r="R538" s="337" t="n">
        <f aca="false">+[4]data1cf!Q538</f>
        <v>985.755650982761</v>
      </c>
      <c r="S538" s="337" t="n">
        <f aca="false">+[4]data1cf!R538</f>
        <v>0</v>
      </c>
      <c r="T538" s="337" t="n">
        <f aca="false">+[4]data1cf!S538</f>
        <v>0</v>
      </c>
      <c r="U538" s="337" t="n">
        <f aca="false">+[4]data1cf!T538</f>
        <v>0</v>
      </c>
      <c r="V538" s="337" t="n">
        <f aca="false">+[4]data1cf!U538</f>
        <v>0</v>
      </c>
      <c r="W538" s="337" t="n">
        <f aca="false">+[4]data1cf!V538</f>
        <v>0</v>
      </c>
      <c r="X538" s="337" t="n">
        <f aca="false">+[4]data1cf!W538</f>
        <v>0</v>
      </c>
      <c r="Y538" s="337" t="n">
        <f aca="false">+[4]data1cf!X538</f>
        <v>0</v>
      </c>
      <c r="Z538" s="337" t="n">
        <f aca="false">+[4]data1cf!Y538</f>
        <v>0</v>
      </c>
      <c r="AA538" s="337" t="n">
        <f aca="false">+[4]data1cf!Z538</f>
        <v>0</v>
      </c>
      <c r="AB538" s="337"/>
      <c r="AC538" s="338" t="n">
        <f aca="false">XNPV(0.1,B538:AA538,$B$1:$AA$1)</f>
        <v>30683.6107225102</v>
      </c>
      <c r="AD538" s="338" t="n">
        <f aca="false">SUMPRODUCT(B538:AA538,$B$1010:$AA$1010)</f>
        <v>62912.7252514193</v>
      </c>
      <c r="AE538" s="339" t="n">
        <f aca="false">SUMPRODUCT(B538:AA538,$B$1012:$AA$1012)</f>
        <v>62368.4624378457</v>
      </c>
      <c r="AF538" s="340" t="n">
        <f aca="false">XIRR(B538:AA538,$B$1:$AA$1)</f>
        <v>0.159404539883876</v>
      </c>
      <c r="AG538" s="341" t="n">
        <f aca="false">1-EXP(-(1/0.25)*(AD538/ABS($AD$1010)))</f>
        <v>0.987787831683364</v>
      </c>
    </row>
    <row r="539" customFormat="false" ht="12.75" hidden="false" customHeight="false" outlineLevel="0" collapsed="false">
      <c r="A539" s="332"/>
      <c r="B539" s="337" t="n">
        <f aca="false">+[4]data1cf!A539</f>
        <v>-91881.0776727791</v>
      </c>
      <c r="C539" s="337" t="n">
        <f aca="false">+[4]data1cf!B539</f>
        <v>15126.3932525141</v>
      </c>
      <c r="D539" s="337" t="n">
        <f aca="false">+[4]data1cf!C539</f>
        <v>16566.1375191374</v>
      </c>
      <c r="E539" s="337" t="n">
        <f aca="false">+[4]data1cf!D539</f>
        <v>16044.7759158499</v>
      </c>
      <c r="F539" s="337" t="n">
        <f aca="false">+[4]data1cf!E539</f>
        <v>15792.100071459</v>
      </c>
      <c r="G539" s="337" t="n">
        <f aca="false">+[4]data1cf!F539</f>
        <v>15313.2978042711</v>
      </c>
      <c r="H539" s="337" t="n">
        <f aca="false">+[4]data1cf!G539</f>
        <v>15182.9977157241</v>
      </c>
      <c r="I539" s="337" t="n">
        <f aca="false">+[4]data1cf!H539</f>
        <v>15248.0117646351</v>
      </c>
      <c r="J539" s="337" t="n">
        <f aca="false">+[4]data1cf!I539</f>
        <v>15174.3675400207</v>
      </c>
      <c r="K539" s="337" t="n">
        <f aca="false">+[4]data1cf!J539</f>
        <v>15122.8484569576</v>
      </c>
      <c r="L539" s="337" t="n">
        <f aca="false">+[4]data1cf!K539</f>
        <v>15243.2764480262</v>
      </c>
      <c r="M539" s="337" t="n">
        <f aca="false">+[4]data1cf!L539</f>
        <v>15360.897359947</v>
      </c>
      <c r="N539" s="337" t="n">
        <f aca="false">+[4]data1cf!M539</f>
        <v>15210.3494307437</v>
      </c>
      <c r="O539" s="337" t="n">
        <f aca="false">+[4]data1cf!N539</f>
        <v>15193.305140014</v>
      </c>
      <c r="P539" s="337" t="n">
        <f aca="false">+[4]data1cf!O539</f>
        <v>15109.7815847571</v>
      </c>
      <c r="Q539" s="337" t="n">
        <f aca="false">+[4]data1cf!P539</f>
        <v>15255.211591765</v>
      </c>
      <c r="R539" s="337" t="n">
        <f aca="false">+[4]data1cf!Q539</f>
        <v>1053.83920847571</v>
      </c>
      <c r="S539" s="337" t="n">
        <f aca="false">+[4]data1cf!R539</f>
        <v>0</v>
      </c>
      <c r="T539" s="337" t="n">
        <f aca="false">+[4]data1cf!S539</f>
        <v>0</v>
      </c>
      <c r="U539" s="337" t="n">
        <f aca="false">+[4]data1cf!T539</f>
        <v>0</v>
      </c>
      <c r="V539" s="337" t="n">
        <f aca="false">+[4]data1cf!U539</f>
        <v>0</v>
      </c>
      <c r="W539" s="337" t="n">
        <f aca="false">+[4]data1cf!V539</f>
        <v>0</v>
      </c>
      <c r="X539" s="337" t="n">
        <f aca="false">+[4]data1cf!W539</f>
        <v>0</v>
      </c>
      <c r="Y539" s="337" t="n">
        <f aca="false">+[4]data1cf!X539</f>
        <v>0</v>
      </c>
      <c r="Z539" s="337" t="n">
        <f aca="false">+[4]data1cf!Y539</f>
        <v>0</v>
      </c>
      <c r="AA539" s="337" t="n">
        <f aca="false">+[4]data1cf!Z539</f>
        <v>0</v>
      </c>
      <c r="AB539" s="337"/>
      <c r="AC539" s="338" t="n">
        <f aca="false">XNPV(0.1,B539:AA539,$B$1:$AA$1)</f>
        <v>26114.6242539774</v>
      </c>
      <c r="AD539" s="338" t="n">
        <f aca="false">SUMPRODUCT(B539:AA539,$B$1010:$AA$1010)</f>
        <v>58757.0079754928</v>
      </c>
      <c r="AE539" s="339" t="n">
        <f aca="false">SUMPRODUCT(B539:AA539,$B$1012:$AA$1012)</f>
        <v>58205.558200795</v>
      </c>
      <c r="AF539" s="340" t="n">
        <f aca="false">XIRR(B539:AA539,$B$1:$AA$1)</f>
        <v>0.147727859998566</v>
      </c>
      <c r="AG539" s="341" t="n">
        <f aca="false">1-EXP(-(1/0.25)*(AD539/ABS($AD$1010)))</f>
        <v>0.983663079051045</v>
      </c>
    </row>
    <row r="540" customFormat="false" ht="12.75" hidden="false" customHeight="false" outlineLevel="0" collapsed="false">
      <c r="A540" s="332"/>
      <c r="B540" s="337" t="n">
        <f aca="false">+[4]data1cf!A540</f>
        <v>-97808.6818108422</v>
      </c>
      <c r="C540" s="337" t="n">
        <f aca="false">+[4]data1cf!B540</f>
        <v>15005.0419658814</v>
      </c>
      <c r="D540" s="337" t="n">
        <f aca="false">+[4]data1cf!C540</f>
        <v>16633.622665017</v>
      </c>
      <c r="E540" s="337" t="n">
        <f aca="false">+[4]data1cf!D540</f>
        <v>16261.8407879256</v>
      </c>
      <c r="F540" s="337" t="n">
        <f aca="false">+[4]data1cf!E540</f>
        <v>16037.8033032272</v>
      </c>
      <c r="G540" s="337" t="n">
        <f aca="false">+[4]data1cf!F540</f>
        <v>15790.6484856245</v>
      </c>
      <c r="H540" s="337" t="n">
        <f aca="false">+[4]data1cf!G540</f>
        <v>15400.6589177155</v>
      </c>
      <c r="I540" s="337" t="n">
        <f aca="false">+[4]data1cf!H540</f>
        <v>15216.9976772054</v>
      </c>
      <c r="J540" s="337" t="n">
        <f aca="false">+[4]data1cf!I540</f>
        <v>15106.6418357776</v>
      </c>
      <c r="K540" s="337" t="n">
        <f aca="false">+[4]data1cf!J540</f>
        <v>15258.444566909</v>
      </c>
      <c r="L540" s="337" t="n">
        <f aca="false">+[4]data1cf!K540</f>
        <v>15287.5184211728</v>
      </c>
      <c r="M540" s="337" t="n">
        <f aca="false">+[4]data1cf!L540</f>
        <v>15403.7605706238</v>
      </c>
      <c r="N540" s="337" t="n">
        <f aca="false">+[4]data1cf!M540</f>
        <v>15272.1770381844</v>
      </c>
      <c r="O540" s="337" t="n">
        <f aca="false">+[4]data1cf!N540</f>
        <v>15412.1680116219</v>
      </c>
      <c r="P540" s="337" t="n">
        <f aca="false">+[4]data1cf!O540</f>
        <v>15304.0032833521</v>
      </c>
      <c r="Q540" s="337" t="n">
        <f aca="false">+[4]data1cf!P540</f>
        <v>15191.2291092997</v>
      </c>
      <c r="R540" s="337" t="n">
        <f aca="false">+[4]data1cf!Q540</f>
        <v>1121.82645689764</v>
      </c>
      <c r="S540" s="337" t="n">
        <f aca="false">+[4]data1cf!R540</f>
        <v>0</v>
      </c>
      <c r="T540" s="337" t="n">
        <f aca="false">+[4]data1cf!S540</f>
        <v>0</v>
      </c>
      <c r="U540" s="337" t="n">
        <f aca="false">+[4]data1cf!T540</f>
        <v>0</v>
      </c>
      <c r="V540" s="337" t="n">
        <f aca="false">+[4]data1cf!U540</f>
        <v>0</v>
      </c>
      <c r="W540" s="337" t="n">
        <f aca="false">+[4]data1cf!V540</f>
        <v>0</v>
      </c>
      <c r="X540" s="337" t="n">
        <f aca="false">+[4]data1cf!W540</f>
        <v>0</v>
      </c>
      <c r="Y540" s="337" t="n">
        <f aca="false">+[4]data1cf!X540</f>
        <v>0</v>
      </c>
      <c r="Z540" s="337" t="n">
        <f aca="false">+[4]data1cf!Y540</f>
        <v>0</v>
      </c>
      <c r="AA540" s="337" t="n">
        <f aca="false">+[4]data1cf!Z540</f>
        <v>0</v>
      </c>
      <c r="AB540" s="337"/>
      <c r="AC540" s="338" t="n">
        <f aca="false">XNPV(0.1,B540:AA540,$B$1:$AA$1)</f>
        <v>21058.0443327774</v>
      </c>
      <c r="AD540" s="338" t="n">
        <f aca="false">SUMPRODUCT(B540:AA540,$B$1010:$AA$1010)</f>
        <v>53947.7407919817</v>
      </c>
      <c r="AE540" s="339" t="n">
        <f aca="false">SUMPRODUCT(B540:AA540,$B$1012:$AA$1012)</f>
        <v>53392.1949415738</v>
      </c>
      <c r="AF540" s="340" t="n">
        <f aca="false">XIRR(B540:AA540,$B$1:$AA$1)</f>
        <v>0.136516124170562</v>
      </c>
      <c r="AG540" s="341" t="n">
        <f aca="false">1-EXP(-(1/0.25)*(AD540/ABS($AD$1010)))</f>
        <v>0.977121770564932</v>
      </c>
    </row>
    <row r="541" customFormat="false" ht="12.75" hidden="false" customHeight="false" outlineLevel="0" collapsed="false">
      <c r="A541" s="332"/>
      <c r="B541" s="337" t="n">
        <f aca="false">+[4]data1cf!A541</f>
        <v>-90886.6087955966</v>
      </c>
      <c r="C541" s="337" t="n">
        <f aca="false">+[4]data1cf!B541</f>
        <v>14911.3430179506</v>
      </c>
      <c r="D541" s="337" t="n">
        <f aca="false">+[4]data1cf!C541</f>
        <v>16394.4186279517</v>
      </c>
      <c r="E541" s="337" t="n">
        <f aca="false">+[4]data1cf!D541</f>
        <v>15841.4806226118</v>
      </c>
      <c r="F541" s="337" t="n">
        <f aca="false">+[4]data1cf!E541</f>
        <v>15574.5654582286</v>
      </c>
      <c r="G541" s="337" t="n">
        <f aca="false">+[4]data1cf!F541</f>
        <v>15388.60400295</v>
      </c>
      <c r="H541" s="337" t="n">
        <f aca="false">+[4]data1cf!G541</f>
        <v>15136.6138074235</v>
      </c>
      <c r="I541" s="337" t="n">
        <f aca="false">+[4]data1cf!H541</f>
        <v>15297.1281151402</v>
      </c>
      <c r="J541" s="337" t="n">
        <f aca="false">+[4]data1cf!I541</f>
        <v>15312.1339381551</v>
      </c>
      <c r="K541" s="337" t="n">
        <f aca="false">+[4]data1cf!J541</f>
        <v>15061.6400999645</v>
      </c>
      <c r="L541" s="337" t="n">
        <f aca="false">+[4]data1cf!K541</f>
        <v>14946.4368162227</v>
      </c>
      <c r="M541" s="337" t="n">
        <f aca="false">+[4]data1cf!L541</f>
        <v>15115.9932605685</v>
      </c>
      <c r="N541" s="337" t="n">
        <f aca="false">+[4]data1cf!M541</f>
        <v>15241.0940641496</v>
      </c>
      <c r="O541" s="337" t="n">
        <f aca="false">+[4]data1cf!N541</f>
        <v>15047.0690879179</v>
      </c>
      <c r="P541" s="337" t="n">
        <f aca="false">+[4]data1cf!O541</f>
        <v>14877.5941093468</v>
      </c>
      <c r="Q541" s="337" t="n">
        <f aca="false">+[4]data1cf!P541</f>
        <v>14901.2189351958</v>
      </c>
      <c r="R541" s="337" t="n">
        <f aca="false">+[4]data1cf!Q541</f>
        <v>1042.43304824197</v>
      </c>
      <c r="S541" s="337" t="n">
        <f aca="false">+[4]data1cf!R541</f>
        <v>0</v>
      </c>
      <c r="T541" s="337" t="n">
        <f aca="false">+[4]data1cf!S541</f>
        <v>0</v>
      </c>
      <c r="U541" s="337" t="n">
        <f aca="false">+[4]data1cf!T541</f>
        <v>0</v>
      </c>
      <c r="V541" s="337" t="n">
        <f aca="false">+[4]data1cf!U541</f>
        <v>0</v>
      </c>
      <c r="W541" s="337" t="n">
        <f aca="false">+[4]data1cf!V541</f>
        <v>0</v>
      </c>
      <c r="X541" s="337" t="n">
        <f aca="false">+[4]data1cf!W541</f>
        <v>0</v>
      </c>
      <c r="Y541" s="337" t="n">
        <f aca="false">+[4]data1cf!X541</f>
        <v>0</v>
      </c>
      <c r="Z541" s="337" t="n">
        <f aca="false">+[4]data1cf!Y541</f>
        <v>0</v>
      </c>
      <c r="AA541" s="337" t="n">
        <f aca="false">+[4]data1cf!Z541</f>
        <v>0</v>
      </c>
      <c r="AB541" s="337"/>
      <c r="AC541" s="338" t="n">
        <f aca="false">XNPV(0.1,B541:AA541,$B$1:$AA$1)</f>
        <v>26173.6591197035</v>
      </c>
      <c r="AD541" s="338" t="n">
        <f aca="false">SUMPRODUCT(B541:AA541,$B$1010:$AA$1010)</f>
        <v>58576.1476076148</v>
      </c>
      <c r="AE541" s="339" t="n">
        <f aca="false">SUMPRODUCT(B541:AA541,$B$1012:$AA$1012)</f>
        <v>58029.1041956483</v>
      </c>
      <c r="AF541" s="340" t="n">
        <f aca="false">XIRR(B541:AA541,$B$1:$AA$1)</f>
        <v>0.1483062415931</v>
      </c>
      <c r="AG541" s="341" t="n">
        <f aca="false">1-EXP(-(1/0.25)*(AD541/ABS($AD$1010)))</f>
        <v>0.983454867054945</v>
      </c>
    </row>
    <row r="542" customFormat="false" ht="12.75" hidden="false" customHeight="false" outlineLevel="0" collapsed="false">
      <c r="A542" s="332"/>
      <c r="B542" s="337" t="n">
        <f aca="false">+[4]data1cf!A542</f>
        <v>-96723.2323022994</v>
      </c>
      <c r="C542" s="337" t="n">
        <f aca="false">+[4]data1cf!B542</f>
        <v>14990.3759409266</v>
      </c>
      <c r="D542" s="337" t="n">
        <f aca="false">+[4]data1cf!C542</f>
        <v>16638.0259844238</v>
      </c>
      <c r="E542" s="337" t="n">
        <f aca="false">+[4]data1cf!D542</f>
        <v>16202.7483871279</v>
      </c>
      <c r="F542" s="337" t="n">
        <f aca="false">+[4]data1cf!E542</f>
        <v>15888.9961759175</v>
      </c>
      <c r="G542" s="337" t="n">
        <f aca="false">+[4]data1cf!F542</f>
        <v>15620.087281451</v>
      </c>
      <c r="H542" s="337" t="n">
        <f aca="false">+[4]data1cf!G542</f>
        <v>15350.2109303108</v>
      </c>
      <c r="I542" s="337" t="n">
        <f aca="false">+[4]data1cf!H542</f>
        <v>15225.5023890895</v>
      </c>
      <c r="J542" s="337" t="n">
        <f aca="false">+[4]data1cf!I542</f>
        <v>15224.1819584812</v>
      </c>
      <c r="K542" s="337" t="n">
        <f aca="false">+[4]data1cf!J542</f>
        <v>15190.013563487</v>
      </c>
      <c r="L542" s="337" t="n">
        <f aca="false">+[4]data1cf!K542</f>
        <v>15050.00508142</v>
      </c>
      <c r="M542" s="337" t="n">
        <f aca="false">+[4]data1cf!L542</f>
        <v>15122.3909915044</v>
      </c>
      <c r="N542" s="337" t="n">
        <f aca="false">+[4]data1cf!M542</f>
        <v>15243.8685871938</v>
      </c>
      <c r="O542" s="337" t="n">
        <f aca="false">+[4]data1cf!N542</f>
        <v>15133.3614661039</v>
      </c>
      <c r="P542" s="337" t="n">
        <f aca="false">+[4]data1cf!O542</f>
        <v>15285.4050887283</v>
      </c>
      <c r="Q542" s="337" t="n">
        <f aca="false">+[4]data1cf!P542</f>
        <v>15321.4991067223</v>
      </c>
      <c r="R542" s="337" t="n">
        <f aca="false">+[4]data1cf!Q542</f>
        <v>1109.37678521445</v>
      </c>
      <c r="S542" s="337" t="n">
        <f aca="false">+[4]data1cf!R542</f>
        <v>0</v>
      </c>
      <c r="T542" s="337" t="n">
        <f aca="false">+[4]data1cf!S542</f>
        <v>0</v>
      </c>
      <c r="U542" s="337" t="n">
        <f aca="false">+[4]data1cf!T542</f>
        <v>0</v>
      </c>
      <c r="V542" s="337" t="n">
        <f aca="false">+[4]data1cf!U542</f>
        <v>0</v>
      </c>
      <c r="W542" s="337" t="n">
        <f aca="false">+[4]data1cf!V542</f>
        <v>0</v>
      </c>
      <c r="X542" s="337" t="n">
        <f aca="false">+[4]data1cf!W542</f>
        <v>0</v>
      </c>
      <c r="Y542" s="337" t="n">
        <f aca="false">+[4]data1cf!X542</f>
        <v>0</v>
      </c>
      <c r="Z542" s="337" t="n">
        <f aca="false">+[4]data1cf!Y542</f>
        <v>0</v>
      </c>
      <c r="AA542" s="337" t="n">
        <f aca="false">+[4]data1cf!Z542</f>
        <v>0</v>
      </c>
      <c r="AB542" s="337"/>
      <c r="AC542" s="338" t="n">
        <f aca="false">XNPV(0.1,B542:AA542,$B$1:$AA$1)</f>
        <v>21627.4274418591</v>
      </c>
      <c r="AD542" s="338" t="n">
        <f aca="false">SUMPRODUCT(B542:AA542,$B$1010:$AA$1010)</f>
        <v>54352.223244414</v>
      </c>
      <c r="AE542" s="339" t="n">
        <f aca="false">SUMPRODUCT(B542:AA542,$B$1012:$AA$1012)</f>
        <v>53799.5459353551</v>
      </c>
      <c r="AF542" s="340" t="n">
        <f aca="false">XIRR(B542:AA542,$B$1:$AA$1)</f>
        <v>0.137911546126152</v>
      </c>
      <c r="AG542" s="341" t="n">
        <f aca="false">1-EXP(-(1/0.25)*(AD542/ABS($AD$1010)))</f>
        <v>0.977760659780835</v>
      </c>
    </row>
    <row r="543" customFormat="false" ht="12.75" hidden="false" customHeight="false" outlineLevel="0" collapsed="false">
      <c r="A543" s="332"/>
      <c r="B543" s="337" t="n">
        <f aca="false">+[4]data1cf!A543</f>
        <v>-99637.9760496635</v>
      </c>
      <c r="C543" s="337" t="n">
        <f aca="false">+[4]data1cf!B543</f>
        <v>15220.7618521011</v>
      </c>
      <c r="D543" s="337" t="n">
        <f aca="false">+[4]data1cf!C543</f>
        <v>16634.0880178602</v>
      </c>
      <c r="E543" s="337" t="n">
        <f aca="false">+[4]data1cf!D543</f>
        <v>16251.2387250137</v>
      </c>
      <c r="F543" s="337" t="n">
        <f aca="false">+[4]data1cf!E543</f>
        <v>15930.2758373338</v>
      </c>
      <c r="G543" s="337" t="n">
        <f aca="false">+[4]data1cf!F543</f>
        <v>15645.3002439529</v>
      </c>
      <c r="H543" s="337" t="n">
        <f aca="false">+[4]data1cf!G543</f>
        <v>15309.3621401282</v>
      </c>
      <c r="I543" s="337" t="n">
        <f aca="false">+[4]data1cf!H543</f>
        <v>15091.9385972576</v>
      </c>
      <c r="J543" s="337" t="n">
        <f aca="false">+[4]data1cf!I543</f>
        <v>15429.5640098029</v>
      </c>
      <c r="K543" s="337" t="n">
        <f aca="false">+[4]data1cf!J543</f>
        <v>15323.1969628896</v>
      </c>
      <c r="L543" s="337" t="n">
        <f aca="false">+[4]data1cf!K543</f>
        <v>15234.116659643</v>
      </c>
      <c r="M543" s="337" t="n">
        <f aca="false">+[4]data1cf!L543</f>
        <v>14979.3630612592</v>
      </c>
      <c r="N543" s="337" t="n">
        <f aca="false">+[4]data1cf!M543</f>
        <v>15272.951435246</v>
      </c>
      <c r="O543" s="337" t="n">
        <f aca="false">+[4]data1cf!N543</f>
        <v>15353.1877895061</v>
      </c>
      <c r="P543" s="337" t="n">
        <f aca="false">+[4]data1cf!O543</f>
        <v>15228.197448515</v>
      </c>
      <c r="Q543" s="337" t="n">
        <f aca="false">+[4]data1cf!P543</f>
        <v>15346.8417953132</v>
      </c>
      <c r="R543" s="337" t="n">
        <f aca="false">+[4]data1cf!Q543</f>
        <v>1142.80773009922</v>
      </c>
      <c r="S543" s="337" t="n">
        <f aca="false">+[4]data1cf!R543</f>
        <v>0</v>
      </c>
      <c r="T543" s="337" t="n">
        <f aca="false">+[4]data1cf!S543</f>
        <v>0</v>
      </c>
      <c r="U543" s="337" t="n">
        <f aca="false">+[4]data1cf!T543</f>
        <v>0</v>
      </c>
      <c r="V543" s="337" t="n">
        <f aca="false">+[4]data1cf!U543</f>
        <v>0</v>
      </c>
      <c r="W543" s="337" t="n">
        <f aca="false">+[4]data1cf!V543</f>
        <v>0</v>
      </c>
      <c r="X543" s="337" t="n">
        <f aca="false">+[4]data1cf!W543</f>
        <v>0</v>
      </c>
      <c r="Y543" s="337" t="n">
        <f aca="false">+[4]data1cf!X543</f>
        <v>0</v>
      </c>
      <c r="Z543" s="337" t="n">
        <f aca="false">+[4]data1cf!Y543</f>
        <v>0</v>
      </c>
      <c r="AA543" s="337" t="n">
        <f aca="false">+[4]data1cf!Z543</f>
        <v>0</v>
      </c>
      <c r="AB543" s="337"/>
      <c r="AC543" s="338" t="n">
        <f aca="false">XNPV(0.1,B543:AA543,$B$1:$AA$1)</f>
        <v>19151.7993251999</v>
      </c>
      <c r="AD543" s="338" t="n">
        <f aca="false">SUMPRODUCT(B543:AA543,$B$1010:$AA$1010)</f>
        <v>51976.4481150798</v>
      </c>
      <c r="AE543" s="339" t="n">
        <f aca="false">SUMPRODUCT(B543:AA543,$B$1012:$AA$1012)</f>
        <v>51422.0541242227</v>
      </c>
      <c r="AF543" s="340" t="n">
        <f aca="false">XIRR(B543:AA543,$B$1:$AA$1)</f>
        <v>0.132778337185463</v>
      </c>
      <c r="AG543" s="341" t="n">
        <f aca="false">1-EXP(-(1/0.25)*(AD543/ABS($AD$1010)))</f>
        <v>0.973735423630874</v>
      </c>
    </row>
    <row r="544" customFormat="false" ht="12.75" hidden="false" customHeight="false" outlineLevel="0" collapsed="false">
      <c r="A544" s="332"/>
      <c r="B544" s="337" t="n">
        <f aca="false">+[4]data1cf!A544</f>
        <v>-89536.8351114666</v>
      </c>
      <c r="C544" s="337" t="n">
        <f aca="false">+[4]data1cf!B544</f>
        <v>15089.9087185588</v>
      </c>
      <c r="D544" s="337" t="n">
        <f aca="false">+[4]data1cf!C544</f>
        <v>16379.0613669759</v>
      </c>
      <c r="E544" s="337" t="n">
        <f aca="false">+[4]data1cf!D544</f>
        <v>16000.7001505654</v>
      </c>
      <c r="F544" s="337" t="n">
        <f aca="false">+[4]data1cf!E544</f>
        <v>15778.1961886077</v>
      </c>
      <c r="G544" s="337" t="n">
        <f aca="false">+[4]data1cf!F544</f>
        <v>15316.0494163913</v>
      </c>
      <c r="H544" s="337" t="n">
        <f aca="false">+[4]data1cf!G544</f>
        <v>15023.0624667498</v>
      </c>
      <c r="I544" s="337" t="n">
        <f aca="false">+[4]data1cf!H544</f>
        <v>15052.6473852963</v>
      </c>
      <c r="J544" s="337" t="n">
        <f aca="false">+[4]data1cf!I544</f>
        <v>15108.1031969224</v>
      </c>
      <c r="K544" s="337" t="n">
        <f aca="false">+[4]data1cf!J544</f>
        <v>15286.775996196</v>
      </c>
      <c r="L544" s="337" t="n">
        <f aca="false">+[4]data1cf!K544</f>
        <v>15052.9741160335</v>
      </c>
      <c r="M544" s="337" t="n">
        <f aca="false">+[4]data1cf!L544</f>
        <v>15022.1278527095</v>
      </c>
      <c r="N544" s="337" t="n">
        <f aca="false">+[4]data1cf!M544</f>
        <v>15029.9303680005</v>
      </c>
      <c r="O544" s="337" t="n">
        <f aca="false">+[4]data1cf!N544</f>
        <v>15240.3821627916</v>
      </c>
      <c r="P544" s="337" t="n">
        <f aca="false">+[4]data1cf!O544</f>
        <v>15025.3262314575</v>
      </c>
      <c r="Q544" s="337" t="n">
        <f aca="false">+[4]data1cf!P544</f>
        <v>15444.4659077129</v>
      </c>
      <c r="R544" s="337" t="n">
        <f aca="false">+[4]data1cf!Q544</f>
        <v>1026.95168399448</v>
      </c>
      <c r="S544" s="337" t="n">
        <f aca="false">+[4]data1cf!R544</f>
        <v>0</v>
      </c>
      <c r="T544" s="337" t="n">
        <f aca="false">+[4]data1cf!S544</f>
        <v>0</v>
      </c>
      <c r="U544" s="337" t="n">
        <f aca="false">+[4]data1cf!T544</f>
        <v>0</v>
      </c>
      <c r="V544" s="337" t="n">
        <f aca="false">+[4]data1cf!U544</f>
        <v>0</v>
      </c>
      <c r="W544" s="337" t="n">
        <f aca="false">+[4]data1cf!V544</f>
        <v>0</v>
      </c>
      <c r="X544" s="337" t="n">
        <f aca="false">+[4]data1cf!W544</f>
        <v>0</v>
      </c>
      <c r="Y544" s="337" t="n">
        <f aca="false">+[4]data1cf!X544</f>
        <v>0</v>
      </c>
      <c r="Z544" s="337" t="n">
        <f aca="false">+[4]data1cf!Y544</f>
        <v>0</v>
      </c>
      <c r="AA544" s="337" t="n">
        <f aca="false">+[4]data1cf!Z544</f>
        <v>0</v>
      </c>
      <c r="AB544" s="337"/>
      <c r="AC544" s="338" t="n">
        <f aca="false">XNPV(0.1,B544:AA544,$B$1:$AA$1)</f>
        <v>27859.8191970929</v>
      </c>
      <c r="AD544" s="338" t="n">
        <f aca="false">SUMPRODUCT(B544:AA544,$B$1010:$AA$1010)</f>
        <v>60338.8655659411</v>
      </c>
      <c r="AE544" s="339" t="n">
        <f aca="false">SUMPRODUCT(B544:AA544,$B$1012:$AA$1012)</f>
        <v>59790.0647690411</v>
      </c>
      <c r="AF544" s="340" t="n">
        <f aca="false">XIRR(B544:AA544,$B$1:$AA$1)</f>
        <v>0.152043019596508</v>
      </c>
      <c r="AG544" s="341" t="n">
        <f aca="false">1-EXP(-(1/0.25)*(AD544/ABS($AD$1010)))</f>
        <v>0.985376035212074</v>
      </c>
    </row>
    <row r="545" customFormat="false" ht="12.75" hidden="false" customHeight="false" outlineLevel="0" collapsed="false">
      <c r="A545" s="332"/>
      <c r="B545" s="337" t="n">
        <f aca="false">+[4]data1cf!A545</f>
        <v>-88024.3178778395</v>
      </c>
      <c r="C545" s="337" t="n">
        <f aca="false">+[4]data1cf!B545</f>
        <v>15349.3485397276</v>
      </c>
      <c r="D545" s="337" t="n">
        <f aca="false">+[4]data1cf!C545</f>
        <v>16428.3749579122</v>
      </c>
      <c r="E545" s="337" t="n">
        <f aca="false">+[4]data1cf!D545</f>
        <v>15795.6250004097</v>
      </c>
      <c r="F545" s="337" t="n">
        <f aca="false">+[4]data1cf!E545</f>
        <v>15508.0032225253</v>
      </c>
      <c r="G545" s="337" t="n">
        <f aca="false">+[4]data1cf!F545</f>
        <v>15257.5778687862</v>
      </c>
      <c r="H545" s="337" t="n">
        <f aca="false">+[4]data1cf!G545</f>
        <v>15108.3697106366</v>
      </c>
      <c r="I545" s="337" t="n">
        <f aca="false">+[4]data1cf!H545</f>
        <v>14898.3405827112</v>
      </c>
      <c r="J545" s="337" t="n">
        <f aca="false">+[4]data1cf!I545</f>
        <v>15012.2496042716</v>
      </c>
      <c r="K545" s="337" t="n">
        <f aca="false">+[4]data1cf!J545</f>
        <v>15018.2543701864</v>
      </c>
      <c r="L545" s="337" t="n">
        <f aca="false">+[4]data1cf!K545</f>
        <v>14953.6125070547</v>
      </c>
      <c r="M545" s="337" t="n">
        <f aca="false">+[4]data1cf!L545</f>
        <v>14963.4349016956</v>
      </c>
      <c r="N545" s="337" t="n">
        <f aca="false">+[4]data1cf!M545</f>
        <v>14948.2384418877</v>
      </c>
      <c r="O545" s="337" t="n">
        <f aca="false">+[4]data1cf!N545</f>
        <v>15247.5922938718</v>
      </c>
      <c r="P545" s="337" t="n">
        <f aca="false">+[4]data1cf!O545</f>
        <v>15055.3314823033</v>
      </c>
      <c r="Q545" s="337" t="n">
        <f aca="false">+[4]data1cf!P545</f>
        <v>15162.9706865606</v>
      </c>
      <c r="R545" s="337" t="n">
        <f aca="false">+[4]data1cf!Q545</f>
        <v>1009.60371633167</v>
      </c>
      <c r="S545" s="337" t="n">
        <f aca="false">+[4]data1cf!R545</f>
        <v>0</v>
      </c>
      <c r="T545" s="337" t="n">
        <f aca="false">+[4]data1cf!S545</f>
        <v>0</v>
      </c>
      <c r="U545" s="337" t="n">
        <f aca="false">+[4]data1cf!T545</f>
        <v>0</v>
      </c>
      <c r="V545" s="337" t="n">
        <f aca="false">+[4]data1cf!U545</f>
        <v>0</v>
      </c>
      <c r="W545" s="337" t="n">
        <f aca="false">+[4]data1cf!V545</f>
        <v>0</v>
      </c>
      <c r="X545" s="337" t="n">
        <f aca="false">+[4]data1cf!W545</f>
        <v>0</v>
      </c>
      <c r="Y545" s="337" t="n">
        <f aca="false">+[4]data1cf!X545</f>
        <v>0</v>
      </c>
      <c r="Z545" s="337" t="n">
        <f aca="false">+[4]data1cf!Y545</f>
        <v>0</v>
      </c>
      <c r="AA545" s="337" t="n">
        <f aca="false">+[4]data1cf!Z545</f>
        <v>0</v>
      </c>
      <c r="AB545" s="337"/>
      <c r="AC545" s="338" t="n">
        <f aca="false">XNPV(0.1,B545:AA545,$B$1:$AA$1)</f>
        <v>28938.6268863891</v>
      </c>
      <c r="AD545" s="338" t="n">
        <f aca="false">SUMPRODUCT(B545:AA545,$B$1010:$AA$1010)</f>
        <v>61214.2824458394</v>
      </c>
      <c r="AE545" s="339" t="n">
        <f aca="false">SUMPRODUCT(B545:AA545,$B$1012:$AA$1012)</f>
        <v>60668.9663713507</v>
      </c>
      <c r="AF545" s="340" t="n">
        <f aca="false">XIRR(B545:AA545,$B$1:$AA$1)</f>
        <v>0.155023430047154</v>
      </c>
      <c r="AG545" s="341" t="n">
        <f aca="false">1-EXP(-(1/0.25)*(AD545/ABS($AD$1010)))</f>
        <v>0.986245548679283</v>
      </c>
    </row>
    <row r="546" customFormat="false" ht="12.75" hidden="false" customHeight="false" outlineLevel="0" collapsed="false">
      <c r="A546" s="332"/>
      <c r="B546" s="337" t="n">
        <f aca="false">+[4]data1cf!A546</f>
        <v>-94370.7736739054</v>
      </c>
      <c r="C546" s="337" t="n">
        <f aca="false">+[4]data1cf!B546</f>
        <v>14998.2273159006</v>
      </c>
      <c r="D546" s="337" t="n">
        <f aca="false">+[4]data1cf!C546</f>
        <v>16307.0136654871</v>
      </c>
      <c r="E546" s="337" t="n">
        <f aca="false">+[4]data1cf!D546</f>
        <v>16192.7298435854</v>
      </c>
      <c r="F546" s="337" t="n">
        <f aca="false">+[4]data1cf!E546</f>
        <v>15755.9858438627</v>
      </c>
      <c r="G546" s="337" t="n">
        <f aca="false">+[4]data1cf!F546</f>
        <v>15422.9752267915</v>
      </c>
      <c r="H546" s="337" t="n">
        <f aca="false">+[4]data1cf!G546</f>
        <v>15254.3141318791</v>
      </c>
      <c r="I546" s="337" t="n">
        <f aca="false">+[4]data1cf!H546</f>
        <v>15224.6923896161</v>
      </c>
      <c r="J546" s="337" t="n">
        <f aca="false">+[4]data1cf!I546</f>
        <v>15059.1540906529</v>
      </c>
      <c r="K546" s="337" t="n">
        <f aca="false">+[4]data1cf!J546</f>
        <v>15166.5912029618</v>
      </c>
      <c r="L546" s="337" t="n">
        <f aca="false">+[4]data1cf!K546</f>
        <v>15272.8793917523</v>
      </c>
      <c r="M546" s="337" t="n">
        <f aca="false">+[4]data1cf!L546</f>
        <v>15522.6552353787</v>
      </c>
      <c r="N546" s="337" t="n">
        <f aca="false">+[4]data1cf!M546</f>
        <v>15228.344348191</v>
      </c>
      <c r="O546" s="337" t="n">
        <f aca="false">+[4]data1cf!N546</f>
        <v>15242.8969937389</v>
      </c>
      <c r="P546" s="337" t="n">
        <f aca="false">+[4]data1cf!O546</f>
        <v>15128.0351737887</v>
      </c>
      <c r="Q546" s="337" t="n">
        <f aca="false">+[4]data1cf!P546</f>
        <v>15261.5428900644</v>
      </c>
      <c r="R546" s="337" t="n">
        <f aca="false">+[4]data1cf!Q546</f>
        <v>1082.39502573023</v>
      </c>
      <c r="S546" s="337" t="n">
        <f aca="false">+[4]data1cf!R546</f>
        <v>0</v>
      </c>
      <c r="T546" s="337" t="n">
        <f aca="false">+[4]data1cf!S546</f>
        <v>0</v>
      </c>
      <c r="U546" s="337" t="n">
        <f aca="false">+[4]data1cf!T546</f>
        <v>0</v>
      </c>
      <c r="V546" s="337" t="n">
        <f aca="false">+[4]data1cf!U546</f>
        <v>0</v>
      </c>
      <c r="W546" s="337" t="n">
        <f aca="false">+[4]data1cf!V546</f>
        <v>0</v>
      </c>
      <c r="X546" s="337" t="n">
        <f aca="false">+[4]data1cf!W546</f>
        <v>0</v>
      </c>
      <c r="Y546" s="337" t="n">
        <f aca="false">+[4]data1cf!X546</f>
        <v>0</v>
      </c>
      <c r="Z546" s="337" t="n">
        <f aca="false">+[4]data1cf!Y546</f>
        <v>0</v>
      </c>
      <c r="AA546" s="337" t="n">
        <f aca="false">+[4]data1cf!Z546</f>
        <v>0</v>
      </c>
      <c r="AB546" s="337"/>
      <c r="AC546" s="338" t="n">
        <f aca="false">XNPV(0.1,B546:AA546,$B$1:$AA$1)</f>
        <v>23542.6304142749</v>
      </c>
      <c r="AD546" s="338" t="n">
        <f aca="false">SUMPRODUCT(B546:AA546,$B$1010:$AA$1010)</f>
        <v>56230.0429850508</v>
      </c>
      <c r="AE546" s="339" t="n">
        <f aca="false">SUMPRODUCT(B546:AA546,$B$1012:$AA$1012)</f>
        <v>55677.6807067967</v>
      </c>
      <c r="AF546" s="340" t="n">
        <f aca="false">XIRR(B546:AA546,$B$1:$AA$1)</f>
        <v>0.142003740908646</v>
      </c>
      <c r="AG546" s="341" t="n">
        <f aca="false">1-EXP(-(1/0.25)*(AD546/ABS($AD$1010)))</f>
        <v>0.980500814632394</v>
      </c>
    </row>
    <row r="547" customFormat="false" ht="12.75" hidden="false" customHeight="false" outlineLevel="0" collapsed="false">
      <c r="A547" s="332"/>
      <c r="B547" s="337" t="n">
        <f aca="false">+[4]data1cf!A547</f>
        <v>-88921.198365321</v>
      </c>
      <c r="C547" s="337" t="n">
        <f aca="false">+[4]data1cf!B547</f>
        <v>14905.3289518534</v>
      </c>
      <c r="D547" s="337" t="n">
        <f aca="false">+[4]data1cf!C547</f>
        <v>16057.7712435846</v>
      </c>
      <c r="E547" s="337" t="n">
        <f aca="false">+[4]data1cf!D547</f>
        <v>15756.8553929087</v>
      </c>
      <c r="F547" s="337" t="n">
        <f aca="false">+[4]data1cf!E547</f>
        <v>15547.9996793027</v>
      </c>
      <c r="G547" s="337" t="n">
        <f aca="false">+[4]data1cf!F547</f>
        <v>15285.4825046291</v>
      </c>
      <c r="H547" s="337" t="n">
        <f aca="false">+[4]data1cf!G547</f>
        <v>15007.2576636551</v>
      </c>
      <c r="I547" s="337" t="n">
        <f aca="false">+[4]data1cf!H547</f>
        <v>15031.928176372</v>
      </c>
      <c r="J547" s="337" t="n">
        <f aca="false">+[4]data1cf!I547</f>
        <v>15284.8792280751</v>
      </c>
      <c r="K547" s="337" t="n">
        <f aca="false">+[4]data1cf!J547</f>
        <v>15240.0781316019</v>
      </c>
      <c r="L547" s="337" t="n">
        <f aca="false">+[4]data1cf!K547</f>
        <v>15113.0551897343</v>
      </c>
      <c r="M547" s="337" t="n">
        <f aca="false">+[4]data1cf!L547</f>
        <v>14880.9658573926</v>
      </c>
      <c r="N547" s="337" t="n">
        <f aca="false">+[4]data1cf!M547</f>
        <v>15327.8795660282</v>
      </c>
      <c r="O547" s="337" t="n">
        <f aca="false">+[4]data1cf!N547</f>
        <v>15046.9613215017</v>
      </c>
      <c r="P547" s="337" t="n">
        <f aca="false">+[4]data1cf!O547</f>
        <v>15127.8997155008</v>
      </c>
      <c r="Q547" s="337" t="n">
        <f aca="false">+[4]data1cf!P547</f>
        <v>15133.9437979347</v>
      </c>
      <c r="R547" s="337" t="n">
        <f aca="false">+[4]data1cf!Q547</f>
        <v>1019.89057677089</v>
      </c>
      <c r="S547" s="337" t="n">
        <f aca="false">+[4]data1cf!R547</f>
        <v>0</v>
      </c>
      <c r="T547" s="337" t="n">
        <f aca="false">+[4]data1cf!S547</f>
        <v>0</v>
      </c>
      <c r="U547" s="337" t="n">
        <f aca="false">+[4]data1cf!T547</f>
        <v>0</v>
      </c>
      <c r="V547" s="337" t="n">
        <f aca="false">+[4]data1cf!U547</f>
        <v>0</v>
      </c>
      <c r="W547" s="337" t="n">
        <f aca="false">+[4]data1cf!V547</f>
        <v>0</v>
      </c>
      <c r="X547" s="337" t="n">
        <f aca="false">+[4]data1cf!W547</f>
        <v>0</v>
      </c>
      <c r="Y547" s="337" t="n">
        <f aca="false">+[4]data1cf!X547</f>
        <v>0</v>
      </c>
      <c r="Z547" s="337" t="n">
        <f aca="false">+[4]data1cf!Y547</f>
        <v>0</v>
      </c>
      <c r="AA547" s="337" t="n">
        <f aca="false">+[4]data1cf!Z547</f>
        <v>0</v>
      </c>
      <c r="AB547" s="337"/>
      <c r="AC547" s="338" t="n">
        <f aca="false">XNPV(0.1,B547:AA547,$B$1:$AA$1)</f>
        <v>27689.7407185496</v>
      </c>
      <c r="AD547" s="338" t="n">
        <f aca="false">SUMPRODUCT(B547:AA547,$B$1010:$AA$1010)</f>
        <v>60071.5450927394</v>
      </c>
      <c r="AE547" s="339" t="n">
        <f aca="false">SUMPRODUCT(B547:AA547,$B$1012:$AA$1012)</f>
        <v>59524.2883112598</v>
      </c>
      <c r="AF547" s="340" t="n">
        <f aca="false">XIRR(B547:AA547,$B$1:$AA$1)</f>
        <v>0.15186143567446</v>
      </c>
      <c r="AG547" s="341" t="n">
        <f aca="false">1-EXP(-(1/0.25)*(AD547/ABS($AD$1010)))</f>
        <v>0.985099718234635</v>
      </c>
    </row>
    <row r="548" customFormat="false" ht="12.75" hidden="false" customHeight="false" outlineLevel="0" collapsed="false">
      <c r="A548" s="332"/>
      <c r="B548" s="337" t="n">
        <f aca="false">+[4]data1cf!A548</f>
        <v>-95687.2146180445</v>
      </c>
      <c r="C548" s="337" t="n">
        <f aca="false">+[4]data1cf!B548</f>
        <v>15116.3056738459</v>
      </c>
      <c r="D548" s="337" t="n">
        <f aca="false">+[4]data1cf!C548</f>
        <v>16398.0544549984</v>
      </c>
      <c r="E548" s="337" t="n">
        <f aca="false">+[4]data1cf!D548</f>
        <v>15991.5435442895</v>
      </c>
      <c r="F548" s="337" t="n">
        <f aca="false">+[4]data1cf!E548</f>
        <v>15814.0979109284</v>
      </c>
      <c r="G548" s="337" t="n">
        <f aca="false">+[4]data1cf!F548</f>
        <v>15541.7810709076</v>
      </c>
      <c r="H548" s="337" t="n">
        <f aca="false">+[4]data1cf!G548</f>
        <v>15244.4368505382</v>
      </c>
      <c r="I548" s="337" t="n">
        <f aca="false">+[4]data1cf!H548</f>
        <v>15113.982342773</v>
      </c>
      <c r="J548" s="337" t="n">
        <f aca="false">+[4]data1cf!I548</f>
        <v>15231.5713631521</v>
      </c>
      <c r="K548" s="337" t="n">
        <f aca="false">+[4]data1cf!J548</f>
        <v>15364.0511601043</v>
      </c>
      <c r="L548" s="337" t="n">
        <f aca="false">+[4]data1cf!K548</f>
        <v>15112.9224959923</v>
      </c>
      <c r="M548" s="337" t="n">
        <f aca="false">+[4]data1cf!L548</f>
        <v>15155.245504017</v>
      </c>
      <c r="N548" s="337" t="n">
        <f aca="false">+[4]data1cf!M548</f>
        <v>15285.6122573094</v>
      </c>
      <c r="O548" s="337" t="n">
        <f aca="false">+[4]data1cf!N548</f>
        <v>15333.0710054441</v>
      </c>
      <c r="P548" s="337" t="n">
        <f aca="false">+[4]data1cf!O548</f>
        <v>15243.9220827122</v>
      </c>
      <c r="Q548" s="337" t="n">
        <f aca="false">+[4]data1cf!P548</f>
        <v>15420.4836340462</v>
      </c>
      <c r="R548" s="337" t="n">
        <f aca="false">+[4]data1cf!Q548</f>
        <v>1097.49407678312</v>
      </c>
      <c r="S548" s="337" t="n">
        <f aca="false">+[4]data1cf!R548</f>
        <v>0</v>
      </c>
      <c r="T548" s="337" t="n">
        <f aca="false">+[4]data1cf!S548</f>
        <v>0</v>
      </c>
      <c r="U548" s="337" t="n">
        <f aca="false">+[4]data1cf!T548</f>
        <v>0</v>
      </c>
      <c r="V548" s="337" t="n">
        <f aca="false">+[4]data1cf!U548</f>
        <v>0</v>
      </c>
      <c r="W548" s="337" t="n">
        <f aca="false">+[4]data1cf!V548</f>
        <v>0</v>
      </c>
      <c r="X548" s="337" t="n">
        <f aca="false">+[4]data1cf!W548</f>
        <v>0</v>
      </c>
      <c r="Y548" s="337" t="n">
        <f aca="false">+[4]data1cf!X548</f>
        <v>0</v>
      </c>
      <c r="Z548" s="337" t="n">
        <f aca="false">+[4]data1cf!Y548</f>
        <v>0</v>
      </c>
      <c r="AA548" s="337" t="n">
        <f aca="false">+[4]data1cf!Z548</f>
        <v>0</v>
      </c>
      <c r="AB548" s="337"/>
      <c r="AC548" s="338" t="n">
        <f aca="false">XNPV(0.1,B548:AA548,$B$1:$AA$1)</f>
        <v>22398.6194775913</v>
      </c>
      <c r="AD548" s="338" t="n">
        <f aca="false">SUMPRODUCT(B548:AA548,$B$1010:$AA$1010)</f>
        <v>55124.7300360367</v>
      </c>
      <c r="AE548" s="339" t="n">
        <f aca="false">SUMPRODUCT(B548:AA548,$B$1012:$AA$1012)</f>
        <v>54571.6439321436</v>
      </c>
      <c r="AF548" s="340" t="n">
        <f aca="false">XIRR(B548:AA548,$B$1:$AA$1)</f>
        <v>0.139522633167229</v>
      </c>
      <c r="AG548" s="341" t="n">
        <f aca="false">1-EXP(-(1/0.25)*(AD548/ABS($AD$1010)))</f>
        <v>0.978931695645378</v>
      </c>
    </row>
    <row r="549" customFormat="false" ht="12.75" hidden="false" customHeight="false" outlineLevel="0" collapsed="false">
      <c r="A549" s="332"/>
      <c r="B549" s="337" t="n">
        <f aca="false">+[4]data1cf!A549</f>
        <v>-97452.1586595393</v>
      </c>
      <c r="C549" s="337" t="n">
        <f aca="false">+[4]data1cf!B549</f>
        <v>15021.3472350345</v>
      </c>
      <c r="D549" s="337" t="n">
        <f aca="false">+[4]data1cf!C549</f>
        <v>16504.5889715735</v>
      </c>
      <c r="E549" s="337" t="n">
        <f aca="false">+[4]data1cf!D549</f>
        <v>16081.3669068024</v>
      </c>
      <c r="F549" s="337" t="n">
        <f aca="false">+[4]data1cf!E549</f>
        <v>15891.3855735984</v>
      </c>
      <c r="G549" s="337" t="n">
        <f aca="false">+[4]data1cf!F549</f>
        <v>15538.5121450701</v>
      </c>
      <c r="H549" s="337" t="n">
        <f aca="false">+[4]data1cf!G549</f>
        <v>15359.5019554594</v>
      </c>
      <c r="I549" s="337" t="n">
        <f aca="false">+[4]data1cf!H549</f>
        <v>15095.9001647355</v>
      </c>
      <c r="J549" s="337" t="n">
        <f aca="false">+[4]data1cf!I549</f>
        <v>15223.4129512194</v>
      </c>
      <c r="K549" s="337" t="n">
        <f aca="false">+[4]data1cf!J549</f>
        <v>15465.7461121509</v>
      </c>
      <c r="L549" s="337" t="n">
        <f aca="false">+[4]data1cf!K549</f>
        <v>15192.0221495482</v>
      </c>
      <c r="M549" s="337" t="n">
        <f aca="false">+[4]data1cf!L549</f>
        <v>15131.8483839227</v>
      </c>
      <c r="N549" s="337" t="n">
        <f aca="false">+[4]data1cf!M549</f>
        <v>15294.5540264631</v>
      </c>
      <c r="O549" s="337" t="n">
        <f aca="false">+[4]data1cf!N549</f>
        <v>15226.8767122992</v>
      </c>
      <c r="P549" s="337" t="n">
        <f aca="false">+[4]data1cf!O549</f>
        <v>15306.514923125</v>
      </c>
      <c r="Q549" s="337" t="n">
        <f aca="false">+[4]data1cf!P549</f>
        <v>15338.1814394877</v>
      </c>
      <c r="R549" s="337" t="n">
        <f aca="false">+[4]data1cf!Q549</f>
        <v>1117.73727896145</v>
      </c>
      <c r="S549" s="337" t="n">
        <f aca="false">+[4]data1cf!R549</f>
        <v>0</v>
      </c>
      <c r="T549" s="337" t="n">
        <f aca="false">+[4]data1cf!S549</f>
        <v>0</v>
      </c>
      <c r="U549" s="337" t="n">
        <f aca="false">+[4]data1cf!T549</f>
        <v>0</v>
      </c>
      <c r="V549" s="337" t="n">
        <f aca="false">+[4]data1cf!U549</f>
        <v>0</v>
      </c>
      <c r="W549" s="337" t="n">
        <f aca="false">+[4]data1cf!V549</f>
        <v>0</v>
      </c>
      <c r="X549" s="337" t="n">
        <f aca="false">+[4]data1cf!W549</f>
        <v>0</v>
      </c>
      <c r="Y549" s="337" t="n">
        <f aca="false">+[4]data1cf!X549</f>
        <v>0</v>
      </c>
      <c r="Z549" s="337" t="n">
        <f aca="false">+[4]data1cf!Y549</f>
        <v>0</v>
      </c>
      <c r="AA549" s="337" t="n">
        <f aca="false">+[4]data1cf!Z549</f>
        <v>0</v>
      </c>
      <c r="AB549" s="337"/>
      <c r="AC549" s="338" t="n">
        <f aca="false">XNPV(0.1,B549:AA549,$B$1:$AA$1)</f>
        <v>20844.103474765</v>
      </c>
      <c r="AD549" s="338" t="n">
        <f aca="false">SUMPRODUCT(B549:AA549,$B$1010:$AA$1010)</f>
        <v>53617.1820268514</v>
      </c>
      <c r="AE549" s="339" t="n">
        <f aca="false">SUMPRODUCT(B549:AA549,$B$1012:$AA$1012)</f>
        <v>53063.4346975922</v>
      </c>
      <c r="AF549" s="340" t="n">
        <f aca="false">XIRR(B549:AA549,$B$1:$AA$1)</f>
        <v>0.136239582610665</v>
      </c>
      <c r="AG549" s="341" t="n">
        <f aca="false">1-EXP(-(1/0.25)*(AD549/ABS($AD$1010)))</f>
        <v>0.976586040261629</v>
      </c>
    </row>
    <row r="550" customFormat="false" ht="12.75" hidden="false" customHeight="false" outlineLevel="0" collapsed="false">
      <c r="A550" s="332"/>
      <c r="B550" s="337" t="n">
        <f aca="false">+[4]data1cf!A550</f>
        <v>-98330.483015124</v>
      </c>
      <c r="C550" s="337" t="n">
        <f aca="false">+[4]data1cf!B550</f>
        <v>15275.2190218618</v>
      </c>
      <c r="D550" s="337" t="n">
        <f aca="false">+[4]data1cf!C550</f>
        <v>16773.460887143</v>
      </c>
      <c r="E550" s="337" t="n">
        <f aca="false">+[4]data1cf!D550</f>
        <v>16233.4925187202</v>
      </c>
      <c r="F550" s="337" t="n">
        <f aca="false">+[4]data1cf!E550</f>
        <v>16031.4579265588</v>
      </c>
      <c r="G550" s="337" t="n">
        <f aca="false">+[4]data1cf!F550</f>
        <v>15382.2639202715</v>
      </c>
      <c r="H550" s="337" t="n">
        <f aca="false">+[4]data1cf!G550</f>
        <v>15507.1361635916</v>
      </c>
      <c r="I550" s="337" t="n">
        <f aca="false">+[4]data1cf!H550</f>
        <v>15411.8895801418</v>
      </c>
      <c r="J550" s="337" t="n">
        <f aca="false">+[4]data1cf!I550</f>
        <v>15149.9985503362</v>
      </c>
      <c r="K550" s="337" t="n">
        <f aca="false">+[4]data1cf!J550</f>
        <v>15161.2560538704</v>
      </c>
      <c r="L550" s="337" t="n">
        <f aca="false">+[4]data1cf!K550</f>
        <v>15440.9769661047</v>
      </c>
      <c r="M550" s="337" t="n">
        <f aca="false">+[4]data1cf!L550</f>
        <v>15360.4150953537</v>
      </c>
      <c r="N550" s="337" t="n">
        <f aca="false">+[4]data1cf!M550</f>
        <v>15339.3796395317</v>
      </c>
      <c r="O550" s="337" t="n">
        <f aca="false">+[4]data1cf!N550</f>
        <v>15202.6663405232</v>
      </c>
      <c r="P550" s="337" t="n">
        <f aca="false">+[4]data1cf!O550</f>
        <v>15215.6869924613</v>
      </c>
      <c r="Q550" s="337" t="n">
        <f aca="false">+[4]data1cf!P550</f>
        <v>15388.6699213747</v>
      </c>
      <c r="R550" s="337" t="n">
        <f aca="false">+[4]data1cf!Q550</f>
        <v>1127.81130799027</v>
      </c>
      <c r="S550" s="337" t="n">
        <f aca="false">+[4]data1cf!R550</f>
        <v>0</v>
      </c>
      <c r="T550" s="337" t="n">
        <f aca="false">+[4]data1cf!S550</f>
        <v>0</v>
      </c>
      <c r="U550" s="337" t="n">
        <f aca="false">+[4]data1cf!T550</f>
        <v>0</v>
      </c>
      <c r="V550" s="337" t="n">
        <f aca="false">+[4]data1cf!U550</f>
        <v>0</v>
      </c>
      <c r="W550" s="337" t="n">
        <f aca="false">+[4]data1cf!V550</f>
        <v>0</v>
      </c>
      <c r="X550" s="337" t="n">
        <f aca="false">+[4]data1cf!W550</f>
        <v>0</v>
      </c>
      <c r="Y550" s="337" t="n">
        <f aca="false">+[4]data1cf!X550</f>
        <v>0</v>
      </c>
      <c r="Z550" s="337" t="n">
        <f aca="false">+[4]data1cf!Y550</f>
        <v>0</v>
      </c>
      <c r="AA550" s="337" t="n">
        <f aca="false">+[4]data1cf!Z550</f>
        <v>0</v>
      </c>
      <c r="AB550" s="337"/>
      <c r="AC550" s="338" t="n">
        <f aca="false">XNPV(0.1,B550:AA550,$B$1:$AA$1)</f>
        <v>20787.2950946382</v>
      </c>
      <c r="AD550" s="338" t="n">
        <f aca="false">SUMPRODUCT(B550:AA550,$B$1010:$AA$1010)</f>
        <v>53693.2595420233</v>
      </c>
      <c r="AE550" s="339" t="n">
        <f aca="false">SUMPRODUCT(B550:AA550,$B$1012:$AA$1012)</f>
        <v>53137.4874134324</v>
      </c>
      <c r="AF550" s="340" t="n">
        <f aca="false">XIRR(B550:AA550,$B$1:$AA$1)</f>
        <v>0.135950410418532</v>
      </c>
      <c r="AG550" s="341" t="n">
        <f aca="false">1-EXP(-(1/0.25)*(AD550/ABS($AD$1010)))</f>
        <v>0.976710438469484</v>
      </c>
    </row>
    <row r="551" customFormat="false" ht="12.75" hidden="false" customHeight="false" outlineLevel="0" collapsed="false">
      <c r="A551" s="332"/>
      <c r="B551" s="337" t="n">
        <f aca="false">+[4]data1cf!A551</f>
        <v>-95591.1626162479</v>
      </c>
      <c r="C551" s="337" t="n">
        <f aca="false">+[4]data1cf!B551</f>
        <v>14962.6423132167</v>
      </c>
      <c r="D551" s="337" t="n">
        <f aca="false">+[4]data1cf!C551</f>
        <v>16554.8576727067</v>
      </c>
      <c r="E551" s="337" t="n">
        <f aca="false">+[4]data1cf!D551</f>
        <v>16013.7912654984</v>
      </c>
      <c r="F551" s="337" t="n">
        <f aca="false">+[4]data1cf!E551</f>
        <v>15825.7827100607</v>
      </c>
      <c r="G551" s="337" t="n">
        <f aca="false">+[4]data1cf!F551</f>
        <v>15670.354317591</v>
      </c>
      <c r="H551" s="337" t="n">
        <f aca="false">+[4]data1cf!G551</f>
        <v>15340.7875766082</v>
      </c>
      <c r="I551" s="337" t="n">
        <f aca="false">+[4]data1cf!H551</f>
        <v>15000.3634752209</v>
      </c>
      <c r="J551" s="337" t="n">
        <f aca="false">+[4]data1cf!I551</f>
        <v>15217.065526949</v>
      </c>
      <c r="K551" s="337" t="n">
        <f aca="false">+[4]data1cf!J551</f>
        <v>15119.6795780747</v>
      </c>
      <c r="L551" s="337" t="n">
        <f aca="false">+[4]data1cf!K551</f>
        <v>15132.0581207371</v>
      </c>
      <c r="M551" s="337" t="n">
        <f aca="false">+[4]data1cf!L551</f>
        <v>15073.5863666271</v>
      </c>
      <c r="N551" s="337" t="n">
        <f aca="false">+[4]data1cf!M551</f>
        <v>15294.4743103786</v>
      </c>
      <c r="O551" s="337" t="n">
        <f aca="false">+[4]data1cf!N551</f>
        <v>15291.9708742289</v>
      </c>
      <c r="P551" s="337" t="n">
        <f aca="false">+[4]data1cf!O551</f>
        <v>15503.4940642176</v>
      </c>
      <c r="Q551" s="337" t="n">
        <f aca="false">+[4]data1cf!P551</f>
        <v>15317.9751060642</v>
      </c>
      <c r="R551" s="337" t="n">
        <f aca="false">+[4]data1cf!Q551</f>
        <v>1096.39239874332</v>
      </c>
      <c r="S551" s="337" t="n">
        <f aca="false">+[4]data1cf!R551</f>
        <v>0</v>
      </c>
      <c r="T551" s="337" t="n">
        <f aca="false">+[4]data1cf!S551</f>
        <v>0</v>
      </c>
      <c r="U551" s="337" t="n">
        <f aca="false">+[4]data1cf!T551</f>
        <v>0</v>
      </c>
      <c r="V551" s="337" t="n">
        <f aca="false">+[4]data1cf!U551</f>
        <v>0</v>
      </c>
      <c r="W551" s="337" t="n">
        <f aca="false">+[4]data1cf!V551</f>
        <v>0</v>
      </c>
      <c r="X551" s="337" t="n">
        <f aca="false">+[4]data1cf!W551</f>
        <v>0</v>
      </c>
      <c r="Y551" s="337" t="n">
        <f aca="false">+[4]data1cf!X551</f>
        <v>0</v>
      </c>
      <c r="Z551" s="337" t="n">
        <f aca="false">+[4]data1cf!Y551</f>
        <v>0</v>
      </c>
      <c r="AA551" s="337" t="n">
        <f aca="false">+[4]data1cf!Z551</f>
        <v>0</v>
      </c>
      <c r="AB551" s="337"/>
      <c r="AC551" s="338" t="n">
        <f aca="false">XNPV(0.1,B551:AA551,$B$1:$AA$1)</f>
        <v>22488.0010950073</v>
      </c>
      <c r="AD551" s="338" t="n">
        <f aca="false">SUMPRODUCT(B551:AA551,$B$1010:$AA$1010)</f>
        <v>55201.1323037476</v>
      </c>
      <c r="AE551" s="339" t="n">
        <f aca="false">SUMPRODUCT(B551:AA551,$B$1012:$AA$1012)</f>
        <v>54648.2790834666</v>
      </c>
      <c r="AF551" s="340" t="n">
        <f aca="false">XIRR(B551:AA551,$B$1:$AA$1)</f>
        <v>0.13972421823055</v>
      </c>
      <c r="AG551" s="341" t="n">
        <f aca="false">1-EXP(-(1/0.25)*(AD551/ABS($AD$1010)))</f>
        <v>0.979044107946057</v>
      </c>
    </row>
    <row r="552" customFormat="false" ht="12.75" hidden="false" customHeight="false" outlineLevel="0" collapsed="false">
      <c r="A552" s="332"/>
      <c r="B552" s="337" t="n">
        <f aca="false">+[4]data1cf!A552</f>
        <v>-89286.4779935854</v>
      </c>
      <c r="C552" s="337" t="n">
        <f aca="false">+[4]data1cf!B552</f>
        <v>15021.8751552809</v>
      </c>
      <c r="D552" s="337" t="n">
        <f aca="false">+[4]data1cf!C552</f>
        <v>16216.07536225</v>
      </c>
      <c r="E552" s="337" t="n">
        <f aca="false">+[4]data1cf!D552</f>
        <v>16024.2126254102</v>
      </c>
      <c r="F552" s="337" t="n">
        <f aca="false">+[4]data1cf!E552</f>
        <v>15619.2853899396</v>
      </c>
      <c r="G552" s="337" t="n">
        <f aca="false">+[4]data1cf!F552</f>
        <v>15370.5307883588</v>
      </c>
      <c r="H552" s="337" t="n">
        <f aca="false">+[4]data1cf!G552</f>
        <v>15208.0954435452</v>
      </c>
      <c r="I552" s="337" t="n">
        <f aca="false">+[4]data1cf!H552</f>
        <v>15042.414667427</v>
      </c>
      <c r="J552" s="337" t="n">
        <f aca="false">+[4]data1cf!I552</f>
        <v>14978.7789838009</v>
      </c>
      <c r="K552" s="337" t="n">
        <f aca="false">+[4]data1cf!J552</f>
        <v>15197.6679602824</v>
      </c>
      <c r="L552" s="337" t="n">
        <f aca="false">+[4]data1cf!K552</f>
        <v>14975.049677767</v>
      </c>
      <c r="M552" s="337" t="n">
        <f aca="false">+[4]data1cf!L552</f>
        <v>14994.3818188296</v>
      </c>
      <c r="N552" s="337" t="n">
        <f aca="false">+[4]data1cf!M552</f>
        <v>14991.0629358872</v>
      </c>
      <c r="O552" s="337" t="n">
        <f aca="false">+[4]data1cf!N552</f>
        <v>15108.5352535676</v>
      </c>
      <c r="P552" s="337" t="n">
        <f aca="false">+[4]data1cf!O552</f>
        <v>15098.7625448179</v>
      </c>
      <c r="Q552" s="337" t="n">
        <f aca="false">+[4]data1cf!P552</f>
        <v>15254.5463894521</v>
      </c>
      <c r="R552" s="337" t="n">
        <f aca="false">+[4]data1cf!Q552</f>
        <v>1024.08018799523</v>
      </c>
      <c r="S552" s="337" t="n">
        <f aca="false">+[4]data1cf!R552</f>
        <v>0</v>
      </c>
      <c r="T552" s="337" t="n">
        <f aca="false">+[4]data1cf!S552</f>
        <v>0</v>
      </c>
      <c r="U552" s="337" t="n">
        <f aca="false">+[4]data1cf!T552</f>
        <v>0</v>
      </c>
      <c r="V552" s="337" t="n">
        <f aca="false">+[4]data1cf!U552</f>
        <v>0</v>
      </c>
      <c r="W552" s="337" t="n">
        <f aca="false">+[4]data1cf!V552</f>
        <v>0</v>
      </c>
      <c r="X552" s="337" t="n">
        <f aca="false">+[4]data1cf!W552</f>
        <v>0</v>
      </c>
      <c r="Y552" s="337" t="n">
        <f aca="false">+[4]data1cf!X552</f>
        <v>0</v>
      </c>
      <c r="Z552" s="337" t="n">
        <f aca="false">+[4]data1cf!Y552</f>
        <v>0</v>
      </c>
      <c r="AA552" s="337" t="n">
        <f aca="false">+[4]data1cf!Z552</f>
        <v>0</v>
      </c>
      <c r="AB552" s="337"/>
      <c r="AC552" s="338" t="n">
        <f aca="false">XNPV(0.1,B552:AA552,$B$1:$AA$1)</f>
        <v>27740.71056172</v>
      </c>
      <c r="AD552" s="338" t="n">
        <f aca="false">SUMPRODUCT(B552:AA552,$B$1010:$AA$1010)</f>
        <v>60121.1160608458</v>
      </c>
      <c r="AE552" s="339" t="n">
        <f aca="false">SUMPRODUCT(B552:AA552,$B$1012:$AA$1012)</f>
        <v>59574.0783869812</v>
      </c>
      <c r="AF552" s="340" t="n">
        <f aca="false">XIRR(B552:AA552,$B$1:$AA$1)</f>
        <v>0.151957739128371</v>
      </c>
      <c r="AG552" s="341" t="n">
        <f aca="false">1-EXP(-(1/0.25)*(AD552/ABS($AD$1010)))</f>
        <v>0.985151348880994</v>
      </c>
    </row>
    <row r="553" customFormat="false" ht="12.75" hidden="false" customHeight="false" outlineLevel="0" collapsed="false">
      <c r="A553" s="332"/>
      <c r="B553" s="337" t="n">
        <f aca="false">+[4]data1cf!A553</f>
        <v>-96829.6561889069</v>
      </c>
      <c r="C553" s="337" t="n">
        <f aca="false">+[4]data1cf!B553</f>
        <v>15305.0837740621</v>
      </c>
      <c r="D553" s="337" t="n">
        <f aca="false">+[4]data1cf!C553</f>
        <v>16731.3135344686</v>
      </c>
      <c r="E553" s="337" t="n">
        <f aca="false">+[4]data1cf!D553</f>
        <v>16090.7526212577</v>
      </c>
      <c r="F553" s="337" t="n">
        <f aca="false">+[4]data1cf!E553</f>
        <v>15949.4582455711</v>
      </c>
      <c r="G553" s="337" t="n">
        <f aca="false">+[4]data1cf!F553</f>
        <v>15634.2906996498</v>
      </c>
      <c r="H553" s="337" t="n">
        <f aca="false">+[4]data1cf!G553</f>
        <v>15316.7076530235</v>
      </c>
      <c r="I553" s="337" t="n">
        <f aca="false">+[4]data1cf!H553</f>
        <v>15108.5017899953</v>
      </c>
      <c r="J553" s="337" t="n">
        <f aca="false">+[4]data1cf!I553</f>
        <v>15265.6768636469</v>
      </c>
      <c r="K553" s="337" t="n">
        <f aca="false">+[4]data1cf!J553</f>
        <v>15200.9820855358</v>
      </c>
      <c r="L553" s="337" t="n">
        <f aca="false">+[4]data1cf!K553</f>
        <v>15269.9394317669</v>
      </c>
      <c r="M553" s="337" t="n">
        <f aca="false">+[4]data1cf!L553</f>
        <v>15305.3861034288</v>
      </c>
      <c r="N553" s="337" t="n">
        <f aca="false">+[4]data1cf!M553</f>
        <v>15253.6273528604</v>
      </c>
      <c r="O553" s="337" t="n">
        <f aca="false">+[4]data1cf!N553</f>
        <v>15457.662671722</v>
      </c>
      <c r="P553" s="337" t="n">
        <f aca="false">+[4]data1cf!O553</f>
        <v>15337.9533690216</v>
      </c>
      <c r="Q553" s="337" t="n">
        <f aca="false">+[4]data1cf!P553</f>
        <v>15228.8115898915</v>
      </c>
      <c r="R553" s="337" t="n">
        <f aca="false">+[4]data1cf!Q553</f>
        <v>1110.59742462429</v>
      </c>
      <c r="S553" s="337" t="n">
        <f aca="false">+[4]data1cf!R553</f>
        <v>0</v>
      </c>
      <c r="T553" s="337" t="n">
        <f aca="false">+[4]data1cf!S553</f>
        <v>0</v>
      </c>
      <c r="U553" s="337" t="n">
        <f aca="false">+[4]data1cf!T553</f>
        <v>0</v>
      </c>
      <c r="V553" s="337" t="n">
        <f aca="false">+[4]data1cf!U553</f>
        <v>0</v>
      </c>
      <c r="W553" s="337" t="n">
        <f aca="false">+[4]data1cf!V553</f>
        <v>0</v>
      </c>
      <c r="X553" s="337" t="n">
        <f aca="false">+[4]data1cf!W553</f>
        <v>0</v>
      </c>
      <c r="Y553" s="337" t="n">
        <f aca="false">+[4]data1cf!X553</f>
        <v>0</v>
      </c>
      <c r="Z553" s="337" t="n">
        <f aca="false">+[4]data1cf!Y553</f>
        <v>0</v>
      </c>
      <c r="AA553" s="337" t="n">
        <f aca="false">+[4]data1cf!Z553</f>
        <v>0</v>
      </c>
      <c r="AB553" s="337"/>
      <c r="AC553" s="338" t="n">
        <f aca="false">XNPV(0.1,B553:AA553,$B$1:$AA$1)</f>
        <v>22032.956833641</v>
      </c>
      <c r="AD553" s="338" t="n">
        <f aca="false">SUMPRODUCT(B553:AA553,$B$1010:$AA$1010)</f>
        <v>54873.5223192325</v>
      </c>
      <c r="AE553" s="339" t="n">
        <f aca="false">SUMPRODUCT(B553:AA553,$B$1012:$AA$1012)</f>
        <v>54318.716197836</v>
      </c>
      <c r="AF553" s="340" t="n">
        <f aca="false">XIRR(B553:AA553,$B$1:$AA$1)</f>
        <v>0.138588974122722</v>
      </c>
      <c r="AG553" s="341" t="n">
        <f aca="false">1-EXP(-(1/0.25)*(AD553/ABS($AD$1010)))</f>
        <v>0.978557820120432</v>
      </c>
    </row>
    <row r="554" customFormat="false" ht="12.75" hidden="false" customHeight="false" outlineLevel="0" collapsed="false">
      <c r="A554" s="332"/>
      <c r="B554" s="337" t="n">
        <f aca="false">+[4]data1cf!A554</f>
        <v>-99889.876333056</v>
      </c>
      <c r="C554" s="337" t="n">
        <f aca="false">+[4]data1cf!B554</f>
        <v>15089.273443427</v>
      </c>
      <c r="D554" s="337" t="n">
        <f aca="false">+[4]data1cf!C554</f>
        <v>16869.485873592</v>
      </c>
      <c r="E554" s="337" t="n">
        <f aca="false">+[4]data1cf!D554</f>
        <v>16385.8183053019</v>
      </c>
      <c r="F554" s="337" t="n">
        <f aca="false">+[4]data1cf!E554</f>
        <v>16181.5838249022</v>
      </c>
      <c r="G554" s="337" t="n">
        <f aca="false">+[4]data1cf!F554</f>
        <v>15779.3227000842</v>
      </c>
      <c r="H554" s="337" t="n">
        <f aca="false">+[4]data1cf!G554</f>
        <v>15376.0899024639</v>
      </c>
      <c r="I554" s="337" t="n">
        <f aca="false">+[4]data1cf!H554</f>
        <v>15273.1330425088</v>
      </c>
      <c r="J554" s="337" t="n">
        <f aca="false">+[4]data1cf!I554</f>
        <v>15182.8907162568</v>
      </c>
      <c r="K554" s="337" t="n">
        <f aca="false">+[4]data1cf!J554</f>
        <v>15207.1454299358</v>
      </c>
      <c r="L554" s="337" t="n">
        <f aca="false">+[4]data1cf!K554</f>
        <v>15223.4007049961</v>
      </c>
      <c r="M554" s="337" t="n">
        <f aca="false">+[4]data1cf!L554</f>
        <v>15263.3972083611</v>
      </c>
      <c r="N554" s="337" t="n">
        <f aca="false">+[4]data1cf!M554</f>
        <v>15259.4066570551</v>
      </c>
      <c r="O554" s="337" t="n">
        <f aca="false">+[4]data1cf!N554</f>
        <v>15404.6400289656</v>
      </c>
      <c r="P554" s="337" t="n">
        <f aca="false">+[4]data1cf!O554</f>
        <v>15237.6149202192</v>
      </c>
      <c r="Q554" s="337" t="n">
        <f aca="false">+[4]data1cf!P554</f>
        <v>15429.3620458236</v>
      </c>
      <c r="R554" s="337" t="n">
        <f aca="false">+[4]data1cf!Q554</f>
        <v>1145.69692558962</v>
      </c>
      <c r="S554" s="337" t="n">
        <f aca="false">+[4]data1cf!R554</f>
        <v>0</v>
      </c>
      <c r="T554" s="337" t="n">
        <f aca="false">+[4]data1cf!S554</f>
        <v>0</v>
      </c>
      <c r="U554" s="337" t="n">
        <f aca="false">+[4]data1cf!T554</f>
        <v>0</v>
      </c>
      <c r="V554" s="337" t="n">
        <f aca="false">+[4]data1cf!U554</f>
        <v>0</v>
      </c>
      <c r="W554" s="337" t="n">
        <f aca="false">+[4]data1cf!V554</f>
        <v>0</v>
      </c>
      <c r="X554" s="337" t="n">
        <f aca="false">+[4]data1cf!W554</f>
        <v>0</v>
      </c>
      <c r="Y554" s="337" t="n">
        <f aca="false">+[4]data1cf!X554</f>
        <v>0</v>
      </c>
      <c r="Z554" s="337" t="n">
        <f aca="false">+[4]data1cf!Y554</f>
        <v>0</v>
      </c>
      <c r="AA554" s="337" t="n">
        <f aca="false">+[4]data1cf!Z554</f>
        <v>0</v>
      </c>
      <c r="AB554" s="337"/>
      <c r="AC554" s="338" t="n">
        <f aca="false">XNPV(0.1,B554:AA554,$B$1:$AA$1)</f>
        <v>19425.8781672667</v>
      </c>
      <c r="AD554" s="338" t="n">
        <f aca="false">SUMPRODUCT(B554:AA554,$B$1010:$AA$1010)</f>
        <v>52368.4511092009</v>
      </c>
      <c r="AE554" s="339" t="n">
        <f aca="false">SUMPRODUCT(B554:AA554,$B$1012:$AA$1012)</f>
        <v>51812.1443255773</v>
      </c>
      <c r="AF554" s="340" t="n">
        <f aca="false">XIRR(B554:AA554,$B$1:$AA$1)</f>
        <v>0.133176259856075</v>
      </c>
      <c r="AG554" s="341" t="n">
        <f aca="false">1-EXP(-(1/0.25)*(AD554/ABS($AD$1010)))</f>
        <v>0.97444655873408</v>
      </c>
    </row>
    <row r="555" customFormat="false" ht="12.75" hidden="false" customHeight="false" outlineLevel="0" collapsed="false">
      <c r="A555" s="332"/>
      <c r="B555" s="337" t="n">
        <f aca="false">+[4]data1cf!A555</f>
        <v>-98514.5004473741</v>
      </c>
      <c r="C555" s="337" t="n">
        <f aca="false">+[4]data1cf!B555</f>
        <v>15130.7769363748</v>
      </c>
      <c r="D555" s="337" t="n">
        <f aca="false">+[4]data1cf!C555</f>
        <v>16928.5292914446</v>
      </c>
      <c r="E555" s="337" t="n">
        <f aca="false">+[4]data1cf!D555</f>
        <v>16090.4551029403</v>
      </c>
      <c r="F555" s="337" t="n">
        <f aca="false">+[4]data1cf!E555</f>
        <v>15958.1641859774</v>
      </c>
      <c r="G555" s="337" t="n">
        <f aca="false">+[4]data1cf!F555</f>
        <v>15525.2238517209</v>
      </c>
      <c r="H555" s="337" t="n">
        <f aca="false">+[4]data1cf!G555</f>
        <v>15404.7982970554</v>
      </c>
      <c r="I555" s="337" t="n">
        <f aca="false">+[4]data1cf!H555</f>
        <v>15427.5719085566</v>
      </c>
      <c r="J555" s="337" t="n">
        <f aca="false">+[4]data1cf!I555</f>
        <v>15187.6565715554</v>
      </c>
      <c r="K555" s="337" t="n">
        <f aca="false">+[4]data1cf!J555</f>
        <v>15217.9321966563</v>
      </c>
      <c r="L555" s="337" t="n">
        <f aca="false">+[4]data1cf!K555</f>
        <v>15291.2008819185</v>
      </c>
      <c r="M555" s="337" t="n">
        <f aca="false">+[4]data1cf!L555</f>
        <v>15382.1117868298</v>
      </c>
      <c r="N555" s="337" t="n">
        <f aca="false">+[4]data1cf!M555</f>
        <v>15251.9171432024</v>
      </c>
      <c r="O555" s="337" t="n">
        <f aca="false">+[4]data1cf!N555</f>
        <v>15277.6783513476</v>
      </c>
      <c r="P555" s="337" t="n">
        <f aca="false">+[4]data1cf!O555</f>
        <v>15341.102954988</v>
      </c>
      <c r="Q555" s="337" t="n">
        <f aca="false">+[4]data1cf!P555</f>
        <v>15150.0886810993</v>
      </c>
      <c r="R555" s="337" t="n">
        <f aca="false">+[4]data1cf!Q555</f>
        <v>1129.9219143312</v>
      </c>
      <c r="S555" s="337" t="n">
        <f aca="false">+[4]data1cf!R555</f>
        <v>0</v>
      </c>
      <c r="T555" s="337" t="n">
        <f aca="false">+[4]data1cf!S555</f>
        <v>0</v>
      </c>
      <c r="U555" s="337" t="n">
        <f aca="false">+[4]data1cf!T555</f>
        <v>0</v>
      </c>
      <c r="V555" s="337" t="n">
        <f aca="false">+[4]data1cf!U555</f>
        <v>0</v>
      </c>
      <c r="W555" s="337" t="n">
        <f aca="false">+[4]data1cf!V555</f>
        <v>0</v>
      </c>
      <c r="X555" s="337" t="n">
        <f aca="false">+[4]data1cf!W555</f>
        <v>0</v>
      </c>
      <c r="Y555" s="337" t="n">
        <f aca="false">+[4]data1cf!X555</f>
        <v>0</v>
      </c>
      <c r="Z555" s="337" t="n">
        <f aca="false">+[4]data1cf!Y555</f>
        <v>0</v>
      </c>
      <c r="AA555" s="337" t="n">
        <f aca="false">+[4]data1cf!Z555</f>
        <v>0</v>
      </c>
      <c r="AB555" s="337"/>
      <c r="AC555" s="338" t="n">
        <f aca="false">XNPV(0.1,B555:AA555,$B$1:$AA$1)</f>
        <v>20443.394674617</v>
      </c>
      <c r="AD555" s="338" t="n">
        <f aca="false">SUMPRODUCT(B555:AA555,$B$1010:$AA$1010)</f>
        <v>53314.3410840906</v>
      </c>
      <c r="AE555" s="339" t="n">
        <f aca="false">SUMPRODUCT(B555:AA555,$B$1012:$AA$1012)</f>
        <v>52759.2195413633</v>
      </c>
      <c r="AF555" s="340" t="n">
        <f aca="false">XIRR(B555:AA555,$B$1:$AA$1)</f>
        <v>0.135299978290248</v>
      </c>
      <c r="AG555" s="341" t="n">
        <f aca="false">1-EXP(-(1/0.25)*(AD555/ABS($AD$1010)))</f>
        <v>0.976084227655752</v>
      </c>
    </row>
    <row r="556" customFormat="false" ht="12.75" hidden="false" customHeight="false" outlineLevel="0" collapsed="false">
      <c r="A556" s="332"/>
      <c r="B556" s="337" t="n">
        <f aca="false">+[4]data1cf!A556</f>
        <v>-84364.935994416</v>
      </c>
      <c r="C556" s="337" t="n">
        <f aca="false">+[4]data1cf!B556</f>
        <v>14940.4445028735</v>
      </c>
      <c r="D556" s="337" t="n">
        <f aca="false">+[4]data1cf!C556</f>
        <v>16258.9035137526</v>
      </c>
      <c r="E556" s="337" t="n">
        <f aca="false">+[4]data1cf!D556</f>
        <v>15784.7006393539</v>
      </c>
      <c r="F556" s="337" t="n">
        <f aca="false">+[4]data1cf!E556</f>
        <v>15510.075909075</v>
      </c>
      <c r="G556" s="337" t="n">
        <f aca="false">+[4]data1cf!F556</f>
        <v>15298.9238089501</v>
      </c>
      <c r="H556" s="337" t="n">
        <f aca="false">+[4]data1cf!G556</f>
        <v>15141.346860626</v>
      </c>
      <c r="I556" s="337" t="n">
        <f aca="false">+[4]data1cf!H556</f>
        <v>14831.9745595719</v>
      </c>
      <c r="J556" s="337" t="n">
        <f aca="false">+[4]data1cf!I556</f>
        <v>14978.8738270815</v>
      </c>
      <c r="K556" s="337" t="n">
        <f aca="false">+[4]data1cf!J556</f>
        <v>14936.4149196907</v>
      </c>
      <c r="L556" s="337" t="n">
        <f aca="false">+[4]data1cf!K556</f>
        <v>14843.2729512552</v>
      </c>
      <c r="M556" s="337" t="n">
        <f aca="false">+[4]data1cf!L556</f>
        <v>14835.4440495333</v>
      </c>
      <c r="N556" s="337" t="n">
        <f aca="false">+[4]data1cf!M556</f>
        <v>15067.9936453815</v>
      </c>
      <c r="O556" s="337" t="n">
        <f aca="false">+[4]data1cf!N556</f>
        <v>15007.4337953435</v>
      </c>
      <c r="P556" s="337" t="n">
        <f aca="false">+[4]data1cf!O556</f>
        <v>15052.0444042581</v>
      </c>
      <c r="Q556" s="337" t="n">
        <f aca="false">+[4]data1cf!P556</f>
        <v>15095.2518013361</v>
      </c>
      <c r="R556" s="337" t="n">
        <f aca="false">+[4]data1cf!Q556</f>
        <v>967.632069881553</v>
      </c>
      <c r="S556" s="337" t="n">
        <f aca="false">+[4]data1cf!R556</f>
        <v>0</v>
      </c>
      <c r="T556" s="337" t="n">
        <f aca="false">+[4]data1cf!S556</f>
        <v>0</v>
      </c>
      <c r="U556" s="337" t="n">
        <f aca="false">+[4]data1cf!T556</f>
        <v>0</v>
      </c>
      <c r="V556" s="337" t="n">
        <f aca="false">+[4]data1cf!U556</f>
        <v>0</v>
      </c>
      <c r="W556" s="337" t="n">
        <f aca="false">+[4]data1cf!V556</f>
        <v>0</v>
      </c>
      <c r="X556" s="337" t="n">
        <f aca="false">+[4]data1cf!W556</f>
        <v>0</v>
      </c>
      <c r="Y556" s="337" t="n">
        <f aca="false">+[4]data1cf!X556</f>
        <v>0</v>
      </c>
      <c r="Z556" s="337" t="n">
        <f aca="false">+[4]data1cf!Y556</f>
        <v>0</v>
      </c>
      <c r="AA556" s="337" t="n">
        <f aca="false">+[4]data1cf!Z556</f>
        <v>0</v>
      </c>
      <c r="AB556" s="337"/>
      <c r="AC556" s="338" t="n">
        <f aca="false">XNPV(0.1,B556:AA556,$B$1:$AA$1)</f>
        <v>31894.5467030643</v>
      </c>
      <c r="AD556" s="338" t="n">
        <f aca="false">SUMPRODUCT(B556:AA556,$B$1010:$AA$1010)</f>
        <v>64044.8689515937</v>
      </c>
      <c r="AE556" s="339" t="n">
        <f aca="false">SUMPRODUCT(B556:AA556,$B$1012:$AA$1012)</f>
        <v>63501.7293932189</v>
      </c>
      <c r="AF556" s="340" t="n">
        <f aca="false">XIRR(B556:AA556,$B$1:$AA$1)</f>
        <v>0.162683054926428</v>
      </c>
      <c r="AG556" s="341" t="n">
        <f aca="false">1-EXP(-(1/0.25)*(AD556/ABS($AD$1010)))</f>
        <v>0.988718581007329</v>
      </c>
    </row>
    <row r="557" customFormat="false" ht="12.75" hidden="false" customHeight="false" outlineLevel="0" collapsed="false">
      <c r="A557" s="332"/>
      <c r="B557" s="337" t="n">
        <f aca="false">+[4]data1cf!A557</f>
        <v>-94537.8977992888</v>
      </c>
      <c r="C557" s="337" t="n">
        <f aca="false">+[4]data1cf!B557</f>
        <v>15070.4811129196</v>
      </c>
      <c r="D557" s="337" t="n">
        <f aca="false">+[4]data1cf!C557</f>
        <v>16568.1270822153</v>
      </c>
      <c r="E557" s="337" t="n">
        <f aca="false">+[4]data1cf!D557</f>
        <v>16049.9781381625</v>
      </c>
      <c r="F557" s="337" t="n">
        <f aca="false">+[4]data1cf!E557</f>
        <v>15780.1656992541</v>
      </c>
      <c r="G557" s="337" t="n">
        <f aca="false">+[4]data1cf!F557</f>
        <v>15621.5314161565</v>
      </c>
      <c r="H557" s="337" t="n">
        <f aca="false">+[4]data1cf!G557</f>
        <v>15238.5937304377</v>
      </c>
      <c r="I557" s="337" t="n">
        <f aca="false">+[4]data1cf!H557</f>
        <v>15250.1479404127</v>
      </c>
      <c r="J557" s="337" t="n">
        <f aca="false">+[4]data1cf!I557</f>
        <v>15207.4246099581</v>
      </c>
      <c r="K557" s="337" t="n">
        <f aca="false">+[4]data1cf!J557</f>
        <v>15088.6817562829</v>
      </c>
      <c r="L557" s="337" t="n">
        <f aca="false">+[4]data1cf!K557</f>
        <v>15183.3485089535</v>
      </c>
      <c r="M557" s="337" t="n">
        <f aca="false">+[4]data1cf!L557</f>
        <v>15081.6424816451</v>
      </c>
      <c r="N557" s="337" t="n">
        <f aca="false">+[4]data1cf!M557</f>
        <v>15271.7146742246</v>
      </c>
      <c r="O557" s="337" t="n">
        <f aca="false">+[4]data1cf!N557</f>
        <v>15125.6741785842</v>
      </c>
      <c r="P557" s="337" t="n">
        <f aca="false">+[4]data1cf!O557</f>
        <v>15122.4958876507</v>
      </c>
      <c r="Q557" s="337" t="n">
        <f aca="false">+[4]data1cf!P557</f>
        <v>15327.723663695</v>
      </c>
      <c r="R557" s="337" t="n">
        <f aca="false">+[4]data1cf!Q557</f>
        <v>1084.31187259872</v>
      </c>
      <c r="S557" s="337" t="n">
        <f aca="false">+[4]data1cf!R557</f>
        <v>0</v>
      </c>
      <c r="T557" s="337" t="n">
        <f aca="false">+[4]data1cf!S557</f>
        <v>0</v>
      </c>
      <c r="U557" s="337" t="n">
        <f aca="false">+[4]data1cf!T557</f>
        <v>0</v>
      </c>
      <c r="V557" s="337" t="n">
        <f aca="false">+[4]data1cf!U557</f>
        <v>0</v>
      </c>
      <c r="W557" s="337" t="n">
        <f aca="false">+[4]data1cf!V557</f>
        <v>0</v>
      </c>
      <c r="X557" s="337" t="n">
        <f aca="false">+[4]data1cf!W557</f>
        <v>0</v>
      </c>
      <c r="Y557" s="337" t="n">
        <f aca="false">+[4]data1cf!X557</f>
        <v>0</v>
      </c>
      <c r="Z557" s="337" t="n">
        <f aca="false">+[4]data1cf!Y557</f>
        <v>0</v>
      </c>
      <c r="AA557" s="337" t="n">
        <f aca="false">+[4]data1cf!Z557</f>
        <v>0</v>
      </c>
      <c r="AB557" s="337"/>
      <c r="AC557" s="338" t="n">
        <f aca="false">XNPV(0.1,B557:AA557,$B$1:$AA$1)</f>
        <v>23535.4939646399</v>
      </c>
      <c r="AD557" s="338" t="n">
        <f aca="false">SUMPRODUCT(B557:AA557,$B$1010:$AA$1010)</f>
        <v>56187.9135669866</v>
      </c>
      <c r="AE557" s="339" t="n">
        <f aca="false">SUMPRODUCT(B557:AA557,$B$1012:$AA$1012)</f>
        <v>55636.4276168563</v>
      </c>
      <c r="AF557" s="340" t="n">
        <f aca="false">XIRR(B557:AA557,$B$1:$AA$1)</f>
        <v>0.142042124476322</v>
      </c>
      <c r="AG557" s="341" t="n">
        <f aca="false">1-EXP(-(1/0.25)*(AD557/ABS($AD$1010)))</f>
        <v>0.980443206754813</v>
      </c>
    </row>
    <row r="558" customFormat="false" ht="12.75" hidden="false" customHeight="false" outlineLevel="0" collapsed="false">
      <c r="A558" s="332"/>
      <c r="B558" s="337" t="n">
        <f aca="false">+[4]data1cf!A558</f>
        <v>-95702.2202831843</v>
      </c>
      <c r="C558" s="337" t="n">
        <f aca="false">+[4]data1cf!B558</f>
        <v>15034.1222679456</v>
      </c>
      <c r="D558" s="337" t="n">
        <f aca="false">+[4]data1cf!C558</f>
        <v>16655.1668391901</v>
      </c>
      <c r="E558" s="337" t="n">
        <f aca="false">+[4]data1cf!D558</f>
        <v>16136.7798254559</v>
      </c>
      <c r="F558" s="337" t="n">
        <f aca="false">+[4]data1cf!E558</f>
        <v>15712.2924239137</v>
      </c>
      <c r="G558" s="337" t="n">
        <f aca="false">+[4]data1cf!F558</f>
        <v>15479.7271412911</v>
      </c>
      <c r="H558" s="337" t="n">
        <f aca="false">+[4]data1cf!G558</f>
        <v>15108.5336175579</v>
      </c>
      <c r="I558" s="337" t="n">
        <f aca="false">+[4]data1cf!H558</f>
        <v>15091.245000481</v>
      </c>
      <c r="J558" s="337" t="n">
        <f aca="false">+[4]data1cf!I558</f>
        <v>15004.159295936</v>
      </c>
      <c r="K558" s="337" t="n">
        <f aca="false">+[4]data1cf!J558</f>
        <v>15260.8924332721</v>
      </c>
      <c r="L558" s="337" t="n">
        <f aca="false">+[4]data1cf!K558</f>
        <v>15330.1050057773</v>
      </c>
      <c r="M558" s="337" t="n">
        <f aca="false">+[4]data1cf!L558</f>
        <v>15283.3867620833</v>
      </c>
      <c r="N558" s="337" t="n">
        <f aca="false">+[4]data1cf!M558</f>
        <v>15152.5049478083</v>
      </c>
      <c r="O558" s="337" t="n">
        <f aca="false">+[4]data1cf!N558</f>
        <v>15177.2235526184</v>
      </c>
      <c r="P558" s="337" t="n">
        <f aca="false">+[4]data1cf!O558</f>
        <v>15186.5318184702</v>
      </c>
      <c r="Q558" s="337" t="n">
        <f aca="false">+[4]data1cf!P558</f>
        <v>15231.0161058608</v>
      </c>
      <c r="R558" s="337" t="n">
        <f aca="false">+[4]data1cf!Q558</f>
        <v>1097.66618576001</v>
      </c>
      <c r="S558" s="337" t="n">
        <f aca="false">+[4]data1cf!R558</f>
        <v>0</v>
      </c>
      <c r="T558" s="337" t="n">
        <f aca="false">+[4]data1cf!S558</f>
        <v>0</v>
      </c>
      <c r="U558" s="337" t="n">
        <f aca="false">+[4]data1cf!T558</f>
        <v>0</v>
      </c>
      <c r="V558" s="337" t="n">
        <f aca="false">+[4]data1cf!U558</f>
        <v>0</v>
      </c>
      <c r="W558" s="337" t="n">
        <f aca="false">+[4]data1cf!V558</f>
        <v>0</v>
      </c>
      <c r="X558" s="337" t="n">
        <f aca="false">+[4]data1cf!W558</f>
        <v>0</v>
      </c>
      <c r="Y558" s="337" t="n">
        <f aca="false">+[4]data1cf!X558</f>
        <v>0</v>
      </c>
      <c r="Z558" s="337" t="n">
        <f aca="false">+[4]data1cf!Y558</f>
        <v>0</v>
      </c>
      <c r="AA558" s="337" t="n">
        <f aca="false">+[4]data1cf!Z558</f>
        <v>0</v>
      </c>
      <c r="AB558" s="337"/>
      <c r="AC558" s="338" t="n">
        <f aca="false">XNPV(0.1,B558:AA558,$B$1:$AA$1)</f>
        <v>22264.9815423846</v>
      </c>
      <c r="AD558" s="338" t="n">
        <f aca="false">SUMPRODUCT(B558:AA558,$B$1010:$AA$1010)</f>
        <v>54889.8108108306</v>
      </c>
      <c r="AE558" s="339" t="n">
        <f aca="false">SUMPRODUCT(B558:AA558,$B$1012:$AA$1012)</f>
        <v>54338.5653233168</v>
      </c>
      <c r="AF558" s="340" t="n">
        <f aca="false">XIRR(B558:AA558,$B$1:$AA$1)</f>
        <v>0.139376473505389</v>
      </c>
      <c r="AG558" s="341" t="n">
        <f aca="false">1-EXP(-(1/0.25)*(AD558/ABS($AD$1010)))</f>
        <v>0.978582262380308</v>
      </c>
    </row>
    <row r="559" customFormat="false" ht="12.75" hidden="false" customHeight="false" outlineLevel="0" collapsed="false">
      <c r="A559" s="332"/>
      <c r="B559" s="337" t="n">
        <f aca="false">+[4]data1cf!A559</f>
        <v>-85834.331242826</v>
      </c>
      <c r="C559" s="337" t="n">
        <f aca="false">+[4]data1cf!B559</f>
        <v>14811.0989403788</v>
      </c>
      <c r="D559" s="337" t="n">
        <f aca="false">+[4]data1cf!C559</f>
        <v>16189.1500164673</v>
      </c>
      <c r="E559" s="337" t="n">
        <f aca="false">+[4]data1cf!D559</f>
        <v>15879.3432691198</v>
      </c>
      <c r="F559" s="337" t="n">
        <f aca="false">+[4]data1cf!E559</f>
        <v>15584.2216990767</v>
      </c>
      <c r="G559" s="337" t="n">
        <f aca="false">+[4]data1cf!F559</f>
        <v>15329.1508273673</v>
      </c>
      <c r="H559" s="337" t="n">
        <f aca="false">+[4]data1cf!G559</f>
        <v>15131.7404715354</v>
      </c>
      <c r="I559" s="337" t="n">
        <f aca="false">+[4]data1cf!H559</f>
        <v>15141.3744357995</v>
      </c>
      <c r="J559" s="337" t="n">
        <f aca="false">+[4]data1cf!I559</f>
        <v>14940.4953506705</v>
      </c>
      <c r="K559" s="337" t="n">
        <f aca="false">+[4]data1cf!J559</f>
        <v>15036.2003327473</v>
      </c>
      <c r="L559" s="337" t="n">
        <f aca="false">+[4]data1cf!K559</f>
        <v>14936.2581485572</v>
      </c>
      <c r="M559" s="337" t="n">
        <f aca="false">+[4]data1cf!L559</f>
        <v>14830.9927366213</v>
      </c>
      <c r="N559" s="337" t="n">
        <f aca="false">+[4]data1cf!M559</f>
        <v>15009.663590058</v>
      </c>
      <c r="O559" s="337" t="n">
        <f aca="false">+[4]data1cf!N559</f>
        <v>14881.7110194593</v>
      </c>
      <c r="P559" s="337" t="n">
        <f aca="false">+[4]data1cf!O559</f>
        <v>15195.5602000583</v>
      </c>
      <c r="Q559" s="337" t="n">
        <f aca="false">+[4]data1cf!P559</f>
        <v>15118.3986743747</v>
      </c>
      <c r="R559" s="337" t="n">
        <f aca="false">+[4]data1cf!Q559</f>
        <v>984.485445622717</v>
      </c>
      <c r="S559" s="337" t="n">
        <f aca="false">+[4]data1cf!R559</f>
        <v>0</v>
      </c>
      <c r="T559" s="337" t="n">
        <f aca="false">+[4]data1cf!S559</f>
        <v>0</v>
      </c>
      <c r="U559" s="337" t="n">
        <f aca="false">+[4]data1cf!T559</f>
        <v>0</v>
      </c>
      <c r="V559" s="337" t="n">
        <f aca="false">+[4]data1cf!U559</f>
        <v>0</v>
      </c>
      <c r="W559" s="337" t="n">
        <f aca="false">+[4]data1cf!V559</f>
        <v>0</v>
      </c>
      <c r="X559" s="337" t="n">
        <f aca="false">+[4]data1cf!W559</f>
        <v>0</v>
      </c>
      <c r="Y559" s="337" t="n">
        <f aca="false">+[4]data1cf!X559</f>
        <v>0</v>
      </c>
      <c r="Z559" s="337" t="n">
        <f aca="false">+[4]data1cf!Y559</f>
        <v>0</v>
      </c>
      <c r="AA559" s="337" t="n">
        <f aca="false">+[4]data1cf!Z559</f>
        <v>0</v>
      </c>
      <c r="AB559" s="337"/>
      <c r="AC559" s="338" t="n">
        <f aca="false">XNPV(0.1,B559:AA559,$B$1:$AA$1)</f>
        <v>30594.3384174351</v>
      </c>
      <c r="AD559" s="338" t="n">
        <f aca="false">SUMPRODUCT(B559:AA559,$B$1010:$AA$1010)</f>
        <v>62832.7238450824</v>
      </c>
      <c r="AE559" s="339" t="n">
        <f aca="false">SUMPRODUCT(B559:AA559,$B$1012:$AA$1012)</f>
        <v>62288.1718781239</v>
      </c>
      <c r="AF559" s="340" t="n">
        <f aca="false">XIRR(B559:AA559,$B$1:$AA$1)</f>
        <v>0.159177041041266</v>
      </c>
      <c r="AG559" s="341" t="n">
        <f aca="false">1-EXP(-(1/0.25)*(AD559/ABS($AD$1010)))</f>
        <v>0.987719228129632</v>
      </c>
    </row>
    <row r="560" customFormat="false" ht="12.75" hidden="false" customHeight="false" outlineLevel="0" collapsed="false">
      <c r="A560" s="332"/>
      <c r="B560" s="337" t="n">
        <f aca="false">+[4]data1cf!A560</f>
        <v>-99329.9697630945</v>
      </c>
      <c r="C560" s="337" t="n">
        <f aca="false">+[4]data1cf!B560</f>
        <v>15331.8020354263</v>
      </c>
      <c r="D560" s="337" t="n">
        <f aca="false">+[4]data1cf!C560</f>
        <v>16690.0742237166</v>
      </c>
      <c r="E560" s="337" t="n">
        <f aca="false">+[4]data1cf!D560</f>
        <v>16567.8868451734</v>
      </c>
      <c r="F560" s="337" t="n">
        <f aca="false">+[4]data1cf!E560</f>
        <v>16041.4325415388</v>
      </c>
      <c r="G560" s="337" t="n">
        <f aca="false">+[4]data1cf!F560</f>
        <v>15784.1715122271</v>
      </c>
      <c r="H560" s="337" t="n">
        <f aca="false">+[4]data1cf!G560</f>
        <v>15432.3739364139</v>
      </c>
      <c r="I560" s="337" t="n">
        <f aca="false">+[4]data1cf!H560</f>
        <v>15351.0559140981</v>
      </c>
      <c r="J560" s="337" t="n">
        <f aca="false">+[4]data1cf!I560</f>
        <v>15274.7620071578</v>
      </c>
      <c r="K560" s="337" t="n">
        <f aca="false">+[4]data1cf!J560</f>
        <v>15331.8910179265</v>
      </c>
      <c r="L560" s="337" t="n">
        <f aca="false">+[4]data1cf!K560</f>
        <v>15366.6747897544</v>
      </c>
      <c r="M560" s="337" t="n">
        <f aca="false">+[4]data1cf!L560</f>
        <v>15084.3602156636</v>
      </c>
      <c r="N560" s="337" t="n">
        <f aca="false">+[4]data1cf!M560</f>
        <v>15410.5887439786</v>
      </c>
      <c r="O560" s="337" t="n">
        <f aca="false">+[4]data1cf!N560</f>
        <v>15388.2171129347</v>
      </c>
      <c r="P560" s="337" t="n">
        <f aca="false">+[4]data1cf!O560</f>
        <v>15546.0571298144</v>
      </c>
      <c r="Q560" s="337" t="n">
        <f aca="false">+[4]data1cf!P560</f>
        <v>15393.8079559406</v>
      </c>
      <c r="R560" s="337" t="n">
        <f aca="false">+[4]data1cf!Q560</f>
        <v>1139.27502119479</v>
      </c>
      <c r="S560" s="337" t="n">
        <f aca="false">+[4]data1cf!R560</f>
        <v>0</v>
      </c>
      <c r="T560" s="337" t="n">
        <f aca="false">+[4]data1cf!S560</f>
        <v>0</v>
      </c>
      <c r="U560" s="337" t="n">
        <f aca="false">+[4]data1cf!T560</f>
        <v>0</v>
      </c>
      <c r="V560" s="337" t="n">
        <f aca="false">+[4]data1cf!U560</f>
        <v>0</v>
      </c>
      <c r="W560" s="337" t="n">
        <f aca="false">+[4]data1cf!V560</f>
        <v>0</v>
      </c>
      <c r="X560" s="337" t="n">
        <f aca="false">+[4]data1cf!W560</f>
        <v>0</v>
      </c>
      <c r="Y560" s="337" t="n">
        <f aca="false">+[4]data1cf!X560</f>
        <v>0</v>
      </c>
      <c r="Z560" s="337" t="n">
        <f aca="false">+[4]data1cf!Y560</f>
        <v>0</v>
      </c>
      <c r="AA560" s="337" t="n">
        <f aca="false">+[4]data1cf!Z560</f>
        <v>0</v>
      </c>
      <c r="AB560" s="337"/>
      <c r="AC560" s="338" t="n">
        <f aca="false">XNPV(0.1,B560:AA560,$B$1:$AA$1)</f>
        <v>20376.6398782725</v>
      </c>
      <c r="AD560" s="338" t="n">
        <f aca="false">SUMPRODUCT(B560:AA560,$B$1010:$AA$1010)</f>
        <v>53434.4048986228</v>
      </c>
      <c r="AE560" s="339" t="n">
        <f aca="false">SUMPRODUCT(B560:AA560,$B$1012:$AA$1012)</f>
        <v>52876.0552380528</v>
      </c>
      <c r="AF560" s="340" t="n">
        <f aca="false">XIRR(B560:AA560,$B$1:$AA$1)</f>
        <v>0.134929522274644</v>
      </c>
      <c r="AG560" s="341" t="n">
        <f aca="false">1-EXP(-(1/0.25)*(AD560/ABS($AD$1010)))</f>
        <v>0.976284449486424</v>
      </c>
    </row>
    <row r="561" customFormat="false" ht="12.75" hidden="false" customHeight="false" outlineLevel="0" collapsed="false">
      <c r="A561" s="332"/>
      <c r="B561" s="337" t="n">
        <f aca="false">+[4]data1cf!A561</f>
        <v>-84683.4428795024</v>
      </c>
      <c r="C561" s="337" t="n">
        <f aca="false">+[4]data1cf!B561</f>
        <v>14981.1208319735</v>
      </c>
      <c r="D561" s="337" t="n">
        <f aca="false">+[4]data1cf!C561</f>
        <v>16148.5722425568</v>
      </c>
      <c r="E561" s="337" t="n">
        <f aca="false">+[4]data1cf!D561</f>
        <v>15686.1291361253</v>
      </c>
      <c r="F561" s="337" t="n">
        <f aca="false">+[4]data1cf!E561</f>
        <v>15563.1531289022</v>
      </c>
      <c r="G561" s="337" t="n">
        <f aca="false">+[4]data1cf!F561</f>
        <v>15236.5154907523</v>
      </c>
      <c r="H561" s="337" t="n">
        <f aca="false">+[4]data1cf!G561</f>
        <v>15044.395777896</v>
      </c>
      <c r="I561" s="337" t="n">
        <f aca="false">+[4]data1cf!H561</f>
        <v>14837.0796168596</v>
      </c>
      <c r="J561" s="337" t="n">
        <f aca="false">+[4]data1cf!I561</f>
        <v>14780.1794915795</v>
      </c>
      <c r="K561" s="337" t="n">
        <f aca="false">+[4]data1cf!J561</f>
        <v>14763.0774074138</v>
      </c>
      <c r="L561" s="337" t="n">
        <f aca="false">+[4]data1cf!K561</f>
        <v>14898.2961712427</v>
      </c>
      <c r="M561" s="337" t="n">
        <f aca="false">+[4]data1cf!L561</f>
        <v>14947.2960192591</v>
      </c>
      <c r="N561" s="337" t="n">
        <f aca="false">+[4]data1cf!M561</f>
        <v>14899.0074261183</v>
      </c>
      <c r="O561" s="337" t="n">
        <f aca="false">+[4]data1cf!N561</f>
        <v>14970.8457154163</v>
      </c>
      <c r="P561" s="337" t="n">
        <f aca="false">+[4]data1cf!O561</f>
        <v>15236.7107077347</v>
      </c>
      <c r="Q561" s="337" t="n">
        <f aca="false">+[4]data1cf!P561</f>
        <v>15108.6857257077</v>
      </c>
      <c r="R561" s="337" t="n">
        <f aca="false">+[4]data1cf!Q561</f>
        <v>971.285216450741</v>
      </c>
      <c r="S561" s="337" t="n">
        <f aca="false">+[4]data1cf!R561</f>
        <v>0</v>
      </c>
      <c r="T561" s="337" t="n">
        <f aca="false">+[4]data1cf!S561</f>
        <v>0</v>
      </c>
      <c r="U561" s="337" t="n">
        <f aca="false">+[4]data1cf!T561</f>
        <v>0</v>
      </c>
      <c r="V561" s="337" t="n">
        <f aca="false">+[4]data1cf!U561</f>
        <v>0</v>
      </c>
      <c r="W561" s="337" t="n">
        <f aca="false">+[4]data1cf!V561</f>
        <v>0</v>
      </c>
      <c r="X561" s="337" t="n">
        <f aca="false">+[4]data1cf!W561</f>
        <v>0</v>
      </c>
      <c r="Y561" s="337" t="n">
        <f aca="false">+[4]data1cf!X561</f>
        <v>0</v>
      </c>
      <c r="Z561" s="337" t="n">
        <f aca="false">+[4]data1cf!Y561</f>
        <v>0</v>
      </c>
      <c r="AA561" s="337" t="n">
        <f aca="false">+[4]data1cf!Z561</f>
        <v>0</v>
      </c>
      <c r="AB561" s="337"/>
      <c r="AC561" s="338" t="n">
        <f aca="false">XNPV(0.1,B561:AA561,$B$1:$AA$1)</f>
        <v>31275.6881210053</v>
      </c>
      <c r="AD561" s="338" t="n">
        <f aca="false">SUMPRODUCT(B561:AA561,$B$1010:$AA$1010)</f>
        <v>63352.2587438794</v>
      </c>
      <c r="AE561" s="339" t="n">
        <f aca="false">SUMPRODUCT(B561:AA561,$B$1012:$AA$1012)</f>
        <v>62810.1555877468</v>
      </c>
      <c r="AF561" s="340" t="n">
        <f aca="false">XIRR(B561:AA561,$B$1:$AA$1)</f>
        <v>0.16128544240638</v>
      </c>
      <c r="AG561" s="341" t="n">
        <f aca="false">1-EXP(-(1/0.25)*(AD561/ABS($AD$1010)))</f>
        <v>0.988157964746571</v>
      </c>
    </row>
    <row r="562" customFormat="false" ht="12.75" hidden="false" customHeight="false" outlineLevel="0" collapsed="false">
      <c r="A562" s="332"/>
      <c r="B562" s="337" t="n">
        <f aca="false">+[4]data1cf!A562</f>
        <v>-87765.0092964596</v>
      </c>
      <c r="C562" s="337" t="n">
        <f aca="false">+[4]data1cf!B562</f>
        <v>15038.2403443899</v>
      </c>
      <c r="D562" s="337" t="n">
        <f aca="false">+[4]data1cf!C562</f>
        <v>16330.5205631326</v>
      </c>
      <c r="E562" s="337" t="n">
        <f aca="false">+[4]data1cf!D562</f>
        <v>15926.8501681753</v>
      </c>
      <c r="F562" s="337" t="n">
        <f aca="false">+[4]data1cf!E562</f>
        <v>15532.8065614524</v>
      </c>
      <c r="G562" s="337" t="n">
        <f aca="false">+[4]data1cf!F562</f>
        <v>15247.5235682832</v>
      </c>
      <c r="H562" s="337" t="n">
        <f aca="false">+[4]data1cf!G562</f>
        <v>15018.9707801096</v>
      </c>
      <c r="I562" s="337" t="n">
        <f aca="false">+[4]data1cf!H562</f>
        <v>15068.8488894771</v>
      </c>
      <c r="J562" s="337" t="n">
        <f aca="false">+[4]data1cf!I562</f>
        <v>15023.2616777365</v>
      </c>
      <c r="K562" s="337" t="n">
        <f aca="false">+[4]data1cf!J562</f>
        <v>14902.7032293786</v>
      </c>
      <c r="L562" s="337" t="n">
        <f aca="false">+[4]data1cf!K562</f>
        <v>15172.3451784828</v>
      </c>
      <c r="M562" s="337" t="n">
        <f aca="false">+[4]data1cf!L562</f>
        <v>15006.0714547419</v>
      </c>
      <c r="N562" s="337" t="n">
        <f aca="false">+[4]data1cf!M562</f>
        <v>15047.0146271653</v>
      </c>
      <c r="O562" s="337" t="n">
        <f aca="false">+[4]data1cf!N562</f>
        <v>15358.8906648817</v>
      </c>
      <c r="P562" s="337" t="n">
        <f aca="false">+[4]data1cf!O562</f>
        <v>15275.5199198273</v>
      </c>
      <c r="Q562" s="337" t="n">
        <f aca="false">+[4]data1cf!P562</f>
        <v>15317.5574401389</v>
      </c>
      <c r="R562" s="337" t="n">
        <f aca="false">+[4]data1cf!Q562</f>
        <v>1006.62955062667</v>
      </c>
      <c r="S562" s="337" t="n">
        <f aca="false">+[4]data1cf!R562</f>
        <v>0</v>
      </c>
      <c r="T562" s="337" t="n">
        <f aca="false">+[4]data1cf!S562</f>
        <v>0</v>
      </c>
      <c r="U562" s="337" t="n">
        <f aca="false">+[4]data1cf!T562</f>
        <v>0</v>
      </c>
      <c r="V562" s="337" t="n">
        <f aca="false">+[4]data1cf!U562</f>
        <v>0</v>
      </c>
      <c r="W562" s="337" t="n">
        <f aca="false">+[4]data1cf!V562</f>
        <v>0</v>
      </c>
      <c r="X562" s="337" t="n">
        <f aca="false">+[4]data1cf!W562</f>
        <v>0</v>
      </c>
      <c r="Y562" s="337" t="n">
        <f aca="false">+[4]data1cf!X562</f>
        <v>0</v>
      </c>
      <c r="Z562" s="337" t="n">
        <f aca="false">+[4]data1cf!Y562</f>
        <v>0</v>
      </c>
      <c r="AA562" s="337" t="n">
        <f aca="false">+[4]data1cf!Z562</f>
        <v>0</v>
      </c>
      <c r="AB562" s="337"/>
      <c r="AC562" s="338" t="n">
        <f aca="false">XNPV(0.1,B562:AA562,$B$1:$AA$1)</f>
        <v>29193.7937146264</v>
      </c>
      <c r="AD562" s="338" t="n">
        <f aca="false">SUMPRODUCT(B562:AA562,$B$1010:$AA$1010)</f>
        <v>61596.0515544117</v>
      </c>
      <c r="AE562" s="339" t="n">
        <f aca="false">SUMPRODUCT(B562:AA562,$B$1012:$AA$1012)</f>
        <v>61048.2622362662</v>
      </c>
      <c r="AF562" s="340" t="n">
        <f aca="false">XIRR(B562:AA562,$B$1:$AA$1)</f>
        <v>0.155382019183835</v>
      </c>
      <c r="AG562" s="341" t="n">
        <f aca="false">1-EXP(-(1/0.25)*(AD562/ABS($AD$1010)))</f>
        <v>0.986608368741205</v>
      </c>
    </row>
    <row r="563" customFormat="false" ht="12.75" hidden="false" customHeight="false" outlineLevel="0" collapsed="false">
      <c r="A563" s="332"/>
      <c r="B563" s="337" t="n">
        <f aca="false">+[4]data1cf!A563</f>
        <v>-96041.0958668641</v>
      </c>
      <c r="C563" s="337" t="n">
        <f aca="false">+[4]data1cf!B563</f>
        <v>15224.0236024563</v>
      </c>
      <c r="D563" s="337" t="n">
        <f aca="false">+[4]data1cf!C563</f>
        <v>16528.2675067691</v>
      </c>
      <c r="E563" s="337" t="n">
        <f aca="false">+[4]data1cf!D563</f>
        <v>16371.7217214887</v>
      </c>
      <c r="F563" s="337" t="n">
        <f aca="false">+[4]data1cf!E563</f>
        <v>15851.4604294572</v>
      </c>
      <c r="G563" s="337" t="n">
        <f aca="false">+[4]data1cf!F563</f>
        <v>15482.6189611112</v>
      </c>
      <c r="H563" s="337" t="n">
        <f aca="false">+[4]data1cf!G563</f>
        <v>15202.5265928598</v>
      </c>
      <c r="I563" s="337" t="n">
        <f aca="false">+[4]data1cf!H563</f>
        <v>14992.9395131503</v>
      </c>
      <c r="J563" s="337" t="n">
        <f aca="false">+[4]data1cf!I563</f>
        <v>15094.4329791792</v>
      </c>
      <c r="K563" s="337" t="n">
        <f aca="false">+[4]data1cf!J563</f>
        <v>15335.1113744774</v>
      </c>
      <c r="L563" s="337" t="n">
        <f aca="false">+[4]data1cf!K563</f>
        <v>15206.1135981156</v>
      </c>
      <c r="M563" s="337" t="n">
        <f aca="false">+[4]data1cf!L563</f>
        <v>15187.4499139397</v>
      </c>
      <c r="N563" s="337" t="n">
        <f aca="false">+[4]data1cf!M563</f>
        <v>15269.8453473277</v>
      </c>
      <c r="O563" s="337" t="n">
        <f aca="false">+[4]data1cf!N563</f>
        <v>15471.1616371859</v>
      </c>
      <c r="P563" s="337" t="n">
        <f aca="false">+[4]data1cf!O563</f>
        <v>15316.0152853225</v>
      </c>
      <c r="Q563" s="337" t="n">
        <f aca="false">+[4]data1cf!P563</f>
        <v>15107.5963142302</v>
      </c>
      <c r="R563" s="337" t="n">
        <f aca="false">+[4]data1cf!Q563</f>
        <v>1101.55295315458</v>
      </c>
      <c r="S563" s="337" t="n">
        <f aca="false">+[4]data1cf!R563</f>
        <v>0</v>
      </c>
      <c r="T563" s="337" t="n">
        <f aca="false">+[4]data1cf!S563</f>
        <v>0</v>
      </c>
      <c r="U563" s="337" t="n">
        <f aca="false">+[4]data1cf!T563</f>
        <v>0</v>
      </c>
      <c r="V563" s="337" t="n">
        <f aca="false">+[4]data1cf!U563</f>
        <v>0</v>
      </c>
      <c r="W563" s="337" t="n">
        <f aca="false">+[4]data1cf!V563</f>
        <v>0</v>
      </c>
      <c r="X563" s="337" t="n">
        <f aca="false">+[4]data1cf!W563</f>
        <v>0</v>
      </c>
      <c r="Y563" s="337" t="n">
        <f aca="false">+[4]data1cf!X563</f>
        <v>0</v>
      </c>
      <c r="Z563" s="337" t="n">
        <f aca="false">+[4]data1cf!Y563</f>
        <v>0</v>
      </c>
      <c r="AA563" s="337" t="n">
        <f aca="false">+[4]data1cf!Z563</f>
        <v>0</v>
      </c>
      <c r="AB563" s="337"/>
      <c r="AC563" s="338" t="n">
        <f aca="false">XNPV(0.1,B563:AA563,$B$1:$AA$1)</f>
        <v>22389.8102621716</v>
      </c>
      <c r="AD563" s="338" t="n">
        <f aca="false">SUMPRODUCT(B563:AA563,$B$1010:$AA$1010)</f>
        <v>55111.2025451328</v>
      </c>
      <c r="AE563" s="339" t="n">
        <f aca="false">SUMPRODUCT(B563:AA563,$B$1012:$AA$1012)</f>
        <v>54558.3312783954</v>
      </c>
      <c r="AF563" s="340" t="n">
        <f aca="false">XIRR(B563:AA563,$B$1:$AA$1)</f>
        <v>0.139495811493565</v>
      </c>
      <c r="AG563" s="341" t="n">
        <f aca="false">1-EXP(-(1/0.25)*(AD563/ABS($AD$1010)))</f>
        <v>0.978911729614408</v>
      </c>
    </row>
    <row r="564" customFormat="false" ht="12.75" hidden="false" customHeight="false" outlineLevel="0" collapsed="false">
      <c r="A564" s="332"/>
      <c r="B564" s="337" t="n">
        <f aca="false">+[4]data1cf!A564</f>
        <v>-97367.5173672184</v>
      </c>
      <c r="C564" s="337" t="n">
        <f aca="false">+[4]data1cf!B564</f>
        <v>14931.0380197213</v>
      </c>
      <c r="D564" s="337" t="n">
        <f aca="false">+[4]data1cf!C564</f>
        <v>16480.2349008418</v>
      </c>
      <c r="E564" s="337" t="n">
        <f aca="false">+[4]data1cf!D564</f>
        <v>16093.7089267762</v>
      </c>
      <c r="F564" s="337" t="n">
        <f aca="false">+[4]data1cf!E564</f>
        <v>15936.1082475864</v>
      </c>
      <c r="G564" s="337" t="n">
        <f aca="false">+[4]data1cf!F564</f>
        <v>15674.7466140464</v>
      </c>
      <c r="H564" s="337" t="n">
        <f aca="false">+[4]data1cf!G564</f>
        <v>15512.8313408876</v>
      </c>
      <c r="I564" s="337" t="n">
        <f aca="false">+[4]data1cf!H564</f>
        <v>15371.3416139075</v>
      </c>
      <c r="J564" s="337" t="n">
        <f aca="false">+[4]data1cf!I564</f>
        <v>15069.9968604656</v>
      </c>
      <c r="K564" s="337" t="n">
        <f aca="false">+[4]data1cf!J564</f>
        <v>15308.6762101371</v>
      </c>
      <c r="L564" s="337" t="n">
        <f aca="false">+[4]data1cf!K564</f>
        <v>15319.7694612551</v>
      </c>
      <c r="M564" s="337" t="n">
        <f aca="false">+[4]data1cf!L564</f>
        <v>15172.629676823</v>
      </c>
      <c r="N564" s="337" t="n">
        <f aca="false">+[4]data1cf!M564</f>
        <v>15363.7045579981</v>
      </c>
      <c r="O564" s="337" t="n">
        <f aca="false">+[4]data1cf!N564</f>
        <v>15257.1258731355</v>
      </c>
      <c r="P564" s="337" t="n">
        <f aca="false">+[4]data1cf!O564</f>
        <v>15215.6046341528</v>
      </c>
      <c r="Q564" s="337" t="n">
        <f aca="false">+[4]data1cf!P564</f>
        <v>15489.0019279665</v>
      </c>
      <c r="R564" s="337" t="n">
        <f aca="false">+[4]data1cf!Q564</f>
        <v>1116.76647719505</v>
      </c>
      <c r="S564" s="337" t="n">
        <f aca="false">+[4]data1cf!R564</f>
        <v>0</v>
      </c>
      <c r="T564" s="337" t="n">
        <f aca="false">+[4]data1cf!S564</f>
        <v>0</v>
      </c>
      <c r="U564" s="337" t="n">
        <f aca="false">+[4]data1cf!T564</f>
        <v>0</v>
      </c>
      <c r="V564" s="337" t="n">
        <f aca="false">+[4]data1cf!U564</f>
        <v>0</v>
      </c>
      <c r="W564" s="337" t="n">
        <f aca="false">+[4]data1cf!V564</f>
        <v>0</v>
      </c>
      <c r="X564" s="337" t="n">
        <f aca="false">+[4]data1cf!W564</f>
        <v>0</v>
      </c>
      <c r="Y564" s="337" t="n">
        <f aca="false">+[4]data1cf!X564</f>
        <v>0</v>
      </c>
      <c r="Z564" s="337" t="n">
        <f aca="false">+[4]data1cf!Y564</f>
        <v>0</v>
      </c>
      <c r="AA564" s="337" t="n">
        <f aca="false">+[4]data1cf!Z564</f>
        <v>0</v>
      </c>
      <c r="AB564" s="337"/>
      <c r="AC564" s="338" t="n">
        <f aca="false">XNPV(0.1,B564:AA564,$B$1:$AA$1)</f>
        <v>21146.776029273</v>
      </c>
      <c r="AD564" s="338" t="n">
        <f aca="false">SUMPRODUCT(B564:AA564,$B$1010:$AA$1010)</f>
        <v>54010.5551904635</v>
      </c>
      <c r="AE564" s="339" t="n">
        <f aca="false">SUMPRODUCT(B564:AA564,$B$1012:$AA$1012)</f>
        <v>53455.3102982024</v>
      </c>
      <c r="AF564" s="340" t="n">
        <f aca="false">XIRR(B564:AA564,$B$1:$AA$1)</f>
        <v>0.136739620702764</v>
      </c>
      <c r="AG564" s="341" t="n">
        <f aca="false">1-EXP(-(1/0.25)*(AD564/ABS($AD$1010)))</f>
        <v>0.977222178042989</v>
      </c>
    </row>
    <row r="565" customFormat="false" ht="12.75" hidden="false" customHeight="false" outlineLevel="0" collapsed="false">
      <c r="A565" s="332"/>
      <c r="B565" s="337" t="n">
        <f aca="false">+[4]data1cf!A565</f>
        <v>-94451.548072119</v>
      </c>
      <c r="C565" s="337" t="n">
        <f aca="false">+[4]data1cf!B565</f>
        <v>15066.9278627443</v>
      </c>
      <c r="D565" s="337" t="n">
        <f aca="false">+[4]data1cf!C565</f>
        <v>16503.7739148806</v>
      </c>
      <c r="E565" s="337" t="n">
        <f aca="false">+[4]data1cf!D565</f>
        <v>16349.057040197</v>
      </c>
      <c r="F565" s="337" t="n">
        <f aca="false">+[4]data1cf!E565</f>
        <v>15964.3333396059</v>
      </c>
      <c r="G565" s="337" t="n">
        <f aca="false">+[4]data1cf!F565</f>
        <v>15424.0087476819</v>
      </c>
      <c r="H565" s="337" t="n">
        <f aca="false">+[4]data1cf!G565</f>
        <v>15150.7113441179</v>
      </c>
      <c r="I565" s="337" t="n">
        <f aca="false">+[4]data1cf!H565</f>
        <v>15177.6845513143</v>
      </c>
      <c r="J565" s="337" t="n">
        <f aca="false">+[4]data1cf!I565</f>
        <v>15239.0261411304</v>
      </c>
      <c r="K565" s="337" t="n">
        <f aca="false">+[4]data1cf!J565</f>
        <v>15129.3048727858</v>
      </c>
      <c r="L565" s="337" t="n">
        <f aca="false">+[4]data1cf!K565</f>
        <v>15058.2493770206</v>
      </c>
      <c r="M565" s="337" t="n">
        <f aca="false">+[4]data1cf!L565</f>
        <v>15413.8412202627</v>
      </c>
      <c r="N565" s="337" t="n">
        <f aca="false">+[4]data1cf!M565</f>
        <v>15222.6406965862</v>
      </c>
      <c r="O565" s="337" t="n">
        <f aca="false">+[4]data1cf!N565</f>
        <v>15159.6824727078</v>
      </c>
      <c r="P565" s="337" t="n">
        <f aca="false">+[4]data1cf!O565</f>
        <v>15003.6476804907</v>
      </c>
      <c r="Q565" s="337" t="n">
        <f aca="false">+[4]data1cf!P565</f>
        <v>15257.0767031091</v>
      </c>
      <c r="R565" s="337" t="n">
        <f aca="false">+[4]data1cf!Q565</f>
        <v>1083.32147576798</v>
      </c>
      <c r="S565" s="337" t="n">
        <f aca="false">+[4]data1cf!R565</f>
        <v>0</v>
      </c>
      <c r="T565" s="337" t="n">
        <f aca="false">+[4]data1cf!S565</f>
        <v>0</v>
      </c>
      <c r="U565" s="337" t="n">
        <f aca="false">+[4]data1cf!T565</f>
        <v>0</v>
      </c>
      <c r="V565" s="337" t="n">
        <f aca="false">+[4]data1cf!U565</f>
        <v>0</v>
      </c>
      <c r="W565" s="337" t="n">
        <f aca="false">+[4]data1cf!V565</f>
        <v>0</v>
      </c>
      <c r="X565" s="337" t="n">
        <f aca="false">+[4]data1cf!W565</f>
        <v>0</v>
      </c>
      <c r="Y565" s="337" t="n">
        <f aca="false">+[4]data1cf!X565</f>
        <v>0</v>
      </c>
      <c r="Z565" s="337" t="n">
        <f aca="false">+[4]data1cf!Y565</f>
        <v>0</v>
      </c>
      <c r="AA565" s="337" t="n">
        <f aca="false">+[4]data1cf!Z565</f>
        <v>0</v>
      </c>
      <c r="AB565" s="337"/>
      <c r="AC565" s="338" t="n">
        <f aca="false">XNPV(0.1,B565:AA565,$B$1:$AA$1)</f>
        <v>23752.4297960862</v>
      </c>
      <c r="AD565" s="338" t="n">
        <f aca="false">SUMPRODUCT(B565:AA565,$B$1010:$AA$1010)</f>
        <v>56414.1340328881</v>
      </c>
      <c r="AE565" s="339" t="n">
        <f aca="false">SUMPRODUCT(B565:AA565,$B$1012:$AA$1012)</f>
        <v>55862.5699206417</v>
      </c>
      <c r="AF565" s="340" t="n">
        <f aca="false">XIRR(B565:AA565,$B$1:$AA$1)</f>
        <v>0.142489222665269</v>
      </c>
      <c r="AG565" s="341" t="n">
        <f aca="false">1-EXP(-(1/0.25)*(AD565/ABS($AD$1010)))</f>
        <v>0.980750556983296</v>
      </c>
    </row>
    <row r="566" customFormat="false" ht="12.75" hidden="false" customHeight="false" outlineLevel="0" collapsed="false">
      <c r="A566" s="332"/>
      <c r="B566" s="337" t="n">
        <f aca="false">+[4]data1cf!A566</f>
        <v>-95472.5364130561</v>
      </c>
      <c r="C566" s="337" t="n">
        <f aca="false">+[4]data1cf!B566</f>
        <v>15294.4644498255</v>
      </c>
      <c r="D566" s="337" t="n">
        <f aca="false">+[4]data1cf!C566</f>
        <v>16649.1024925593</v>
      </c>
      <c r="E566" s="337" t="n">
        <f aca="false">+[4]data1cf!D566</f>
        <v>16190.1186735193</v>
      </c>
      <c r="F566" s="337" t="n">
        <f aca="false">+[4]data1cf!E566</f>
        <v>15721.0508009937</v>
      </c>
      <c r="G566" s="337" t="n">
        <f aca="false">+[4]data1cf!F566</f>
        <v>15612.4770969736</v>
      </c>
      <c r="H566" s="337" t="n">
        <f aca="false">+[4]data1cf!G566</f>
        <v>15155.5096209749</v>
      </c>
      <c r="I566" s="337" t="n">
        <f aca="false">+[4]data1cf!H566</f>
        <v>15057.4986282518</v>
      </c>
      <c r="J566" s="337" t="n">
        <f aca="false">+[4]data1cf!I566</f>
        <v>15216.2155215216</v>
      </c>
      <c r="K566" s="337" t="n">
        <f aca="false">+[4]data1cf!J566</f>
        <v>15228.3531287255</v>
      </c>
      <c r="L566" s="337" t="n">
        <f aca="false">+[4]data1cf!K566</f>
        <v>15108.7953128561</v>
      </c>
      <c r="M566" s="337" t="n">
        <f aca="false">+[4]data1cf!L566</f>
        <v>15126.5377721142</v>
      </c>
      <c r="N566" s="337" t="n">
        <f aca="false">+[4]data1cf!M566</f>
        <v>15338.3824041874</v>
      </c>
      <c r="O566" s="337" t="n">
        <f aca="false">+[4]data1cf!N566</f>
        <v>15299.4486930891</v>
      </c>
      <c r="P566" s="337" t="n">
        <f aca="false">+[4]data1cf!O566</f>
        <v>15362.6533787813</v>
      </c>
      <c r="Q566" s="337" t="n">
        <f aca="false">+[4]data1cf!P566</f>
        <v>15289.0943739595</v>
      </c>
      <c r="R566" s="337" t="n">
        <f aca="false">+[4]data1cf!Q566</f>
        <v>1095.03180364319</v>
      </c>
      <c r="S566" s="337" t="n">
        <f aca="false">+[4]data1cf!R566</f>
        <v>0</v>
      </c>
      <c r="T566" s="337" t="n">
        <f aca="false">+[4]data1cf!S566</f>
        <v>0</v>
      </c>
      <c r="U566" s="337" t="n">
        <f aca="false">+[4]data1cf!T566</f>
        <v>0</v>
      </c>
      <c r="V566" s="337" t="n">
        <f aca="false">+[4]data1cf!U566</f>
        <v>0</v>
      </c>
      <c r="W566" s="337" t="n">
        <f aca="false">+[4]data1cf!V566</f>
        <v>0</v>
      </c>
      <c r="X566" s="337" t="n">
        <f aca="false">+[4]data1cf!W566</f>
        <v>0</v>
      </c>
      <c r="Y566" s="337" t="n">
        <f aca="false">+[4]data1cf!X566</f>
        <v>0</v>
      </c>
      <c r="Z566" s="337" t="n">
        <f aca="false">+[4]data1cf!Y566</f>
        <v>0</v>
      </c>
      <c r="AA566" s="337" t="n">
        <f aca="false">+[4]data1cf!Z566</f>
        <v>0</v>
      </c>
      <c r="AB566" s="337"/>
      <c r="AC566" s="338" t="n">
        <f aca="false">XNPV(0.1,B566:AA566,$B$1:$AA$1)</f>
        <v>22963.069243395</v>
      </c>
      <c r="AD566" s="338" t="n">
        <f aca="false">SUMPRODUCT(B566:AA566,$B$1010:$AA$1010)</f>
        <v>55679.5185439799</v>
      </c>
      <c r="AE566" s="339" t="n">
        <f aca="false">SUMPRODUCT(B566:AA566,$B$1012:$AA$1012)</f>
        <v>55126.7160813726</v>
      </c>
      <c r="AF566" s="340" t="n">
        <f aca="false">XIRR(B566:AA566,$B$1:$AA$1)</f>
        <v>0.140717846391772</v>
      </c>
      <c r="AG566" s="341" t="n">
        <f aca="false">1-EXP(-(1/0.25)*(AD566/ABS($AD$1010)))</f>
        <v>0.979734459579789</v>
      </c>
    </row>
    <row r="567" customFormat="false" ht="12.75" hidden="false" customHeight="false" outlineLevel="0" collapsed="false">
      <c r="A567" s="332"/>
      <c r="B567" s="337" t="n">
        <f aca="false">+[4]data1cf!A567</f>
        <v>-102407.041705613</v>
      </c>
      <c r="C567" s="337" t="n">
        <f aca="false">+[4]data1cf!B567</f>
        <v>15268.3922998671</v>
      </c>
      <c r="D567" s="337" t="n">
        <f aca="false">+[4]data1cf!C567</f>
        <v>16798.3033579982</v>
      </c>
      <c r="E567" s="337" t="n">
        <f aca="false">+[4]data1cf!D567</f>
        <v>16625.7543654523</v>
      </c>
      <c r="F567" s="337" t="n">
        <f aca="false">+[4]data1cf!E567</f>
        <v>16386.9555019046</v>
      </c>
      <c r="G567" s="337" t="n">
        <f aca="false">+[4]data1cf!F567</f>
        <v>15670.6292769595</v>
      </c>
      <c r="H567" s="337" t="n">
        <f aca="false">+[4]data1cf!G567</f>
        <v>15486.7241691963</v>
      </c>
      <c r="I567" s="337" t="n">
        <f aca="false">+[4]data1cf!H567</f>
        <v>15476.0941249007</v>
      </c>
      <c r="J567" s="337" t="n">
        <f aca="false">+[4]data1cf!I567</f>
        <v>15470.5838139943</v>
      </c>
      <c r="K567" s="337" t="n">
        <f aca="false">+[4]data1cf!J567</f>
        <v>15436.2518127755</v>
      </c>
      <c r="L567" s="337" t="n">
        <f aca="false">+[4]data1cf!K567</f>
        <v>15434.2823397087</v>
      </c>
      <c r="M567" s="337" t="n">
        <f aca="false">+[4]data1cf!L567</f>
        <v>15487.9524349501</v>
      </c>
      <c r="N567" s="337" t="n">
        <f aca="false">+[4]data1cf!M567</f>
        <v>15264.4531212841</v>
      </c>
      <c r="O567" s="337" t="n">
        <f aca="false">+[4]data1cf!N567</f>
        <v>15327.5142768809</v>
      </c>
      <c r="P567" s="337" t="n">
        <f aca="false">+[4]data1cf!O567</f>
        <v>15335.6116726119</v>
      </c>
      <c r="Q567" s="337" t="n">
        <f aca="false">+[4]data1cf!P567</f>
        <v>15680.5771459146</v>
      </c>
      <c r="R567" s="337" t="n">
        <f aca="false">+[4]data1cf!Q567</f>
        <v>1174.56780554669</v>
      </c>
      <c r="S567" s="337" t="n">
        <f aca="false">+[4]data1cf!R567</f>
        <v>0</v>
      </c>
      <c r="T567" s="337" t="n">
        <f aca="false">+[4]data1cf!S567</f>
        <v>0</v>
      </c>
      <c r="U567" s="337" t="n">
        <f aca="false">+[4]data1cf!T567</f>
        <v>0</v>
      </c>
      <c r="V567" s="337" t="n">
        <f aca="false">+[4]data1cf!U567</f>
        <v>0</v>
      </c>
      <c r="W567" s="337" t="n">
        <f aca="false">+[4]data1cf!V567</f>
        <v>0</v>
      </c>
      <c r="X567" s="337" t="n">
        <f aca="false">+[4]data1cf!W567</f>
        <v>0</v>
      </c>
      <c r="Y567" s="337" t="n">
        <f aca="false">+[4]data1cf!X567</f>
        <v>0</v>
      </c>
      <c r="Z567" s="337" t="n">
        <f aca="false">+[4]data1cf!Y567</f>
        <v>0</v>
      </c>
      <c r="AA567" s="337" t="n">
        <f aca="false">+[4]data1cf!Z567</f>
        <v>0</v>
      </c>
      <c r="AB567" s="337"/>
      <c r="AC567" s="338" t="n">
        <f aca="false">XNPV(0.1,B567:AA567,$B$1:$AA$1)</f>
        <v>17894.7847943409</v>
      </c>
      <c r="AD567" s="338" t="n">
        <f aca="false">SUMPRODUCT(B567:AA567,$B$1010:$AA$1010)</f>
        <v>51136.3475507628</v>
      </c>
      <c r="AE567" s="339" t="n">
        <f aca="false">SUMPRODUCT(B567:AA567,$B$1012:$AA$1012)</f>
        <v>50575.0245262827</v>
      </c>
      <c r="AF567" s="340" t="n">
        <f aca="false">XIRR(B567:AA567,$B$1:$AA$1)</f>
        <v>0.129883980339391</v>
      </c>
      <c r="AG567" s="341" t="n">
        <f aca="false">1-EXP(-(1/0.25)*(AD567/ABS($AD$1010)))</f>
        <v>0.972144030665677</v>
      </c>
    </row>
    <row r="568" customFormat="false" ht="12.75" hidden="false" customHeight="false" outlineLevel="0" collapsed="false">
      <c r="A568" s="332"/>
      <c r="B568" s="337" t="n">
        <f aca="false">+[4]data1cf!A568</f>
        <v>-97167.3648945975</v>
      </c>
      <c r="C568" s="337" t="n">
        <f aca="false">+[4]data1cf!B568</f>
        <v>15111.2225691976</v>
      </c>
      <c r="D568" s="337" t="n">
        <f aca="false">+[4]data1cf!C568</f>
        <v>16570.7769339</v>
      </c>
      <c r="E568" s="337" t="n">
        <f aca="false">+[4]data1cf!D568</f>
        <v>16043.8837305441</v>
      </c>
      <c r="F568" s="337" t="n">
        <f aca="false">+[4]data1cf!E568</f>
        <v>15807.1539581491</v>
      </c>
      <c r="G568" s="337" t="n">
        <f aca="false">+[4]data1cf!F568</f>
        <v>15522.5718721226</v>
      </c>
      <c r="H568" s="337" t="n">
        <f aca="false">+[4]data1cf!G568</f>
        <v>15563.0460104186</v>
      </c>
      <c r="I568" s="337" t="n">
        <f aca="false">+[4]data1cf!H568</f>
        <v>15479.8646452444</v>
      </c>
      <c r="J568" s="337" t="n">
        <f aca="false">+[4]data1cf!I568</f>
        <v>15331.937745791</v>
      </c>
      <c r="K568" s="337" t="n">
        <f aca="false">+[4]data1cf!J568</f>
        <v>15154.1637053483</v>
      </c>
      <c r="L568" s="337" t="n">
        <f aca="false">+[4]data1cf!K568</f>
        <v>15177.2928250127</v>
      </c>
      <c r="M568" s="337" t="n">
        <f aca="false">+[4]data1cf!L568</f>
        <v>15419.9244845193</v>
      </c>
      <c r="N568" s="337" t="n">
        <f aca="false">+[4]data1cf!M568</f>
        <v>15216.8591459247</v>
      </c>
      <c r="O568" s="337" t="n">
        <f aca="false">+[4]data1cf!N568</f>
        <v>15296.0974398536</v>
      </c>
      <c r="P568" s="337" t="n">
        <f aca="false">+[4]data1cf!O568</f>
        <v>15332.808758318</v>
      </c>
      <c r="Q568" s="337" t="n">
        <f aca="false">+[4]data1cf!P568</f>
        <v>15266.7563493304</v>
      </c>
      <c r="R568" s="337" t="n">
        <f aca="false">+[4]data1cf!Q568</f>
        <v>1114.47080839508</v>
      </c>
      <c r="S568" s="337" t="n">
        <f aca="false">+[4]data1cf!R568</f>
        <v>0</v>
      </c>
      <c r="T568" s="337" t="n">
        <f aca="false">+[4]data1cf!S568</f>
        <v>0</v>
      </c>
      <c r="U568" s="337" t="n">
        <f aca="false">+[4]data1cf!T568</f>
        <v>0</v>
      </c>
      <c r="V568" s="337" t="n">
        <f aca="false">+[4]data1cf!U568</f>
        <v>0</v>
      </c>
      <c r="W568" s="337" t="n">
        <f aca="false">+[4]data1cf!V568</f>
        <v>0</v>
      </c>
      <c r="X568" s="337" t="n">
        <f aca="false">+[4]data1cf!W568</f>
        <v>0</v>
      </c>
      <c r="Y568" s="337" t="n">
        <f aca="false">+[4]data1cf!X568</f>
        <v>0</v>
      </c>
      <c r="Z568" s="337" t="n">
        <f aca="false">+[4]data1cf!Y568</f>
        <v>0</v>
      </c>
      <c r="AA568" s="337" t="n">
        <f aca="false">+[4]data1cf!Z568</f>
        <v>0</v>
      </c>
      <c r="AB568" s="337"/>
      <c r="AC568" s="338" t="n">
        <f aca="false">XNPV(0.1,B568:AA568,$B$1:$AA$1)</f>
        <v>21479.6585342448</v>
      </c>
      <c r="AD568" s="338" t="n">
        <f aca="false">SUMPRODUCT(B568:AA568,$B$1010:$AA$1010)</f>
        <v>54347.8611119801</v>
      </c>
      <c r="AE568" s="339" t="n">
        <f aca="false">SUMPRODUCT(B568:AA568,$B$1012:$AA$1012)</f>
        <v>53792.6870172847</v>
      </c>
      <c r="AF568" s="340" t="n">
        <f aca="false">XIRR(B568:AA568,$B$1:$AA$1)</f>
        <v>0.137422379511683</v>
      </c>
      <c r="AG568" s="341" t="n">
        <f aca="false">1-EXP(-(1/0.25)*(AD568/ABS($AD$1010)))</f>
        <v>0.977753865769369</v>
      </c>
    </row>
    <row r="569" customFormat="false" ht="12.75" hidden="false" customHeight="false" outlineLevel="0" collapsed="false">
      <c r="A569" s="332"/>
      <c r="B569" s="337" t="n">
        <f aca="false">+[4]data1cf!A569</f>
        <v>-85865.4150251278</v>
      </c>
      <c r="C569" s="337" t="n">
        <f aca="false">+[4]data1cf!B569</f>
        <v>15012.1044013754</v>
      </c>
      <c r="D569" s="337" t="n">
        <f aca="false">+[4]data1cf!C569</f>
        <v>16507.7980571559</v>
      </c>
      <c r="E569" s="337" t="n">
        <f aca="false">+[4]data1cf!D569</f>
        <v>16037.4385290084</v>
      </c>
      <c r="F569" s="337" t="n">
        <f aca="false">+[4]data1cf!E569</f>
        <v>15610.4166914281</v>
      </c>
      <c r="G569" s="337" t="n">
        <f aca="false">+[4]data1cf!F569</f>
        <v>15368.5664633693</v>
      </c>
      <c r="H569" s="337" t="n">
        <f aca="false">+[4]data1cf!G569</f>
        <v>15023.4939650995</v>
      </c>
      <c r="I569" s="337" t="n">
        <f aca="false">+[4]data1cf!H569</f>
        <v>14893.8782072601</v>
      </c>
      <c r="J569" s="337" t="n">
        <f aca="false">+[4]data1cf!I569</f>
        <v>15033.6997051958</v>
      </c>
      <c r="K569" s="337" t="n">
        <f aca="false">+[4]data1cf!J569</f>
        <v>14913.8721247429</v>
      </c>
      <c r="L569" s="337" t="n">
        <f aca="false">+[4]data1cf!K569</f>
        <v>14883.8951539845</v>
      </c>
      <c r="M569" s="337" t="n">
        <f aca="false">+[4]data1cf!L569</f>
        <v>14899.612607554</v>
      </c>
      <c r="N569" s="337" t="n">
        <f aca="false">+[4]data1cf!M569</f>
        <v>14836.7169378599</v>
      </c>
      <c r="O569" s="337" t="n">
        <f aca="false">+[4]data1cf!N569</f>
        <v>14985.2235549904</v>
      </c>
      <c r="P569" s="337" t="n">
        <f aca="false">+[4]data1cf!O569</f>
        <v>14977.3954140059</v>
      </c>
      <c r="Q569" s="337" t="n">
        <f aca="false">+[4]data1cf!P569</f>
        <v>14796.6673770152</v>
      </c>
      <c r="R569" s="337" t="n">
        <f aca="false">+[4]data1cf!Q569</f>
        <v>984.841964172206</v>
      </c>
      <c r="S569" s="337" t="n">
        <f aca="false">+[4]data1cf!R569</f>
        <v>0</v>
      </c>
      <c r="T569" s="337" t="n">
        <f aca="false">+[4]data1cf!S569</f>
        <v>0</v>
      </c>
      <c r="U569" s="337" t="n">
        <f aca="false">+[4]data1cf!T569</f>
        <v>0</v>
      </c>
      <c r="V569" s="337" t="n">
        <f aca="false">+[4]data1cf!U569</f>
        <v>0</v>
      </c>
      <c r="W569" s="337" t="n">
        <f aca="false">+[4]data1cf!V569</f>
        <v>0</v>
      </c>
      <c r="X569" s="337" t="n">
        <f aca="false">+[4]data1cf!W569</f>
        <v>0</v>
      </c>
      <c r="Y569" s="337" t="n">
        <f aca="false">+[4]data1cf!X569</f>
        <v>0</v>
      </c>
      <c r="Z569" s="337" t="n">
        <f aca="false">+[4]data1cf!Y569</f>
        <v>0</v>
      </c>
      <c r="AA569" s="337" t="n">
        <f aca="false">+[4]data1cf!Z569</f>
        <v>0</v>
      </c>
      <c r="AB569" s="337"/>
      <c r="AC569" s="338" t="n">
        <f aca="false">XNPV(0.1,B569:AA569,$B$1:$AA$1)</f>
        <v>30818.4687855582</v>
      </c>
      <c r="AD569" s="338" t="n">
        <f aca="false">SUMPRODUCT(B569:AA569,$B$1010:$AA$1010)</f>
        <v>62959.4925058245</v>
      </c>
      <c r="AE569" s="339" t="n">
        <f aca="false">SUMPRODUCT(B569:AA569,$B$1012:$AA$1012)</f>
        <v>62417.0066648848</v>
      </c>
      <c r="AF569" s="340" t="n">
        <f aca="false">XIRR(B569:AA569,$B$1:$AA$1)</f>
        <v>0.159936166741293</v>
      </c>
      <c r="AG569" s="341" t="n">
        <f aca="false">1-EXP(-(1/0.25)*(AD569/ABS($AD$1010)))</f>
        <v>0.98782775833984</v>
      </c>
    </row>
    <row r="570" customFormat="false" ht="12.75" hidden="false" customHeight="false" outlineLevel="0" collapsed="false">
      <c r="A570" s="332"/>
      <c r="B570" s="337" t="n">
        <f aca="false">+[4]data1cf!A570</f>
        <v>-95368.9803144052</v>
      </c>
      <c r="C570" s="337" t="n">
        <f aca="false">+[4]data1cf!B570</f>
        <v>15157.0609352368</v>
      </c>
      <c r="D570" s="337" t="n">
        <f aca="false">+[4]data1cf!C570</f>
        <v>16541.7975532152</v>
      </c>
      <c r="E570" s="337" t="n">
        <f aca="false">+[4]data1cf!D570</f>
        <v>16314.6027572658</v>
      </c>
      <c r="F570" s="337" t="n">
        <f aca="false">+[4]data1cf!E570</f>
        <v>15842.5451605526</v>
      </c>
      <c r="G570" s="337" t="n">
        <f aca="false">+[4]data1cf!F570</f>
        <v>15500.3067789749</v>
      </c>
      <c r="H570" s="337" t="n">
        <f aca="false">+[4]data1cf!G570</f>
        <v>15388.2580380556</v>
      </c>
      <c r="I570" s="337" t="n">
        <f aca="false">+[4]data1cf!H570</f>
        <v>15090.0257375838</v>
      </c>
      <c r="J570" s="337" t="n">
        <f aca="false">+[4]data1cf!I570</f>
        <v>15187.5402332986</v>
      </c>
      <c r="K570" s="337" t="n">
        <f aca="false">+[4]data1cf!J570</f>
        <v>14982.8440899241</v>
      </c>
      <c r="L570" s="337" t="n">
        <f aca="false">+[4]data1cf!K570</f>
        <v>15075.9333506466</v>
      </c>
      <c r="M570" s="337" t="n">
        <f aca="false">+[4]data1cf!L570</f>
        <v>15050.328167744</v>
      </c>
      <c r="N570" s="337" t="n">
        <f aca="false">+[4]data1cf!M570</f>
        <v>15161.9140745672</v>
      </c>
      <c r="O570" s="337" t="n">
        <f aca="false">+[4]data1cf!N570</f>
        <v>15186.1001139262</v>
      </c>
      <c r="P570" s="337" t="n">
        <f aca="false">+[4]data1cf!O570</f>
        <v>15442.5481892948</v>
      </c>
      <c r="Q570" s="337" t="n">
        <f aca="false">+[4]data1cf!P570</f>
        <v>15150.885445278</v>
      </c>
      <c r="R570" s="337" t="n">
        <f aca="false">+[4]data1cf!Q570</f>
        <v>1093.8440566141</v>
      </c>
      <c r="S570" s="337" t="n">
        <f aca="false">+[4]data1cf!R570</f>
        <v>0</v>
      </c>
      <c r="T570" s="337" t="n">
        <f aca="false">+[4]data1cf!S570</f>
        <v>0</v>
      </c>
      <c r="U570" s="337" t="n">
        <f aca="false">+[4]data1cf!T570</f>
        <v>0</v>
      </c>
      <c r="V570" s="337" t="n">
        <f aca="false">+[4]data1cf!U570</f>
        <v>0</v>
      </c>
      <c r="W570" s="337" t="n">
        <f aca="false">+[4]data1cf!V570</f>
        <v>0</v>
      </c>
      <c r="X570" s="337" t="n">
        <f aca="false">+[4]data1cf!W570</f>
        <v>0</v>
      </c>
      <c r="Y570" s="337" t="n">
        <f aca="false">+[4]data1cf!X570</f>
        <v>0</v>
      </c>
      <c r="Z570" s="337" t="n">
        <f aca="false">+[4]data1cf!Y570</f>
        <v>0</v>
      </c>
      <c r="AA570" s="337" t="n">
        <f aca="false">+[4]data1cf!Z570</f>
        <v>0</v>
      </c>
      <c r="AB570" s="337"/>
      <c r="AC570" s="338" t="n">
        <f aca="false">XNPV(0.1,B570:AA570,$B$1:$AA$1)</f>
        <v>22849.8111988667</v>
      </c>
      <c r="AD570" s="338" t="n">
        <f aca="false">SUMPRODUCT(B570:AA570,$B$1010:$AA$1010)</f>
        <v>55486.9144678021</v>
      </c>
      <c r="AE570" s="339" t="n">
        <f aca="false">SUMPRODUCT(B570:AA570,$B$1012:$AA$1012)</f>
        <v>54935.70620301</v>
      </c>
      <c r="AF570" s="340" t="n">
        <f aca="false">XIRR(B570:AA570,$B$1:$AA$1)</f>
        <v>0.140593758531225</v>
      </c>
      <c r="AG570" s="341" t="n">
        <f aca="false">1-EXP(-(1/0.25)*(AD570/ABS($AD$1010)))</f>
        <v>0.979459293593528</v>
      </c>
    </row>
    <row r="571" customFormat="false" ht="12.75" hidden="false" customHeight="false" outlineLevel="0" collapsed="false">
      <c r="A571" s="332"/>
      <c r="B571" s="337" t="n">
        <f aca="false">+[4]data1cf!A571</f>
        <v>-97887.4113181594</v>
      </c>
      <c r="C571" s="337" t="n">
        <f aca="false">+[4]data1cf!B571</f>
        <v>15066.7296589392</v>
      </c>
      <c r="D571" s="337" t="n">
        <f aca="false">+[4]data1cf!C571</f>
        <v>16655.1483489352</v>
      </c>
      <c r="E571" s="337" t="n">
        <f aca="false">+[4]data1cf!D571</f>
        <v>16319.5943831179</v>
      </c>
      <c r="F571" s="337" t="n">
        <f aca="false">+[4]data1cf!E571</f>
        <v>15820.9808173423</v>
      </c>
      <c r="G571" s="337" t="n">
        <f aca="false">+[4]data1cf!F571</f>
        <v>15841.4510100218</v>
      </c>
      <c r="H571" s="337" t="n">
        <f aca="false">+[4]data1cf!G571</f>
        <v>15310.6798385939</v>
      </c>
      <c r="I571" s="337" t="n">
        <f aca="false">+[4]data1cf!H571</f>
        <v>15501.2362044013</v>
      </c>
      <c r="J571" s="337" t="n">
        <f aca="false">+[4]data1cf!I571</f>
        <v>15157.1916994335</v>
      </c>
      <c r="K571" s="337" t="n">
        <f aca="false">+[4]data1cf!J571</f>
        <v>15051.8102984406</v>
      </c>
      <c r="L571" s="337" t="n">
        <f aca="false">+[4]data1cf!K571</f>
        <v>15342.3128779908</v>
      </c>
      <c r="M571" s="337" t="n">
        <f aca="false">+[4]data1cf!L571</f>
        <v>15193.2312967742</v>
      </c>
      <c r="N571" s="337" t="n">
        <f aca="false">+[4]data1cf!M571</f>
        <v>15238.9826319589</v>
      </c>
      <c r="O571" s="337" t="n">
        <f aca="false">+[4]data1cf!N571</f>
        <v>15415.0985070177</v>
      </c>
      <c r="P571" s="337" t="n">
        <f aca="false">+[4]data1cf!O571</f>
        <v>15568.6063568616</v>
      </c>
      <c r="Q571" s="337" t="n">
        <f aca="false">+[4]data1cf!P571</f>
        <v>15130.4364016373</v>
      </c>
      <c r="R571" s="337" t="n">
        <f aca="false">+[4]data1cf!Q571</f>
        <v>1122.72945285476</v>
      </c>
      <c r="S571" s="337" t="n">
        <f aca="false">+[4]data1cf!R571</f>
        <v>0</v>
      </c>
      <c r="T571" s="337" t="n">
        <f aca="false">+[4]data1cf!S571</f>
        <v>0</v>
      </c>
      <c r="U571" s="337" t="n">
        <f aca="false">+[4]data1cf!T571</f>
        <v>0</v>
      </c>
      <c r="V571" s="337" t="n">
        <f aca="false">+[4]data1cf!U571</f>
        <v>0</v>
      </c>
      <c r="W571" s="337" t="n">
        <f aca="false">+[4]data1cf!V571</f>
        <v>0</v>
      </c>
      <c r="X571" s="337" t="n">
        <f aca="false">+[4]data1cf!W571</f>
        <v>0</v>
      </c>
      <c r="Y571" s="337" t="n">
        <f aca="false">+[4]data1cf!X571</f>
        <v>0</v>
      </c>
      <c r="Z571" s="337" t="n">
        <f aca="false">+[4]data1cf!Y571</f>
        <v>0</v>
      </c>
      <c r="AA571" s="337" t="n">
        <f aca="false">+[4]data1cf!Z571</f>
        <v>0</v>
      </c>
      <c r="AB571" s="337"/>
      <c r="AC571" s="338" t="n">
        <f aca="false">XNPV(0.1,B571:AA571,$B$1:$AA$1)</f>
        <v>21003.9638007658</v>
      </c>
      <c r="AD571" s="338" t="n">
        <f aca="false">SUMPRODUCT(B571:AA571,$B$1010:$AA$1010)</f>
        <v>53894.2630512256</v>
      </c>
      <c r="AE571" s="339" t="n">
        <f aca="false">SUMPRODUCT(B571:AA571,$B$1012:$AA$1012)</f>
        <v>53338.7176146591</v>
      </c>
      <c r="AF571" s="340" t="n">
        <f aca="false">XIRR(B571:AA571,$B$1:$AA$1)</f>
        <v>0.136410227199962</v>
      </c>
      <c r="AG571" s="341" t="n">
        <f aca="false">1-EXP(-(1/0.25)*(AD571/ABS($AD$1010)))</f>
        <v>0.97703593879665</v>
      </c>
    </row>
    <row r="572" customFormat="false" ht="12.75" hidden="false" customHeight="false" outlineLevel="0" collapsed="false">
      <c r="A572" s="332"/>
      <c r="B572" s="337" t="n">
        <f aca="false">+[4]data1cf!A572</f>
        <v>-87569.4015742184</v>
      </c>
      <c r="C572" s="337" t="n">
        <f aca="false">+[4]data1cf!B572</f>
        <v>14804.0198589233</v>
      </c>
      <c r="D572" s="337" t="n">
        <f aca="false">+[4]data1cf!C572</f>
        <v>16375.7641517832</v>
      </c>
      <c r="E572" s="337" t="n">
        <f aca="false">+[4]data1cf!D572</f>
        <v>15951.7095274605</v>
      </c>
      <c r="F572" s="337" t="n">
        <f aca="false">+[4]data1cf!E572</f>
        <v>15733.1865515196</v>
      </c>
      <c r="G572" s="337" t="n">
        <f aca="false">+[4]data1cf!F572</f>
        <v>15446.423081413</v>
      </c>
      <c r="H572" s="337" t="n">
        <f aca="false">+[4]data1cf!G572</f>
        <v>15193.4822429357</v>
      </c>
      <c r="I572" s="337" t="n">
        <f aca="false">+[4]data1cf!H572</f>
        <v>15017.5619360116</v>
      </c>
      <c r="J572" s="337" t="n">
        <f aca="false">+[4]data1cf!I572</f>
        <v>15232.41744796</v>
      </c>
      <c r="K572" s="337" t="n">
        <f aca="false">+[4]data1cf!J572</f>
        <v>15089.7944592413</v>
      </c>
      <c r="L572" s="337" t="n">
        <f aca="false">+[4]data1cf!K572</f>
        <v>15152.6936145868</v>
      </c>
      <c r="M572" s="337" t="n">
        <f aca="false">+[4]data1cf!L572</f>
        <v>14955.5187332415</v>
      </c>
      <c r="N572" s="337" t="n">
        <f aca="false">+[4]data1cf!M572</f>
        <v>15167.2614075035</v>
      </c>
      <c r="O572" s="337" t="n">
        <f aca="false">+[4]data1cf!N572</f>
        <v>15166.7255411511</v>
      </c>
      <c r="P572" s="337" t="n">
        <f aca="false">+[4]data1cf!O572</f>
        <v>15166.1213555349</v>
      </c>
      <c r="Q572" s="337" t="n">
        <f aca="false">+[4]data1cf!P572</f>
        <v>14968.2273662137</v>
      </c>
      <c r="R572" s="337" t="n">
        <f aca="false">+[4]data1cf!Q572</f>
        <v>1004.38600829565</v>
      </c>
      <c r="S572" s="337" t="n">
        <f aca="false">+[4]data1cf!R572</f>
        <v>0</v>
      </c>
      <c r="T572" s="337" t="n">
        <f aca="false">+[4]data1cf!S572</f>
        <v>0</v>
      </c>
      <c r="U572" s="337" t="n">
        <f aca="false">+[4]data1cf!T572</f>
        <v>0</v>
      </c>
      <c r="V572" s="337" t="n">
        <f aca="false">+[4]data1cf!U572</f>
        <v>0</v>
      </c>
      <c r="W572" s="337" t="n">
        <f aca="false">+[4]data1cf!V572</f>
        <v>0</v>
      </c>
      <c r="X572" s="337" t="n">
        <f aca="false">+[4]data1cf!W572</f>
        <v>0</v>
      </c>
      <c r="Y572" s="337" t="n">
        <f aca="false">+[4]data1cf!X572</f>
        <v>0</v>
      </c>
      <c r="Z572" s="337" t="n">
        <f aca="false">+[4]data1cf!Y572</f>
        <v>0</v>
      </c>
      <c r="AA572" s="337" t="n">
        <f aca="false">+[4]data1cf!Z572</f>
        <v>0</v>
      </c>
      <c r="AB572" s="337"/>
      <c r="AC572" s="338" t="n">
        <f aca="false">XNPV(0.1,B572:AA572,$B$1:$AA$1)</f>
        <v>29586.3834379816</v>
      </c>
      <c r="AD572" s="338" t="n">
        <f aca="false">SUMPRODUCT(B572:AA572,$B$1010:$AA$1010)</f>
        <v>62035.0196975773</v>
      </c>
      <c r="AE572" s="339" t="n">
        <f aca="false">SUMPRODUCT(B572:AA572,$B$1012:$AA$1012)</f>
        <v>61486.9855855619</v>
      </c>
      <c r="AF572" s="340" t="n">
        <f aca="false">XIRR(B572:AA572,$B$1:$AA$1)</f>
        <v>0.156216206572875</v>
      </c>
      <c r="AG572" s="341" t="n">
        <f aca="false">1-EXP(-(1/0.25)*(AD572/ABS($AD$1010)))</f>
        <v>0.987013735529881</v>
      </c>
    </row>
    <row r="573" customFormat="false" ht="12.75" hidden="false" customHeight="false" outlineLevel="0" collapsed="false">
      <c r="A573" s="332"/>
      <c r="B573" s="337" t="n">
        <f aca="false">+[4]data1cf!A573</f>
        <v>-86054.6952778309</v>
      </c>
      <c r="C573" s="337" t="n">
        <f aca="false">+[4]data1cf!B573</f>
        <v>14769.545800095</v>
      </c>
      <c r="D573" s="337" t="n">
        <f aca="false">+[4]data1cf!C573</f>
        <v>16310.3316424704</v>
      </c>
      <c r="E573" s="337" t="n">
        <f aca="false">+[4]data1cf!D573</f>
        <v>15868.9555803636</v>
      </c>
      <c r="F573" s="337" t="n">
        <f aca="false">+[4]data1cf!E573</f>
        <v>15551.8647984527</v>
      </c>
      <c r="G573" s="337" t="n">
        <f aca="false">+[4]data1cf!F573</f>
        <v>15182.3805489621</v>
      </c>
      <c r="H573" s="337" t="n">
        <f aca="false">+[4]data1cf!G573</f>
        <v>15006.3760972888</v>
      </c>
      <c r="I573" s="337" t="n">
        <f aca="false">+[4]data1cf!H573</f>
        <v>14895.6545847789</v>
      </c>
      <c r="J573" s="337" t="n">
        <f aca="false">+[4]data1cf!I573</f>
        <v>15011.5820387052</v>
      </c>
      <c r="K573" s="337" t="n">
        <f aca="false">+[4]data1cf!J573</f>
        <v>14994.3261565243</v>
      </c>
      <c r="L573" s="337" t="n">
        <f aca="false">+[4]data1cf!K573</f>
        <v>15076.2314030897</v>
      </c>
      <c r="M573" s="337" t="n">
        <f aca="false">+[4]data1cf!L573</f>
        <v>15172.3719094876</v>
      </c>
      <c r="N573" s="337" t="n">
        <f aca="false">+[4]data1cf!M573</f>
        <v>15172.4499743177</v>
      </c>
      <c r="O573" s="337" t="n">
        <f aca="false">+[4]data1cf!N573</f>
        <v>15122.7137876054</v>
      </c>
      <c r="P573" s="337" t="n">
        <f aca="false">+[4]data1cf!O573</f>
        <v>15242.2395655999</v>
      </c>
      <c r="Q573" s="337" t="n">
        <f aca="false">+[4]data1cf!P573</f>
        <v>15159.2084722361</v>
      </c>
      <c r="R573" s="337" t="n">
        <f aca="false">+[4]data1cf!Q573</f>
        <v>987.012932958609</v>
      </c>
      <c r="S573" s="337" t="n">
        <f aca="false">+[4]data1cf!R573</f>
        <v>0</v>
      </c>
      <c r="T573" s="337" t="n">
        <f aca="false">+[4]data1cf!S573</f>
        <v>0</v>
      </c>
      <c r="U573" s="337" t="n">
        <f aca="false">+[4]data1cf!T573</f>
        <v>0</v>
      </c>
      <c r="V573" s="337" t="n">
        <f aca="false">+[4]data1cf!U573</f>
        <v>0</v>
      </c>
      <c r="W573" s="337" t="n">
        <f aca="false">+[4]data1cf!V573</f>
        <v>0</v>
      </c>
      <c r="X573" s="337" t="n">
        <f aca="false">+[4]data1cf!W573</f>
        <v>0</v>
      </c>
      <c r="Y573" s="337" t="n">
        <f aca="false">+[4]data1cf!X573</f>
        <v>0</v>
      </c>
      <c r="Z573" s="337" t="n">
        <f aca="false">+[4]data1cf!Y573</f>
        <v>0</v>
      </c>
      <c r="AA573" s="337" t="n">
        <f aca="false">+[4]data1cf!Z573</f>
        <v>0</v>
      </c>
      <c r="AB573" s="337"/>
      <c r="AC573" s="338" t="n">
        <f aca="false">XNPV(0.1,B573:AA573,$B$1:$AA$1)</f>
        <v>30451.6099811616</v>
      </c>
      <c r="AD573" s="338" t="n">
        <f aca="false">SUMPRODUCT(B573:AA573,$B$1010:$AA$1010)</f>
        <v>62772.9253404495</v>
      </c>
      <c r="AE573" s="339" t="n">
        <f aca="false">SUMPRODUCT(B573:AA573,$B$1012:$AA$1012)</f>
        <v>62226.5112824161</v>
      </c>
      <c r="AF573" s="340" t="n">
        <f aca="false">XIRR(B573:AA573,$B$1:$AA$1)</f>
        <v>0.158639048036844</v>
      </c>
      <c r="AG573" s="341" t="n">
        <f aca="false">1-EXP(-(1/0.25)*(AD573/ABS($AD$1010)))</f>
        <v>0.987667697582071</v>
      </c>
    </row>
    <row r="574" customFormat="false" ht="12.75" hidden="false" customHeight="false" outlineLevel="0" collapsed="false">
      <c r="A574" s="332"/>
      <c r="B574" s="337" t="n">
        <f aca="false">+[4]data1cf!A574</f>
        <v>-88322.7932242084</v>
      </c>
      <c r="C574" s="337" t="n">
        <f aca="false">+[4]data1cf!B574</f>
        <v>14802.0930210216</v>
      </c>
      <c r="D574" s="337" t="n">
        <f aca="false">+[4]data1cf!C574</f>
        <v>16322.63194222</v>
      </c>
      <c r="E574" s="337" t="n">
        <f aca="false">+[4]data1cf!D574</f>
        <v>16078.8788878387</v>
      </c>
      <c r="F574" s="337" t="n">
        <f aca="false">+[4]data1cf!E574</f>
        <v>15696.6268414364</v>
      </c>
      <c r="G574" s="337" t="n">
        <f aca="false">+[4]data1cf!F574</f>
        <v>15352.4048951835</v>
      </c>
      <c r="H574" s="337" t="n">
        <f aca="false">+[4]data1cf!G574</f>
        <v>15157.4606424816</v>
      </c>
      <c r="I574" s="337" t="n">
        <f aca="false">+[4]data1cf!H574</f>
        <v>15020.7863841641</v>
      </c>
      <c r="J574" s="337" t="n">
        <f aca="false">+[4]data1cf!I574</f>
        <v>15016.6387414113</v>
      </c>
      <c r="K574" s="337" t="n">
        <f aca="false">+[4]data1cf!J574</f>
        <v>15080.5241114709</v>
      </c>
      <c r="L574" s="337" t="n">
        <f aca="false">+[4]data1cf!K574</f>
        <v>15078.7898141306</v>
      </c>
      <c r="M574" s="337" t="n">
        <f aca="false">+[4]data1cf!L574</f>
        <v>14953.4350946062</v>
      </c>
      <c r="N574" s="337" t="n">
        <f aca="false">+[4]data1cf!M574</f>
        <v>15123.6320342839</v>
      </c>
      <c r="O574" s="337" t="n">
        <f aca="false">+[4]data1cf!N574</f>
        <v>15130.1983713296</v>
      </c>
      <c r="P574" s="337" t="n">
        <f aca="false">+[4]data1cf!O574</f>
        <v>15420.4424661415</v>
      </c>
      <c r="Q574" s="337" t="n">
        <f aca="false">+[4]data1cf!P574</f>
        <v>15141.4935247935</v>
      </c>
      <c r="R574" s="337" t="n">
        <f aca="false">+[4]data1cf!Q574</f>
        <v>1013.02710916438</v>
      </c>
      <c r="S574" s="337" t="n">
        <f aca="false">+[4]data1cf!R574</f>
        <v>0</v>
      </c>
      <c r="T574" s="337" t="n">
        <f aca="false">+[4]data1cf!S574</f>
        <v>0</v>
      </c>
      <c r="U574" s="337" t="n">
        <f aca="false">+[4]data1cf!T574</f>
        <v>0</v>
      </c>
      <c r="V574" s="337" t="n">
        <f aca="false">+[4]data1cf!U574</f>
        <v>0</v>
      </c>
      <c r="W574" s="337" t="n">
        <f aca="false">+[4]data1cf!V574</f>
        <v>0</v>
      </c>
      <c r="X574" s="337" t="n">
        <f aca="false">+[4]data1cf!W574</f>
        <v>0</v>
      </c>
      <c r="Y574" s="337" t="n">
        <f aca="false">+[4]data1cf!X574</f>
        <v>0</v>
      </c>
      <c r="Z574" s="337" t="n">
        <f aca="false">+[4]data1cf!Y574</f>
        <v>0</v>
      </c>
      <c r="AA574" s="337" t="n">
        <f aca="false">+[4]data1cf!Z574</f>
        <v>0</v>
      </c>
      <c r="AB574" s="337"/>
      <c r="AC574" s="338" t="n">
        <f aca="false">XNPV(0.1,B574:AA574,$B$1:$AA$1)</f>
        <v>28732.8758703279</v>
      </c>
      <c r="AD574" s="338" t="n">
        <f aca="false">SUMPRODUCT(B574:AA574,$B$1010:$AA$1010)</f>
        <v>61165.9407213974</v>
      </c>
      <c r="AE574" s="339" t="n">
        <f aca="false">SUMPRODUCT(B574:AA574,$B$1012:$AA$1012)</f>
        <v>60617.8701369183</v>
      </c>
      <c r="AF574" s="340" t="n">
        <f aca="false">XIRR(B574:AA574,$B$1:$AA$1)</f>
        <v>0.154197596162757</v>
      </c>
      <c r="AG574" s="341" t="n">
        <f aca="false">1-EXP(-(1/0.25)*(AD574/ABS($AD$1010)))</f>
        <v>0.98619891068493</v>
      </c>
    </row>
    <row r="575" customFormat="false" ht="12.75" hidden="false" customHeight="false" outlineLevel="0" collapsed="false">
      <c r="A575" s="332"/>
      <c r="B575" s="337" t="n">
        <f aca="false">+[4]data1cf!A575</f>
        <v>-87990.5882394503</v>
      </c>
      <c r="C575" s="337" t="n">
        <f aca="false">+[4]data1cf!B575</f>
        <v>15150.5795734241</v>
      </c>
      <c r="D575" s="337" t="n">
        <f aca="false">+[4]data1cf!C575</f>
        <v>16367.5825557277</v>
      </c>
      <c r="E575" s="337" t="n">
        <f aca="false">+[4]data1cf!D575</f>
        <v>15951.2828277777</v>
      </c>
      <c r="F575" s="337" t="n">
        <f aca="false">+[4]data1cf!E575</f>
        <v>15668.3103872334</v>
      </c>
      <c r="G575" s="337" t="n">
        <f aca="false">+[4]data1cf!F575</f>
        <v>15496.5798229983</v>
      </c>
      <c r="H575" s="337" t="n">
        <f aca="false">+[4]data1cf!G575</f>
        <v>15110.8734957227</v>
      </c>
      <c r="I575" s="337" t="n">
        <f aca="false">+[4]data1cf!H575</f>
        <v>14923.3755494407</v>
      </c>
      <c r="J575" s="337" t="n">
        <f aca="false">+[4]data1cf!I575</f>
        <v>14995.0096631517</v>
      </c>
      <c r="K575" s="337" t="n">
        <f aca="false">+[4]data1cf!J575</f>
        <v>15114.6277320586</v>
      </c>
      <c r="L575" s="337" t="n">
        <f aca="false">+[4]data1cf!K575</f>
        <v>14944.287716471</v>
      </c>
      <c r="M575" s="337" t="n">
        <f aca="false">+[4]data1cf!L575</f>
        <v>14910.2799808587</v>
      </c>
      <c r="N575" s="337" t="n">
        <f aca="false">+[4]data1cf!M575</f>
        <v>15063.6638630595</v>
      </c>
      <c r="O575" s="337" t="n">
        <f aca="false">+[4]data1cf!N575</f>
        <v>15040.6842005017</v>
      </c>
      <c r="P575" s="337" t="n">
        <f aca="false">+[4]data1cf!O575</f>
        <v>15065.1071054008</v>
      </c>
      <c r="Q575" s="337" t="n">
        <f aca="false">+[4]data1cf!P575</f>
        <v>15153.6936931206</v>
      </c>
      <c r="R575" s="337" t="n">
        <f aca="false">+[4]data1cf!Q575</f>
        <v>1009.2168508712</v>
      </c>
      <c r="S575" s="337" t="n">
        <f aca="false">+[4]data1cf!R575</f>
        <v>0</v>
      </c>
      <c r="T575" s="337" t="n">
        <f aca="false">+[4]data1cf!S575</f>
        <v>0</v>
      </c>
      <c r="U575" s="337" t="n">
        <f aca="false">+[4]data1cf!T575</f>
        <v>0</v>
      </c>
      <c r="V575" s="337" t="n">
        <f aca="false">+[4]data1cf!U575</f>
        <v>0</v>
      </c>
      <c r="W575" s="337" t="n">
        <f aca="false">+[4]data1cf!V575</f>
        <v>0</v>
      </c>
      <c r="X575" s="337" t="n">
        <f aca="false">+[4]data1cf!W575</f>
        <v>0</v>
      </c>
      <c r="Y575" s="337" t="n">
        <f aca="false">+[4]data1cf!X575</f>
        <v>0</v>
      </c>
      <c r="Z575" s="337" t="n">
        <f aca="false">+[4]data1cf!Y575</f>
        <v>0</v>
      </c>
      <c r="AA575" s="337" t="n">
        <f aca="false">+[4]data1cf!Z575</f>
        <v>0</v>
      </c>
      <c r="AB575" s="337"/>
      <c r="AC575" s="338" t="n">
        <f aca="false">XNPV(0.1,B575:AA575,$B$1:$AA$1)</f>
        <v>29118.1602921103</v>
      </c>
      <c r="AD575" s="338" t="n">
        <f aca="false">SUMPRODUCT(B575:AA575,$B$1010:$AA$1010)</f>
        <v>61444.1217321271</v>
      </c>
      <c r="AE575" s="339" t="n">
        <f aca="false">SUMPRODUCT(B575:AA575,$B$1012:$AA$1012)</f>
        <v>60898.1560315861</v>
      </c>
      <c r="AF575" s="340" t="n">
        <f aca="false">XIRR(B575:AA575,$B$1:$AA$1)</f>
        <v>0.155337277061856</v>
      </c>
      <c r="AG575" s="341" t="n">
        <f aca="false">1-EXP(-(1/0.25)*(AD575/ABS($AD$1010)))</f>
        <v>0.986465140752897</v>
      </c>
    </row>
    <row r="576" customFormat="false" ht="12.75" hidden="false" customHeight="false" outlineLevel="0" collapsed="false">
      <c r="A576" s="332"/>
      <c r="B576" s="337" t="n">
        <f aca="false">+[4]data1cf!A576</f>
        <v>-96318.8866955363</v>
      </c>
      <c r="C576" s="337" t="n">
        <f aca="false">+[4]data1cf!B576</f>
        <v>15045.1055356711</v>
      </c>
      <c r="D576" s="337" t="n">
        <f aca="false">+[4]data1cf!C576</f>
        <v>16462.4142164799</v>
      </c>
      <c r="E576" s="337" t="n">
        <f aca="false">+[4]data1cf!D576</f>
        <v>16235.7628602184</v>
      </c>
      <c r="F576" s="337" t="n">
        <f aca="false">+[4]data1cf!E576</f>
        <v>15832.3036217301</v>
      </c>
      <c r="G576" s="337" t="n">
        <f aca="false">+[4]data1cf!F576</f>
        <v>15754.8702474699</v>
      </c>
      <c r="H576" s="337" t="n">
        <f aca="false">+[4]data1cf!G576</f>
        <v>15367.2860568976</v>
      </c>
      <c r="I576" s="337" t="n">
        <f aca="false">+[4]data1cf!H576</f>
        <v>15285.6459991583</v>
      </c>
      <c r="J576" s="337" t="n">
        <f aca="false">+[4]data1cf!I576</f>
        <v>15170.9134283277</v>
      </c>
      <c r="K576" s="337" t="n">
        <f aca="false">+[4]data1cf!J576</f>
        <v>15314.9241170528</v>
      </c>
      <c r="L576" s="337" t="n">
        <f aca="false">+[4]data1cf!K576</f>
        <v>15054.5152552288</v>
      </c>
      <c r="M576" s="337" t="n">
        <f aca="false">+[4]data1cf!L576</f>
        <v>15079.3996518455</v>
      </c>
      <c r="N576" s="337" t="n">
        <f aca="false">+[4]data1cf!M576</f>
        <v>15136.1696959278</v>
      </c>
      <c r="O576" s="337" t="n">
        <f aca="false">+[4]data1cf!N576</f>
        <v>15310.2977772514</v>
      </c>
      <c r="P576" s="337" t="n">
        <f aca="false">+[4]data1cf!O576</f>
        <v>15215.5489627337</v>
      </c>
      <c r="Q576" s="337" t="n">
        <f aca="false">+[4]data1cf!P576</f>
        <v>15113.8993907213</v>
      </c>
      <c r="R576" s="337" t="n">
        <f aca="false">+[4]data1cf!Q576</f>
        <v>1104.73910284312</v>
      </c>
      <c r="S576" s="337" t="n">
        <f aca="false">+[4]data1cf!R576</f>
        <v>0</v>
      </c>
      <c r="T576" s="337" t="n">
        <f aca="false">+[4]data1cf!S576</f>
        <v>0</v>
      </c>
      <c r="U576" s="337" t="n">
        <f aca="false">+[4]data1cf!T576</f>
        <v>0</v>
      </c>
      <c r="V576" s="337" t="n">
        <f aca="false">+[4]data1cf!U576</f>
        <v>0</v>
      </c>
      <c r="W576" s="337" t="n">
        <f aca="false">+[4]data1cf!V576</f>
        <v>0</v>
      </c>
      <c r="X576" s="337" t="n">
        <f aca="false">+[4]data1cf!W576</f>
        <v>0</v>
      </c>
      <c r="Y576" s="337" t="n">
        <f aca="false">+[4]data1cf!X576</f>
        <v>0</v>
      </c>
      <c r="Z576" s="337" t="n">
        <f aca="false">+[4]data1cf!Y576</f>
        <v>0</v>
      </c>
      <c r="AA576" s="337" t="n">
        <f aca="false">+[4]data1cf!Z576</f>
        <v>0</v>
      </c>
      <c r="AB576" s="337"/>
      <c r="AC576" s="338" t="n">
        <f aca="false">XNPV(0.1,B576:AA576,$B$1:$AA$1)</f>
        <v>22009.3488565252</v>
      </c>
      <c r="AD576" s="338" t="n">
        <f aca="false">SUMPRODUCT(B576:AA576,$B$1010:$AA$1010)</f>
        <v>54724.5943275699</v>
      </c>
      <c r="AE576" s="339" t="n">
        <f aca="false">SUMPRODUCT(B576:AA576,$B$1012:$AA$1012)</f>
        <v>54172.2112011317</v>
      </c>
      <c r="AF576" s="340" t="n">
        <f aca="false">XIRR(B576:AA576,$B$1:$AA$1)</f>
        <v>0.138716433632384</v>
      </c>
      <c r="AG576" s="341" t="n">
        <f aca="false">1-EXP(-(1/0.25)*(AD576/ABS($AD$1010)))</f>
        <v>0.978333043610286</v>
      </c>
    </row>
    <row r="577" customFormat="false" ht="12.75" hidden="false" customHeight="false" outlineLevel="0" collapsed="false">
      <c r="A577" s="332"/>
      <c r="B577" s="337" t="n">
        <f aca="false">+[4]data1cf!A577</f>
        <v>-84766.8911652904</v>
      </c>
      <c r="C577" s="337" t="n">
        <f aca="false">+[4]data1cf!B577</f>
        <v>15067.6497504901</v>
      </c>
      <c r="D577" s="337" t="n">
        <f aca="false">+[4]data1cf!C577</f>
        <v>16118.8033762772</v>
      </c>
      <c r="E577" s="337" t="n">
        <f aca="false">+[4]data1cf!D577</f>
        <v>15835.3274664147</v>
      </c>
      <c r="F577" s="337" t="n">
        <f aca="false">+[4]data1cf!E577</f>
        <v>15581.5478799182</v>
      </c>
      <c r="G577" s="337" t="n">
        <f aca="false">+[4]data1cf!F577</f>
        <v>15190.727126053</v>
      </c>
      <c r="H577" s="337" t="n">
        <f aca="false">+[4]data1cf!G577</f>
        <v>14946.117563983</v>
      </c>
      <c r="I577" s="337" t="n">
        <f aca="false">+[4]data1cf!H577</f>
        <v>14953.306948308</v>
      </c>
      <c r="J577" s="337" t="n">
        <f aca="false">+[4]data1cf!I577</f>
        <v>15078.1496659535</v>
      </c>
      <c r="K577" s="337" t="n">
        <f aca="false">+[4]data1cf!J577</f>
        <v>14950.3356813743</v>
      </c>
      <c r="L577" s="337" t="n">
        <f aca="false">+[4]data1cf!K577</f>
        <v>14973.1016878966</v>
      </c>
      <c r="M577" s="337" t="n">
        <f aca="false">+[4]data1cf!L577</f>
        <v>14979.3247663465</v>
      </c>
      <c r="N577" s="337" t="n">
        <f aca="false">+[4]data1cf!M577</f>
        <v>14744.6529224288</v>
      </c>
      <c r="O577" s="337" t="n">
        <f aca="false">+[4]data1cf!N577</f>
        <v>15036.2016770107</v>
      </c>
      <c r="P577" s="337" t="n">
        <f aca="false">+[4]data1cf!O577</f>
        <v>14980.7976134524</v>
      </c>
      <c r="Q577" s="337" t="n">
        <f aca="false">+[4]data1cf!P577</f>
        <v>15080.6772057527</v>
      </c>
      <c r="R577" s="337" t="n">
        <f aca="false">+[4]data1cf!Q577</f>
        <v>972.242334909415</v>
      </c>
      <c r="S577" s="337" t="n">
        <f aca="false">+[4]data1cf!R577</f>
        <v>0</v>
      </c>
      <c r="T577" s="337" t="n">
        <f aca="false">+[4]data1cf!S577</f>
        <v>0</v>
      </c>
      <c r="U577" s="337" t="n">
        <f aca="false">+[4]data1cf!T577</f>
        <v>0</v>
      </c>
      <c r="V577" s="337" t="n">
        <f aca="false">+[4]data1cf!U577</f>
        <v>0</v>
      </c>
      <c r="W577" s="337" t="n">
        <f aca="false">+[4]data1cf!V577</f>
        <v>0</v>
      </c>
      <c r="X577" s="337" t="n">
        <f aca="false">+[4]data1cf!W577</f>
        <v>0</v>
      </c>
      <c r="Y577" s="337" t="n">
        <f aca="false">+[4]data1cf!X577</f>
        <v>0</v>
      </c>
      <c r="Z577" s="337" t="n">
        <f aca="false">+[4]data1cf!Y577</f>
        <v>0</v>
      </c>
      <c r="AA577" s="337" t="n">
        <f aca="false">+[4]data1cf!Z577</f>
        <v>0</v>
      </c>
      <c r="AB577" s="337"/>
      <c r="AC577" s="338" t="n">
        <f aca="false">XNPV(0.1,B577:AA577,$B$1:$AA$1)</f>
        <v>31500.9802387273</v>
      </c>
      <c r="AD577" s="338" t="n">
        <f aca="false">SUMPRODUCT(B577:AA577,$B$1010:$AA$1010)</f>
        <v>63641.6698681363</v>
      </c>
      <c r="AE577" s="339" t="n">
        <f aca="false">SUMPRODUCT(B577:AA577,$B$1012:$AA$1012)</f>
        <v>63098.7882315521</v>
      </c>
      <c r="AF577" s="340" t="n">
        <f aca="false">XIRR(B577:AA577,$B$1:$AA$1)</f>
        <v>0.161704552386249</v>
      </c>
      <c r="AG577" s="341" t="n">
        <f aca="false">1-EXP(-(1/0.25)*(AD577/ABS($AD$1010)))</f>
        <v>0.988395532578714</v>
      </c>
    </row>
    <row r="578" customFormat="false" ht="12.75" hidden="false" customHeight="false" outlineLevel="0" collapsed="false">
      <c r="A578" s="332"/>
      <c r="B578" s="337" t="n">
        <f aca="false">+[4]data1cf!A578</f>
        <v>-102412.718133872</v>
      </c>
      <c r="C578" s="337" t="n">
        <f aca="false">+[4]data1cf!B578</f>
        <v>15139.3066583042</v>
      </c>
      <c r="D578" s="337" t="n">
        <f aca="false">+[4]data1cf!C578</f>
        <v>16755.8227841823</v>
      </c>
      <c r="E578" s="337" t="n">
        <f aca="false">+[4]data1cf!D578</f>
        <v>16447.6442077218</v>
      </c>
      <c r="F578" s="337" t="n">
        <f aca="false">+[4]data1cf!E578</f>
        <v>16076.9241318792</v>
      </c>
      <c r="G578" s="337" t="n">
        <f aca="false">+[4]data1cf!F578</f>
        <v>15628.2767238026</v>
      </c>
      <c r="H578" s="337" t="n">
        <f aca="false">+[4]data1cf!G578</f>
        <v>15537.6100514834</v>
      </c>
      <c r="I578" s="337" t="n">
        <f aca="false">+[4]data1cf!H578</f>
        <v>15247.5613114733</v>
      </c>
      <c r="J578" s="337" t="n">
        <f aca="false">+[4]data1cf!I578</f>
        <v>15454.6017072561</v>
      </c>
      <c r="K578" s="337" t="n">
        <f aca="false">+[4]data1cf!J578</f>
        <v>15364.7989939655</v>
      </c>
      <c r="L578" s="337" t="n">
        <f aca="false">+[4]data1cf!K578</f>
        <v>15473.4073168256</v>
      </c>
      <c r="M578" s="337" t="n">
        <f aca="false">+[4]data1cf!L578</f>
        <v>15409.3408251556</v>
      </c>
      <c r="N578" s="337" t="n">
        <f aca="false">+[4]data1cf!M578</f>
        <v>15462.7806306314</v>
      </c>
      <c r="O578" s="337" t="n">
        <f aca="false">+[4]data1cf!N578</f>
        <v>15331.8959287225</v>
      </c>
      <c r="P578" s="337" t="n">
        <f aca="false">+[4]data1cf!O578</f>
        <v>15289.6714918872</v>
      </c>
      <c r="Q578" s="337" t="n">
        <f aca="false">+[4]data1cf!P578</f>
        <v>15543.482369636</v>
      </c>
      <c r="R578" s="337" t="n">
        <f aca="false">+[4]data1cf!Q578</f>
        <v>1174.63291190826</v>
      </c>
      <c r="S578" s="337" t="n">
        <f aca="false">+[4]data1cf!R578</f>
        <v>0</v>
      </c>
      <c r="T578" s="337" t="n">
        <f aca="false">+[4]data1cf!S578</f>
        <v>0</v>
      </c>
      <c r="U578" s="337" t="n">
        <f aca="false">+[4]data1cf!T578</f>
        <v>0</v>
      </c>
      <c r="V578" s="337" t="n">
        <f aca="false">+[4]data1cf!U578</f>
        <v>0</v>
      </c>
      <c r="W578" s="337" t="n">
        <f aca="false">+[4]data1cf!V578</f>
        <v>0</v>
      </c>
      <c r="X578" s="337" t="n">
        <f aca="false">+[4]data1cf!W578</f>
        <v>0</v>
      </c>
      <c r="Y578" s="337" t="n">
        <f aca="false">+[4]data1cf!X578</f>
        <v>0</v>
      </c>
      <c r="Z578" s="337" t="n">
        <f aca="false">+[4]data1cf!Y578</f>
        <v>0</v>
      </c>
      <c r="AA578" s="337" t="n">
        <f aca="false">+[4]data1cf!Z578</f>
        <v>0</v>
      </c>
      <c r="AB578" s="337"/>
      <c r="AC578" s="338" t="n">
        <f aca="false">XNPV(0.1,B578:AA578,$B$1:$AA$1)</f>
        <v>17245.7410148828</v>
      </c>
      <c r="AD578" s="338" t="n">
        <f aca="false">SUMPRODUCT(B578:AA578,$B$1010:$AA$1010)</f>
        <v>50368.5482574676</v>
      </c>
      <c r="AE578" s="339" t="n">
        <f aca="false">SUMPRODUCT(B578:AA578,$B$1012:$AA$1012)</f>
        <v>49809.0033522418</v>
      </c>
      <c r="AF578" s="340" t="n">
        <f aca="false">XIRR(B578:AA578,$B$1:$AA$1)</f>
        <v>0.128770745802263</v>
      </c>
      <c r="AG578" s="341" t="n">
        <f aca="false">1-EXP(-(1/0.25)*(AD578/ABS($AD$1010)))</f>
        <v>0.970605408204904</v>
      </c>
    </row>
    <row r="579" customFormat="false" ht="12.75" hidden="false" customHeight="false" outlineLevel="0" collapsed="false">
      <c r="A579" s="332"/>
      <c r="B579" s="337" t="n">
        <f aca="false">+[4]data1cf!A579</f>
        <v>-100552.478236902</v>
      </c>
      <c r="C579" s="337" t="n">
        <f aca="false">+[4]data1cf!B579</f>
        <v>15188.1593499789</v>
      </c>
      <c r="D579" s="337" t="n">
        <f aca="false">+[4]data1cf!C579</f>
        <v>16630.2718988734</v>
      </c>
      <c r="E579" s="337" t="n">
        <f aca="false">+[4]data1cf!D579</f>
        <v>16461.3514584619</v>
      </c>
      <c r="F579" s="337" t="n">
        <f aca="false">+[4]data1cf!E579</f>
        <v>15992.6787565574</v>
      </c>
      <c r="G579" s="337" t="n">
        <f aca="false">+[4]data1cf!F579</f>
        <v>15674.1520951705</v>
      </c>
      <c r="H579" s="337" t="n">
        <f aca="false">+[4]data1cf!G579</f>
        <v>15307.5660053791</v>
      </c>
      <c r="I579" s="337" t="n">
        <f aca="false">+[4]data1cf!H579</f>
        <v>15272.5344101959</v>
      </c>
      <c r="J579" s="337" t="n">
        <f aca="false">+[4]data1cf!I579</f>
        <v>15195.8620829579</v>
      </c>
      <c r="K579" s="337" t="n">
        <f aca="false">+[4]data1cf!J579</f>
        <v>15298.0018305926</v>
      </c>
      <c r="L579" s="337" t="n">
        <f aca="false">+[4]data1cf!K579</f>
        <v>15451.1368874885</v>
      </c>
      <c r="M579" s="337" t="n">
        <f aca="false">+[4]data1cf!L579</f>
        <v>15275.8646930305</v>
      </c>
      <c r="N579" s="337" t="n">
        <f aca="false">+[4]data1cf!M579</f>
        <v>15451.0847617925</v>
      </c>
      <c r="O579" s="337" t="n">
        <f aca="false">+[4]data1cf!N579</f>
        <v>15508.444587098</v>
      </c>
      <c r="P579" s="337" t="n">
        <f aca="false">+[4]data1cf!O579</f>
        <v>15393.3213547069</v>
      </c>
      <c r="Q579" s="337" t="n">
        <f aca="false">+[4]data1cf!P579</f>
        <v>15315.468595699</v>
      </c>
      <c r="R579" s="337" t="n">
        <f aca="false">+[4]data1cf!Q579</f>
        <v>1153.29670438597</v>
      </c>
      <c r="S579" s="337" t="n">
        <f aca="false">+[4]data1cf!R579</f>
        <v>0</v>
      </c>
      <c r="T579" s="337" t="n">
        <f aca="false">+[4]data1cf!S579</f>
        <v>0</v>
      </c>
      <c r="U579" s="337" t="n">
        <f aca="false">+[4]data1cf!T579</f>
        <v>0</v>
      </c>
      <c r="V579" s="337" t="n">
        <f aca="false">+[4]data1cf!U579</f>
        <v>0</v>
      </c>
      <c r="W579" s="337" t="n">
        <f aca="false">+[4]data1cf!V579</f>
        <v>0</v>
      </c>
      <c r="X579" s="337" t="n">
        <f aca="false">+[4]data1cf!W579</f>
        <v>0</v>
      </c>
      <c r="Y579" s="337" t="n">
        <f aca="false">+[4]data1cf!X579</f>
        <v>0</v>
      </c>
      <c r="Z579" s="337" t="n">
        <f aca="false">+[4]data1cf!Y579</f>
        <v>0</v>
      </c>
      <c r="AA579" s="337" t="n">
        <f aca="false">+[4]data1cf!Z579</f>
        <v>0</v>
      </c>
      <c r="AB579" s="337"/>
      <c r="AC579" s="338" t="n">
        <f aca="false">XNPV(0.1,B579:AA579,$B$1:$AA$1)</f>
        <v>18722.1240047852</v>
      </c>
      <c r="AD579" s="338" t="n">
        <f aca="false">SUMPRODUCT(B579:AA579,$B$1010:$AA$1010)</f>
        <v>51722.4180118401</v>
      </c>
      <c r="AE579" s="339" t="n">
        <f aca="false">SUMPRODUCT(B579:AA579,$B$1012:$AA$1012)</f>
        <v>51164.8175428504</v>
      </c>
      <c r="AF579" s="340" t="n">
        <f aca="false">XIRR(B579:AA579,$B$1:$AA$1)</f>
        <v>0.131731115349232</v>
      </c>
      <c r="AG579" s="341" t="n">
        <f aca="false">1-EXP(-(1/0.25)*(AD579/ABS($AD$1010)))</f>
        <v>0.973264052367654</v>
      </c>
    </row>
    <row r="580" customFormat="false" ht="12.75" hidden="false" customHeight="false" outlineLevel="0" collapsed="false">
      <c r="A580" s="332"/>
      <c r="B580" s="337" t="n">
        <f aca="false">+[4]data1cf!A580</f>
        <v>-85127.9462937908</v>
      </c>
      <c r="C580" s="337" t="n">
        <f aca="false">+[4]data1cf!B580</f>
        <v>15156.4313322707</v>
      </c>
      <c r="D580" s="337" t="n">
        <f aca="false">+[4]data1cf!C580</f>
        <v>16436.8789290286</v>
      </c>
      <c r="E580" s="337" t="n">
        <f aca="false">+[4]data1cf!D580</f>
        <v>15869.8522650861</v>
      </c>
      <c r="F580" s="337" t="n">
        <f aca="false">+[4]data1cf!E580</f>
        <v>15745.6240081097</v>
      </c>
      <c r="G580" s="337" t="n">
        <f aca="false">+[4]data1cf!F580</f>
        <v>15456.2375998975</v>
      </c>
      <c r="H580" s="337" t="n">
        <f aca="false">+[4]data1cf!G580</f>
        <v>15059.1375148406</v>
      </c>
      <c r="I580" s="337" t="n">
        <f aca="false">+[4]data1cf!H580</f>
        <v>14673.3668095413</v>
      </c>
      <c r="J580" s="337" t="n">
        <f aca="false">+[4]data1cf!I580</f>
        <v>14998.4437344237</v>
      </c>
      <c r="K580" s="337" t="n">
        <f aca="false">+[4]data1cf!J580</f>
        <v>14989.9573039317</v>
      </c>
      <c r="L580" s="337" t="n">
        <f aca="false">+[4]data1cf!K580</f>
        <v>15146.0613028543</v>
      </c>
      <c r="M580" s="337" t="n">
        <f aca="false">+[4]data1cf!L580</f>
        <v>14962.8966043504</v>
      </c>
      <c r="N580" s="337" t="n">
        <f aca="false">+[4]data1cf!M580</f>
        <v>14790.9610494369</v>
      </c>
      <c r="O580" s="337" t="n">
        <f aca="false">+[4]data1cf!N580</f>
        <v>14933.3508492859</v>
      </c>
      <c r="P580" s="337" t="n">
        <f aca="false">+[4]data1cf!O580</f>
        <v>15023.8836371433</v>
      </c>
      <c r="Q580" s="337" t="n">
        <f aca="false">+[4]data1cf!P580</f>
        <v>15004.2395977727</v>
      </c>
      <c r="R580" s="337" t="n">
        <f aca="false">+[4]data1cf!Q580</f>
        <v>976.383492811263</v>
      </c>
      <c r="S580" s="337" t="n">
        <f aca="false">+[4]data1cf!R580</f>
        <v>0</v>
      </c>
      <c r="T580" s="337" t="n">
        <f aca="false">+[4]data1cf!S580</f>
        <v>0</v>
      </c>
      <c r="U580" s="337" t="n">
        <f aca="false">+[4]data1cf!T580</f>
        <v>0</v>
      </c>
      <c r="V580" s="337" t="n">
        <f aca="false">+[4]data1cf!U580</f>
        <v>0</v>
      </c>
      <c r="W580" s="337" t="n">
        <f aca="false">+[4]data1cf!V580</f>
        <v>0</v>
      </c>
      <c r="X580" s="337" t="n">
        <f aca="false">+[4]data1cf!W580</f>
        <v>0</v>
      </c>
      <c r="Y580" s="337" t="n">
        <f aca="false">+[4]data1cf!X580</f>
        <v>0</v>
      </c>
      <c r="Z580" s="337" t="n">
        <f aca="false">+[4]data1cf!Y580</f>
        <v>0</v>
      </c>
      <c r="AA580" s="337" t="n">
        <f aca="false">+[4]data1cf!Z580</f>
        <v>0</v>
      </c>
      <c r="AB580" s="337"/>
      <c r="AC580" s="338" t="n">
        <f aca="false">XNPV(0.1,B580:AA580,$B$1:$AA$1)</f>
        <v>31725.8496095329</v>
      </c>
      <c r="AD580" s="338" t="n">
        <f aca="false">SUMPRODUCT(B580:AA580,$B$1010:$AA$1010)</f>
        <v>63928.966435783</v>
      </c>
      <c r="AE580" s="339" t="n">
        <f aca="false">SUMPRODUCT(B580:AA580,$B$1012:$AA$1012)</f>
        <v>63385.2259352761</v>
      </c>
      <c r="AF580" s="340" t="n">
        <f aca="false">XIRR(B580:AA580,$B$1:$AA$1)</f>
        <v>0.162083900253745</v>
      </c>
      <c r="AG580" s="341" t="n">
        <f aca="false">1-EXP(-(1/0.25)*(AD580/ABS($AD$1010)))</f>
        <v>0.988626650573032</v>
      </c>
    </row>
    <row r="581" customFormat="false" ht="12.75" hidden="false" customHeight="false" outlineLevel="0" collapsed="false">
      <c r="A581" s="332"/>
      <c r="B581" s="337" t="n">
        <f aca="false">+[4]data1cf!A581</f>
        <v>-96443.3564471329</v>
      </c>
      <c r="C581" s="337" t="n">
        <f aca="false">+[4]data1cf!B581</f>
        <v>15090.4079942722</v>
      </c>
      <c r="D581" s="337" t="n">
        <f aca="false">+[4]data1cf!C581</f>
        <v>16787.1769410579</v>
      </c>
      <c r="E581" s="337" t="n">
        <f aca="false">+[4]data1cf!D581</f>
        <v>16049.2168441934</v>
      </c>
      <c r="F581" s="337" t="n">
        <f aca="false">+[4]data1cf!E581</f>
        <v>15760.7048787647</v>
      </c>
      <c r="G581" s="337" t="n">
        <f aca="false">+[4]data1cf!F581</f>
        <v>15703.7615566309</v>
      </c>
      <c r="H581" s="337" t="n">
        <f aca="false">+[4]data1cf!G581</f>
        <v>15347.8167288647</v>
      </c>
      <c r="I581" s="337" t="n">
        <f aca="false">+[4]data1cf!H581</f>
        <v>15149.7864591104</v>
      </c>
      <c r="J581" s="337" t="n">
        <f aca="false">+[4]data1cf!I581</f>
        <v>15052.3234469715</v>
      </c>
      <c r="K581" s="337" t="n">
        <f aca="false">+[4]data1cf!J581</f>
        <v>15181.0822403529</v>
      </c>
      <c r="L581" s="337" t="n">
        <f aca="false">+[4]data1cf!K581</f>
        <v>15195.3545076395</v>
      </c>
      <c r="M581" s="337" t="n">
        <f aca="false">+[4]data1cf!L581</f>
        <v>15228.221752752</v>
      </c>
      <c r="N581" s="337" t="n">
        <f aca="false">+[4]data1cf!M581</f>
        <v>15363.5224693116</v>
      </c>
      <c r="O581" s="337" t="n">
        <f aca="false">+[4]data1cf!N581</f>
        <v>15158.4124818368</v>
      </c>
      <c r="P581" s="337" t="n">
        <f aca="false">+[4]data1cf!O581</f>
        <v>15448.7145225275</v>
      </c>
      <c r="Q581" s="337" t="n">
        <f aca="false">+[4]data1cf!P581</f>
        <v>15314.0873133737</v>
      </c>
      <c r="R581" s="337" t="n">
        <f aca="false">+[4]data1cf!Q581</f>
        <v>1106.16672110604</v>
      </c>
      <c r="S581" s="337" t="n">
        <f aca="false">+[4]data1cf!R581</f>
        <v>0</v>
      </c>
      <c r="T581" s="337" t="n">
        <f aca="false">+[4]data1cf!S581</f>
        <v>0</v>
      </c>
      <c r="U581" s="337" t="n">
        <f aca="false">+[4]data1cf!T581</f>
        <v>0</v>
      </c>
      <c r="V581" s="337" t="n">
        <f aca="false">+[4]data1cf!U581</f>
        <v>0</v>
      </c>
      <c r="W581" s="337" t="n">
        <f aca="false">+[4]data1cf!V581</f>
        <v>0</v>
      </c>
      <c r="X581" s="337" t="n">
        <f aca="false">+[4]data1cf!W581</f>
        <v>0</v>
      </c>
      <c r="Y581" s="337" t="n">
        <f aca="false">+[4]data1cf!X581</f>
        <v>0</v>
      </c>
      <c r="Z581" s="337" t="n">
        <f aca="false">+[4]data1cf!Y581</f>
        <v>0</v>
      </c>
      <c r="AA581" s="337" t="n">
        <f aca="false">+[4]data1cf!Z581</f>
        <v>0</v>
      </c>
      <c r="AB581" s="337"/>
      <c r="AC581" s="338" t="n">
        <f aca="false">XNPV(0.1,B581:AA581,$B$1:$AA$1)</f>
        <v>22025.2861753845</v>
      </c>
      <c r="AD581" s="338" t="n">
        <f aca="false">SUMPRODUCT(B581:AA581,$B$1010:$AA$1010)</f>
        <v>54786.9401860216</v>
      </c>
      <c r="AE581" s="339" t="n">
        <f aca="false">SUMPRODUCT(B581:AA581,$B$1012:$AA$1012)</f>
        <v>54233.3662095505</v>
      </c>
      <c r="AF581" s="340" t="n">
        <f aca="false">XIRR(B581:AA581,$B$1:$AA$1)</f>
        <v>0.138681553659072</v>
      </c>
      <c r="AG581" s="341" t="n">
        <f aca="false">1-EXP(-(1/0.25)*(AD581/ABS($AD$1010)))</f>
        <v>0.978427427328054</v>
      </c>
    </row>
    <row r="582" customFormat="false" ht="12.75" hidden="false" customHeight="false" outlineLevel="0" collapsed="false">
      <c r="A582" s="332"/>
      <c r="B582" s="337" t="n">
        <f aca="false">+[4]data1cf!A582</f>
        <v>-94516.4931869258</v>
      </c>
      <c r="C582" s="337" t="n">
        <f aca="false">+[4]data1cf!B582</f>
        <v>15246.9727743799</v>
      </c>
      <c r="D582" s="337" t="n">
        <f aca="false">+[4]data1cf!C582</f>
        <v>16436.3452511788</v>
      </c>
      <c r="E582" s="337" t="n">
        <f aca="false">+[4]data1cf!D582</f>
        <v>16058.2253367496</v>
      </c>
      <c r="F582" s="337" t="n">
        <f aca="false">+[4]data1cf!E582</f>
        <v>15837.4955932167</v>
      </c>
      <c r="G582" s="337" t="n">
        <f aca="false">+[4]data1cf!F582</f>
        <v>15599.0757585815</v>
      </c>
      <c r="H582" s="337" t="n">
        <f aca="false">+[4]data1cf!G582</f>
        <v>15269.8861262095</v>
      </c>
      <c r="I582" s="337" t="n">
        <f aca="false">+[4]data1cf!H582</f>
        <v>15238.9345650056</v>
      </c>
      <c r="J582" s="337" t="n">
        <f aca="false">+[4]data1cf!I582</f>
        <v>15156.2247418202</v>
      </c>
      <c r="K582" s="337" t="n">
        <f aca="false">+[4]data1cf!J582</f>
        <v>15375.9681535601</v>
      </c>
      <c r="L582" s="337" t="n">
        <f aca="false">+[4]data1cf!K582</f>
        <v>14937.4555103061</v>
      </c>
      <c r="M582" s="337" t="n">
        <f aca="false">+[4]data1cf!L582</f>
        <v>15069.4863068678</v>
      </c>
      <c r="N582" s="337" t="n">
        <f aca="false">+[4]data1cf!M582</f>
        <v>15360.3403022223</v>
      </c>
      <c r="O582" s="337" t="n">
        <f aca="false">+[4]data1cf!N582</f>
        <v>15202.6173109048</v>
      </c>
      <c r="P582" s="337" t="n">
        <f aca="false">+[4]data1cf!O582</f>
        <v>15290.2555407151</v>
      </c>
      <c r="Q582" s="337" t="n">
        <f aca="false">+[4]data1cf!P582</f>
        <v>15289.7262174588</v>
      </c>
      <c r="R582" s="337" t="n">
        <f aca="false">+[4]data1cf!Q582</f>
        <v>1084.06637025676</v>
      </c>
      <c r="S582" s="337" t="n">
        <f aca="false">+[4]data1cf!R582</f>
        <v>0</v>
      </c>
      <c r="T582" s="337" t="n">
        <f aca="false">+[4]data1cf!S582</f>
        <v>0</v>
      </c>
      <c r="U582" s="337" t="n">
        <f aca="false">+[4]data1cf!T582</f>
        <v>0</v>
      </c>
      <c r="V582" s="337" t="n">
        <f aca="false">+[4]data1cf!U582</f>
        <v>0</v>
      </c>
      <c r="W582" s="337" t="n">
        <f aca="false">+[4]data1cf!V582</f>
        <v>0</v>
      </c>
      <c r="X582" s="337" t="n">
        <f aca="false">+[4]data1cf!W582</f>
        <v>0</v>
      </c>
      <c r="Y582" s="337" t="n">
        <f aca="false">+[4]data1cf!X582</f>
        <v>0</v>
      </c>
      <c r="Z582" s="337" t="n">
        <f aca="false">+[4]data1cf!Y582</f>
        <v>0</v>
      </c>
      <c r="AA582" s="337" t="n">
        <f aca="false">+[4]data1cf!Z582</f>
        <v>0</v>
      </c>
      <c r="AB582" s="337"/>
      <c r="AC582" s="338" t="n">
        <f aca="false">XNPV(0.1,B582:AA582,$B$1:$AA$1)</f>
        <v>23736.1613809288</v>
      </c>
      <c r="AD582" s="338" t="n">
        <f aca="false">SUMPRODUCT(B582:AA582,$B$1010:$AA$1010)</f>
        <v>56435.3073808518</v>
      </c>
      <c r="AE582" s="339" t="n">
        <f aca="false">SUMPRODUCT(B582:AA582,$B$1012:$AA$1012)</f>
        <v>55882.9233200059</v>
      </c>
      <c r="AF582" s="340" t="n">
        <f aca="false">XIRR(B582:AA582,$B$1:$AA$1)</f>
        <v>0.142398748786137</v>
      </c>
      <c r="AG582" s="341" t="n">
        <f aca="false">1-EXP(-(1/0.25)*(AD582/ABS($AD$1010)))</f>
        <v>0.980779075372873</v>
      </c>
    </row>
    <row r="583" customFormat="false" ht="12.75" hidden="false" customHeight="false" outlineLevel="0" collapsed="false">
      <c r="A583" s="332"/>
      <c r="B583" s="337" t="n">
        <f aca="false">+[4]data1cf!A583</f>
        <v>-95604.8929356201</v>
      </c>
      <c r="C583" s="337" t="n">
        <f aca="false">+[4]data1cf!B583</f>
        <v>14889.4870794554</v>
      </c>
      <c r="D583" s="337" t="n">
        <f aca="false">+[4]data1cf!C583</f>
        <v>16637.180472221</v>
      </c>
      <c r="E583" s="337" t="n">
        <f aca="false">+[4]data1cf!D583</f>
        <v>16154.4514467095</v>
      </c>
      <c r="F583" s="337" t="n">
        <f aca="false">+[4]data1cf!E583</f>
        <v>15660.1651366225</v>
      </c>
      <c r="G583" s="337" t="n">
        <f aca="false">+[4]data1cf!F583</f>
        <v>15561.2066642008</v>
      </c>
      <c r="H583" s="337" t="n">
        <f aca="false">+[4]data1cf!G583</f>
        <v>15116.0778583751</v>
      </c>
      <c r="I583" s="337" t="n">
        <f aca="false">+[4]data1cf!H583</f>
        <v>14910.1767563171</v>
      </c>
      <c r="J583" s="337" t="n">
        <f aca="false">+[4]data1cf!I583</f>
        <v>15184.477218946</v>
      </c>
      <c r="K583" s="337" t="n">
        <f aca="false">+[4]data1cf!J583</f>
        <v>15331.9821027601</v>
      </c>
      <c r="L583" s="337" t="n">
        <f aca="false">+[4]data1cf!K583</f>
        <v>15244.5430145918</v>
      </c>
      <c r="M583" s="337" t="n">
        <f aca="false">+[4]data1cf!L583</f>
        <v>15208.6868154249</v>
      </c>
      <c r="N583" s="337" t="n">
        <f aca="false">+[4]data1cf!M583</f>
        <v>15197.54773386</v>
      </c>
      <c r="O583" s="337" t="n">
        <f aca="false">+[4]data1cf!N583</f>
        <v>15289.4544790336</v>
      </c>
      <c r="P583" s="337" t="n">
        <f aca="false">+[4]data1cf!O583</f>
        <v>15318.314502556</v>
      </c>
      <c r="Q583" s="337" t="n">
        <f aca="false">+[4]data1cf!P583</f>
        <v>15477.3454248287</v>
      </c>
      <c r="R583" s="337" t="n">
        <f aca="false">+[4]data1cf!Q583</f>
        <v>1096.54988001439</v>
      </c>
      <c r="S583" s="337" t="n">
        <f aca="false">+[4]data1cf!R583</f>
        <v>0</v>
      </c>
      <c r="T583" s="337" t="n">
        <f aca="false">+[4]data1cf!S583</f>
        <v>0</v>
      </c>
      <c r="U583" s="337" t="n">
        <f aca="false">+[4]data1cf!T583</f>
        <v>0</v>
      </c>
      <c r="V583" s="337" t="n">
        <f aca="false">+[4]data1cf!U583</f>
        <v>0</v>
      </c>
      <c r="W583" s="337" t="n">
        <f aca="false">+[4]data1cf!V583</f>
        <v>0</v>
      </c>
      <c r="X583" s="337" t="n">
        <f aca="false">+[4]data1cf!W583</f>
        <v>0</v>
      </c>
      <c r="Y583" s="337" t="n">
        <f aca="false">+[4]data1cf!X583</f>
        <v>0</v>
      </c>
      <c r="Z583" s="337" t="n">
        <f aca="false">+[4]data1cf!Y583</f>
        <v>0</v>
      </c>
      <c r="AA583" s="337" t="n">
        <f aca="false">+[4]data1cf!Z583</f>
        <v>0</v>
      </c>
      <c r="AB583" s="337"/>
      <c r="AC583" s="338" t="n">
        <f aca="false">XNPV(0.1,B583:AA583,$B$1:$AA$1)</f>
        <v>22350.8494297642</v>
      </c>
      <c r="AD583" s="338" t="n">
        <f aca="false">SUMPRODUCT(B583:AA583,$B$1010:$AA$1010)</f>
        <v>55044.9680598759</v>
      </c>
      <c r="AE583" s="339" t="n">
        <f aca="false">SUMPRODUCT(B583:AA583,$B$1012:$AA$1012)</f>
        <v>54492.2737640713</v>
      </c>
      <c r="AF583" s="340" t="n">
        <f aca="false">XIRR(B583:AA583,$B$1:$AA$1)</f>
        <v>0.139462587967748</v>
      </c>
      <c r="AG583" s="341" t="n">
        <f aca="false">1-EXP(-(1/0.25)*(AD583/ABS($AD$1010)))</f>
        <v>0.97881369671916</v>
      </c>
    </row>
    <row r="584" customFormat="false" ht="12.75" hidden="false" customHeight="false" outlineLevel="0" collapsed="false">
      <c r="A584" s="332"/>
      <c r="B584" s="337" t="n">
        <f aca="false">+[4]data1cf!A584</f>
        <v>-94216.2359294976</v>
      </c>
      <c r="C584" s="337" t="n">
        <f aca="false">+[4]data1cf!B584</f>
        <v>15137.9971830023</v>
      </c>
      <c r="D584" s="337" t="n">
        <f aca="false">+[4]data1cf!C584</f>
        <v>16632.6169152512</v>
      </c>
      <c r="E584" s="337" t="n">
        <f aca="false">+[4]data1cf!D584</f>
        <v>16054.9669320803</v>
      </c>
      <c r="F584" s="337" t="n">
        <f aca="false">+[4]data1cf!E584</f>
        <v>15787.4923303789</v>
      </c>
      <c r="G584" s="337" t="n">
        <f aca="false">+[4]data1cf!F584</f>
        <v>15189.4911238737</v>
      </c>
      <c r="H584" s="337" t="n">
        <f aca="false">+[4]data1cf!G584</f>
        <v>15279.9942465901</v>
      </c>
      <c r="I584" s="337" t="n">
        <f aca="false">+[4]data1cf!H584</f>
        <v>15018.4247887835</v>
      </c>
      <c r="J584" s="337" t="n">
        <f aca="false">+[4]data1cf!I584</f>
        <v>15180.2087004559</v>
      </c>
      <c r="K584" s="337" t="n">
        <f aca="false">+[4]data1cf!J584</f>
        <v>15191.8286723312</v>
      </c>
      <c r="L584" s="337" t="n">
        <f aca="false">+[4]data1cf!K584</f>
        <v>15024.9344954431</v>
      </c>
      <c r="M584" s="337" t="n">
        <f aca="false">+[4]data1cf!L584</f>
        <v>15222.8326059075</v>
      </c>
      <c r="N584" s="337" t="n">
        <f aca="false">+[4]data1cf!M584</f>
        <v>15324.0822840968</v>
      </c>
      <c r="O584" s="337" t="n">
        <f aca="false">+[4]data1cf!N584</f>
        <v>15103.9475989476</v>
      </c>
      <c r="P584" s="337" t="n">
        <f aca="false">+[4]data1cf!O584</f>
        <v>15116.665644385</v>
      </c>
      <c r="Q584" s="337" t="n">
        <f aca="false">+[4]data1cf!P584</f>
        <v>15136.9456272258</v>
      </c>
      <c r="R584" s="337" t="n">
        <f aca="false">+[4]data1cf!Q584</f>
        <v>1080.62253961697</v>
      </c>
      <c r="S584" s="337" t="n">
        <f aca="false">+[4]data1cf!R584</f>
        <v>0</v>
      </c>
      <c r="T584" s="337" t="n">
        <f aca="false">+[4]data1cf!S584</f>
        <v>0</v>
      </c>
      <c r="U584" s="337" t="n">
        <f aca="false">+[4]data1cf!T584</f>
        <v>0</v>
      </c>
      <c r="V584" s="337" t="n">
        <f aca="false">+[4]data1cf!U584</f>
        <v>0</v>
      </c>
      <c r="W584" s="337" t="n">
        <f aca="false">+[4]data1cf!V584</f>
        <v>0</v>
      </c>
      <c r="X584" s="337" t="n">
        <f aca="false">+[4]data1cf!W584</f>
        <v>0</v>
      </c>
      <c r="Y584" s="337" t="n">
        <f aca="false">+[4]data1cf!X584</f>
        <v>0</v>
      </c>
      <c r="Z584" s="337" t="n">
        <f aca="false">+[4]data1cf!Y584</f>
        <v>0</v>
      </c>
      <c r="AA584" s="337" t="n">
        <f aca="false">+[4]data1cf!Z584</f>
        <v>0</v>
      </c>
      <c r="AB584" s="337"/>
      <c r="AC584" s="338" t="n">
        <f aca="false">XNPV(0.1,B584:AA584,$B$1:$AA$1)</f>
        <v>23598.7605770164</v>
      </c>
      <c r="AD584" s="338" t="n">
        <f aca="false">SUMPRODUCT(B584:AA584,$B$1010:$AA$1010)</f>
        <v>56149.5087517557</v>
      </c>
      <c r="AE584" s="339" t="n">
        <f aca="false">SUMPRODUCT(B584:AA584,$B$1012:$AA$1012)</f>
        <v>55599.6555187266</v>
      </c>
      <c r="AF584" s="340" t="n">
        <f aca="false">XIRR(B584:AA584,$B$1:$AA$1)</f>
        <v>0.142332814222162</v>
      </c>
      <c r="AG584" s="341" t="n">
        <f aca="false">1-EXP(-(1/0.25)*(AD584/ABS($AD$1010)))</f>
        <v>0.980390543631645</v>
      </c>
    </row>
    <row r="585" customFormat="false" ht="12.75" hidden="false" customHeight="false" outlineLevel="0" collapsed="false">
      <c r="A585" s="332"/>
      <c r="B585" s="337" t="n">
        <f aca="false">+[4]data1cf!A585</f>
        <v>-97038.3860358821</v>
      </c>
      <c r="C585" s="337" t="n">
        <f aca="false">+[4]data1cf!B585</f>
        <v>15242.5318011819</v>
      </c>
      <c r="D585" s="337" t="n">
        <f aca="false">+[4]data1cf!C585</f>
        <v>16617.5972275666</v>
      </c>
      <c r="E585" s="337" t="n">
        <f aca="false">+[4]data1cf!D585</f>
        <v>16127.7779313162</v>
      </c>
      <c r="F585" s="337" t="n">
        <f aca="false">+[4]data1cf!E585</f>
        <v>15972.3247674586</v>
      </c>
      <c r="G585" s="337" t="n">
        <f aca="false">+[4]data1cf!F585</f>
        <v>15587.3967044072</v>
      </c>
      <c r="H585" s="337" t="n">
        <f aca="false">+[4]data1cf!G585</f>
        <v>15353.9054704788</v>
      </c>
      <c r="I585" s="337" t="n">
        <f aca="false">+[4]data1cf!H585</f>
        <v>15049.4172696183</v>
      </c>
      <c r="J585" s="337" t="n">
        <f aca="false">+[4]data1cf!I585</f>
        <v>15263.6578122396</v>
      </c>
      <c r="K585" s="337" t="n">
        <f aca="false">+[4]data1cf!J585</f>
        <v>15310.7413147186</v>
      </c>
      <c r="L585" s="337" t="n">
        <f aca="false">+[4]data1cf!K585</f>
        <v>15159.8746314326</v>
      </c>
      <c r="M585" s="337" t="n">
        <f aca="false">+[4]data1cf!L585</f>
        <v>15140.4066119915</v>
      </c>
      <c r="N585" s="337" t="n">
        <f aca="false">+[4]data1cf!M585</f>
        <v>15186.0068565838</v>
      </c>
      <c r="O585" s="337" t="n">
        <f aca="false">+[4]data1cf!N585</f>
        <v>15524.9896711221</v>
      </c>
      <c r="P585" s="337" t="n">
        <f aca="false">+[4]data1cf!O585</f>
        <v>15400.836150021</v>
      </c>
      <c r="Q585" s="337" t="n">
        <f aca="false">+[4]data1cf!P585</f>
        <v>15407.7675690945</v>
      </c>
      <c r="R585" s="337" t="n">
        <f aca="false">+[4]data1cf!Q585</f>
        <v>1112.99147247715</v>
      </c>
      <c r="S585" s="337" t="n">
        <f aca="false">+[4]data1cf!R585</f>
        <v>0</v>
      </c>
      <c r="T585" s="337" t="n">
        <f aca="false">+[4]data1cf!S585</f>
        <v>0</v>
      </c>
      <c r="U585" s="337" t="n">
        <f aca="false">+[4]data1cf!T585</f>
        <v>0</v>
      </c>
      <c r="V585" s="337" t="n">
        <f aca="false">+[4]data1cf!U585</f>
        <v>0</v>
      </c>
      <c r="W585" s="337" t="n">
        <f aca="false">+[4]data1cf!V585</f>
        <v>0</v>
      </c>
      <c r="X585" s="337" t="n">
        <f aca="false">+[4]data1cf!W585</f>
        <v>0</v>
      </c>
      <c r="Y585" s="337" t="n">
        <f aca="false">+[4]data1cf!X585</f>
        <v>0</v>
      </c>
      <c r="Z585" s="337" t="n">
        <f aca="false">+[4]data1cf!Y585</f>
        <v>0</v>
      </c>
      <c r="AA585" s="337" t="n">
        <f aca="false">+[4]data1cf!Z585</f>
        <v>0</v>
      </c>
      <c r="AB585" s="337"/>
      <c r="AC585" s="338" t="n">
        <f aca="false">XNPV(0.1,B585:AA585,$B$1:$AA$1)</f>
        <v>21681.6209579777</v>
      </c>
      <c r="AD585" s="338" t="n">
        <f aca="false">SUMPRODUCT(B585:AA585,$B$1010:$AA$1010)</f>
        <v>54515.2436860519</v>
      </c>
      <c r="AE585" s="339" t="n">
        <f aca="false">SUMPRODUCT(B585:AA585,$B$1012:$AA$1012)</f>
        <v>53960.413004528</v>
      </c>
      <c r="AF585" s="340" t="n">
        <f aca="false">XIRR(B585:AA585,$B$1:$AA$1)</f>
        <v>0.137873401215104</v>
      </c>
      <c r="AG585" s="341" t="n">
        <f aca="false">1-EXP(-(1/0.25)*(AD585/ABS($AD$1010)))</f>
        <v>0.978013081521317</v>
      </c>
    </row>
    <row r="586" customFormat="false" ht="12.75" hidden="false" customHeight="false" outlineLevel="0" collapsed="false">
      <c r="A586" s="332"/>
      <c r="B586" s="337" t="n">
        <f aca="false">+[4]data1cf!A586</f>
        <v>-101992.107695566</v>
      </c>
      <c r="C586" s="337" t="n">
        <f aca="false">+[4]data1cf!B586</f>
        <v>15232.5139823167</v>
      </c>
      <c r="D586" s="337" t="n">
        <f aca="false">+[4]data1cf!C586</f>
        <v>16764.0139778957</v>
      </c>
      <c r="E586" s="337" t="n">
        <f aca="false">+[4]data1cf!D586</f>
        <v>16409.4795931204</v>
      </c>
      <c r="F586" s="337" t="n">
        <f aca="false">+[4]data1cf!E586</f>
        <v>16105.2371089579</v>
      </c>
      <c r="G586" s="337" t="n">
        <f aca="false">+[4]data1cf!F586</f>
        <v>15708.050360323</v>
      </c>
      <c r="H586" s="337" t="n">
        <f aca="false">+[4]data1cf!G586</f>
        <v>15509.4587287888</v>
      </c>
      <c r="I586" s="337" t="n">
        <f aca="false">+[4]data1cf!H586</f>
        <v>15241.8094857091</v>
      </c>
      <c r="J586" s="337" t="n">
        <f aca="false">+[4]data1cf!I586</f>
        <v>15426.8532048357</v>
      </c>
      <c r="K586" s="337" t="n">
        <f aca="false">+[4]data1cf!J586</f>
        <v>15295.6627504756</v>
      </c>
      <c r="L586" s="337" t="n">
        <f aca="false">+[4]data1cf!K586</f>
        <v>15326.0647314987</v>
      </c>
      <c r="M586" s="337" t="n">
        <f aca="false">+[4]data1cf!L586</f>
        <v>15415.5821922407</v>
      </c>
      <c r="N586" s="337" t="n">
        <f aca="false">+[4]data1cf!M586</f>
        <v>15473.4707717166</v>
      </c>
      <c r="O586" s="337" t="n">
        <f aca="false">+[4]data1cf!N586</f>
        <v>15249.4124197506</v>
      </c>
      <c r="P586" s="337" t="n">
        <f aca="false">+[4]data1cf!O586</f>
        <v>15370.1109675073</v>
      </c>
      <c r="Q586" s="337" t="n">
        <f aca="false">+[4]data1cf!P586</f>
        <v>15472.3367829303</v>
      </c>
      <c r="R586" s="337" t="n">
        <f aca="false">+[4]data1cf!Q586</f>
        <v>1169.80867842506</v>
      </c>
      <c r="S586" s="337" t="n">
        <f aca="false">+[4]data1cf!R586</f>
        <v>0</v>
      </c>
      <c r="T586" s="337" t="n">
        <f aca="false">+[4]data1cf!S586</f>
        <v>0</v>
      </c>
      <c r="U586" s="337" t="n">
        <f aca="false">+[4]data1cf!T586</f>
        <v>0</v>
      </c>
      <c r="V586" s="337" t="n">
        <f aca="false">+[4]data1cf!U586</f>
        <v>0</v>
      </c>
      <c r="W586" s="337" t="n">
        <f aca="false">+[4]data1cf!V586</f>
        <v>0</v>
      </c>
      <c r="X586" s="337" t="n">
        <f aca="false">+[4]data1cf!W586</f>
        <v>0</v>
      </c>
      <c r="Y586" s="337" t="n">
        <f aca="false">+[4]data1cf!X586</f>
        <v>0</v>
      </c>
      <c r="Z586" s="337" t="n">
        <f aca="false">+[4]data1cf!Y586</f>
        <v>0</v>
      </c>
      <c r="AA586" s="337" t="n">
        <f aca="false">+[4]data1cf!Z586</f>
        <v>0</v>
      </c>
      <c r="AB586" s="337"/>
      <c r="AC586" s="338" t="n">
        <f aca="false">XNPV(0.1,B586:AA586,$B$1:$AA$1)</f>
        <v>17665.0150953768</v>
      </c>
      <c r="AD586" s="338" t="n">
        <f aca="false">SUMPRODUCT(B586:AA586,$B$1010:$AA$1010)</f>
        <v>50746.8060861644</v>
      </c>
      <c r="AE586" s="339" t="n">
        <f aca="false">SUMPRODUCT(B586:AA586,$B$1012:$AA$1012)</f>
        <v>50188.0323334079</v>
      </c>
      <c r="AF586" s="340" t="n">
        <f aca="false">XIRR(B586:AA586,$B$1:$AA$1)</f>
        <v>0.129608230682527</v>
      </c>
      <c r="AG586" s="341" t="n">
        <f aca="false">1-EXP(-(1/0.25)*(AD586/ABS($AD$1010)))</f>
        <v>0.971373752286728</v>
      </c>
    </row>
    <row r="587" customFormat="false" ht="12.75" hidden="false" customHeight="false" outlineLevel="0" collapsed="false">
      <c r="A587" s="332"/>
      <c r="B587" s="337" t="n">
        <f aca="false">+[4]data1cf!A587</f>
        <v>-98754.47156043</v>
      </c>
      <c r="C587" s="337" t="n">
        <f aca="false">+[4]data1cf!B587</f>
        <v>15242.9442130006</v>
      </c>
      <c r="D587" s="337" t="n">
        <f aca="false">+[4]data1cf!C587</f>
        <v>16814.9922138445</v>
      </c>
      <c r="E587" s="337" t="n">
        <f aca="false">+[4]data1cf!D587</f>
        <v>16273.2064892265</v>
      </c>
      <c r="F587" s="337" t="n">
        <f aca="false">+[4]data1cf!E587</f>
        <v>15917.618747072</v>
      </c>
      <c r="G587" s="337" t="n">
        <f aca="false">+[4]data1cf!F587</f>
        <v>15839.6121916255</v>
      </c>
      <c r="H587" s="337" t="n">
        <f aca="false">+[4]data1cf!G587</f>
        <v>15360.6864303574</v>
      </c>
      <c r="I587" s="337" t="n">
        <f aca="false">+[4]data1cf!H587</f>
        <v>15239.5269716414</v>
      </c>
      <c r="J587" s="337" t="n">
        <f aca="false">+[4]data1cf!I587</f>
        <v>15361.6869807826</v>
      </c>
      <c r="K587" s="337" t="n">
        <f aca="false">+[4]data1cf!J587</f>
        <v>15280.9445965005</v>
      </c>
      <c r="L587" s="337" t="n">
        <f aca="false">+[4]data1cf!K587</f>
        <v>15373.80313551</v>
      </c>
      <c r="M587" s="337" t="n">
        <f aca="false">+[4]data1cf!L587</f>
        <v>15097.7324121634</v>
      </c>
      <c r="N587" s="337" t="n">
        <f aca="false">+[4]data1cf!M587</f>
        <v>15400.4094049911</v>
      </c>
      <c r="O587" s="337" t="n">
        <f aca="false">+[4]data1cf!N587</f>
        <v>15403.5496233187</v>
      </c>
      <c r="P587" s="337" t="n">
        <f aca="false">+[4]data1cf!O587</f>
        <v>15388.9833429395</v>
      </c>
      <c r="Q587" s="337" t="n">
        <f aca="false">+[4]data1cf!P587</f>
        <v>15568.7348475693</v>
      </c>
      <c r="R587" s="337" t="n">
        <f aca="false">+[4]data1cf!Q587</f>
        <v>1132.67428700951</v>
      </c>
      <c r="S587" s="337" t="n">
        <f aca="false">+[4]data1cf!R587</f>
        <v>0</v>
      </c>
      <c r="T587" s="337" t="n">
        <f aca="false">+[4]data1cf!S587</f>
        <v>0</v>
      </c>
      <c r="U587" s="337" t="n">
        <f aca="false">+[4]data1cf!T587</f>
        <v>0</v>
      </c>
      <c r="V587" s="337" t="n">
        <f aca="false">+[4]data1cf!U587</f>
        <v>0</v>
      </c>
      <c r="W587" s="337" t="n">
        <f aca="false">+[4]data1cf!V587</f>
        <v>0</v>
      </c>
      <c r="X587" s="337" t="n">
        <f aca="false">+[4]data1cf!W587</f>
        <v>0</v>
      </c>
      <c r="Y587" s="337" t="n">
        <f aca="false">+[4]data1cf!X587</f>
        <v>0</v>
      </c>
      <c r="Z587" s="337" t="n">
        <f aca="false">+[4]data1cf!Y587</f>
        <v>0</v>
      </c>
      <c r="AA587" s="337" t="n">
        <f aca="false">+[4]data1cf!Z587</f>
        <v>0</v>
      </c>
      <c r="AB587" s="337"/>
      <c r="AC587" s="338" t="n">
        <f aca="false">XNPV(0.1,B587:AA587,$B$1:$AA$1)</f>
        <v>20632.0929361032</v>
      </c>
      <c r="AD587" s="338" t="n">
        <f aca="false">SUMPRODUCT(B587:AA587,$B$1010:$AA$1010)</f>
        <v>53640.7423581888</v>
      </c>
      <c r="AE587" s="339" t="n">
        <f aca="false">SUMPRODUCT(B587:AA587,$B$1012:$AA$1012)</f>
        <v>53083.0705001017</v>
      </c>
      <c r="AF587" s="340" t="n">
        <f aca="false">XIRR(B587:AA587,$B$1:$AA$1)</f>
        <v>0.135507431421651</v>
      </c>
      <c r="AG587" s="341" t="n">
        <f aca="false">1-EXP(-(1/0.25)*(AD587/ABS($AD$1010)))</f>
        <v>0.976624635814881</v>
      </c>
    </row>
    <row r="588" customFormat="false" ht="12.75" hidden="false" customHeight="false" outlineLevel="0" collapsed="false">
      <c r="A588" s="332"/>
      <c r="B588" s="337" t="n">
        <f aca="false">+[4]data1cf!A588</f>
        <v>-84574.973146182</v>
      </c>
      <c r="C588" s="337" t="n">
        <f aca="false">+[4]data1cf!B588</f>
        <v>14991.0995561843</v>
      </c>
      <c r="D588" s="337" t="n">
        <f aca="false">+[4]data1cf!C588</f>
        <v>16233.2771712171</v>
      </c>
      <c r="E588" s="337" t="n">
        <f aca="false">+[4]data1cf!D588</f>
        <v>15791.251501349</v>
      </c>
      <c r="F588" s="337" t="n">
        <f aca="false">+[4]data1cf!E588</f>
        <v>15614.997296415</v>
      </c>
      <c r="G588" s="337" t="n">
        <f aca="false">+[4]data1cf!F588</f>
        <v>15263.6705887936</v>
      </c>
      <c r="H588" s="337" t="n">
        <f aca="false">+[4]data1cf!G588</f>
        <v>14909.3845200508</v>
      </c>
      <c r="I588" s="337" t="n">
        <f aca="false">+[4]data1cf!H588</f>
        <v>14992.5526591061</v>
      </c>
      <c r="J588" s="337" t="n">
        <f aca="false">+[4]data1cf!I588</f>
        <v>15022.7734985457</v>
      </c>
      <c r="K588" s="337" t="n">
        <f aca="false">+[4]data1cf!J588</f>
        <v>14910.6452852143</v>
      </c>
      <c r="L588" s="337" t="n">
        <f aca="false">+[4]data1cf!K588</f>
        <v>14898.9154821327</v>
      </c>
      <c r="M588" s="337" t="n">
        <f aca="false">+[4]data1cf!L588</f>
        <v>15001.4597486542</v>
      </c>
      <c r="N588" s="337" t="n">
        <f aca="false">+[4]data1cf!M588</f>
        <v>14762.7091367957</v>
      </c>
      <c r="O588" s="337" t="n">
        <f aca="false">+[4]data1cf!N588</f>
        <v>15145.2032666348</v>
      </c>
      <c r="P588" s="337" t="n">
        <f aca="false">+[4]data1cf!O588</f>
        <v>15114.3819911788</v>
      </c>
      <c r="Q588" s="337" t="n">
        <f aca="false">+[4]data1cf!P588</f>
        <v>14989.3972024719</v>
      </c>
      <c r="R588" s="337" t="n">
        <f aca="false">+[4]data1cf!Q588</f>
        <v>970.041111997449</v>
      </c>
      <c r="S588" s="337" t="n">
        <f aca="false">+[4]data1cf!R588</f>
        <v>0</v>
      </c>
      <c r="T588" s="337" t="n">
        <f aca="false">+[4]data1cf!S588</f>
        <v>0</v>
      </c>
      <c r="U588" s="337" t="n">
        <f aca="false">+[4]data1cf!T588</f>
        <v>0</v>
      </c>
      <c r="V588" s="337" t="n">
        <f aca="false">+[4]data1cf!U588</f>
        <v>0</v>
      </c>
      <c r="W588" s="337" t="n">
        <f aca="false">+[4]data1cf!V588</f>
        <v>0</v>
      </c>
      <c r="X588" s="337" t="n">
        <f aca="false">+[4]data1cf!W588</f>
        <v>0</v>
      </c>
      <c r="Y588" s="337" t="n">
        <f aca="false">+[4]data1cf!X588</f>
        <v>0</v>
      </c>
      <c r="Z588" s="337" t="n">
        <f aca="false">+[4]data1cf!Y588</f>
        <v>0</v>
      </c>
      <c r="AA588" s="337" t="n">
        <f aca="false">+[4]data1cf!Z588</f>
        <v>0</v>
      </c>
      <c r="AB588" s="337"/>
      <c r="AC588" s="338" t="n">
        <f aca="false">XNPV(0.1,B588:AA588,$B$1:$AA$1)</f>
        <v>31738.9675934956</v>
      </c>
      <c r="AD588" s="338" t="n">
        <f aca="false">SUMPRODUCT(B588:AA588,$B$1010:$AA$1010)</f>
        <v>63896.5850366074</v>
      </c>
      <c r="AE588" s="339" t="n">
        <f aca="false">SUMPRODUCT(B588:AA588,$B$1012:$AA$1012)</f>
        <v>63353.3725365076</v>
      </c>
      <c r="AF588" s="340" t="n">
        <f aca="false">XIRR(B588:AA588,$B$1:$AA$1)</f>
        <v>0.162267519369194</v>
      </c>
      <c r="AG588" s="341" t="n">
        <f aca="false">1-EXP(-(1/0.25)*(AD588/ABS($AD$1010)))</f>
        <v>0.98860083298574</v>
      </c>
    </row>
    <row r="589" customFormat="false" ht="12.75" hidden="false" customHeight="false" outlineLevel="0" collapsed="false">
      <c r="A589" s="332"/>
      <c r="B589" s="337" t="n">
        <f aca="false">+[4]data1cf!A589</f>
        <v>-91047.878962866</v>
      </c>
      <c r="C589" s="337" t="n">
        <f aca="false">+[4]data1cf!B589</f>
        <v>15008.3607582545</v>
      </c>
      <c r="D589" s="337" t="n">
        <f aca="false">+[4]data1cf!C589</f>
        <v>16261.059505225</v>
      </c>
      <c r="E589" s="337" t="n">
        <f aca="false">+[4]data1cf!D589</f>
        <v>15812.7414519023</v>
      </c>
      <c r="F589" s="337" t="n">
        <f aca="false">+[4]data1cf!E589</f>
        <v>15701.4125619151</v>
      </c>
      <c r="G589" s="337" t="n">
        <f aca="false">+[4]data1cf!F589</f>
        <v>15513.6299942108</v>
      </c>
      <c r="H589" s="337" t="n">
        <f aca="false">+[4]data1cf!G589</f>
        <v>15225.4381539655</v>
      </c>
      <c r="I589" s="337" t="n">
        <f aca="false">+[4]data1cf!H589</f>
        <v>15074.0665524323</v>
      </c>
      <c r="J589" s="337" t="n">
        <f aca="false">+[4]data1cf!I589</f>
        <v>15240.5369810527</v>
      </c>
      <c r="K589" s="337" t="n">
        <f aca="false">+[4]data1cf!J589</f>
        <v>14941.9711901557</v>
      </c>
      <c r="L589" s="337" t="n">
        <f aca="false">+[4]data1cf!K589</f>
        <v>15237.4436183181</v>
      </c>
      <c r="M589" s="337" t="n">
        <f aca="false">+[4]data1cf!L589</f>
        <v>15088.3254904987</v>
      </c>
      <c r="N589" s="337" t="n">
        <f aca="false">+[4]data1cf!M589</f>
        <v>15112.6999976586</v>
      </c>
      <c r="O589" s="337" t="n">
        <f aca="false">+[4]data1cf!N589</f>
        <v>14994.8579898589</v>
      </c>
      <c r="P589" s="337" t="n">
        <f aca="false">+[4]data1cf!O589</f>
        <v>15282.2147420773</v>
      </c>
      <c r="Q589" s="337" t="n">
        <f aca="false">+[4]data1cf!P589</f>
        <v>15310.6304648716</v>
      </c>
      <c r="R589" s="337" t="n">
        <f aca="false">+[4]data1cf!Q589</f>
        <v>1044.28275255249</v>
      </c>
      <c r="S589" s="337" t="n">
        <f aca="false">+[4]data1cf!R589</f>
        <v>0</v>
      </c>
      <c r="T589" s="337" t="n">
        <f aca="false">+[4]data1cf!S589</f>
        <v>0</v>
      </c>
      <c r="U589" s="337" t="n">
        <f aca="false">+[4]data1cf!T589</f>
        <v>0</v>
      </c>
      <c r="V589" s="337" t="n">
        <f aca="false">+[4]data1cf!U589</f>
        <v>0</v>
      </c>
      <c r="W589" s="337" t="n">
        <f aca="false">+[4]data1cf!V589</f>
        <v>0</v>
      </c>
      <c r="X589" s="337" t="n">
        <f aca="false">+[4]data1cf!W589</f>
        <v>0</v>
      </c>
      <c r="Y589" s="337" t="n">
        <f aca="false">+[4]data1cf!X589</f>
        <v>0</v>
      </c>
      <c r="Z589" s="337" t="n">
        <f aca="false">+[4]data1cf!Y589</f>
        <v>0</v>
      </c>
      <c r="AA589" s="337" t="n">
        <f aca="false">+[4]data1cf!Z589</f>
        <v>0</v>
      </c>
      <c r="AB589" s="337"/>
      <c r="AC589" s="338" t="n">
        <f aca="false">XNPV(0.1,B589:AA589,$B$1:$AA$1)</f>
        <v>26235.8162320521</v>
      </c>
      <c r="AD589" s="338" t="n">
        <f aca="false">SUMPRODUCT(B589:AA589,$B$1010:$AA$1010)</f>
        <v>58742.4732989655</v>
      </c>
      <c r="AE589" s="339" t="n">
        <f aca="false">SUMPRODUCT(B589:AA589,$B$1012:$AA$1012)</f>
        <v>58193.2263528595</v>
      </c>
      <c r="AF589" s="340" t="n">
        <f aca="false">XIRR(B589:AA589,$B$1:$AA$1)</f>
        <v>0.148256993198472</v>
      </c>
      <c r="AG589" s="341" t="n">
        <f aca="false">1-EXP(-(1/0.25)*(AD589/ABS($AD$1010)))</f>
        <v>0.983646443553225</v>
      </c>
    </row>
    <row r="590" customFormat="false" ht="12.75" hidden="false" customHeight="false" outlineLevel="0" collapsed="false">
      <c r="A590" s="332"/>
      <c r="B590" s="337" t="n">
        <f aca="false">+[4]data1cf!A590</f>
        <v>-89097.5840036513</v>
      </c>
      <c r="C590" s="337" t="n">
        <f aca="false">+[4]data1cf!B590</f>
        <v>15283.6716972212</v>
      </c>
      <c r="D590" s="337" t="n">
        <f aca="false">+[4]data1cf!C590</f>
        <v>16473.1333607053</v>
      </c>
      <c r="E590" s="337" t="n">
        <f aca="false">+[4]data1cf!D590</f>
        <v>16032.230621337</v>
      </c>
      <c r="F590" s="337" t="n">
        <f aca="false">+[4]data1cf!E590</f>
        <v>15714.5749741258</v>
      </c>
      <c r="G590" s="337" t="n">
        <f aca="false">+[4]data1cf!F590</f>
        <v>15311.5797171398</v>
      </c>
      <c r="H590" s="337" t="n">
        <f aca="false">+[4]data1cf!G590</f>
        <v>15027.0089939668</v>
      </c>
      <c r="I590" s="337" t="n">
        <f aca="false">+[4]data1cf!H590</f>
        <v>15149.7880275228</v>
      </c>
      <c r="J590" s="337" t="n">
        <f aca="false">+[4]data1cf!I590</f>
        <v>15093.3724913371</v>
      </c>
      <c r="K590" s="337" t="n">
        <f aca="false">+[4]data1cf!J590</f>
        <v>14986.5036282275</v>
      </c>
      <c r="L590" s="337" t="n">
        <f aca="false">+[4]data1cf!K590</f>
        <v>14886.252244778</v>
      </c>
      <c r="M590" s="337" t="n">
        <f aca="false">+[4]data1cf!L590</f>
        <v>15109.2061212625</v>
      </c>
      <c r="N590" s="337" t="n">
        <f aca="false">+[4]data1cf!M590</f>
        <v>15040.002874641</v>
      </c>
      <c r="O590" s="337" t="n">
        <f aca="false">+[4]data1cf!N590</f>
        <v>14937.0423656925</v>
      </c>
      <c r="P590" s="337" t="n">
        <f aca="false">+[4]data1cf!O590</f>
        <v>15092.0755510857</v>
      </c>
      <c r="Q590" s="337" t="n">
        <f aca="false">+[4]data1cf!P590</f>
        <v>15112.7224018232</v>
      </c>
      <c r="R590" s="337" t="n">
        <f aca="false">+[4]data1cf!Q590</f>
        <v>1021.91364948828</v>
      </c>
      <c r="S590" s="337" t="n">
        <f aca="false">+[4]data1cf!R590</f>
        <v>0</v>
      </c>
      <c r="T590" s="337" t="n">
        <f aca="false">+[4]data1cf!S590</f>
        <v>0</v>
      </c>
      <c r="U590" s="337" t="n">
        <f aca="false">+[4]data1cf!T590</f>
        <v>0</v>
      </c>
      <c r="V590" s="337" t="n">
        <f aca="false">+[4]data1cf!U590</f>
        <v>0</v>
      </c>
      <c r="W590" s="337" t="n">
        <f aca="false">+[4]data1cf!V590</f>
        <v>0</v>
      </c>
      <c r="X590" s="337" t="n">
        <f aca="false">+[4]data1cf!W590</f>
        <v>0</v>
      </c>
      <c r="Y590" s="337" t="n">
        <f aca="false">+[4]data1cf!X590</f>
        <v>0</v>
      </c>
      <c r="Z590" s="337" t="n">
        <f aca="false">+[4]data1cf!Y590</f>
        <v>0</v>
      </c>
      <c r="AA590" s="337" t="n">
        <f aca="false">+[4]data1cf!Z590</f>
        <v>0</v>
      </c>
      <c r="AB590" s="337"/>
      <c r="AC590" s="338" t="n">
        <f aca="false">XNPV(0.1,B590:AA590,$B$1:$AA$1)</f>
        <v>28267.1186741003</v>
      </c>
      <c r="AD590" s="338" t="n">
        <f aca="false">SUMPRODUCT(B590:AA590,$B$1010:$AA$1010)</f>
        <v>60620.1128567157</v>
      </c>
      <c r="AE590" s="339" t="n">
        <f aca="false">SUMPRODUCT(B590:AA590,$B$1012:$AA$1012)</f>
        <v>60073.8261075765</v>
      </c>
      <c r="AF590" s="340" t="n">
        <f aca="false">XIRR(B590:AA590,$B$1:$AA$1)</f>
        <v>0.153247336026531</v>
      </c>
      <c r="AG590" s="341" t="n">
        <f aca="false">1-EXP(-(1/0.25)*(AD590/ABS($AD$1010)))</f>
        <v>0.985661217970098</v>
      </c>
    </row>
    <row r="591" customFormat="false" ht="12.75" hidden="false" customHeight="false" outlineLevel="0" collapsed="false">
      <c r="A591" s="332"/>
      <c r="B591" s="337" t="n">
        <f aca="false">+[4]data1cf!A591</f>
        <v>-101592.362902156</v>
      </c>
      <c r="C591" s="337" t="n">
        <f aca="false">+[4]data1cf!B591</f>
        <v>15323.8551710091</v>
      </c>
      <c r="D591" s="337" t="n">
        <f aca="false">+[4]data1cf!C591</f>
        <v>16732.1268958036</v>
      </c>
      <c r="E591" s="337" t="n">
        <f aca="false">+[4]data1cf!D591</f>
        <v>16422.4791965222</v>
      </c>
      <c r="F591" s="337" t="n">
        <f aca="false">+[4]data1cf!E591</f>
        <v>16111.4815981966</v>
      </c>
      <c r="G591" s="337" t="n">
        <f aca="false">+[4]data1cf!F591</f>
        <v>15586.1777314829</v>
      </c>
      <c r="H591" s="337" t="n">
        <f aca="false">+[4]data1cf!G591</f>
        <v>15474.229748176</v>
      </c>
      <c r="I591" s="337" t="n">
        <f aca="false">+[4]data1cf!H591</f>
        <v>15325.4891466344</v>
      </c>
      <c r="J591" s="337" t="n">
        <f aca="false">+[4]data1cf!I591</f>
        <v>15160.8603327833</v>
      </c>
      <c r="K591" s="337" t="n">
        <f aca="false">+[4]data1cf!J591</f>
        <v>15417.4179841954</v>
      </c>
      <c r="L591" s="337" t="n">
        <f aca="false">+[4]data1cf!K591</f>
        <v>15193.6108577812</v>
      </c>
      <c r="M591" s="337" t="n">
        <f aca="false">+[4]data1cf!L591</f>
        <v>15284.2538179016</v>
      </c>
      <c r="N591" s="337" t="n">
        <f aca="false">+[4]data1cf!M591</f>
        <v>15298.0045997894</v>
      </c>
      <c r="O591" s="337" t="n">
        <f aca="false">+[4]data1cf!N591</f>
        <v>15248.9200402605</v>
      </c>
      <c r="P591" s="337" t="n">
        <f aca="false">+[4]data1cf!O591</f>
        <v>15503.6608374491</v>
      </c>
      <c r="Q591" s="337" t="n">
        <f aca="false">+[4]data1cf!P591</f>
        <v>15363.1474542324</v>
      </c>
      <c r="R591" s="337" t="n">
        <f aca="false">+[4]data1cf!Q591</f>
        <v>1165.22376554257</v>
      </c>
      <c r="S591" s="337" t="n">
        <f aca="false">+[4]data1cf!R591</f>
        <v>0</v>
      </c>
      <c r="T591" s="337" t="n">
        <f aca="false">+[4]data1cf!S591</f>
        <v>0</v>
      </c>
      <c r="U591" s="337" t="n">
        <f aca="false">+[4]data1cf!T591</f>
        <v>0</v>
      </c>
      <c r="V591" s="337" t="n">
        <f aca="false">+[4]data1cf!U591</f>
        <v>0</v>
      </c>
      <c r="W591" s="337" t="n">
        <f aca="false">+[4]data1cf!V591</f>
        <v>0</v>
      </c>
      <c r="X591" s="337" t="n">
        <f aca="false">+[4]data1cf!W591</f>
        <v>0</v>
      </c>
      <c r="Y591" s="337" t="n">
        <f aca="false">+[4]data1cf!X591</f>
        <v>0</v>
      </c>
      <c r="Z591" s="337" t="n">
        <f aca="false">+[4]data1cf!Y591</f>
        <v>0</v>
      </c>
      <c r="AA591" s="337" t="n">
        <f aca="false">+[4]data1cf!Z591</f>
        <v>0</v>
      </c>
      <c r="AB591" s="337"/>
      <c r="AC591" s="338" t="n">
        <f aca="false">XNPV(0.1,B591:AA591,$B$1:$AA$1)</f>
        <v>17865.4496881387</v>
      </c>
      <c r="AD591" s="338" t="n">
        <f aca="false">SUMPRODUCT(B591:AA591,$B$1010:$AA$1010)</f>
        <v>50844.3956690266</v>
      </c>
      <c r="AE591" s="339" t="n">
        <f aca="false">SUMPRODUCT(B591:AA591,$B$1012:$AA$1012)</f>
        <v>50287.3742630756</v>
      </c>
      <c r="AF591" s="340" t="n">
        <f aca="false">XIRR(B591:AA591,$B$1:$AA$1)</f>
        <v>0.13009426241493</v>
      </c>
      <c r="AG591" s="341" t="n">
        <f aca="false">1-EXP(-(1/0.25)*(AD591/ABS($AD$1010)))</f>
        <v>0.971568702654602</v>
      </c>
    </row>
    <row r="592" customFormat="false" ht="12.75" hidden="false" customHeight="false" outlineLevel="0" collapsed="false">
      <c r="A592" s="332"/>
      <c r="B592" s="337" t="n">
        <f aca="false">+[4]data1cf!A592</f>
        <v>-86330.7565568019</v>
      </c>
      <c r="C592" s="337" t="n">
        <f aca="false">+[4]data1cf!B592</f>
        <v>14801.168045872</v>
      </c>
      <c r="D592" s="337" t="n">
        <f aca="false">+[4]data1cf!C592</f>
        <v>16102.4451953607</v>
      </c>
      <c r="E592" s="337" t="n">
        <f aca="false">+[4]data1cf!D592</f>
        <v>15703.5422174624</v>
      </c>
      <c r="F592" s="337" t="n">
        <f aca="false">+[4]data1cf!E592</f>
        <v>15442.0967438017</v>
      </c>
      <c r="G592" s="337" t="n">
        <f aca="false">+[4]data1cf!F592</f>
        <v>15293.704493104</v>
      </c>
      <c r="H592" s="337" t="n">
        <f aca="false">+[4]data1cf!G592</f>
        <v>15019.2652072925</v>
      </c>
      <c r="I592" s="337" t="n">
        <f aca="false">+[4]data1cf!H592</f>
        <v>15013.1850624357</v>
      </c>
      <c r="J592" s="337" t="n">
        <f aca="false">+[4]data1cf!I592</f>
        <v>14961.4688066141</v>
      </c>
      <c r="K592" s="337" t="n">
        <f aca="false">+[4]data1cf!J592</f>
        <v>14976.2197781597</v>
      </c>
      <c r="L592" s="337" t="n">
        <f aca="false">+[4]data1cf!K592</f>
        <v>14989.4398558761</v>
      </c>
      <c r="M592" s="337" t="n">
        <f aca="false">+[4]data1cf!L592</f>
        <v>15096.6201984245</v>
      </c>
      <c r="N592" s="337" t="n">
        <f aca="false">+[4]data1cf!M592</f>
        <v>15106.8464852074</v>
      </c>
      <c r="O592" s="337" t="n">
        <f aca="false">+[4]data1cf!N592</f>
        <v>14886.6928601143</v>
      </c>
      <c r="P592" s="337" t="n">
        <f aca="false">+[4]data1cf!O592</f>
        <v>15001.6334440307</v>
      </c>
      <c r="Q592" s="337" t="n">
        <f aca="false">+[4]data1cf!P592</f>
        <v>14932.7541700937</v>
      </c>
      <c r="R592" s="337" t="n">
        <f aca="false">+[4]data1cf!Q592</f>
        <v>990.179245403894</v>
      </c>
      <c r="S592" s="337" t="n">
        <f aca="false">+[4]data1cf!R592</f>
        <v>0</v>
      </c>
      <c r="T592" s="337" t="n">
        <f aca="false">+[4]data1cf!S592</f>
        <v>0</v>
      </c>
      <c r="U592" s="337" t="n">
        <f aca="false">+[4]data1cf!T592</f>
        <v>0</v>
      </c>
      <c r="V592" s="337" t="n">
        <f aca="false">+[4]data1cf!U592</f>
        <v>0</v>
      </c>
      <c r="W592" s="337" t="n">
        <f aca="false">+[4]data1cf!V592</f>
        <v>0</v>
      </c>
      <c r="X592" s="337" t="n">
        <f aca="false">+[4]data1cf!W592</f>
        <v>0</v>
      </c>
      <c r="Y592" s="337" t="n">
        <f aca="false">+[4]data1cf!X592</f>
        <v>0</v>
      </c>
      <c r="Z592" s="337" t="n">
        <f aca="false">+[4]data1cf!Y592</f>
        <v>0</v>
      </c>
      <c r="AA592" s="337" t="n">
        <f aca="false">+[4]data1cf!Z592</f>
        <v>0</v>
      </c>
      <c r="AB592" s="337"/>
      <c r="AC592" s="338" t="n">
        <f aca="false">XNPV(0.1,B592:AA592,$B$1:$AA$1)</f>
        <v>29673.0270082769</v>
      </c>
      <c r="AD592" s="338" t="n">
        <f aca="false">SUMPRODUCT(B592:AA592,$B$1010:$AA$1010)</f>
        <v>61831.3089306965</v>
      </c>
      <c r="AE592" s="339" t="n">
        <f aca="false">SUMPRODUCT(B592:AA592,$B$1012:$AA$1012)</f>
        <v>61288.0018617559</v>
      </c>
      <c r="AF592" s="340" t="n">
        <f aca="false">XIRR(B592:AA592,$B$1:$AA$1)</f>
        <v>0.157087498963322</v>
      </c>
      <c r="AG592" s="341" t="n">
        <f aca="false">1-EXP(-(1/0.25)*(AD592/ABS($AD$1010)))</f>
        <v>0.986827166916913</v>
      </c>
    </row>
    <row r="593" customFormat="false" ht="12.75" hidden="false" customHeight="false" outlineLevel="0" collapsed="false">
      <c r="A593" s="332"/>
      <c r="B593" s="337" t="n">
        <f aca="false">+[4]data1cf!A593</f>
        <v>-96731.1420128593</v>
      </c>
      <c r="C593" s="337" t="n">
        <f aca="false">+[4]data1cf!B593</f>
        <v>15047.9421600187</v>
      </c>
      <c r="D593" s="337" t="n">
        <f aca="false">+[4]data1cf!C593</f>
        <v>16578.3884199955</v>
      </c>
      <c r="E593" s="337" t="n">
        <f aca="false">+[4]data1cf!D593</f>
        <v>16162.1042708448</v>
      </c>
      <c r="F593" s="337" t="n">
        <f aca="false">+[4]data1cf!E593</f>
        <v>15739.3455030397</v>
      </c>
      <c r="G593" s="337" t="n">
        <f aca="false">+[4]data1cf!F593</f>
        <v>15471.4437986485</v>
      </c>
      <c r="H593" s="337" t="n">
        <f aca="false">+[4]data1cf!G593</f>
        <v>15246.026163592</v>
      </c>
      <c r="I593" s="337" t="n">
        <f aca="false">+[4]data1cf!H593</f>
        <v>15257.6532782788</v>
      </c>
      <c r="J593" s="337" t="n">
        <f aca="false">+[4]data1cf!I593</f>
        <v>15321.0967428945</v>
      </c>
      <c r="K593" s="337" t="n">
        <f aca="false">+[4]data1cf!J593</f>
        <v>15242.3245973717</v>
      </c>
      <c r="L593" s="337" t="n">
        <f aca="false">+[4]data1cf!K593</f>
        <v>15282.8641366082</v>
      </c>
      <c r="M593" s="337" t="n">
        <f aca="false">+[4]data1cf!L593</f>
        <v>15256.6996160587</v>
      </c>
      <c r="N593" s="337" t="n">
        <f aca="false">+[4]data1cf!M593</f>
        <v>15289.514173941</v>
      </c>
      <c r="O593" s="337" t="n">
        <f aca="false">+[4]data1cf!N593</f>
        <v>15325.7574217918</v>
      </c>
      <c r="P593" s="337" t="n">
        <f aca="false">+[4]data1cf!O593</f>
        <v>15320.633374463</v>
      </c>
      <c r="Q593" s="337" t="n">
        <f aca="false">+[4]data1cf!P593</f>
        <v>15374.3138839323</v>
      </c>
      <c r="R593" s="337" t="n">
        <f aca="false">+[4]data1cf!Q593</f>
        <v>1109.46750643069</v>
      </c>
      <c r="S593" s="337" t="n">
        <f aca="false">+[4]data1cf!R593</f>
        <v>0</v>
      </c>
      <c r="T593" s="337" t="n">
        <f aca="false">+[4]data1cf!S593</f>
        <v>0</v>
      </c>
      <c r="U593" s="337" t="n">
        <f aca="false">+[4]data1cf!T593</f>
        <v>0</v>
      </c>
      <c r="V593" s="337" t="n">
        <f aca="false">+[4]data1cf!U593</f>
        <v>0</v>
      </c>
      <c r="W593" s="337" t="n">
        <f aca="false">+[4]data1cf!V593</f>
        <v>0</v>
      </c>
      <c r="X593" s="337" t="n">
        <f aca="false">+[4]data1cf!W593</f>
        <v>0</v>
      </c>
      <c r="Y593" s="337" t="n">
        <f aca="false">+[4]data1cf!X593</f>
        <v>0</v>
      </c>
      <c r="Z593" s="337" t="n">
        <f aca="false">+[4]data1cf!Y593</f>
        <v>0</v>
      </c>
      <c r="AA593" s="337" t="n">
        <f aca="false">+[4]data1cf!Z593</f>
        <v>0</v>
      </c>
      <c r="AB593" s="337"/>
      <c r="AC593" s="338" t="n">
        <f aca="false">XNPV(0.1,B593:AA593,$B$1:$AA$1)</f>
        <v>21651.5421757674</v>
      </c>
      <c r="AD593" s="338" t="n">
        <f aca="false">SUMPRODUCT(B593:AA593,$B$1010:$AA$1010)</f>
        <v>54458.8682104602</v>
      </c>
      <c r="AE593" s="339" t="n">
        <f aca="false">SUMPRODUCT(B593:AA593,$B$1012:$AA$1012)</f>
        <v>53904.4630098378</v>
      </c>
      <c r="AF593" s="340" t="n">
        <f aca="false">XIRR(B593:AA593,$B$1:$AA$1)</f>
        <v>0.137855738016104</v>
      </c>
      <c r="AG593" s="341" t="n">
        <f aca="false">1-EXP(-(1/0.25)*(AD593/ABS($AD$1010)))</f>
        <v>0.977926115165691</v>
      </c>
    </row>
    <row r="594" customFormat="false" ht="12.75" hidden="false" customHeight="false" outlineLevel="0" collapsed="false">
      <c r="A594" s="332"/>
      <c r="B594" s="337" t="n">
        <f aca="false">+[4]data1cf!A594</f>
        <v>-85739.4574932332</v>
      </c>
      <c r="C594" s="337" t="n">
        <f aca="false">+[4]data1cf!B594</f>
        <v>14797.9196966931</v>
      </c>
      <c r="D594" s="337" t="n">
        <f aca="false">+[4]data1cf!C594</f>
        <v>16442.6980750592</v>
      </c>
      <c r="E594" s="337" t="n">
        <f aca="false">+[4]data1cf!D594</f>
        <v>15870.9912500303</v>
      </c>
      <c r="F594" s="337" t="n">
        <f aca="false">+[4]data1cf!E594</f>
        <v>15617.9612985814</v>
      </c>
      <c r="G594" s="337" t="n">
        <f aca="false">+[4]data1cf!F594</f>
        <v>15290.4142525981</v>
      </c>
      <c r="H594" s="337" t="n">
        <f aca="false">+[4]data1cf!G594</f>
        <v>14934.7755224855</v>
      </c>
      <c r="I594" s="337" t="n">
        <f aca="false">+[4]data1cf!H594</f>
        <v>14993.9092623794</v>
      </c>
      <c r="J594" s="337" t="n">
        <f aca="false">+[4]data1cf!I594</f>
        <v>14952.3786352731</v>
      </c>
      <c r="K594" s="337" t="n">
        <f aca="false">+[4]data1cf!J594</f>
        <v>14838.6333554273</v>
      </c>
      <c r="L594" s="337" t="n">
        <f aca="false">+[4]data1cf!K594</f>
        <v>14951.6770285703</v>
      </c>
      <c r="M594" s="337" t="n">
        <f aca="false">+[4]data1cf!L594</f>
        <v>15027.7559825013</v>
      </c>
      <c r="N594" s="337" t="n">
        <f aca="false">+[4]data1cf!M594</f>
        <v>15146.5875391377</v>
      </c>
      <c r="O594" s="337" t="n">
        <f aca="false">+[4]data1cf!N594</f>
        <v>15077.5146511204</v>
      </c>
      <c r="P594" s="337" t="n">
        <f aca="false">+[4]data1cf!O594</f>
        <v>14906.9623943911</v>
      </c>
      <c r="Q594" s="337" t="n">
        <f aca="false">+[4]data1cf!P594</f>
        <v>14916.5312714049</v>
      </c>
      <c r="R594" s="337" t="n">
        <f aca="false">+[4]data1cf!Q594</f>
        <v>983.397281664388</v>
      </c>
      <c r="S594" s="337" t="n">
        <f aca="false">+[4]data1cf!R594</f>
        <v>0</v>
      </c>
      <c r="T594" s="337" t="n">
        <f aca="false">+[4]data1cf!S594</f>
        <v>0</v>
      </c>
      <c r="U594" s="337" t="n">
        <f aca="false">+[4]data1cf!T594</f>
        <v>0</v>
      </c>
      <c r="V594" s="337" t="n">
        <f aca="false">+[4]data1cf!U594</f>
        <v>0</v>
      </c>
      <c r="W594" s="337" t="n">
        <f aca="false">+[4]data1cf!V594</f>
        <v>0</v>
      </c>
      <c r="X594" s="337" t="n">
        <f aca="false">+[4]data1cf!W594</f>
        <v>0</v>
      </c>
      <c r="Y594" s="337" t="n">
        <f aca="false">+[4]data1cf!X594</f>
        <v>0</v>
      </c>
      <c r="Z594" s="337" t="n">
        <f aca="false">+[4]data1cf!Y594</f>
        <v>0</v>
      </c>
      <c r="AA594" s="337" t="n">
        <f aca="false">+[4]data1cf!Z594</f>
        <v>0</v>
      </c>
      <c r="AB594" s="337"/>
      <c r="AC594" s="338" t="n">
        <f aca="false">XNPV(0.1,B594:AA594,$B$1:$AA$1)</f>
        <v>30665.1673530424</v>
      </c>
      <c r="AD594" s="338" t="n">
        <f aca="false">SUMPRODUCT(B594:AA594,$B$1010:$AA$1010)</f>
        <v>62846.1367126831</v>
      </c>
      <c r="AE594" s="339" t="n">
        <f aca="false">SUMPRODUCT(B594:AA594,$B$1012:$AA$1012)</f>
        <v>62302.6060045815</v>
      </c>
      <c r="AF594" s="340" t="n">
        <f aca="false">XIRR(B594:AA594,$B$1:$AA$1)</f>
        <v>0.159478415443562</v>
      </c>
      <c r="AG594" s="341" t="n">
        <f aca="false">1-EXP(-(1/0.25)*(AD594/ABS($AD$1010)))</f>
        <v>0.987730756888952</v>
      </c>
    </row>
    <row r="595" customFormat="false" ht="12.75" hidden="false" customHeight="false" outlineLevel="0" collapsed="false">
      <c r="A595" s="332"/>
      <c r="B595" s="337" t="n">
        <f aca="false">+[4]data1cf!A595</f>
        <v>-95231.7033621863</v>
      </c>
      <c r="C595" s="337" t="n">
        <f aca="false">+[4]data1cf!B595</f>
        <v>14925.9242597365</v>
      </c>
      <c r="D595" s="337" t="n">
        <f aca="false">+[4]data1cf!C595</f>
        <v>16406.5575144369</v>
      </c>
      <c r="E595" s="337" t="n">
        <f aca="false">+[4]data1cf!D595</f>
        <v>16242.6363691417</v>
      </c>
      <c r="F595" s="337" t="n">
        <f aca="false">+[4]data1cf!E595</f>
        <v>15987.8495319213</v>
      </c>
      <c r="G595" s="337" t="n">
        <f aca="false">+[4]data1cf!F595</f>
        <v>15593.4081184313</v>
      </c>
      <c r="H595" s="337" t="n">
        <f aca="false">+[4]data1cf!G595</f>
        <v>15105.3577532261</v>
      </c>
      <c r="I595" s="337" t="n">
        <f aca="false">+[4]data1cf!H595</f>
        <v>15309.006776002</v>
      </c>
      <c r="J595" s="337" t="n">
        <f aca="false">+[4]data1cf!I595</f>
        <v>15132.85263575</v>
      </c>
      <c r="K595" s="337" t="n">
        <f aca="false">+[4]data1cf!J595</f>
        <v>15299.1711845151</v>
      </c>
      <c r="L595" s="337" t="n">
        <f aca="false">+[4]data1cf!K595</f>
        <v>15239.2816351301</v>
      </c>
      <c r="M595" s="337" t="n">
        <f aca="false">+[4]data1cf!L595</f>
        <v>15203.3944619026</v>
      </c>
      <c r="N595" s="337" t="n">
        <f aca="false">+[4]data1cf!M595</f>
        <v>15221.7620328175</v>
      </c>
      <c r="O595" s="337" t="n">
        <f aca="false">+[4]data1cf!N595</f>
        <v>15251.1145277834</v>
      </c>
      <c r="P595" s="337" t="n">
        <f aca="false">+[4]data1cf!O595</f>
        <v>15364.2083137713</v>
      </c>
      <c r="Q595" s="337" t="n">
        <f aca="false">+[4]data1cf!P595</f>
        <v>15339.1714635827</v>
      </c>
      <c r="R595" s="337" t="n">
        <f aca="false">+[4]data1cf!Q595</f>
        <v>1092.26954488293</v>
      </c>
      <c r="S595" s="337" t="n">
        <f aca="false">+[4]data1cf!R595</f>
        <v>0</v>
      </c>
      <c r="T595" s="337" t="n">
        <f aca="false">+[4]data1cf!S595</f>
        <v>0</v>
      </c>
      <c r="U595" s="337" t="n">
        <f aca="false">+[4]data1cf!T595</f>
        <v>0</v>
      </c>
      <c r="V595" s="337" t="n">
        <f aca="false">+[4]data1cf!U595</f>
        <v>0</v>
      </c>
      <c r="W595" s="337" t="n">
        <f aca="false">+[4]data1cf!V595</f>
        <v>0</v>
      </c>
      <c r="X595" s="337" t="n">
        <f aca="false">+[4]data1cf!W595</f>
        <v>0</v>
      </c>
      <c r="Y595" s="337" t="n">
        <f aca="false">+[4]data1cf!X595</f>
        <v>0</v>
      </c>
      <c r="Z595" s="337" t="n">
        <f aca="false">+[4]data1cf!Y595</f>
        <v>0</v>
      </c>
      <c r="AA595" s="337" t="n">
        <f aca="false">+[4]data1cf!Z595</f>
        <v>0</v>
      </c>
      <c r="AB595" s="337"/>
      <c r="AC595" s="338" t="n">
        <f aca="false">XNPV(0.1,B595:AA595,$B$1:$AA$1)</f>
        <v>23007.9574583857</v>
      </c>
      <c r="AD595" s="338" t="n">
        <f aca="false">SUMPRODUCT(B595:AA595,$B$1010:$AA$1010)</f>
        <v>55775.3087638625</v>
      </c>
      <c r="AE595" s="339" t="n">
        <f aca="false">SUMPRODUCT(B595:AA595,$B$1012:$AA$1012)</f>
        <v>55221.6628773463</v>
      </c>
      <c r="AF595" s="340" t="n">
        <f aca="false">XIRR(B595:AA595,$B$1:$AA$1)</f>
        <v>0.140741945409128</v>
      </c>
      <c r="AG595" s="341" t="n">
        <f aca="false">1-EXP(-(1/0.25)*(AD595/ABS($AD$1010)))</f>
        <v>0.979869935734367</v>
      </c>
    </row>
    <row r="596" customFormat="false" ht="12.75" hidden="false" customHeight="false" outlineLevel="0" collapsed="false">
      <c r="A596" s="332"/>
      <c r="B596" s="337" t="n">
        <f aca="false">+[4]data1cf!A596</f>
        <v>-98858.0446117874</v>
      </c>
      <c r="C596" s="337" t="n">
        <f aca="false">+[4]data1cf!B596</f>
        <v>15055.2411228881</v>
      </c>
      <c r="D596" s="337" t="n">
        <f aca="false">+[4]data1cf!C596</f>
        <v>16775.2151816115</v>
      </c>
      <c r="E596" s="337" t="n">
        <f aca="false">+[4]data1cf!D596</f>
        <v>16283.3896956745</v>
      </c>
      <c r="F596" s="337" t="n">
        <f aca="false">+[4]data1cf!E596</f>
        <v>15838.0353661351</v>
      </c>
      <c r="G596" s="337" t="n">
        <f aca="false">+[4]data1cf!F596</f>
        <v>15642.9021270799</v>
      </c>
      <c r="H596" s="337" t="n">
        <f aca="false">+[4]data1cf!G596</f>
        <v>15340.0549922062</v>
      </c>
      <c r="I596" s="337" t="n">
        <f aca="false">+[4]data1cf!H596</f>
        <v>15196.8918328281</v>
      </c>
      <c r="J596" s="337" t="n">
        <f aca="false">+[4]data1cf!I596</f>
        <v>15298.9879431161</v>
      </c>
      <c r="K596" s="337" t="n">
        <f aca="false">+[4]data1cf!J596</f>
        <v>15360.6478568888</v>
      </c>
      <c r="L596" s="337" t="n">
        <f aca="false">+[4]data1cf!K596</f>
        <v>15225.0945066841</v>
      </c>
      <c r="M596" s="337" t="n">
        <f aca="false">+[4]data1cf!L596</f>
        <v>15181.5615158326</v>
      </c>
      <c r="N596" s="337" t="n">
        <f aca="false">+[4]data1cf!M596</f>
        <v>15257.3541653268</v>
      </c>
      <c r="O596" s="337" t="n">
        <f aca="false">+[4]data1cf!N596</f>
        <v>15295.1848091851</v>
      </c>
      <c r="P596" s="337" t="n">
        <f aca="false">+[4]data1cf!O596</f>
        <v>15293.8772574419</v>
      </c>
      <c r="Q596" s="337" t="n">
        <f aca="false">+[4]data1cf!P596</f>
        <v>15302.2906973466</v>
      </c>
      <c r="R596" s="337" t="n">
        <f aca="false">+[4]data1cf!Q596</f>
        <v>1133.86222847936</v>
      </c>
      <c r="S596" s="337" t="n">
        <f aca="false">+[4]data1cf!R596</f>
        <v>0</v>
      </c>
      <c r="T596" s="337" t="n">
        <f aca="false">+[4]data1cf!S596</f>
        <v>0</v>
      </c>
      <c r="U596" s="337" t="n">
        <f aca="false">+[4]data1cf!T596</f>
        <v>0</v>
      </c>
      <c r="V596" s="337" t="n">
        <f aca="false">+[4]data1cf!U596</f>
        <v>0</v>
      </c>
      <c r="W596" s="337" t="n">
        <f aca="false">+[4]data1cf!V596</f>
        <v>0</v>
      </c>
      <c r="X596" s="337" t="n">
        <f aca="false">+[4]data1cf!W596</f>
        <v>0</v>
      </c>
      <c r="Y596" s="337" t="n">
        <f aca="false">+[4]data1cf!X596</f>
        <v>0</v>
      </c>
      <c r="Z596" s="337" t="n">
        <f aca="false">+[4]data1cf!Y596</f>
        <v>0</v>
      </c>
      <c r="AA596" s="337" t="n">
        <f aca="false">+[4]data1cf!Z596</f>
        <v>0</v>
      </c>
      <c r="AB596" s="337"/>
      <c r="AC596" s="338" t="n">
        <f aca="false">XNPV(0.1,B596:AA596,$B$1:$AA$1)</f>
        <v>19933.9365285336</v>
      </c>
      <c r="AD596" s="338" t="n">
        <f aca="false">SUMPRODUCT(B596:AA596,$B$1010:$AA$1010)</f>
        <v>52781.2258170544</v>
      </c>
      <c r="AE596" s="339" t="n">
        <f aca="false">SUMPRODUCT(B596:AA596,$B$1012:$AA$1012)</f>
        <v>52226.4187951812</v>
      </c>
      <c r="AF596" s="340" t="n">
        <f aca="false">XIRR(B596:AA596,$B$1:$AA$1)</f>
        <v>0.134305707358547</v>
      </c>
      <c r="AG596" s="341" t="n">
        <f aca="false">1-EXP(-(1/0.25)*(AD596/ABS($AD$1010)))</f>
        <v>0.975174573938959</v>
      </c>
    </row>
    <row r="597" customFormat="false" ht="12.75" hidden="false" customHeight="false" outlineLevel="0" collapsed="false">
      <c r="A597" s="332"/>
      <c r="B597" s="337" t="n">
        <f aca="false">+[4]data1cf!A597</f>
        <v>-97691.710073632</v>
      </c>
      <c r="C597" s="337" t="n">
        <f aca="false">+[4]data1cf!B597</f>
        <v>15187.6979225345</v>
      </c>
      <c r="D597" s="337" t="n">
        <f aca="false">+[4]data1cf!C597</f>
        <v>16651.4837039554</v>
      </c>
      <c r="E597" s="337" t="n">
        <f aca="false">+[4]data1cf!D597</f>
        <v>16146.8732804728</v>
      </c>
      <c r="F597" s="337" t="n">
        <f aca="false">+[4]data1cf!E597</f>
        <v>15950.8047868709</v>
      </c>
      <c r="G597" s="337" t="n">
        <f aca="false">+[4]data1cf!F597</f>
        <v>15399.8033871049</v>
      </c>
      <c r="H597" s="337" t="n">
        <f aca="false">+[4]data1cf!G597</f>
        <v>15411.9076496533</v>
      </c>
      <c r="I597" s="337" t="n">
        <f aca="false">+[4]data1cf!H597</f>
        <v>15256.2324638615</v>
      </c>
      <c r="J597" s="337" t="n">
        <f aca="false">+[4]data1cf!I597</f>
        <v>15148.100249436</v>
      </c>
      <c r="K597" s="337" t="n">
        <f aca="false">+[4]data1cf!J597</f>
        <v>15224.2520122466</v>
      </c>
      <c r="L597" s="337" t="n">
        <f aca="false">+[4]data1cf!K597</f>
        <v>15520.0712960443</v>
      </c>
      <c r="M597" s="337" t="n">
        <f aca="false">+[4]data1cf!L597</f>
        <v>15334.252347028</v>
      </c>
      <c r="N597" s="337" t="n">
        <f aca="false">+[4]data1cf!M597</f>
        <v>15178.3401060834</v>
      </c>
      <c r="O597" s="337" t="n">
        <f aca="false">+[4]data1cf!N597</f>
        <v>15417.2124855159</v>
      </c>
      <c r="P597" s="337" t="n">
        <f aca="false">+[4]data1cf!O597</f>
        <v>15448.7961881941</v>
      </c>
      <c r="Q597" s="337" t="n">
        <f aca="false">+[4]data1cf!P597</f>
        <v>15244.1668453637</v>
      </c>
      <c r="R597" s="337" t="n">
        <f aca="false">+[4]data1cf!Q597</f>
        <v>1120.48483786053</v>
      </c>
      <c r="S597" s="337" t="n">
        <f aca="false">+[4]data1cf!R597</f>
        <v>0</v>
      </c>
      <c r="T597" s="337" t="n">
        <f aca="false">+[4]data1cf!S597</f>
        <v>0</v>
      </c>
      <c r="U597" s="337" t="n">
        <f aca="false">+[4]data1cf!T597</f>
        <v>0</v>
      </c>
      <c r="V597" s="337" t="n">
        <f aca="false">+[4]data1cf!U597</f>
        <v>0</v>
      </c>
      <c r="W597" s="337" t="n">
        <f aca="false">+[4]data1cf!V597</f>
        <v>0</v>
      </c>
      <c r="X597" s="337" t="n">
        <f aca="false">+[4]data1cf!W597</f>
        <v>0</v>
      </c>
      <c r="Y597" s="337" t="n">
        <f aca="false">+[4]data1cf!X597</f>
        <v>0</v>
      </c>
      <c r="Z597" s="337" t="n">
        <f aca="false">+[4]data1cf!Y597</f>
        <v>0</v>
      </c>
      <c r="AA597" s="337" t="n">
        <f aca="false">+[4]data1cf!Z597</f>
        <v>0</v>
      </c>
      <c r="AB597" s="337"/>
      <c r="AC597" s="338" t="n">
        <f aca="false">XNPV(0.1,B597:AA597,$B$1:$AA$1)</f>
        <v>21086.0369475511</v>
      </c>
      <c r="AD597" s="338" t="n">
        <f aca="false">SUMPRODUCT(B597:AA597,$B$1010:$AA$1010)</f>
        <v>53960.3369020392</v>
      </c>
      <c r="AE597" s="339" t="n">
        <f aca="false">SUMPRODUCT(B597:AA597,$B$1012:$AA$1012)</f>
        <v>53404.8329212652</v>
      </c>
      <c r="AF597" s="340" t="n">
        <f aca="false">XIRR(B597:AA597,$B$1:$AA$1)</f>
        <v>0.136598510770419</v>
      </c>
      <c r="AG597" s="341" t="n">
        <f aca="false">1-EXP(-(1/0.25)*(AD597/ABS($AD$1010)))</f>
        <v>0.977141940595011</v>
      </c>
    </row>
    <row r="598" customFormat="false" ht="12.75" hidden="false" customHeight="false" outlineLevel="0" collapsed="false">
      <c r="A598" s="332"/>
      <c r="B598" s="337" t="n">
        <f aca="false">+[4]data1cf!A598</f>
        <v>-97071.2860691181</v>
      </c>
      <c r="C598" s="337" t="n">
        <f aca="false">+[4]data1cf!B598</f>
        <v>15106.022054695</v>
      </c>
      <c r="D598" s="337" t="n">
        <f aca="false">+[4]data1cf!C598</f>
        <v>16555.2664679411</v>
      </c>
      <c r="E598" s="337" t="n">
        <f aca="false">+[4]data1cf!D598</f>
        <v>16152.5293694052</v>
      </c>
      <c r="F598" s="337" t="n">
        <f aca="false">+[4]data1cf!E598</f>
        <v>16089.8539859605</v>
      </c>
      <c r="G598" s="337" t="n">
        <f aca="false">+[4]data1cf!F598</f>
        <v>15603.2602584908</v>
      </c>
      <c r="H598" s="337" t="n">
        <f aca="false">+[4]data1cf!G598</f>
        <v>15189.6089343715</v>
      </c>
      <c r="I598" s="337" t="n">
        <f aca="false">+[4]data1cf!H598</f>
        <v>15142.2698238648</v>
      </c>
      <c r="J598" s="337" t="n">
        <f aca="false">+[4]data1cf!I598</f>
        <v>15325.5017022279</v>
      </c>
      <c r="K598" s="337" t="n">
        <f aca="false">+[4]data1cf!J598</f>
        <v>15419.1964521086</v>
      </c>
      <c r="L598" s="337" t="n">
        <f aca="false">+[4]data1cf!K598</f>
        <v>15212.1044528337</v>
      </c>
      <c r="M598" s="337" t="n">
        <f aca="false">+[4]data1cf!L598</f>
        <v>15325.6127844063</v>
      </c>
      <c r="N598" s="337" t="n">
        <f aca="false">+[4]data1cf!M598</f>
        <v>15359.6865416746</v>
      </c>
      <c r="O598" s="337" t="n">
        <f aca="false">+[4]data1cf!N598</f>
        <v>15354.4505568028</v>
      </c>
      <c r="P598" s="337" t="n">
        <f aca="false">+[4]data1cf!O598</f>
        <v>15143.2618786025</v>
      </c>
      <c r="Q598" s="337" t="n">
        <f aca="false">+[4]data1cf!P598</f>
        <v>15351.1478333736</v>
      </c>
      <c r="R598" s="337" t="n">
        <f aca="false">+[4]data1cf!Q598</f>
        <v>1113.36882269836</v>
      </c>
      <c r="S598" s="337" t="n">
        <f aca="false">+[4]data1cf!R598</f>
        <v>0</v>
      </c>
      <c r="T598" s="337" t="n">
        <f aca="false">+[4]data1cf!S598</f>
        <v>0</v>
      </c>
      <c r="U598" s="337" t="n">
        <f aca="false">+[4]data1cf!T598</f>
        <v>0</v>
      </c>
      <c r="V598" s="337" t="n">
        <f aca="false">+[4]data1cf!U598</f>
        <v>0</v>
      </c>
      <c r="W598" s="337" t="n">
        <f aca="false">+[4]data1cf!V598</f>
        <v>0</v>
      </c>
      <c r="X598" s="337" t="n">
        <f aca="false">+[4]data1cf!W598</f>
        <v>0</v>
      </c>
      <c r="Y598" s="337" t="n">
        <f aca="false">+[4]data1cf!X598</f>
        <v>0</v>
      </c>
      <c r="Z598" s="337" t="n">
        <f aca="false">+[4]data1cf!Y598</f>
        <v>0</v>
      </c>
      <c r="AA598" s="337" t="n">
        <f aca="false">+[4]data1cf!Z598</f>
        <v>0</v>
      </c>
      <c r="AB598" s="337"/>
      <c r="AC598" s="338" t="n">
        <f aca="false">XNPV(0.1,B598:AA598,$B$1:$AA$1)</f>
        <v>21621.2561222918</v>
      </c>
      <c r="AD598" s="338" t="n">
        <f aca="false">SUMPRODUCT(B598:AA598,$B$1010:$AA$1010)</f>
        <v>54477.695395519</v>
      </c>
      <c r="AE598" s="339" t="n">
        <f aca="false">SUMPRODUCT(B598:AA598,$B$1012:$AA$1012)</f>
        <v>53922.6283454203</v>
      </c>
      <c r="AF598" s="340" t="n">
        <f aca="false">XIRR(B598:AA598,$B$1:$AA$1)</f>
        <v>0.137720576160924</v>
      </c>
      <c r="AG598" s="341" t="n">
        <f aca="false">1-EXP(-(1/0.25)*(AD598/ABS($AD$1010)))</f>
        <v>0.977955196687193</v>
      </c>
    </row>
    <row r="599" customFormat="false" ht="12.75" hidden="false" customHeight="false" outlineLevel="0" collapsed="false">
      <c r="A599" s="332"/>
      <c r="B599" s="337" t="n">
        <f aca="false">+[4]data1cf!A599</f>
        <v>-89893.2749764078</v>
      </c>
      <c r="C599" s="337" t="n">
        <f aca="false">+[4]data1cf!B599</f>
        <v>15013.6343719432</v>
      </c>
      <c r="D599" s="337" t="n">
        <f aca="false">+[4]data1cf!C599</f>
        <v>16199.8287316591</v>
      </c>
      <c r="E599" s="337" t="n">
        <f aca="false">+[4]data1cf!D599</f>
        <v>16096.9865791879</v>
      </c>
      <c r="F599" s="337" t="n">
        <f aca="false">+[4]data1cf!E599</f>
        <v>15706.1300584012</v>
      </c>
      <c r="G599" s="337" t="n">
        <f aca="false">+[4]data1cf!F599</f>
        <v>15175.2203781473</v>
      </c>
      <c r="H599" s="337" t="n">
        <f aca="false">+[4]data1cf!G599</f>
        <v>15196.2712479949</v>
      </c>
      <c r="I599" s="337" t="n">
        <f aca="false">+[4]data1cf!H599</f>
        <v>15131.6655375445</v>
      </c>
      <c r="J599" s="337" t="n">
        <f aca="false">+[4]data1cf!I599</f>
        <v>15096.1569946161</v>
      </c>
      <c r="K599" s="337" t="n">
        <f aca="false">+[4]data1cf!J599</f>
        <v>15179.8444546848</v>
      </c>
      <c r="L599" s="337" t="n">
        <f aca="false">+[4]data1cf!K599</f>
        <v>15008.2617863707</v>
      </c>
      <c r="M599" s="337" t="n">
        <f aca="false">+[4]data1cf!L599</f>
        <v>14981.1419472485</v>
      </c>
      <c r="N599" s="337" t="n">
        <f aca="false">+[4]data1cf!M599</f>
        <v>15105.4830355393</v>
      </c>
      <c r="O599" s="337" t="n">
        <f aca="false">+[4]data1cf!N599</f>
        <v>15035.9026456284</v>
      </c>
      <c r="P599" s="337" t="n">
        <f aca="false">+[4]data1cf!O599</f>
        <v>15179.7586358529</v>
      </c>
      <c r="Q599" s="337" t="n">
        <f aca="false">+[4]data1cf!P599</f>
        <v>15184.3958192121</v>
      </c>
      <c r="R599" s="337" t="n">
        <f aca="false">+[4]data1cf!Q599</f>
        <v>1031.03990666941</v>
      </c>
      <c r="S599" s="337" t="n">
        <f aca="false">+[4]data1cf!R599</f>
        <v>0</v>
      </c>
      <c r="T599" s="337" t="n">
        <f aca="false">+[4]data1cf!S599</f>
        <v>0</v>
      </c>
      <c r="U599" s="337" t="n">
        <f aca="false">+[4]data1cf!T599</f>
        <v>0</v>
      </c>
      <c r="V599" s="337" t="n">
        <f aca="false">+[4]data1cf!U599</f>
        <v>0</v>
      </c>
      <c r="W599" s="337" t="n">
        <f aca="false">+[4]data1cf!V599</f>
        <v>0</v>
      </c>
      <c r="X599" s="337" t="n">
        <f aca="false">+[4]data1cf!W599</f>
        <v>0</v>
      </c>
      <c r="Y599" s="337" t="n">
        <f aca="false">+[4]data1cf!X599</f>
        <v>0</v>
      </c>
      <c r="Z599" s="337" t="n">
        <f aca="false">+[4]data1cf!Y599</f>
        <v>0</v>
      </c>
      <c r="AA599" s="337" t="n">
        <f aca="false">+[4]data1cf!Z599</f>
        <v>0</v>
      </c>
      <c r="AB599" s="337"/>
      <c r="AC599" s="338" t="n">
        <f aca="false">XNPV(0.1,B599:AA599,$B$1:$AA$1)</f>
        <v>27221.6073839157</v>
      </c>
      <c r="AD599" s="338" t="n">
        <f aca="false">SUMPRODUCT(B599:AA599,$B$1010:$AA$1010)</f>
        <v>59636.8641333333</v>
      </c>
      <c r="AE599" s="339" t="n">
        <f aca="false">SUMPRODUCT(B599:AA599,$B$1012:$AA$1012)</f>
        <v>59089.2705321992</v>
      </c>
      <c r="AF599" s="340" t="n">
        <f aca="false">XIRR(B599:AA599,$B$1:$AA$1)</f>
        <v>0.150683375002278</v>
      </c>
      <c r="AG599" s="341" t="n">
        <f aca="false">1-EXP(-(1/0.25)*(AD599/ABS($AD$1010)))</f>
        <v>0.984639217321709</v>
      </c>
    </row>
    <row r="600" customFormat="false" ht="12.75" hidden="false" customHeight="false" outlineLevel="0" collapsed="false">
      <c r="A600" s="332"/>
      <c r="B600" s="337" t="n">
        <f aca="false">+[4]data1cf!A600</f>
        <v>-91826.7667014137</v>
      </c>
      <c r="C600" s="337" t="n">
        <f aca="false">+[4]data1cf!B600</f>
        <v>15183.0806388627</v>
      </c>
      <c r="D600" s="337" t="n">
        <f aca="false">+[4]data1cf!C600</f>
        <v>16363.0004756252</v>
      </c>
      <c r="E600" s="337" t="n">
        <f aca="false">+[4]data1cf!D600</f>
        <v>16055.7240546457</v>
      </c>
      <c r="F600" s="337" t="n">
        <f aca="false">+[4]data1cf!E600</f>
        <v>15629.740482433</v>
      </c>
      <c r="G600" s="337" t="n">
        <f aca="false">+[4]data1cf!F600</f>
        <v>15349.5169555842</v>
      </c>
      <c r="H600" s="337" t="n">
        <f aca="false">+[4]data1cf!G600</f>
        <v>15206.9120749796</v>
      </c>
      <c r="I600" s="337" t="n">
        <f aca="false">+[4]data1cf!H600</f>
        <v>15178.1914736303</v>
      </c>
      <c r="J600" s="337" t="n">
        <f aca="false">+[4]data1cf!I600</f>
        <v>14995.5951733278</v>
      </c>
      <c r="K600" s="337" t="n">
        <f aca="false">+[4]data1cf!J600</f>
        <v>15118.9518399303</v>
      </c>
      <c r="L600" s="337" t="n">
        <f aca="false">+[4]data1cf!K600</f>
        <v>15025.7165730302</v>
      </c>
      <c r="M600" s="337" t="n">
        <f aca="false">+[4]data1cf!L600</f>
        <v>15182.522068264</v>
      </c>
      <c r="N600" s="337" t="n">
        <f aca="false">+[4]data1cf!M600</f>
        <v>15274.8474359465</v>
      </c>
      <c r="O600" s="337" t="n">
        <f aca="false">+[4]data1cf!N600</f>
        <v>15116.7980630136</v>
      </c>
      <c r="P600" s="337" t="n">
        <f aca="false">+[4]data1cf!O600</f>
        <v>15016.4797443921</v>
      </c>
      <c r="Q600" s="337" t="n">
        <f aca="false">+[4]data1cf!P600</f>
        <v>15150.4196208006</v>
      </c>
      <c r="R600" s="337" t="n">
        <f aca="false">+[4]data1cf!Q600</f>
        <v>1053.21628335853</v>
      </c>
      <c r="S600" s="337" t="n">
        <f aca="false">+[4]data1cf!R600</f>
        <v>0</v>
      </c>
      <c r="T600" s="337" t="n">
        <f aca="false">+[4]data1cf!S600</f>
        <v>0</v>
      </c>
      <c r="U600" s="337" t="n">
        <f aca="false">+[4]data1cf!T600</f>
        <v>0</v>
      </c>
      <c r="V600" s="337" t="n">
        <f aca="false">+[4]data1cf!U600</f>
        <v>0</v>
      </c>
      <c r="W600" s="337" t="n">
        <f aca="false">+[4]data1cf!V600</f>
        <v>0</v>
      </c>
      <c r="X600" s="337" t="n">
        <f aca="false">+[4]data1cf!W600</f>
        <v>0</v>
      </c>
      <c r="Y600" s="337" t="n">
        <f aca="false">+[4]data1cf!X600</f>
        <v>0</v>
      </c>
      <c r="Z600" s="337" t="n">
        <f aca="false">+[4]data1cf!Y600</f>
        <v>0</v>
      </c>
      <c r="AA600" s="337" t="n">
        <f aca="false">+[4]data1cf!Z600</f>
        <v>0</v>
      </c>
      <c r="AB600" s="337"/>
      <c r="AC600" s="338" t="n">
        <f aca="false">XNPV(0.1,B600:AA600,$B$1:$AA$1)</f>
        <v>25667.5162901838</v>
      </c>
      <c r="AD600" s="338" t="n">
        <f aca="false">SUMPRODUCT(B600:AA600,$B$1010:$AA$1010)</f>
        <v>58143.4701649802</v>
      </c>
      <c r="AE600" s="339" t="n">
        <f aca="false">SUMPRODUCT(B600:AA600,$B$1012:$AA$1012)</f>
        <v>57594.8750951627</v>
      </c>
      <c r="AF600" s="340" t="n">
        <f aca="false">XIRR(B600:AA600,$B$1:$AA$1)</f>
        <v>0.147014744330592</v>
      </c>
      <c r="AG600" s="341" t="n">
        <f aca="false">1-EXP(-(1/0.25)*(AD600/ABS($AD$1010)))</f>
        <v>0.982945923880053</v>
      </c>
    </row>
    <row r="601" customFormat="false" ht="12.75" hidden="false" customHeight="false" outlineLevel="0" collapsed="false">
      <c r="A601" s="332"/>
      <c r="B601" s="337" t="n">
        <f aca="false">+[4]data1cf!A601</f>
        <v>-87462.2874317934</v>
      </c>
      <c r="C601" s="337" t="n">
        <f aca="false">+[4]data1cf!B601</f>
        <v>15048.8416667402</v>
      </c>
      <c r="D601" s="337" t="n">
        <f aca="false">+[4]data1cf!C601</f>
        <v>16321.5752165535</v>
      </c>
      <c r="E601" s="337" t="n">
        <f aca="false">+[4]data1cf!D601</f>
        <v>15893.8389149183</v>
      </c>
      <c r="F601" s="337" t="n">
        <f aca="false">+[4]data1cf!E601</f>
        <v>15546.2551023935</v>
      </c>
      <c r="G601" s="337" t="n">
        <f aca="false">+[4]data1cf!F601</f>
        <v>15440.9109790932</v>
      </c>
      <c r="H601" s="337" t="n">
        <f aca="false">+[4]data1cf!G601</f>
        <v>15109.9082996464</v>
      </c>
      <c r="I601" s="337" t="n">
        <f aca="false">+[4]data1cf!H601</f>
        <v>14874.2465935069</v>
      </c>
      <c r="J601" s="337" t="n">
        <f aca="false">+[4]data1cf!I601</f>
        <v>14979.6680395932</v>
      </c>
      <c r="K601" s="337" t="n">
        <f aca="false">+[4]data1cf!J601</f>
        <v>15126.50596548</v>
      </c>
      <c r="L601" s="337" t="n">
        <f aca="false">+[4]data1cf!K601</f>
        <v>15250.535264779</v>
      </c>
      <c r="M601" s="337" t="n">
        <f aca="false">+[4]data1cf!L601</f>
        <v>15043.2740735816</v>
      </c>
      <c r="N601" s="337" t="n">
        <f aca="false">+[4]data1cf!M601</f>
        <v>15127.5090652297</v>
      </c>
      <c r="O601" s="337" t="n">
        <f aca="false">+[4]data1cf!N601</f>
        <v>15163.9219633602</v>
      </c>
      <c r="P601" s="337" t="n">
        <f aca="false">+[4]data1cf!O601</f>
        <v>15127.3011388643</v>
      </c>
      <c r="Q601" s="337" t="n">
        <f aca="false">+[4]data1cf!P601</f>
        <v>15117.5986728008</v>
      </c>
      <c r="R601" s="337" t="n">
        <f aca="false">+[4]data1cf!Q601</f>
        <v>1003.1574519277</v>
      </c>
      <c r="S601" s="337" t="n">
        <f aca="false">+[4]data1cf!R601</f>
        <v>0</v>
      </c>
      <c r="T601" s="337" t="n">
        <f aca="false">+[4]data1cf!S601</f>
        <v>0</v>
      </c>
      <c r="U601" s="337" t="n">
        <f aca="false">+[4]data1cf!T601</f>
        <v>0</v>
      </c>
      <c r="V601" s="337" t="n">
        <f aca="false">+[4]data1cf!U601</f>
        <v>0</v>
      </c>
      <c r="W601" s="337" t="n">
        <f aca="false">+[4]data1cf!V601</f>
        <v>0</v>
      </c>
      <c r="X601" s="337" t="n">
        <f aca="false">+[4]data1cf!W601</f>
        <v>0</v>
      </c>
      <c r="Y601" s="337" t="n">
        <f aca="false">+[4]data1cf!X601</f>
        <v>0</v>
      </c>
      <c r="Z601" s="337" t="n">
        <f aca="false">+[4]data1cf!Y601</f>
        <v>0</v>
      </c>
      <c r="AA601" s="337" t="n">
        <f aca="false">+[4]data1cf!Z601</f>
        <v>0</v>
      </c>
      <c r="AB601" s="337"/>
      <c r="AC601" s="338" t="n">
        <f aca="false">XNPV(0.1,B601:AA601,$B$1:$AA$1)</f>
        <v>29554.0154745925</v>
      </c>
      <c r="AD601" s="338" t="n">
        <f aca="false">SUMPRODUCT(B601:AA601,$B$1010:$AA$1010)</f>
        <v>61940.3468173043</v>
      </c>
      <c r="AE601" s="339" t="n">
        <f aca="false">SUMPRODUCT(B601:AA601,$B$1012:$AA$1012)</f>
        <v>61393.0660870313</v>
      </c>
      <c r="AF601" s="340" t="n">
        <f aca="false">XIRR(B601:AA601,$B$1:$AA$1)</f>
        <v>0.156271370642065</v>
      </c>
      <c r="AG601" s="341" t="n">
        <f aca="false">1-EXP(-(1/0.25)*(AD601/ABS($AD$1010)))</f>
        <v>0.986927360272539</v>
      </c>
    </row>
    <row r="602" customFormat="false" ht="12.75" hidden="false" customHeight="false" outlineLevel="0" collapsed="false">
      <c r="A602" s="332"/>
      <c r="B602" s="337" t="n">
        <f aca="false">+[4]data1cf!A602</f>
        <v>-90106.7003668271</v>
      </c>
      <c r="C602" s="337" t="n">
        <f aca="false">+[4]data1cf!B602</f>
        <v>15059.234482195</v>
      </c>
      <c r="D602" s="337" t="n">
        <f aca="false">+[4]data1cf!C602</f>
        <v>16633.7594423069</v>
      </c>
      <c r="E602" s="337" t="n">
        <f aca="false">+[4]data1cf!D602</f>
        <v>15912.6189938509</v>
      </c>
      <c r="F602" s="337" t="n">
        <f aca="false">+[4]data1cf!E602</f>
        <v>15639.1196074094</v>
      </c>
      <c r="G602" s="337" t="n">
        <f aca="false">+[4]data1cf!F602</f>
        <v>15434.4710590153</v>
      </c>
      <c r="H602" s="337" t="n">
        <f aca="false">+[4]data1cf!G602</f>
        <v>14978.3748280701</v>
      </c>
      <c r="I602" s="337" t="n">
        <f aca="false">+[4]data1cf!H602</f>
        <v>15106.4354054067</v>
      </c>
      <c r="J602" s="337" t="n">
        <f aca="false">+[4]data1cf!I602</f>
        <v>15105.211795888</v>
      </c>
      <c r="K602" s="337" t="n">
        <f aca="false">+[4]data1cf!J602</f>
        <v>15294.5857927571</v>
      </c>
      <c r="L602" s="337" t="n">
        <f aca="false">+[4]data1cf!K602</f>
        <v>15191.0117673038</v>
      </c>
      <c r="M602" s="337" t="n">
        <f aca="false">+[4]data1cf!L602</f>
        <v>15235.1248128547</v>
      </c>
      <c r="N602" s="337" t="n">
        <f aca="false">+[4]data1cf!M602</f>
        <v>14978.857963858</v>
      </c>
      <c r="O602" s="337" t="n">
        <f aca="false">+[4]data1cf!N602</f>
        <v>15322.5009218263</v>
      </c>
      <c r="P602" s="337" t="n">
        <f aca="false">+[4]data1cf!O602</f>
        <v>14942.1028288099</v>
      </c>
      <c r="Q602" s="337" t="n">
        <f aca="false">+[4]data1cf!P602</f>
        <v>15152.9906538414</v>
      </c>
      <c r="R602" s="337" t="n">
        <f aca="false">+[4]data1cf!Q602</f>
        <v>1033.48781052736</v>
      </c>
      <c r="S602" s="337" t="n">
        <f aca="false">+[4]data1cf!R602</f>
        <v>0</v>
      </c>
      <c r="T602" s="337" t="n">
        <f aca="false">+[4]data1cf!S602</f>
        <v>0</v>
      </c>
      <c r="U602" s="337" t="n">
        <f aca="false">+[4]data1cf!T602</f>
        <v>0</v>
      </c>
      <c r="V602" s="337" t="n">
        <f aca="false">+[4]data1cf!U602</f>
        <v>0</v>
      </c>
      <c r="W602" s="337" t="n">
        <f aca="false">+[4]data1cf!V602</f>
        <v>0</v>
      </c>
      <c r="X602" s="337" t="n">
        <f aca="false">+[4]data1cf!W602</f>
        <v>0</v>
      </c>
      <c r="Y602" s="337" t="n">
        <f aca="false">+[4]data1cf!X602</f>
        <v>0</v>
      </c>
      <c r="Z602" s="337" t="n">
        <f aca="false">+[4]data1cf!Y602</f>
        <v>0</v>
      </c>
      <c r="AA602" s="337" t="n">
        <f aca="false">+[4]data1cf!Z602</f>
        <v>0</v>
      </c>
      <c r="AB602" s="337"/>
      <c r="AC602" s="338" t="n">
        <f aca="false">XNPV(0.1,B602:AA602,$B$1:$AA$1)</f>
        <v>27434.3366382354</v>
      </c>
      <c r="AD602" s="338" t="n">
        <f aca="false">SUMPRODUCT(B602:AA602,$B$1010:$AA$1010)</f>
        <v>59932.4613034249</v>
      </c>
      <c r="AE602" s="339" t="n">
        <f aca="false">SUMPRODUCT(B602:AA602,$B$1012:$AA$1012)</f>
        <v>59383.4889655465</v>
      </c>
      <c r="AF602" s="340" t="n">
        <f aca="false">XIRR(B602:AA602,$B$1:$AA$1)</f>
        <v>0.151008016355857</v>
      </c>
      <c r="AG602" s="341" t="n">
        <f aca="false">1-EXP(-(1/0.25)*(AD602/ABS($AD$1010)))</f>
        <v>0.984953895003674</v>
      </c>
    </row>
    <row r="603" customFormat="false" ht="12.75" hidden="false" customHeight="false" outlineLevel="0" collapsed="false">
      <c r="A603" s="332"/>
      <c r="B603" s="337" t="n">
        <f aca="false">+[4]data1cf!A603</f>
        <v>-88059.1685497897</v>
      </c>
      <c r="C603" s="337" t="n">
        <f aca="false">+[4]data1cf!B603</f>
        <v>14937.3600114778</v>
      </c>
      <c r="D603" s="337" t="n">
        <f aca="false">+[4]data1cf!C603</f>
        <v>16323.654664388</v>
      </c>
      <c r="E603" s="337" t="n">
        <f aca="false">+[4]data1cf!D603</f>
        <v>15784.3269575114</v>
      </c>
      <c r="F603" s="337" t="n">
        <f aca="false">+[4]data1cf!E603</f>
        <v>15680.1661125604</v>
      </c>
      <c r="G603" s="337" t="n">
        <f aca="false">+[4]data1cf!F603</f>
        <v>15326.0364617038</v>
      </c>
      <c r="H603" s="337" t="n">
        <f aca="false">+[4]data1cf!G603</f>
        <v>15094.1813381855</v>
      </c>
      <c r="I603" s="337" t="n">
        <f aca="false">+[4]data1cf!H603</f>
        <v>14867.344196723</v>
      </c>
      <c r="J603" s="337" t="n">
        <f aca="false">+[4]data1cf!I603</f>
        <v>14904.2005052989</v>
      </c>
      <c r="K603" s="337" t="n">
        <f aca="false">+[4]data1cf!J603</f>
        <v>14947.1986968158</v>
      </c>
      <c r="L603" s="337" t="n">
        <f aca="false">+[4]data1cf!K603</f>
        <v>14772.0593579426</v>
      </c>
      <c r="M603" s="337" t="n">
        <f aca="false">+[4]data1cf!L603</f>
        <v>15077.2798721997</v>
      </c>
      <c r="N603" s="337" t="n">
        <f aca="false">+[4]data1cf!M603</f>
        <v>15181.1516996197</v>
      </c>
      <c r="O603" s="337" t="n">
        <f aca="false">+[4]data1cf!N603</f>
        <v>15041.3881270314</v>
      </c>
      <c r="P603" s="337" t="n">
        <f aca="false">+[4]data1cf!O603</f>
        <v>15152.9579504086</v>
      </c>
      <c r="Q603" s="337" t="n">
        <f aca="false">+[4]data1cf!P603</f>
        <v>14941.4357552196</v>
      </c>
      <c r="R603" s="337" t="n">
        <f aca="false">+[4]data1cf!Q603</f>
        <v>1010.00343959867</v>
      </c>
      <c r="S603" s="337" t="n">
        <f aca="false">+[4]data1cf!R603</f>
        <v>0</v>
      </c>
      <c r="T603" s="337" t="n">
        <f aca="false">+[4]data1cf!S603</f>
        <v>0</v>
      </c>
      <c r="U603" s="337" t="n">
        <f aca="false">+[4]data1cf!T603</f>
        <v>0</v>
      </c>
      <c r="V603" s="337" t="n">
        <f aca="false">+[4]data1cf!U603</f>
        <v>0</v>
      </c>
      <c r="W603" s="337" t="n">
        <f aca="false">+[4]data1cf!V603</f>
        <v>0</v>
      </c>
      <c r="X603" s="337" t="n">
        <f aca="false">+[4]data1cf!W603</f>
        <v>0</v>
      </c>
      <c r="Y603" s="337" t="n">
        <f aca="false">+[4]data1cf!X603</f>
        <v>0</v>
      </c>
      <c r="Z603" s="337" t="n">
        <f aca="false">+[4]data1cf!Y603</f>
        <v>0</v>
      </c>
      <c r="AA603" s="337" t="n">
        <f aca="false">+[4]data1cf!Z603</f>
        <v>0</v>
      </c>
      <c r="AB603" s="337"/>
      <c r="AC603" s="338" t="n">
        <f aca="false">XNPV(0.1,B603:AA603,$B$1:$AA$1)</f>
        <v>28447.0771277928</v>
      </c>
      <c r="AD603" s="338" t="n">
        <f aca="false">SUMPRODUCT(B603:AA603,$B$1010:$AA$1010)</f>
        <v>60663.9971720541</v>
      </c>
      <c r="AE603" s="339" t="n">
        <f aca="false">SUMPRODUCT(B603:AA603,$B$1012:$AA$1012)</f>
        <v>60119.693740612</v>
      </c>
      <c r="AF603" s="340" t="n">
        <f aca="false">XIRR(B603:AA603,$B$1:$AA$1)</f>
        <v>0.15396338503526</v>
      </c>
      <c r="AG603" s="341" t="n">
        <f aca="false">1-EXP(-(1/0.25)*(AD603/ABS($AD$1010)))</f>
        <v>0.985705211994373</v>
      </c>
    </row>
    <row r="604" customFormat="false" ht="12.75" hidden="false" customHeight="false" outlineLevel="0" collapsed="false">
      <c r="A604" s="332"/>
      <c r="B604" s="337" t="n">
        <f aca="false">+[4]data1cf!A604</f>
        <v>-98826.1096055042</v>
      </c>
      <c r="C604" s="337" t="n">
        <f aca="false">+[4]data1cf!B604</f>
        <v>15322.3960914789</v>
      </c>
      <c r="D604" s="337" t="n">
        <f aca="false">+[4]data1cf!C604</f>
        <v>16875.3435222762</v>
      </c>
      <c r="E604" s="337" t="n">
        <f aca="false">+[4]data1cf!D604</f>
        <v>16247.696597371</v>
      </c>
      <c r="F604" s="337" t="n">
        <f aca="false">+[4]data1cf!E604</f>
        <v>16169.8816380697</v>
      </c>
      <c r="G604" s="337" t="n">
        <f aca="false">+[4]data1cf!F604</f>
        <v>15735.9408229145</v>
      </c>
      <c r="H604" s="337" t="n">
        <f aca="false">+[4]data1cf!G604</f>
        <v>15432.2461109653</v>
      </c>
      <c r="I604" s="337" t="n">
        <f aca="false">+[4]data1cf!H604</f>
        <v>15257.2342657817</v>
      </c>
      <c r="J604" s="337" t="n">
        <f aca="false">+[4]data1cf!I604</f>
        <v>15312.4693504818</v>
      </c>
      <c r="K604" s="337" t="n">
        <f aca="false">+[4]data1cf!J604</f>
        <v>15551.7269297997</v>
      </c>
      <c r="L604" s="337" t="n">
        <f aca="false">+[4]data1cf!K604</f>
        <v>15423.5993004425</v>
      </c>
      <c r="M604" s="337" t="n">
        <f aca="false">+[4]data1cf!L604</f>
        <v>15330.917708473</v>
      </c>
      <c r="N604" s="337" t="n">
        <f aca="false">+[4]data1cf!M604</f>
        <v>15199.2292770606</v>
      </c>
      <c r="O604" s="337" t="n">
        <f aca="false">+[4]data1cf!N604</f>
        <v>15285.3067189003</v>
      </c>
      <c r="P604" s="337" t="n">
        <f aca="false">+[4]data1cf!O604</f>
        <v>15464.5321823302</v>
      </c>
      <c r="Q604" s="337" t="n">
        <f aca="false">+[4]data1cf!P604</f>
        <v>15598.5526341899</v>
      </c>
      <c r="R604" s="337" t="n">
        <f aca="false">+[4]data1cf!Q604</f>
        <v>1133.49594673129</v>
      </c>
      <c r="S604" s="337" t="n">
        <f aca="false">+[4]data1cf!R604</f>
        <v>0</v>
      </c>
      <c r="T604" s="337" t="n">
        <f aca="false">+[4]data1cf!S604</f>
        <v>0</v>
      </c>
      <c r="U604" s="337" t="n">
        <f aca="false">+[4]data1cf!T604</f>
        <v>0</v>
      </c>
      <c r="V604" s="337" t="n">
        <f aca="false">+[4]data1cf!U604</f>
        <v>0</v>
      </c>
      <c r="W604" s="337" t="n">
        <f aca="false">+[4]data1cf!V604</f>
        <v>0</v>
      </c>
      <c r="X604" s="337" t="n">
        <f aca="false">+[4]data1cf!W604</f>
        <v>0</v>
      </c>
      <c r="Y604" s="337" t="n">
        <f aca="false">+[4]data1cf!X604</f>
        <v>0</v>
      </c>
      <c r="Z604" s="337" t="n">
        <f aca="false">+[4]data1cf!Y604</f>
        <v>0</v>
      </c>
      <c r="AA604" s="337" t="n">
        <f aca="false">+[4]data1cf!Z604</f>
        <v>0</v>
      </c>
      <c r="AB604" s="337"/>
      <c r="AC604" s="338" t="n">
        <f aca="false">XNPV(0.1,B604:AA604,$B$1:$AA$1)</f>
        <v>20942.32674052</v>
      </c>
      <c r="AD604" s="338" t="n">
        <f aca="false">SUMPRODUCT(B604:AA604,$B$1010:$AA$1010)</f>
        <v>54035.4211469064</v>
      </c>
      <c r="AE604" s="339" t="n">
        <f aca="false">SUMPRODUCT(B604:AA604,$B$1012:$AA$1012)</f>
        <v>53476.405421477</v>
      </c>
      <c r="AF604" s="340" t="n">
        <f aca="false">XIRR(B604:AA604,$B$1:$AA$1)</f>
        <v>0.13602209225438</v>
      </c>
      <c r="AG604" s="341" t="n">
        <f aca="false">1-EXP(-(1/0.25)*(AD604/ABS($AD$1010)))</f>
        <v>0.977261803886994</v>
      </c>
    </row>
    <row r="605" customFormat="false" ht="12.75" hidden="false" customHeight="false" outlineLevel="0" collapsed="false">
      <c r="A605" s="332"/>
      <c r="B605" s="337" t="n">
        <f aca="false">+[4]data1cf!A605</f>
        <v>-86328.6432815896</v>
      </c>
      <c r="C605" s="337" t="n">
        <f aca="false">+[4]data1cf!B605</f>
        <v>14928.0630865727</v>
      </c>
      <c r="D605" s="337" t="n">
        <f aca="false">+[4]data1cf!C605</f>
        <v>16231.4741594032</v>
      </c>
      <c r="E605" s="337" t="n">
        <f aca="false">+[4]data1cf!D605</f>
        <v>15788.3515148712</v>
      </c>
      <c r="F605" s="337" t="n">
        <f aca="false">+[4]data1cf!E605</f>
        <v>15577.8063426859</v>
      </c>
      <c r="G605" s="337" t="n">
        <f aca="false">+[4]data1cf!F605</f>
        <v>15223.7433555679</v>
      </c>
      <c r="H605" s="337" t="n">
        <f aca="false">+[4]data1cf!G605</f>
        <v>15168.2954235782</v>
      </c>
      <c r="I605" s="337" t="n">
        <f aca="false">+[4]data1cf!H605</f>
        <v>15093.1181632744</v>
      </c>
      <c r="J605" s="337" t="n">
        <f aca="false">+[4]data1cf!I605</f>
        <v>15087.1699700607</v>
      </c>
      <c r="K605" s="337" t="n">
        <f aca="false">+[4]data1cf!J605</f>
        <v>15018.085399737</v>
      </c>
      <c r="L605" s="337" t="n">
        <f aca="false">+[4]data1cf!K605</f>
        <v>14879.9124342422</v>
      </c>
      <c r="M605" s="337" t="n">
        <f aca="false">+[4]data1cf!L605</f>
        <v>14936.0559770336</v>
      </c>
      <c r="N605" s="337" t="n">
        <f aca="false">+[4]data1cf!M605</f>
        <v>14869.8928025083</v>
      </c>
      <c r="O605" s="337" t="n">
        <f aca="false">+[4]data1cf!N605</f>
        <v>15150.6310277832</v>
      </c>
      <c r="P605" s="337" t="n">
        <f aca="false">+[4]data1cf!O605</f>
        <v>15089.030876867</v>
      </c>
      <c r="Q605" s="337" t="n">
        <f aca="false">+[4]data1cf!P605</f>
        <v>14996.7365337519</v>
      </c>
      <c r="R605" s="337" t="n">
        <f aca="false">+[4]data1cf!Q605</f>
        <v>990.15500698252</v>
      </c>
      <c r="S605" s="337" t="n">
        <f aca="false">+[4]data1cf!R605</f>
        <v>0</v>
      </c>
      <c r="T605" s="337" t="n">
        <f aca="false">+[4]data1cf!S605</f>
        <v>0</v>
      </c>
      <c r="U605" s="337" t="n">
        <f aca="false">+[4]data1cf!T605</f>
        <v>0</v>
      </c>
      <c r="V605" s="337" t="n">
        <f aca="false">+[4]data1cf!U605</f>
        <v>0</v>
      </c>
      <c r="W605" s="337" t="n">
        <f aca="false">+[4]data1cf!V605</f>
        <v>0</v>
      </c>
      <c r="X605" s="337" t="n">
        <f aca="false">+[4]data1cf!W605</f>
        <v>0</v>
      </c>
      <c r="Y605" s="337" t="n">
        <f aca="false">+[4]data1cf!X605</f>
        <v>0</v>
      </c>
      <c r="Z605" s="337" t="n">
        <f aca="false">+[4]data1cf!Y605</f>
        <v>0</v>
      </c>
      <c r="AA605" s="337" t="n">
        <f aca="false">+[4]data1cf!Z605</f>
        <v>0</v>
      </c>
      <c r="AB605" s="337"/>
      <c r="AC605" s="338" t="n">
        <f aca="false">XNPV(0.1,B605:AA605,$B$1:$AA$1)</f>
        <v>30152.2904258644</v>
      </c>
      <c r="AD605" s="338" t="n">
        <f aca="false">SUMPRODUCT(B605:AA605,$B$1010:$AA$1010)</f>
        <v>62389.283562329</v>
      </c>
      <c r="AE605" s="339" t="n">
        <f aca="false">SUMPRODUCT(B605:AA605,$B$1012:$AA$1012)</f>
        <v>61844.7984528058</v>
      </c>
      <c r="AF605" s="340" t="n">
        <f aca="false">XIRR(B605:AA605,$B$1:$AA$1)</f>
        <v>0.158086384196309</v>
      </c>
      <c r="AG605" s="341" t="n">
        <f aca="false">1-EXP(-(1/0.25)*(AD605/ABS($AD$1010)))</f>
        <v>0.987331916913318</v>
      </c>
    </row>
    <row r="606" customFormat="false" ht="12.75" hidden="false" customHeight="false" outlineLevel="0" collapsed="false">
      <c r="A606" s="332"/>
      <c r="B606" s="337" t="n">
        <f aca="false">+[4]data1cf!A606</f>
        <v>-83980.6635304497</v>
      </c>
      <c r="C606" s="337" t="n">
        <f aca="false">+[4]data1cf!B606</f>
        <v>14806.714602702</v>
      </c>
      <c r="D606" s="337" t="n">
        <f aca="false">+[4]data1cf!C606</f>
        <v>16288.4858741126</v>
      </c>
      <c r="E606" s="337" t="n">
        <f aca="false">+[4]data1cf!D606</f>
        <v>15686.610667387</v>
      </c>
      <c r="F606" s="337" t="n">
        <f aca="false">+[4]data1cf!E606</f>
        <v>15624.1938179224</v>
      </c>
      <c r="G606" s="337" t="n">
        <f aca="false">+[4]data1cf!F606</f>
        <v>15336.1252352692</v>
      </c>
      <c r="H606" s="337" t="n">
        <f aca="false">+[4]data1cf!G606</f>
        <v>15102.6502857861</v>
      </c>
      <c r="I606" s="337" t="n">
        <f aca="false">+[4]data1cf!H606</f>
        <v>14754.42207603</v>
      </c>
      <c r="J606" s="337" t="n">
        <f aca="false">+[4]data1cf!I606</f>
        <v>14925.3064559065</v>
      </c>
      <c r="K606" s="337" t="n">
        <f aca="false">+[4]data1cf!J606</f>
        <v>14863.8234732222</v>
      </c>
      <c r="L606" s="337" t="n">
        <f aca="false">+[4]data1cf!K606</f>
        <v>14838.8182601977</v>
      </c>
      <c r="M606" s="337" t="n">
        <f aca="false">+[4]data1cf!L606</f>
        <v>14923.3898191375</v>
      </c>
      <c r="N606" s="337" t="n">
        <f aca="false">+[4]data1cf!M606</f>
        <v>14942.2733262246</v>
      </c>
      <c r="O606" s="337" t="n">
        <f aca="false">+[4]data1cf!N606</f>
        <v>14790.7927785052</v>
      </c>
      <c r="P606" s="337" t="n">
        <f aca="false">+[4]data1cf!O606</f>
        <v>14984.5106082988</v>
      </c>
      <c r="Q606" s="337" t="n">
        <f aca="false">+[4]data1cf!P606</f>
        <v>15034.684820841</v>
      </c>
      <c r="R606" s="337" t="n">
        <f aca="false">+[4]data1cf!Q606</f>
        <v>963.224618428846</v>
      </c>
      <c r="S606" s="337" t="n">
        <f aca="false">+[4]data1cf!R606</f>
        <v>0</v>
      </c>
      <c r="T606" s="337" t="n">
        <f aca="false">+[4]data1cf!S606</f>
        <v>0</v>
      </c>
      <c r="U606" s="337" t="n">
        <f aca="false">+[4]data1cf!T606</f>
        <v>0</v>
      </c>
      <c r="V606" s="337" t="n">
        <f aca="false">+[4]data1cf!U606</f>
        <v>0</v>
      </c>
      <c r="W606" s="337" t="n">
        <f aca="false">+[4]data1cf!V606</f>
        <v>0</v>
      </c>
      <c r="X606" s="337" t="n">
        <f aca="false">+[4]data1cf!W606</f>
        <v>0</v>
      </c>
      <c r="Y606" s="337" t="n">
        <f aca="false">+[4]data1cf!X606</f>
        <v>0</v>
      </c>
      <c r="Z606" s="337" t="n">
        <f aca="false">+[4]data1cf!Y606</f>
        <v>0</v>
      </c>
      <c r="AA606" s="337" t="n">
        <f aca="false">+[4]data1cf!Z606</f>
        <v>0</v>
      </c>
      <c r="AB606" s="337"/>
      <c r="AC606" s="338" t="n">
        <f aca="false">XNPV(0.1,B606:AA606,$B$1:$AA$1)</f>
        <v>31984.8196351347</v>
      </c>
      <c r="AD606" s="338" t="n">
        <f aca="false">SUMPRODUCT(B606:AA606,$B$1010:$AA$1010)</f>
        <v>64039.2667257803</v>
      </c>
      <c r="AE606" s="339" t="n">
        <f aca="false">SUMPRODUCT(B606:AA606,$B$1012:$AA$1012)</f>
        <v>63497.9000121164</v>
      </c>
      <c r="AF606" s="340" t="n">
        <f aca="false">XIRR(B606:AA606,$B$1:$AA$1)</f>
        <v>0.163151120594159</v>
      </c>
      <c r="AG606" s="341" t="n">
        <f aca="false">1-EXP(-(1/0.25)*(AD606/ABS($AD$1010)))</f>
        <v>0.988714154627004</v>
      </c>
    </row>
    <row r="607" customFormat="false" ht="12.75" hidden="false" customHeight="false" outlineLevel="0" collapsed="false">
      <c r="A607" s="332"/>
      <c r="B607" s="337" t="n">
        <f aca="false">+[4]data1cf!A607</f>
        <v>-92998.9461261169</v>
      </c>
      <c r="C607" s="337" t="n">
        <f aca="false">+[4]data1cf!B607</f>
        <v>15049.8812355788</v>
      </c>
      <c r="D607" s="337" t="n">
        <f aca="false">+[4]data1cf!C607</f>
        <v>16502.6115004054</v>
      </c>
      <c r="E607" s="337" t="n">
        <f aca="false">+[4]data1cf!D607</f>
        <v>16044.9191619296</v>
      </c>
      <c r="F607" s="337" t="n">
        <f aca="false">+[4]data1cf!E607</f>
        <v>15756.5328019246</v>
      </c>
      <c r="G607" s="337" t="n">
        <f aca="false">+[4]data1cf!F607</f>
        <v>15369.9204279378</v>
      </c>
      <c r="H607" s="337" t="n">
        <f aca="false">+[4]data1cf!G607</f>
        <v>15277.8316525895</v>
      </c>
      <c r="I607" s="337" t="n">
        <f aca="false">+[4]data1cf!H607</f>
        <v>15183.8761876075</v>
      </c>
      <c r="J607" s="337" t="n">
        <f aca="false">+[4]data1cf!I607</f>
        <v>15131.8669483489</v>
      </c>
      <c r="K607" s="337" t="n">
        <f aca="false">+[4]data1cf!J607</f>
        <v>15194.6647989115</v>
      </c>
      <c r="L607" s="337" t="n">
        <f aca="false">+[4]data1cf!K607</f>
        <v>15245.3279218845</v>
      </c>
      <c r="M607" s="337" t="n">
        <f aca="false">+[4]data1cf!L607</f>
        <v>15217.4990153435</v>
      </c>
      <c r="N607" s="337" t="n">
        <f aca="false">+[4]data1cf!M607</f>
        <v>15301.3555897681</v>
      </c>
      <c r="O607" s="337" t="n">
        <f aca="false">+[4]data1cf!N607</f>
        <v>15196.9003184887</v>
      </c>
      <c r="P607" s="337" t="n">
        <f aca="false">+[4]data1cf!O607</f>
        <v>15183.1435896521</v>
      </c>
      <c r="Q607" s="337" t="n">
        <f aca="false">+[4]data1cf!P607</f>
        <v>15312.9208858587</v>
      </c>
      <c r="R607" s="337" t="n">
        <f aca="false">+[4]data1cf!Q607</f>
        <v>1066.66071248811</v>
      </c>
      <c r="S607" s="337" t="n">
        <f aca="false">+[4]data1cf!R607</f>
        <v>0</v>
      </c>
      <c r="T607" s="337" t="n">
        <f aca="false">+[4]data1cf!S607</f>
        <v>0</v>
      </c>
      <c r="U607" s="337" t="n">
        <f aca="false">+[4]data1cf!T607</f>
        <v>0</v>
      </c>
      <c r="V607" s="337" t="n">
        <f aca="false">+[4]data1cf!U607</f>
        <v>0</v>
      </c>
      <c r="W607" s="337" t="n">
        <f aca="false">+[4]data1cf!V607</f>
        <v>0</v>
      </c>
      <c r="X607" s="337" t="n">
        <f aca="false">+[4]data1cf!W607</f>
        <v>0</v>
      </c>
      <c r="Y607" s="337" t="n">
        <f aca="false">+[4]data1cf!X607</f>
        <v>0</v>
      </c>
      <c r="Z607" s="337" t="n">
        <f aca="false">+[4]data1cf!Y607</f>
        <v>0</v>
      </c>
      <c r="AA607" s="337" t="n">
        <f aca="false">+[4]data1cf!Z607</f>
        <v>0</v>
      </c>
      <c r="AB607" s="337"/>
      <c r="AC607" s="338" t="n">
        <f aca="false">XNPV(0.1,B607:AA607,$B$1:$AA$1)</f>
        <v>24933.3870421812</v>
      </c>
      <c r="AD607" s="338" t="n">
        <f aca="false">SUMPRODUCT(B607:AA607,$B$1010:$AA$1010)</f>
        <v>57592.9180340936</v>
      </c>
      <c r="AE607" s="339" t="n">
        <f aca="false">SUMPRODUCT(B607:AA607,$B$1012:$AA$1012)</f>
        <v>57041.0644663797</v>
      </c>
      <c r="AF607" s="340" t="n">
        <f aca="false">XIRR(B607:AA607,$B$1:$AA$1)</f>
        <v>0.145070439215271</v>
      </c>
      <c r="AG607" s="341" t="n">
        <f aca="false">1-EXP(-(1/0.25)*(AD607/ABS($AD$1010)))</f>
        <v>0.982275631902947</v>
      </c>
    </row>
    <row r="608" customFormat="false" ht="12.75" hidden="false" customHeight="false" outlineLevel="0" collapsed="false">
      <c r="A608" s="332"/>
      <c r="B608" s="337" t="n">
        <f aca="false">+[4]data1cf!A608</f>
        <v>-88707.758733238</v>
      </c>
      <c r="C608" s="337" t="n">
        <f aca="false">+[4]data1cf!B608</f>
        <v>15245.6901737885</v>
      </c>
      <c r="D608" s="337" t="n">
        <f aca="false">+[4]data1cf!C608</f>
        <v>16191.5578291273</v>
      </c>
      <c r="E608" s="337" t="n">
        <f aca="false">+[4]data1cf!D608</f>
        <v>15807.6125579707</v>
      </c>
      <c r="F608" s="337" t="n">
        <f aca="false">+[4]data1cf!E608</f>
        <v>15664.1377458717</v>
      </c>
      <c r="G608" s="337" t="n">
        <f aca="false">+[4]data1cf!F608</f>
        <v>15595.6116627794</v>
      </c>
      <c r="H608" s="337" t="n">
        <f aca="false">+[4]data1cf!G608</f>
        <v>15014.4671648064</v>
      </c>
      <c r="I608" s="337" t="n">
        <f aca="false">+[4]data1cf!H608</f>
        <v>15026.3380859192</v>
      </c>
      <c r="J608" s="337" t="n">
        <f aca="false">+[4]data1cf!I608</f>
        <v>15098.8685137802</v>
      </c>
      <c r="K608" s="337" t="n">
        <f aca="false">+[4]data1cf!J608</f>
        <v>15080.4665600468</v>
      </c>
      <c r="L608" s="337" t="n">
        <f aca="false">+[4]data1cf!K608</f>
        <v>15146.6747133706</v>
      </c>
      <c r="M608" s="337" t="n">
        <f aca="false">+[4]data1cf!L608</f>
        <v>14925.889299444</v>
      </c>
      <c r="N608" s="337" t="n">
        <f aca="false">+[4]data1cf!M608</f>
        <v>14983.1525074055</v>
      </c>
      <c r="O608" s="337" t="n">
        <f aca="false">+[4]data1cf!N608</f>
        <v>15008.2771583993</v>
      </c>
      <c r="P608" s="337" t="n">
        <f aca="false">+[4]data1cf!O608</f>
        <v>14993.521275243</v>
      </c>
      <c r="Q608" s="337" t="n">
        <f aca="false">+[4]data1cf!P608</f>
        <v>15171.081953938</v>
      </c>
      <c r="R608" s="337" t="n">
        <f aca="false">+[4]data1cf!Q608</f>
        <v>1017.44250956675</v>
      </c>
      <c r="S608" s="337" t="n">
        <f aca="false">+[4]data1cf!R608</f>
        <v>0</v>
      </c>
      <c r="T608" s="337" t="n">
        <f aca="false">+[4]data1cf!S608</f>
        <v>0</v>
      </c>
      <c r="U608" s="337" t="n">
        <f aca="false">+[4]data1cf!T608</f>
        <v>0</v>
      </c>
      <c r="V608" s="337" t="n">
        <f aca="false">+[4]data1cf!U608</f>
        <v>0</v>
      </c>
      <c r="W608" s="337" t="n">
        <f aca="false">+[4]data1cf!V608</f>
        <v>0</v>
      </c>
      <c r="X608" s="337" t="n">
        <f aca="false">+[4]data1cf!W608</f>
        <v>0</v>
      </c>
      <c r="Y608" s="337" t="n">
        <f aca="false">+[4]data1cf!X608</f>
        <v>0</v>
      </c>
      <c r="Z608" s="337" t="n">
        <f aca="false">+[4]data1cf!Y608</f>
        <v>0</v>
      </c>
      <c r="AA608" s="337" t="n">
        <f aca="false">+[4]data1cf!Z608</f>
        <v>0</v>
      </c>
      <c r="AB608" s="337"/>
      <c r="AC608" s="338" t="n">
        <f aca="false">XNPV(0.1,B608:AA608,$B$1:$AA$1)</f>
        <v>28360.6296483985</v>
      </c>
      <c r="AD608" s="338" t="n">
        <f aca="false">SUMPRODUCT(B608:AA608,$B$1010:$AA$1010)</f>
        <v>60704.2426838725</v>
      </c>
      <c r="AE608" s="339" t="n">
        <f aca="false">SUMPRODUCT(B608:AA608,$B$1012:$AA$1012)</f>
        <v>60158.0065236887</v>
      </c>
      <c r="AF608" s="340" t="n">
        <f aca="false">XIRR(B608:AA608,$B$1:$AA$1)</f>
        <v>0.153496289715819</v>
      </c>
      <c r="AG608" s="341" t="n">
        <f aca="false">1-EXP(-(1/0.25)*(AD608/ABS($AD$1010)))</f>
        <v>0.985745439451051</v>
      </c>
    </row>
    <row r="609" customFormat="false" ht="12.75" hidden="false" customHeight="false" outlineLevel="0" collapsed="false">
      <c r="A609" s="332"/>
      <c r="B609" s="337" t="n">
        <f aca="false">+[4]data1cf!A609</f>
        <v>-86328.2917584005</v>
      </c>
      <c r="C609" s="337" t="n">
        <f aca="false">+[4]data1cf!B609</f>
        <v>14864.9907592682</v>
      </c>
      <c r="D609" s="337" t="n">
        <f aca="false">+[4]data1cf!C609</f>
        <v>16252.5221435537</v>
      </c>
      <c r="E609" s="337" t="n">
        <f aca="false">+[4]data1cf!D609</f>
        <v>15972.1167889762</v>
      </c>
      <c r="F609" s="337" t="n">
        <f aca="false">+[4]data1cf!E609</f>
        <v>15471.0344501447</v>
      </c>
      <c r="G609" s="337" t="n">
        <f aca="false">+[4]data1cf!F609</f>
        <v>15277.2991476896</v>
      </c>
      <c r="H609" s="337" t="n">
        <f aca="false">+[4]data1cf!G609</f>
        <v>15165.1326337082</v>
      </c>
      <c r="I609" s="337" t="n">
        <f aca="false">+[4]data1cf!H609</f>
        <v>14802.4494839165</v>
      </c>
      <c r="J609" s="337" t="n">
        <f aca="false">+[4]data1cf!I609</f>
        <v>14902.6732181619</v>
      </c>
      <c r="K609" s="337" t="n">
        <f aca="false">+[4]data1cf!J609</f>
        <v>15081.5744569057</v>
      </c>
      <c r="L609" s="337" t="n">
        <f aca="false">+[4]data1cf!K609</f>
        <v>14968.6570828458</v>
      </c>
      <c r="M609" s="337" t="n">
        <f aca="false">+[4]data1cf!L609</f>
        <v>15048.9511290491</v>
      </c>
      <c r="N609" s="337" t="n">
        <f aca="false">+[4]data1cf!M609</f>
        <v>14992.4590790981</v>
      </c>
      <c r="O609" s="337" t="n">
        <f aca="false">+[4]data1cf!N609</f>
        <v>15235.1925144268</v>
      </c>
      <c r="P609" s="337" t="n">
        <f aca="false">+[4]data1cf!O609</f>
        <v>14986.6298979208</v>
      </c>
      <c r="Q609" s="337" t="n">
        <f aca="false">+[4]data1cf!P609</f>
        <v>15268.1834119232</v>
      </c>
      <c r="R609" s="337" t="n">
        <f aca="false">+[4]data1cf!Q609</f>
        <v>990.15097515215</v>
      </c>
      <c r="S609" s="337" t="n">
        <f aca="false">+[4]data1cf!R609</f>
        <v>0</v>
      </c>
      <c r="T609" s="337" t="n">
        <f aca="false">+[4]data1cf!S609</f>
        <v>0</v>
      </c>
      <c r="U609" s="337" t="n">
        <f aca="false">+[4]data1cf!T609</f>
        <v>0</v>
      </c>
      <c r="V609" s="337" t="n">
        <f aca="false">+[4]data1cf!U609</f>
        <v>0</v>
      </c>
      <c r="W609" s="337" t="n">
        <f aca="false">+[4]data1cf!V609</f>
        <v>0</v>
      </c>
      <c r="X609" s="337" t="n">
        <f aca="false">+[4]data1cf!W609</f>
        <v>0</v>
      </c>
      <c r="Y609" s="337" t="n">
        <f aca="false">+[4]data1cf!X609</f>
        <v>0</v>
      </c>
      <c r="Z609" s="337" t="n">
        <f aca="false">+[4]data1cf!Y609</f>
        <v>0</v>
      </c>
      <c r="AA609" s="337" t="n">
        <f aca="false">+[4]data1cf!Z609</f>
        <v>0</v>
      </c>
      <c r="AB609" s="337"/>
      <c r="AC609" s="338" t="n">
        <f aca="false">XNPV(0.1,B609:AA609,$B$1:$AA$1)</f>
        <v>30176.2835287318</v>
      </c>
      <c r="AD609" s="338" t="n">
        <f aca="false">SUMPRODUCT(B609:AA609,$B$1010:$AA$1010)</f>
        <v>62442.1495655235</v>
      </c>
      <c r="AE609" s="339" t="n">
        <f aca="false">SUMPRODUCT(B609:AA609,$B$1012:$AA$1012)</f>
        <v>61896.8210858292</v>
      </c>
      <c r="AF609" s="340" t="n">
        <f aca="false">XIRR(B609:AA609,$B$1:$AA$1)</f>
        <v>0.158072061801931</v>
      </c>
      <c r="AG609" s="341" t="n">
        <f aca="false">1-EXP(-(1/0.25)*(AD609/ABS($AD$1010)))</f>
        <v>0.987378725226346</v>
      </c>
    </row>
    <row r="610" customFormat="false" ht="12.75" hidden="false" customHeight="false" outlineLevel="0" collapsed="false">
      <c r="A610" s="332"/>
      <c r="B610" s="337" t="n">
        <f aca="false">+[4]data1cf!A610</f>
        <v>-97322.7474329494</v>
      </c>
      <c r="C610" s="337" t="n">
        <f aca="false">+[4]data1cf!B610</f>
        <v>15034.9139292037</v>
      </c>
      <c r="D610" s="337" t="n">
        <f aca="false">+[4]data1cf!C610</f>
        <v>16687.1493471419</v>
      </c>
      <c r="E610" s="337" t="n">
        <f aca="false">+[4]data1cf!D610</f>
        <v>16284.8205479974</v>
      </c>
      <c r="F610" s="337" t="n">
        <f aca="false">+[4]data1cf!E610</f>
        <v>15805.426058179</v>
      </c>
      <c r="G610" s="337" t="n">
        <f aca="false">+[4]data1cf!F610</f>
        <v>15506.2075804307</v>
      </c>
      <c r="H610" s="337" t="n">
        <f aca="false">+[4]data1cf!G610</f>
        <v>15335.0022250115</v>
      </c>
      <c r="I610" s="337" t="n">
        <f aca="false">+[4]data1cf!H610</f>
        <v>15064.5804268096</v>
      </c>
      <c r="J610" s="337" t="n">
        <f aca="false">+[4]data1cf!I610</f>
        <v>15025.417234096</v>
      </c>
      <c r="K610" s="337" t="n">
        <f aca="false">+[4]data1cf!J610</f>
        <v>15315.1504846866</v>
      </c>
      <c r="L610" s="337" t="n">
        <f aca="false">+[4]data1cf!K610</f>
        <v>15313.8673659801</v>
      </c>
      <c r="M610" s="337" t="n">
        <f aca="false">+[4]data1cf!L610</f>
        <v>15458.7094521606</v>
      </c>
      <c r="N610" s="337" t="n">
        <f aca="false">+[4]data1cf!M610</f>
        <v>15014.4919165595</v>
      </c>
      <c r="O610" s="337" t="n">
        <f aca="false">+[4]data1cf!N610</f>
        <v>15218.1352201924</v>
      </c>
      <c r="P610" s="337" t="n">
        <f aca="false">+[4]data1cf!O610</f>
        <v>15389.9594499909</v>
      </c>
      <c r="Q610" s="337" t="n">
        <f aca="false">+[4]data1cf!P610</f>
        <v>15324.5024289875</v>
      </c>
      <c r="R610" s="337" t="n">
        <f aca="false">+[4]data1cf!Q610</f>
        <v>1116.25298395696</v>
      </c>
      <c r="S610" s="337" t="n">
        <f aca="false">+[4]data1cf!R610</f>
        <v>0</v>
      </c>
      <c r="T610" s="337" t="n">
        <f aca="false">+[4]data1cf!S610</f>
        <v>0</v>
      </c>
      <c r="U610" s="337" t="n">
        <f aca="false">+[4]data1cf!T610</f>
        <v>0</v>
      </c>
      <c r="V610" s="337" t="n">
        <f aca="false">+[4]data1cf!U610</f>
        <v>0</v>
      </c>
      <c r="W610" s="337" t="n">
        <f aca="false">+[4]data1cf!V610</f>
        <v>0</v>
      </c>
      <c r="X610" s="337" t="n">
        <f aca="false">+[4]data1cf!W610</f>
        <v>0</v>
      </c>
      <c r="Y610" s="337" t="n">
        <f aca="false">+[4]data1cf!X610</f>
        <v>0</v>
      </c>
      <c r="Z610" s="337" t="n">
        <f aca="false">+[4]data1cf!Y610</f>
        <v>0</v>
      </c>
      <c r="AA610" s="337" t="n">
        <f aca="false">+[4]data1cf!Z610</f>
        <v>0</v>
      </c>
      <c r="AB610" s="337"/>
      <c r="AC610" s="338" t="n">
        <f aca="false">XNPV(0.1,B610:AA610,$B$1:$AA$1)</f>
        <v>21112.7882958038</v>
      </c>
      <c r="AD610" s="338" t="n">
        <f aca="false">SUMPRODUCT(B610:AA610,$B$1010:$AA$1010)</f>
        <v>53872.0075014624</v>
      </c>
      <c r="AE610" s="339" t="n">
        <f aca="false">SUMPRODUCT(B610:AA610,$B$1012:$AA$1012)</f>
        <v>53318.4625017887</v>
      </c>
      <c r="AF610" s="340" t="n">
        <f aca="false">XIRR(B610:AA610,$B$1:$AA$1)</f>
        <v>0.136798402480021</v>
      </c>
      <c r="AG610" s="341" t="n">
        <f aca="false">1-EXP(-(1/0.25)*(AD610/ABS($AD$1010)))</f>
        <v>0.977000123820296</v>
      </c>
    </row>
    <row r="611" customFormat="false" ht="12.75" hidden="false" customHeight="false" outlineLevel="0" collapsed="false">
      <c r="A611" s="332"/>
      <c r="B611" s="337" t="n">
        <f aca="false">+[4]data1cf!A611</f>
        <v>-84809.8390181455</v>
      </c>
      <c r="C611" s="337" t="n">
        <f aca="false">+[4]data1cf!B611</f>
        <v>14898.5018187746</v>
      </c>
      <c r="D611" s="337" t="n">
        <f aca="false">+[4]data1cf!C611</f>
        <v>16108.6320211044</v>
      </c>
      <c r="E611" s="337" t="n">
        <f aca="false">+[4]data1cf!D611</f>
        <v>15908.2676994685</v>
      </c>
      <c r="F611" s="337" t="n">
        <f aca="false">+[4]data1cf!E611</f>
        <v>15357.5147062571</v>
      </c>
      <c r="G611" s="337" t="n">
        <f aca="false">+[4]data1cf!F611</f>
        <v>15150.8343830924</v>
      </c>
      <c r="H611" s="337" t="n">
        <f aca="false">+[4]data1cf!G611</f>
        <v>15124.347267706</v>
      </c>
      <c r="I611" s="337" t="n">
        <f aca="false">+[4]data1cf!H611</f>
        <v>14933.3816479847</v>
      </c>
      <c r="J611" s="337" t="n">
        <f aca="false">+[4]data1cf!I611</f>
        <v>15056.905910865</v>
      </c>
      <c r="K611" s="337" t="n">
        <f aca="false">+[4]data1cf!J611</f>
        <v>15000.746668106</v>
      </c>
      <c r="L611" s="337" t="n">
        <f aca="false">+[4]data1cf!K611</f>
        <v>15261.0643871042</v>
      </c>
      <c r="M611" s="337" t="n">
        <f aca="false">+[4]data1cf!L611</f>
        <v>14969.0323523063</v>
      </c>
      <c r="N611" s="337" t="n">
        <f aca="false">+[4]data1cf!M611</f>
        <v>14967.627977677</v>
      </c>
      <c r="O611" s="337" t="n">
        <f aca="false">+[4]data1cf!N611</f>
        <v>14949.2726952796</v>
      </c>
      <c r="P611" s="337" t="n">
        <f aca="false">+[4]data1cf!O611</f>
        <v>14900.7084189647</v>
      </c>
      <c r="Q611" s="337" t="n">
        <f aca="false">+[4]data1cf!P611</f>
        <v>15129.8049039636</v>
      </c>
      <c r="R611" s="337" t="n">
        <f aca="false">+[4]data1cf!Q611</f>
        <v>972.734929602522</v>
      </c>
      <c r="S611" s="337" t="n">
        <f aca="false">+[4]data1cf!R611</f>
        <v>0</v>
      </c>
      <c r="T611" s="337" t="n">
        <f aca="false">+[4]data1cf!S611</f>
        <v>0</v>
      </c>
      <c r="U611" s="337" t="n">
        <f aca="false">+[4]data1cf!T611</f>
        <v>0</v>
      </c>
      <c r="V611" s="337" t="n">
        <f aca="false">+[4]data1cf!U611</f>
        <v>0</v>
      </c>
      <c r="W611" s="337" t="n">
        <f aca="false">+[4]data1cf!V611</f>
        <v>0</v>
      </c>
      <c r="X611" s="337" t="n">
        <f aca="false">+[4]data1cf!W611</f>
        <v>0</v>
      </c>
      <c r="Y611" s="337" t="n">
        <f aca="false">+[4]data1cf!X611</f>
        <v>0</v>
      </c>
      <c r="Z611" s="337" t="n">
        <f aca="false">+[4]data1cf!Y611</f>
        <v>0</v>
      </c>
      <c r="AA611" s="337" t="n">
        <f aca="false">+[4]data1cf!Z611</f>
        <v>0</v>
      </c>
      <c r="AB611" s="337"/>
      <c r="AC611" s="338" t="n">
        <f aca="false">XNPV(0.1,B611:AA611,$B$1:$AA$1)</f>
        <v>31418.6484870663</v>
      </c>
      <c r="AD611" s="338" t="n">
        <f aca="false">SUMPRODUCT(B611:AA611,$B$1010:$AA$1010)</f>
        <v>63619.0568065052</v>
      </c>
      <c r="AE611" s="339" t="n">
        <f aca="false">SUMPRODUCT(B611:AA611,$B$1012:$AA$1012)</f>
        <v>63075.0438104707</v>
      </c>
      <c r="AF611" s="340" t="n">
        <f aca="false">XIRR(B611:AA611,$B$1:$AA$1)</f>
        <v>0.161355571909358</v>
      </c>
      <c r="AG611" s="341" t="n">
        <f aca="false">1-EXP(-(1/0.25)*(AD611/ABS($AD$1010)))</f>
        <v>0.988377143174301</v>
      </c>
    </row>
    <row r="612" customFormat="false" ht="12.75" hidden="false" customHeight="false" outlineLevel="0" collapsed="false">
      <c r="A612" s="332"/>
      <c r="B612" s="337" t="n">
        <f aca="false">+[4]data1cf!A612</f>
        <v>-101227.74380382</v>
      </c>
      <c r="C612" s="337" t="n">
        <f aca="false">+[4]data1cf!B612</f>
        <v>15612.024567153</v>
      </c>
      <c r="D612" s="337" t="n">
        <f aca="false">+[4]data1cf!C612</f>
        <v>16796.7913541326</v>
      </c>
      <c r="E612" s="337" t="n">
        <f aca="false">+[4]data1cf!D612</f>
        <v>16179.1770435113</v>
      </c>
      <c r="F612" s="337" t="n">
        <f aca="false">+[4]data1cf!E612</f>
        <v>15915.0515938195</v>
      </c>
      <c r="G612" s="337" t="n">
        <f aca="false">+[4]data1cf!F612</f>
        <v>15851.1925067202</v>
      </c>
      <c r="H612" s="337" t="n">
        <f aca="false">+[4]data1cf!G612</f>
        <v>15377.9590954225</v>
      </c>
      <c r="I612" s="337" t="n">
        <f aca="false">+[4]data1cf!H612</f>
        <v>15485.3485605378</v>
      </c>
      <c r="J612" s="337" t="n">
        <f aca="false">+[4]data1cf!I612</f>
        <v>15225.1938865896</v>
      </c>
      <c r="K612" s="337" t="n">
        <f aca="false">+[4]data1cf!J612</f>
        <v>15344.8063981312</v>
      </c>
      <c r="L612" s="337" t="n">
        <f aca="false">+[4]data1cf!K612</f>
        <v>15201.6488432141</v>
      </c>
      <c r="M612" s="337" t="n">
        <f aca="false">+[4]data1cf!L612</f>
        <v>15276.7705219764</v>
      </c>
      <c r="N612" s="337" t="n">
        <f aca="false">+[4]data1cf!M612</f>
        <v>15144.6065200313</v>
      </c>
      <c r="O612" s="337" t="n">
        <f aca="false">+[4]data1cf!N612</f>
        <v>15381.6948187858</v>
      </c>
      <c r="P612" s="337" t="n">
        <f aca="false">+[4]data1cf!O612</f>
        <v>15366.1562427813</v>
      </c>
      <c r="Q612" s="337" t="n">
        <f aca="false">+[4]data1cf!P612</f>
        <v>15274.6539067817</v>
      </c>
      <c r="R612" s="337" t="n">
        <f aca="false">+[4]data1cf!Q612</f>
        <v>1161.0417303323</v>
      </c>
      <c r="S612" s="337" t="n">
        <f aca="false">+[4]data1cf!R612</f>
        <v>0</v>
      </c>
      <c r="T612" s="337" t="n">
        <f aca="false">+[4]data1cf!S612</f>
        <v>0</v>
      </c>
      <c r="U612" s="337" t="n">
        <f aca="false">+[4]data1cf!T612</f>
        <v>0</v>
      </c>
      <c r="V612" s="337" t="n">
        <f aca="false">+[4]data1cf!U612</f>
        <v>0</v>
      </c>
      <c r="W612" s="337" t="n">
        <f aca="false">+[4]data1cf!V612</f>
        <v>0</v>
      </c>
      <c r="X612" s="337" t="n">
        <f aca="false">+[4]data1cf!W612</f>
        <v>0</v>
      </c>
      <c r="Y612" s="337" t="n">
        <f aca="false">+[4]data1cf!X612</f>
        <v>0</v>
      </c>
      <c r="Z612" s="337" t="n">
        <f aca="false">+[4]data1cf!Y612</f>
        <v>0</v>
      </c>
      <c r="AA612" s="337" t="n">
        <f aca="false">+[4]data1cf!Z612</f>
        <v>0</v>
      </c>
      <c r="AB612" s="337"/>
      <c r="AC612" s="338" t="n">
        <f aca="false">XNPV(0.1,B612:AA612,$B$1:$AA$1)</f>
        <v>18351.8190143026</v>
      </c>
      <c r="AD612" s="338" t="n">
        <f aca="false">SUMPRODUCT(B612:AA612,$B$1010:$AA$1010)</f>
        <v>51309.6320033166</v>
      </c>
      <c r="AE612" s="339" t="n">
        <f aca="false">SUMPRODUCT(B612:AA612,$B$1012:$AA$1012)</f>
        <v>50753.1456602177</v>
      </c>
      <c r="AF612" s="340" t="n">
        <f aca="false">XIRR(B612:AA612,$B$1:$AA$1)</f>
        <v>0.131059573032821</v>
      </c>
      <c r="AG612" s="341" t="n">
        <f aca="false">1-EXP(-(1/0.25)*(AD612/ABS($AD$1010)))</f>
        <v>0.972479988603315</v>
      </c>
    </row>
    <row r="613" customFormat="false" ht="12.75" hidden="false" customHeight="false" outlineLevel="0" collapsed="false">
      <c r="A613" s="332"/>
      <c r="B613" s="337" t="n">
        <f aca="false">+[4]data1cf!A613</f>
        <v>-86749.338327022</v>
      </c>
      <c r="C613" s="337" t="n">
        <f aca="false">+[4]data1cf!B613</f>
        <v>15034.5194785594</v>
      </c>
      <c r="D613" s="337" t="n">
        <f aca="false">+[4]data1cf!C613</f>
        <v>16262.6438242261</v>
      </c>
      <c r="E613" s="337" t="n">
        <f aca="false">+[4]data1cf!D613</f>
        <v>15942.3782710283</v>
      </c>
      <c r="F613" s="337" t="n">
        <f aca="false">+[4]data1cf!E613</f>
        <v>15595.8508218623</v>
      </c>
      <c r="G613" s="337" t="n">
        <f aca="false">+[4]data1cf!F613</f>
        <v>15210.5084522234</v>
      </c>
      <c r="H613" s="337" t="n">
        <f aca="false">+[4]data1cf!G613</f>
        <v>15199.9253892855</v>
      </c>
      <c r="I613" s="337" t="n">
        <f aca="false">+[4]data1cf!H613</f>
        <v>15065.4660397292</v>
      </c>
      <c r="J613" s="337" t="n">
        <f aca="false">+[4]data1cf!I613</f>
        <v>14975.2987548629</v>
      </c>
      <c r="K613" s="337" t="n">
        <f aca="false">+[4]data1cf!J613</f>
        <v>14946.7273554829</v>
      </c>
      <c r="L613" s="337" t="n">
        <f aca="false">+[4]data1cf!K613</f>
        <v>15029.6129136982</v>
      </c>
      <c r="M613" s="337" t="n">
        <f aca="false">+[4]data1cf!L613</f>
        <v>15082.819861648</v>
      </c>
      <c r="N613" s="337" t="n">
        <f aca="false">+[4]data1cf!M613</f>
        <v>14859.8583660801</v>
      </c>
      <c r="O613" s="337" t="n">
        <f aca="false">+[4]data1cf!N613</f>
        <v>14918.1105137188</v>
      </c>
      <c r="P613" s="337" t="n">
        <f aca="false">+[4]data1cf!O613</f>
        <v>15073.9300421436</v>
      </c>
      <c r="Q613" s="337" t="n">
        <f aca="false">+[4]data1cf!P613</f>
        <v>14971.1893732179</v>
      </c>
      <c r="R613" s="337" t="n">
        <f aca="false">+[4]data1cf!Q613</f>
        <v>994.980210875611</v>
      </c>
      <c r="S613" s="337" t="n">
        <f aca="false">+[4]data1cf!R613</f>
        <v>0</v>
      </c>
      <c r="T613" s="337" t="n">
        <f aca="false">+[4]data1cf!S613</f>
        <v>0</v>
      </c>
      <c r="U613" s="337" t="n">
        <f aca="false">+[4]data1cf!T613</f>
        <v>0</v>
      </c>
      <c r="V613" s="337" t="n">
        <f aca="false">+[4]data1cf!U613</f>
        <v>0</v>
      </c>
      <c r="W613" s="337" t="n">
        <f aca="false">+[4]data1cf!V613</f>
        <v>0</v>
      </c>
      <c r="X613" s="337" t="n">
        <f aca="false">+[4]data1cf!W613</f>
        <v>0</v>
      </c>
      <c r="Y613" s="337" t="n">
        <f aca="false">+[4]data1cf!X613</f>
        <v>0</v>
      </c>
      <c r="Z613" s="337" t="n">
        <f aca="false">+[4]data1cf!Y613</f>
        <v>0</v>
      </c>
      <c r="AA613" s="337" t="n">
        <f aca="false">+[4]data1cf!Z613</f>
        <v>0</v>
      </c>
      <c r="AB613" s="337"/>
      <c r="AC613" s="338" t="n">
        <f aca="false">XNPV(0.1,B613:AA613,$B$1:$AA$1)</f>
        <v>29924.7219964615</v>
      </c>
      <c r="AD613" s="338" t="n">
        <f aca="false">SUMPRODUCT(B613:AA613,$B$1010:$AA$1010)</f>
        <v>62157.5492401201</v>
      </c>
      <c r="AE613" s="339" t="n">
        <f aca="false">SUMPRODUCT(B613:AA613,$B$1012:$AA$1012)</f>
        <v>61613.2525108427</v>
      </c>
      <c r="AF613" s="340" t="n">
        <f aca="false">XIRR(B613:AA613,$B$1:$AA$1)</f>
        <v>0.157518783306676</v>
      </c>
      <c r="AG613" s="341" t="n">
        <f aca="false">1-EXP(-(1/0.25)*(AD613/ABS($AD$1010)))</f>
        <v>0.98712467919177</v>
      </c>
    </row>
    <row r="614" customFormat="false" ht="12.75" hidden="false" customHeight="false" outlineLevel="0" collapsed="false">
      <c r="A614" s="332"/>
      <c r="B614" s="337" t="n">
        <f aca="false">+[4]data1cf!A614</f>
        <v>-96479.9496331299</v>
      </c>
      <c r="C614" s="337" t="n">
        <f aca="false">+[4]data1cf!B614</f>
        <v>15256.3861648969</v>
      </c>
      <c r="D614" s="337" t="n">
        <f aca="false">+[4]data1cf!C614</f>
        <v>16580.989257781</v>
      </c>
      <c r="E614" s="337" t="n">
        <f aca="false">+[4]data1cf!D614</f>
        <v>16065.3266014591</v>
      </c>
      <c r="F614" s="337" t="n">
        <f aca="false">+[4]data1cf!E614</f>
        <v>15871.7001247259</v>
      </c>
      <c r="G614" s="337" t="n">
        <f aca="false">+[4]data1cf!F614</f>
        <v>15595.5923567866</v>
      </c>
      <c r="H614" s="337" t="n">
        <f aca="false">+[4]data1cf!G614</f>
        <v>15418.9612765338</v>
      </c>
      <c r="I614" s="337" t="n">
        <f aca="false">+[4]data1cf!H614</f>
        <v>15351.695244911</v>
      </c>
      <c r="J614" s="337" t="n">
        <f aca="false">+[4]data1cf!I614</f>
        <v>15435.2421731089</v>
      </c>
      <c r="K614" s="337" t="n">
        <f aca="false">+[4]data1cf!J614</f>
        <v>15288.3531158925</v>
      </c>
      <c r="L614" s="337" t="n">
        <f aca="false">+[4]data1cf!K614</f>
        <v>15206.5238808461</v>
      </c>
      <c r="M614" s="337" t="n">
        <f aca="false">+[4]data1cf!L614</f>
        <v>15273.4491827573</v>
      </c>
      <c r="N614" s="337" t="n">
        <f aca="false">+[4]data1cf!M614</f>
        <v>15325.607937708</v>
      </c>
      <c r="O614" s="337" t="n">
        <f aca="false">+[4]data1cf!N614</f>
        <v>15326.4417619964</v>
      </c>
      <c r="P614" s="337" t="n">
        <f aca="false">+[4]data1cf!O614</f>
        <v>15127.3998328499</v>
      </c>
      <c r="Q614" s="337" t="n">
        <f aca="false">+[4]data1cf!P614</f>
        <v>15294.511540459</v>
      </c>
      <c r="R614" s="337" t="n">
        <f aca="false">+[4]data1cf!Q614</f>
        <v>1106.58643031215</v>
      </c>
      <c r="S614" s="337" t="n">
        <f aca="false">+[4]data1cf!R614</f>
        <v>0</v>
      </c>
      <c r="T614" s="337" t="n">
        <f aca="false">+[4]data1cf!S614</f>
        <v>0</v>
      </c>
      <c r="U614" s="337" t="n">
        <f aca="false">+[4]data1cf!T614</f>
        <v>0</v>
      </c>
      <c r="V614" s="337" t="n">
        <f aca="false">+[4]data1cf!U614</f>
        <v>0</v>
      </c>
      <c r="W614" s="337" t="n">
        <f aca="false">+[4]data1cf!V614</f>
        <v>0</v>
      </c>
      <c r="X614" s="337" t="n">
        <f aca="false">+[4]data1cf!W614</f>
        <v>0</v>
      </c>
      <c r="Y614" s="337" t="n">
        <f aca="false">+[4]data1cf!X614</f>
        <v>0</v>
      </c>
      <c r="Z614" s="337" t="n">
        <f aca="false">+[4]data1cf!Y614</f>
        <v>0</v>
      </c>
      <c r="AA614" s="337" t="n">
        <f aca="false">+[4]data1cf!Z614</f>
        <v>0</v>
      </c>
      <c r="AB614" s="337"/>
      <c r="AC614" s="338" t="n">
        <f aca="false">XNPV(0.1,B614:AA614,$B$1:$AA$1)</f>
        <v>22325.265592632</v>
      </c>
      <c r="AD614" s="338" t="n">
        <f aca="false">SUMPRODUCT(B614:AA614,$B$1010:$AA$1010)</f>
        <v>55192.2557583562</v>
      </c>
      <c r="AE614" s="339" t="n">
        <f aca="false">SUMPRODUCT(B614:AA614,$B$1012:$AA$1012)</f>
        <v>54637.2028973091</v>
      </c>
      <c r="AF614" s="340" t="n">
        <f aca="false">XIRR(B614:AA614,$B$1:$AA$1)</f>
        <v>0.139170779087323</v>
      </c>
      <c r="AG614" s="341" t="n">
        <f aca="false">1-EXP(-(1/0.25)*(AD614/ABS($AD$1010)))</f>
        <v>0.979031078549294</v>
      </c>
    </row>
    <row r="615" customFormat="false" ht="12.75" hidden="false" customHeight="false" outlineLevel="0" collapsed="false">
      <c r="A615" s="332"/>
      <c r="B615" s="337" t="n">
        <f aca="false">+[4]data1cf!A615</f>
        <v>-88281.0095730568</v>
      </c>
      <c r="C615" s="337" t="n">
        <f aca="false">+[4]data1cf!B615</f>
        <v>14886.2982352822</v>
      </c>
      <c r="D615" s="337" t="n">
        <f aca="false">+[4]data1cf!C615</f>
        <v>16397.0697843737</v>
      </c>
      <c r="E615" s="337" t="n">
        <f aca="false">+[4]data1cf!D615</f>
        <v>15935.068218204</v>
      </c>
      <c r="F615" s="337" t="n">
        <f aca="false">+[4]data1cf!E615</f>
        <v>15811.9435590796</v>
      </c>
      <c r="G615" s="337" t="n">
        <f aca="false">+[4]data1cf!F615</f>
        <v>15272.5427971795</v>
      </c>
      <c r="H615" s="337" t="n">
        <f aca="false">+[4]data1cf!G615</f>
        <v>15264.7651316166</v>
      </c>
      <c r="I615" s="337" t="n">
        <f aca="false">+[4]data1cf!H615</f>
        <v>14917.8771076103</v>
      </c>
      <c r="J615" s="337" t="n">
        <f aca="false">+[4]data1cf!I615</f>
        <v>14909.189245658</v>
      </c>
      <c r="K615" s="337" t="n">
        <f aca="false">+[4]data1cf!J615</f>
        <v>14968.4215051949</v>
      </c>
      <c r="L615" s="337" t="n">
        <f aca="false">+[4]data1cf!K615</f>
        <v>14948.7162676646</v>
      </c>
      <c r="M615" s="337" t="n">
        <f aca="false">+[4]data1cf!L615</f>
        <v>15001.1801173572</v>
      </c>
      <c r="N615" s="337" t="n">
        <f aca="false">+[4]data1cf!M615</f>
        <v>15086.8405326549</v>
      </c>
      <c r="O615" s="337" t="n">
        <f aca="false">+[4]data1cf!N615</f>
        <v>15018.2496623946</v>
      </c>
      <c r="P615" s="337" t="n">
        <f aca="false">+[4]data1cf!O615</f>
        <v>15020.1309866581</v>
      </c>
      <c r="Q615" s="337" t="n">
        <f aca="false">+[4]data1cf!P615</f>
        <v>15044.4303855618</v>
      </c>
      <c r="R615" s="337" t="n">
        <f aca="false">+[4]data1cf!Q615</f>
        <v>1012.54786739913</v>
      </c>
      <c r="S615" s="337" t="n">
        <f aca="false">+[4]data1cf!R615</f>
        <v>0</v>
      </c>
      <c r="T615" s="337" t="n">
        <f aca="false">+[4]data1cf!S615</f>
        <v>0</v>
      </c>
      <c r="U615" s="337" t="n">
        <f aca="false">+[4]data1cf!T615</f>
        <v>0</v>
      </c>
      <c r="V615" s="337" t="n">
        <f aca="false">+[4]data1cf!U615</f>
        <v>0</v>
      </c>
      <c r="W615" s="337" t="n">
        <f aca="false">+[4]data1cf!V615</f>
        <v>0</v>
      </c>
      <c r="X615" s="337" t="n">
        <f aca="false">+[4]data1cf!W615</f>
        <v>0</v>
      </c>
      <c r="Y615" s="337" t="n">
        <f aca="false">+[4]data1cf!X615</f>
        <v>0</v>
      </c>
      <c r="Z615" s="337" t="n">
        <f aca="false">+[4]data1cf!Y615</f>
        <v>0</v>
      </c>
      <c r="AA615" s="337" t="n">
        <f aca="false">+[4]data1cf!Z615</f>
        <v>0</v>
      </c>
      <c r="AB615" s="337"/>
      <c r="AC615" s="338" t="n">
        <f aca="false">XNPV(0.1,B615:AA615,$B$1:$AA$1)</f>
        <v>28537.8762806505</v>
      </c>
      <c r="AD615" s="338" t="n">
        <f aca="false">SUMPRODUCT(B615:AA615,$B$1010:$AA$1010)</f>
        <v>60816.0998947711</v>
      </c>
      <c r="AE615" s="339" t="n">
        <f aca="false">SUMPRODUCT(B615:AA615,$B$1012:$AA$1012)</f>
        <v>60270.9686129101</v>
      </c>
      <c r="AF615" s="340" t="n">
        <f aca="false">XIRR(B615:AA615,$B$1:$AA$1)</f>
        <v>0.154043968296361</v>
      </c>
      <c r="AG615" s="341" t="n">
        <f aca="false">1-EXP(-(1/0.25)*(AD615/ABS($AD$1010)))</f>
        <v>0.985856652901188</v>
      </c>
    </row>
    <row r="616" customFormat="false" ht="12.75" hidden="false" customHeight="false" outlineLevel="0" collapsed="false">
      <c r="A616" s="332"/>
      <c r="B616" s="337" t="n">
        <f aca="false">+[4]data1cf!A616</f>
        <v>-88820.9318390074</v>
      </c>
      <c r="C616" s="337" t="n">
        <f aca="false">+[4]data1cf!B616</f>
        <v>15142.9792588357</v>
      </c>
      <c r="D616" s="337" t="n">
        <f aca="false">+[4]data1cf!C616</f>
        <v>16086.7374853837</v>
      </c>
      <c r="E616" s="337" t="n">
        <f aca="false">+[4]data1cf!D616</f>
        <v>15964.7078685953</v>
      </c>
      <c r="F616" s="337" t="n">
        <f aca="false">+[4]data1cf!E616</f>
        <v>15618.546138849</v>
      </c>
      <c r="G616" s="337" t="n">
        <f aca="false">+[4]data1cf!F616</f>
        <v>15478.9114161894</v>
      </c>
      <c r="H616" s="337" t="n">
        <f aca="false">+[4]data1cf!G616</f>
        <v>15079.6615889003</v>
      </c>
      <c r="I616" s="337" t="n">
        <f aca="false">+[4]data1cf!H616</f>
        <v>15144.5900199799</v>
      </c>
      <c r="J616" s="337" t="n">
        <f aca="false">+[4]data1cf!I616</f>
        <v>14954.4062829476</v>
      </c>
      <c r="K616" s="337" t="n">
        <f aca="false">+[4]data1cf!J616</f>
        <v>15053.9067596483</v>
      </c>
      <c r="L616" s="337" t="n">
        <f aca="false">+[4]data1cf!K616</f>
        <v>15246.1233950762</v>
      </c>
      <c r="M616" s="337" t="n">
        <f aca="false">+[4]data1cf!L616</f>
        <v>15230.9006888595</v>
      </c>
      <c r="N616" s="337" t="n">
        <f aca="false">+[4]data1cf!M616</f>
        <v>14931.7404240833</v>
      </c>
      <c r="O616" s="337" t="n">
        <f aca="false">+[4]data1cf!N616</f>
        <v>14961.5949857607</v>
      </c>
      <c r="P616" s="337" t="n">
        <f aca="false">+[4]data1cf!O616</f>
        <v>15274.0870534374</v>
      </c>
      <c r="Q616" s="337" t="n">
        <f aca="false">+[4]data1cf!P616</f>
        <v>15017.6057042544</v>
      </c>
      <c r="R616" s="337" t="n">
        <f aca="false">+[4]data1cf!Q616</f>
        <v>1018.74055982068</v>
      </c>
      <c r="S616" s="337" t="n">
        <f aca="false">+[4]data1cf!R616</f>
        <v>0</v>
      </c>
      <c r="T616" s="337" t="n">
        <f aca="false">+[4]data1cf!S616</f>
        <v>0</v>
      </c>
      <c r="U616" s="337" t="n">
        <f aca="false">+[4]data1cf!T616</f>
        <v>0</v>
      </c>
      <c r="V616" s="337" t="n">
        <f aca="false">+[4]data1cf!U616</f>
        <v>0</v>
      </c>
      <c r="W616" s="337" t="n">
        <f aca="false">+[4]data1cf!V616</f>
        <v>0</v>
      </c>
      <c r="X616" s="337" t="n">
        <f aca="false">+[4]data1cf!W616</f>
        <v>0</v>
      </c>
      <c r="Y616" s="337" t="n">
        <f aca="false">+[4]data1cf!X616</f>
        <v>0</v>
      </c>
      <c r="Z616" s="337" t="n">
        <f aca="false">+[4]data1cf!Y616</f>
        <v>0</v>
      </c>
      <c r="AA616" s="337" t="n">
        <f aca="false">+[4]data1cf!Z616</f>
        <v>0</v>
      </c>
      <c r="AB616" s="337"/>
      <c r="AC616" s="338" t="n">
        <f aca="false">XNPV(0.1,B616:AA616,$B$1:$AA$1)</f>
        <v>28253.3527650137</v>
      </c>
      <c r="AD616" s="338" t="n">
        <f aca="false">SUMPRODUCT(B616:AA616,$B$1010:$AA$1010)</f>
        <v>60649.5878713744</v>
      </c>
      <c r="AE616" s="339" t="n">
        <f aca="false">SUMPRODUCT(B616:AA616,$B$1012:$AA$1012)</f>
        <v>60102.3148760196</v>
      </c>
      <c r="AF616" s="340" t="n">
        <f aca="false">XIRR(B616:AA616,$B$1:$AA$1)</f>
        <v>0.153133392833322</v>
      </c>
      <c r="AG616" s="341" t="n">
        <f aca="false">1-EXP(-(1/0.25)*(AD616/ABS($AD$1010)))</f>
        <v>0.985690781575435</v>
      </c>
    </row>
    <row r="617" customFormat="false" ht="12.75" hidden="false" customHeight="false" outlineLevel="0" collapsed="false">
      <c r="A617" s="332"/>
      <c r="B617" s="337" t="n">
        <f aca="false">+[4]data1cf!A617</f>
        <v>-84264.7711582737</v>
      </c>
      <c r="C617" s="337" t="n">
        <f aca="false">+[4]data1cf!B617</f>
        <v>14933.4593544107</v>
      </c>
      <c r="D617" s="337" t="n">
        <f aca="false">+[4]data1cf!C617</f>
        <v>16231.9449919186</v>
      </c>
      <c r="E617" s="337" t="n">
        <f aca="false">+[4]data1cf!D617</f>
        <v>15667.9576926668</v>
      </c>
      <c r="F617" s="337" t="n">
        <f aca="false">+[4]data1cf!E617</f>
        <v>15458.0784517346</v>
      </c>
      <c r="G617" s="337" t="n">
        <f aca="false">+[4]data1cf!F617</f>
        <v>15237.8366581772</v>
      </c>
      <c r="H617" s="337" t="n">
        <f aca="false">+[4]data1cf!G617</f>
        <v>15116.9255824704</v>
      </c>
      <c r="I617" s="337" t="n">
        <f aca="false">+[4]data1cf!H617</f>
        <v>14818.4593418105</v>
      </c>
      <c r="J617" s="337" t="n">
        <f aca="false">+[4]data1cf!I617</f>
        <v>14806.0296414578</v>
      </c>
      <c r="K617" s="337" t="n">
        <f aca="false">+[4]data1cf!J617</f>
        <v>15047.8276766524</v>
      </c>
      <c r="L617" s="337" t="n">
        <f aca="false">+[4]data1cf!K617</f>
        <v>14763.004157148</v>
      </c>
      <c r="M617" s="337" t="n">
        <f aca="false">+[4]data1cf!L617</f>
        <v>14912.3428909226</v>
      </c>
      <c r="N617" s="337" t="n">
        <f aca="false">+[4]data1cf!M617</f>
        <v>15008.5623438911</v>
      </c>
      <c r="O617" s="337" t="n">
        <f aca="false">+[4]data1cf!N617</f>
        <v>15090.2268232416</v>
      </c>
      <c r="P617" s="337" t="n">
        <f aca="false">+[4]data1cf!O617</f>
        <v>14856.2787376391</v>
      </c>
      <c r="Q617" s="337" t="n">
        <f aca="false">+[4]data1cf!P617</f>
        <v>14958.0729538139</v>
      </c>
      <c r="R617" s="337" t="n">
        <f aca="false">+[4]data1cf!Q617</f>
        <v>966.483219276936</v>
      </c>
      <c r="S617" s="337" t="n">
        <f aca="false">+[4]data1cf!R617</f>
        <v>0</v>
      </c>
      <c r="T617" s="337" t="n">
        <f aca="false">+[4]data1cf!S617</f>
        <v>0</v>
      </c>
      <c r="U617" s="337" t="n">
        <f aca="false">+[4]data1cf!T617</f>
        <v>0</v>
      </c>
      <c r="V617" s="337" t="n">
        <f aca="false">+[4]data1cf!U617</f>
        <v>0</v>
      </c>
      <c r="W617" s="337" t="n">
        <f aca="false">+[4]data1cf!V617</f>
        <v>0</v>
      </c>
      <c r="X617" s="337" t="n">
        <f aca="false">+[4]data1cf!W617</f>
        <v>0</v>
      </c>
      <c r="Y617" s="337" t="n">
        <f aca="false">+[4]data1cf!X617</f>
        <v>0</v>
      </c>
      <c r="Z617" s="337" t="n">
        <f aca="false">+[4]data1cf!Y617</f>
        <v>0</v>
      </c>
      <c r="AA617" s="337" t="n">
        <f aca="false">+[4]data1cf!Z617</f>
        <v>0</v>
      </c>
      <c r="AB617" s="337"/>
      <c r="AC617" s="338" t="n">
        <f aca="false">XNPV(0.1,B617:AA617,$B$1:$AA$1)</f>
        <v>31667.3957694787</v>
      </c>
      <c r="AD617" s="338" t="n">
        <f aca="false">SUMPRODUCT(B617:AA617,$B$1010:$AA$1010)</f>
        <v>63721.50715733</v>
      </c>
      <c r="AE617" s="339" t="n">
        <f aca="false">SUMPRODUCT(B617:AA617,$B$1012:$AA$1012)</f>
        <v>63180.0072784281</v>
      </c>
      <c r="AF617" s="340" t="n">
        <f aca="false">XIRR(B617:AA617,$B$1:$AA$1)</f>
        <v>0.162337570621417</v>
      </c>
      <c r="AG617" s="341" t="n">
        <f aca="false">1-EXP(-(1/0.25)*(AD617/ABS($AD$1010)))</f>
        <v>0.988460225508085</v>
      </c>
    </row>
    <row r="618" customFormat="false" ht="12.75" hidden="false" customHeight="false" outlineLevel="0" collapsed="false">
      <c r="A618" s="332"/>
      <c r="B618" s="337" t="n">
        <f aca="false">+[4]data1cf!A618</f>
        <v>-96977.4185334739</v>
      </c>
      <c r="C618" s="337" t="n">
        <f aca="false">+[4]data1cf!B618</f>
        <v>15110.5481184139</v>
      </c>
      <c r="D618" s="337" t="n">
        <f aca="false">+[4]data1cf!C618</f>
        <v>16491.600724062</v>
      </c>
      <c r="E618" s="337" t="n">
        <f aca="false">+[4]data1cf!D618</f>
        <v>16319.5099979071</v>
      </c>
      <c r="F618" s="337" t="n">
        <f aca="false">+[4]data1cf!E618</f>
        <v>16157.7409138841</v>
      </c>
      <c r="G618" s="337" t="n">
        <f aca="false">+[4]data1cf!F618</f>
        <v>15687.2554362643</v>
      </c>
      <c r="H618" s="337" t="n">
        <f aca="false">+[4]data1cf!G618</f>
        <v>15233.7860453311</v>
      </c>
      <c r="I618" s="337" t="n">
        <f aca="false">+[4]data1cf!H618</f>
        <v>15298.6800527802</v>
      </c>
      <c r="J618" s="337" t="n">
        <f aca="false">+[4]data1cf!I618</f>
        <v>15378.2156590796</v>
      </c>
      <c r="K618" s="337" t="n">
        <f aca="false">+[4]data1cf!J618</f>
        <v>15212.0116196623</v>
      </c>
      <c r="L618" s="337" t="n">
        <f aca="false">+[4]data1cf!K618</f>
        <v>15137.7616408238</v>
      </c>
      <c r="M618" s="337" t="n">
        <f aca="false">+[4]data1cf!L618</f>
        <v>15254.0869594217</v>
      </c>
      <c r="N618" s="337" t="n">
        <f aca="false">+[4]data1cf!M618</f>
        <v>15347.56697404</v>
      </c>
      <c r="O618" s="337" t="n">
        <f aca="false">+[4]data1cf!N618</f>
        <v>15338.9594546345</v>
      </c>
      <c r="P618" s="337" t="n">
        <f aca="false">+[4]data1cf!O618</f>
        <v>15492.5367139237</v>
      </c>
      <c r="Q618" s="337" t="n">
        <f aca="false">+[4]data1cf!P618</f>
        <v>15357.6445449275</v>
      </c>
      <c r="R618" s="337" t="n">
        <f aca="false">+[4]data1cf!Q618</f>
        <v>1112.29219961153</v>
      </c>
      <c r="S618" s="337" t="n">
        <f aca="false">+[4]data1cf!R618</f>
        <v>0</v>
      </c>
      <c r="T618" s="337" t="n">
        <f aca="false">+[4]data1cf!S618</f>
        <v>0</v>
      </c>
      <c r="U618" s="337" t="n">
        <f aca="false">+[4]data1cf!T618</f>
        <v>0</v>
      </c>
      <c r="V618" s="337" t="n">
        <f aca="false">+[4]data1cf!U618</f>
        <v>0</v>
      </c>
      <c r="W618" s="337" t="n">
        <f aca="false">+[4]data1cf!V618</f>
        <v>0</v>
      </c>
      <c r="X618" s="337" t="n">
        <f aca="false">+[4]data1cf!W618</f>
        <v>0</v>
      </c>
      <c r="Y618" s="337" t="n">
        <f aca="false">+[4]data1cf!X618</f>
        <v>0</v>
      </c>
      <c r="Z618" s="337" t="n">
        <f aca="false">+[4]data1cf!Y618</f>
        <v>0</v>
      </c>
      <c r="AA618" s="337" t="n">
        <f aca="false">+[4]data1cf!Z618</f>
        <v>0</v>
      </c>
      <c r="AB618" s="337"/>
      <c r="AC618" s="338" t="n">
        <f aca="false">XNPV(0.1,B618:AA618,$B$1:$AA$1)</f>
        <v>21963.6238040045</v>
      </c>
      <c r="AD618" s="338" t="n">
        <f aca="false">SUMPRODUCT(B618:AA618,$B$1010:$AA$1010)</f>
        <v>54886.6260427546</v>
      </c>
      <c r="AE618" s="339" t="n">
        <f aca="false">SUMPRODUCT(B618:AA618,$B$1012:$AA$1012)</f>
        <v>54330.4540834852</v>
      </c>
      <c r="AF618" s="340" t="n">
        <f aca="false">XIRR(B618:AA618,$B$1:$AA$1)</f>
        <v>0.138336715647139</v>
      </c>
      <c r="AG618" s="341" t="n">
        <f aca="false">1-EXP(-(1/0.25)*(AD618/ABS($AD$1010)))</f>
        <v>0.978577485558593</v>
      </c>
    </row>
    <row r="619" customFormat="false" ht="12.75" hidden="false" customHeight="false" outlineLevel="0" collapsed="false">
      <c r="A619" s="332"/>
      <c r="B619" s="337" t="n">
        <f aca="false">+[4]data1cf!A619</f>
        <v>-90634.2577231416</v>
      </c>
      <c r="C619" s="337" t="n">
        <f aca="false">+[4]data1cf!B619</f>
        <v>14852.4906432811</v>
      </c>
      <c r="D619" s="337" t="n">
        <f aca="false">+[4]data1cf!C619</f>
        <v>16330.5315838123</v>
      </c>
      <c r="E619" s="337" t="n">
        <f aca="false">+[4]data1cf!D619</f>
        <v>15842.0426918599</v>
      </c>
      <c r="F619" s="337" t="n">
        <f aca="false">+[4]data1cf!E619</f>
        <v>15672.2778698192</v>
      </c>
      <c r="G619" s="337" t="n">
        <f aca="false">+[4]data1cf!F619</f>
        <v>15497.9617124419</v>
      </c>
      <c r="H619" s="337" t="n">
        <f aca="false">+[4]data1cf!G619</f>
        <v>15191.4522402709</v>
      </c>
      <c r="I619" s="337" t="n">
        <f aca="false">+[4]data1cf!H619</f>
        <v>14808.7834494571</v>
      </c>
      <c r="J619" s="337" t="n">
        <f aca="false">+[4]data1cf!I619</f>
        <v>15065.2109384707</v>
      </c>
      <c r="K619" s="337" t="n">
        <f aca="false">+[4]data1cf!J619</f>
        <v>15012.6086284076</v>
      </c>
      <c r="L619" s="337" t="n">
        <f aca="false">+[4]data1cf!K619</f>
        <v>15048.6859702903</v>
      </c>
      <c r="M619" s="337" t="n">
        <f aca="false">+[4]data1cf!L619</f>
        <v>15033.5794683497</v>
      </c>
      <c r="N619" s="337" t="n">
        <f aca="false">+[4]data1cf!M619</f>
        <v>15124.6239373648</v>
      </c>
      <c r="O619" s="337" t="n">
        <f aca="false">+[4]data1cf!N619</f>
        <v>15294.382236816</v>
      </c>
      <c r="P619" s="337" t="n">
        <f aca="false">+[4]data1cf!O619</f>
        <v>15129.1599216489</v>
      </c>
      <c r="Q619" s="337" t="n">
        <f aca="false">+[4]data1cf!P619</f>
        <v>15263.8507916204</v>
      </c>
      <c r="R619" s="337" t="n">
        <f aca="false">+[4]data1cf!Q619</f>
        <v>1039.53868238134</v>
      </c>
      <c r="S619" s="337" t="n">
        <f aca="false">+[4]data1cf!R619</f>
        <v>0</v>
      </c>
      <c r="T619" s="337" t="n">
        <f aca="false">+[4]data1cf!S619</f>
        <v>0</v>
      </c>
      <c r="U619" s="337" t="n">
        <f aca="false">+[4]data1cf!T619</f>
        <v>0</v>
      </c>
      <c r="V619" s="337" t="n">
        <f aca="false">+[4]data1cf!U619</f>
        <v>0</v>
      </c>
      <c r="W619" s="337" t="n">
        <f aca="false">+[4]data1cf!V619</f>
        <v>0</v>
      </c>
      <c r="X619" s="337" t="n">
        <f aca="false">+[4]data1cf!W619</f>
        <v>0</v>
      </c>
      <c r="Y619" s="337" t="n">
        <f aca="false">+[4]data1cf!X619</f>
        <v>0</v>
      </c>
      <c r="Z619" s="337" t="n">
        <f aca="false">+[4]data1cf!Y619</f>
        <v>0</v>
      </c>
      <c r="AA619" s="337" t="n">
        <f aca="false">+[4]data1cf!Z619</f>
        <v>0</v>
      </c>
      <c r="AB619" s="337"/>
      <c r="AC619" s="338" t="n">
        <f aca="false">XNPV(0.1,B619:AA619,$B$1:$AA$1)</f>
        <v>26296.6028382962</v>
      </c>
      <c r="AD619" s="338" t="n">
        <f aca="false">SUMPRODUCT(B619:AA619,$B$1010:$AA$1010)</f>
        <v>58704.2770184061</v>
      </c>
      <c r="AE619" s="339" t="n">
        <f aca="false">SUMPRODUCT(B619:AA619,$B$1012:$AA$1012)</f>
        <v>58156.5446683511</v>
      </c>
      <c r="AF619" s="340" t="n">
        <f aca="false">XIRR(B619:AA619,$B$1:$AA$1)</f>
        <v>0.148567538934957</v>
      </c>
      <c r="AG619" s="341" t="n">
        <f aca="false">1-EXP(-(1/0.25)*(AD619/ABS($AD$1010)))</f>
        <v>0.983602645641541</v>
      </c>
    </row>
    <row r="620" customFormat="false" ht="12.75" hidden="false" customHeight="false" outlineLevel="0" collapsed="false">
      <c r="A620" s="332"/>
      <c r="B620" s="337" t="n">
        <f aca="false">+[4]data1cf!A620</f>
        <v>-90044.7786816372</v>
      </c>
      <c r="C620" s="337" t="n">
        <f aca="false">+[4]data1cf!B620</f>
        <v>14825.4482890249</v>
      </c>
      <c r="D620" s="337" t="n">
        <f aca="false">+[4]data1cf!C620</f>
        <v>16258.6755155543</v>
      </c>
      <c r="E620" s="337" t="n">
        <f aca="false">+[4]data1cf!D620</f>
        <v>15941.3446234671</v>
      </c>
      <c r="F620" s="337" t="n">
        <f aca="false">+[4]data1cf!E620</f>
        <v>15762.227487669</v>
      </c>
      <c r="G620" s="337" t="n">
        <f aca="false">+[4]data1cf!F620</f>
        <v>15419.2120955256</v>
      </c>
      <c r="H620" s="337" t="n">
        <f aca="false">+[4]data1cf!G620</f>
        <v>15052.7401904069</v>
      </c>
      <c r="I620" s="337" t="n">
        <f aca="false">+[4]data1cf!H620</f>
        <v>14996.5851329325</v>
      </c>
      <c r="J620" s="337" t="n">
        <f aca="false">+[4]data1cf!I620</f>
        <v>15226.4282472108</v>
      </c>
      <c r="K620" s="337" t="n">
        <f aca="false">+[4]data1cf!J620</f>
        <v>15200.5012409448</v>
      </c>
      <c r="L620" s="337" t="n">
        <f aca="false">+[4]data1cf!K620</f>
        <v>15081.7573888728</v>
      </c>
      <c r="M620" s="337" t="n">
        <f aca="false">+[4]data1cf!L620</f>
        <v>15110.5866767909</v>
      </c>
      <c r="N620" s="337" t="n">
        <f aca="false">+[4]data1cf!M620</f>
        <v>15222.2339410404</v>
      </c>
      <c r="O620" s="337" t="n">
        <f aca="false">+[4]data1cf!N620</f>
        <v>15013.2413945843</v>
      </c>
      <c r="P620" s="337" t="n">
        <f aca="false">+[4]data1cf!O620</f>
        <v>14979.4025920021</v>
      </c>
      <c r="Q620" s="337" t="n">
        <f aca="false">+[4]data1cf!P620</f>
        <v>15274.0298066592</v>
      </c>
      <c r="R620" s="337" t="n">
        <f aca="false">+[4]data1cf!Q620</f>
        <v>1032.77759356691</v>
      </c>
      <c r="S620" s="337" t="n">
        <f aca="false">+[4]data1cf!R620</f>
        <v>0</v>
      </c>
      <c r="T620" s="337" t="n">
        <f aca="false">+[4]data1cf!S620</f>
        <v>0</v>
      </c>
      <c r="U620" s="337" t="n">
        <f aca="false">+[4]data1cf!T620</f>
        <v>0</v>
      </c>
      <c r="V620" s="337" t="n">
        <f aca="false">+[4]data1cf!U620</f>
        <v>0</v>
      </c>
      <c r="W620" s="337" t="n">
        <f aca="false">+[4]data1cf!V620</f>
        <v>0</v>
      </c>
      <c r="X620" s="337" t="n">
        <f aca="false">+[4]data1cf!W620</f>
        <v>0</v>
      </c>
      <c r="Y620" s="337" t="n">
        <f aca="false">+[4]data1cf!X620</f>
        <v>0</v>
      </c>
      <c r="Z620" s="337" t="n">
        <f aca="false">+[4]data1cf!Y620</f>
        <v>0</v>
      </c>
      <c r="AA620" s="337" t="n">
        <f aca="false">+[4]data1cf!Z620</f>
        <v>0</v>
      </c>
      <c r="AB620" s="337"/>
      <c r="AC620" s="338" t="n">
        <f aca="false">XNPV(0.1,B620:AA620,$B$1:$AA$1)</f>
        <v>27013.1123000929</v>
      </c>
      <c r="AD620" s="338" t="n">
        <f aca="false">SUMPRODUCT(B620:AA620,$B$1010:$AA$1010)</f>
        <v>59464.8285051873</v>
      </c>
      <c r="AE620" s="339" t="n">
        <f aca="false">SUMPRODUCT(B620:AA620,$B$1012:$AA$1012)</f>
        <v>58916.5824031476</v>
      </c>
      <c r="AF620" s="340" t="n">
        <f aca="false">XIRR(B620:AA620,$B$1:$AA$1)</f>
        <v>0.15013459863064</v>
      </c>
      <c r="AG620" s="341" t="n">
        <f aca="false">1-EXP(-(1/0.25)*(AD620/ABS($AD$1010)))</f>
        <v>0.984453056017035</v>
      </c>
    </row>
    <row r="621" customFormat="false" ht="12.75" hidden="false" customHeight="false" outlineLevel="0" collapsed="false">
      <c r="A621" s="332"/>
      <c r="B621" s="337" t="n">
        <f aca="false">+[4]data1cf!A621</f>
        <v>-90420.1683444763</v>
      </c>
      <c r="C621" s="337" t="n">
        <f aca="false">+[4]data1cf!B621</f>
        <v>14948.779115837</v>
      </c>
      <c r="D621" s="337" t="n">
        <f aca="false">+[4]data1cf!C621</f>
        <v>16348.0646837054</v>
      </c>
      <c r="E621" s="337" t="n">
        <f aca="false">+[4]data1cf!D621</f>
        <v>15890.6209350726</v>
      </c>
      <c r="F621" s="337" t="n">
        <f aca="false">+[4]data1cf!E621</f>
        <v>15766.2310552236</v>
      </c>
      <c r="G621" s="337" t="n">
        <f aca="false">+[4]data1cf!F621</f>
        <v>15604.2336532716</v>
      </c>
      <c r="H621" s="337" t="n">
        <f aca="false">+[4]data1cf!G621</f>
        <v>15250.8325279385</v>
      </c>
      <c r="I621" s="337" t="n">
        <f aca="false">+[4]data1cf!H621</f>
        <v>15019.8956282011</v>
      </c>
      <c r="J621" s="337" t="n">
        <f aca="false">+[4]data1cf!I621</f>
        <v>15178.3667750979</v>
      </c>
      <c r="K621" s="337" t="n">
        <f aca="false">+[4]data1cf!J621</f>
        <v>15321.1008760377</v>
      </c>
      <c r="L621" s="337" t="n">
        <f aca="false">+[4]data1cf!K621</f>
        <v>15009.35997171</v>
      </c>
      <c r="M621" s="337" t="n">
        <f aca="false">+[4]data1cf!L621</f>
        <v>15104.7807518484</v>
      </c>
      <c r="N621" s="337" t="n">
        <f aca="false">+[4]data1cf!M621</f>
        <v>14968.2743937207</v>
      </c>
      <c r="O621" s="337" t="n">
        <f aca="false">+[4]data1cf!N621</f>
        <v>15043.1712271053</v>
      </c>
      <c r="P621" s="337" t="n">
        <f aca="false">+[4]data1cf!O621</f>
        <v>15351.266247766</v>
      </c>
      <c r="Q621" s="337" t="n">
        <f aca="false">+[4]data1cf!P621</f>
        <v>15339.802797353</v>
      </c>
      <c r="R621" s="337" t="n">
        <f aca="false">+[4]data1cf!Q621</f>
        <v>1037.08316284381</v>
      </c>
      <c r="S621" s="337" t="n">
        <f aca="false">+[4]data1cf!R621</f>
        <v>0</v>
      </c>
      <c r="T621" s="337" t="n">
        <f aca="false">+[4]data1cf!S621</f>
        <v>0</v>
      </c>
      <c r="U621" s="337" t="n">
        <f aca="false">+[4]data1cf!T621</f>
        <v>0</v>
      </c>
      <c r="V621" s="337" t="n">
        <f aca="false">+[4]data1cf!U621</f>
        <v>0</v>
      </c>
      <c r="W621" s="337" t="n">
        <f aca="false">+[4]data1cf!V621</f>
        <v>0</v>
      </c>
      <c r="X621" s="337" t="n">
        <f aca="false">+[4]data1cf!W621</f>
        <v>0</v>
      </c>
      <c r="Y621" s="337" t="n">
        <f aca="false">+[4]data1cf!X621</f>
        <v>0</v>
      </c>
      <c r="Z621" s="337" t="n">
        <f aca="false">+[4]data1cf!Y621</f>
        <v>0</v>
      </c>
      <c r="AA621" s="337" t="n">
        <f aca="false">+[4]data1cf!Z621</f>
        <v>0</v>
      </c>
      <c r="AB621" s="337"/>
      <c r="AC621" s="338" t="n">
        <f aca="false">XNPV(0.1,B621:AA621,$B$1:$AA$1)</f>
        <v>27067.9802684234</v>
      </c>
      <c r="AD621" s="338" t="n">
        <f aca="false">SUMPRODUCT(B621:AA621,$B$1010:$AA$1010)</f>
        <v>59616.3376457014</v>
      </c>
      <c r="AE621" s="339" t="n">
        <f aca="false">SUMPRODUCT(B621:AA621,$B$1012:$AA$1012)</f>
        <v>59066.4396892353</v>
      </c>
      <c r="AF621" s="340" t="n">
        <f aca="false">XIRR(B621:AA621,$B$1:$AA$1)</f>
        <v>0.150071030826163</v>
      </c>
      <c r="AG621" s="341" t="n">
        <f aca="false">1-EXP(-(1/0.25)*(AD621/ABS($AD$1010)))</f>
        <v>0.984617123068054</v>
      </c>
    </row>
    <row r="622" customFormat="false" ht="12.75" hidden="false" customHeight="false" outlineLevel="0" collapsed="false">
      <c r="A622" s="332"/>
      <c r="B622" s="337" t="n">
        <f aca="false">+[4]data1cf!A622</f>
        <v>-100697.488195304</v>
      </c>
      <c r="C622" s="337" t="n">
        <f aca="false">+[4]data1cf!B622</f>
        <v>15241.603391817</v>
      </c>
      <c r="D622" s="337" t="n">
        <f aca="false">+[4]data1cf!C622</f>
        <v>16881.7960641671</v>
      </c>
      <c r="E622" s="337" t="n">
        <f aca="false">+[4]data1cf!D622</f>
        <v>16424.9776608015</v>
      </c>
      <c r="F622" s="337" t="n">
        <f aca="false">+[4]data1cf!E622</f>
        <v>16027.2193898154</v>
      </c>
      <c r="G622" s="337" t="n">
        <f aca="false">+[4]data1cf!F622</f>
        <v>15584.561805539</v>
      </c>
      <c r="H622" s="337" t="n">
        <f aca="false">+[4]data1cf!G622</f>
        <v>15510.5756083187</v>
      </c>
      <c r="I622" s="337" t="n">
        <f aca="false">+[4]data1cf!H622</f>
        <v>15328.7778234223</v>
      </c>
      <c r="J622" s="337" t="n">
        <f aca="false">+[4]data1cf!I622</f>
        <v>15337.0065427272</v>
      </c>
      <c r="K622" s="337" t="n">
        <f aca="false">+[4]data1cf!J622</f>
        <v>15131.9524324775</v>
      </c>
      <c r="L622" s="337" t="n">
        <f aca="false">+[4]data1cf!K622</f>
        <v>15361.6088940424</v>
      </c>
      <c r="M622" s="337" t="n">
        <f aca="false">+[4]data1cf!L622</f>
        <v>15305.3393541885</v>
      </c>
      <c r="N622" s="337" t="n">
        <f aca="false">+[4]data1cf!M622</f>
        <v>15538.7494244657</v>
      </c>
      <c r="O622" s="337" t="n">
        <f aca="false">+[4]data1cf!N622</f>
        <v>15491.988938325</v>
      </c>
      <c r="P622" s="337" t="n">
        <f aca="false">+[4]data1cf!O622</f>
        <v>15261.1906696207</v>
      </c>
      <c r="Q622" s="337" t="n">
        <f aca="false">+[4]data1cf!P622</f>
        <v>15330.0291664914</v>
      </c>
      <c r="R622" s="337" t="n">
        <f aca="false">+[4]data1cf!Q622</f>
        <v>1154.95991060485</v>
      </c>
      <c r="S622" s="337" t="n">
        <f aca="false">+[4]data1cf!R622</f>
        <v>0</v>
      </c>
      <c r="T622" s="337" t="n">
        <f aca="false">+[4]data1cf!S622</f>
        <v>0</v>
      </c>
      <c r="U622" s="337" t="n">
        <f aca="false">+[4]data1cf!T622</f>
        <v>0</v>
      </c>
      <c r="V622" s="337" t="n">
        <f aca="false">+[4]data1cf!U622</f>
        <v>0</v>
      </c>
      <c r="W622" s="337" t="n">
        <f aca="false">+[4]data1cf!V622</f>
        <v>0</v>
      </c>
      <c r="X622" s="337" t="n">
        <f aca="false">+[4]data1cf!W622</f>
        <v>0</v>
      </c>
      <c r="Y622" s="337" t="n">
        <f aca="false">+[4]data1cf!X622</f>
        <v>0</v>
      </c>
      <c r="Z622" s="337" t="n">
        <f aca="false">+[4]data1cf!Y622</f>
        <v>0</v>
      </c>
      <c r="AA622" s="337" t="n">
        <f aca="false">+[4]data1cf!Z622</f>
        <v>0</v>
      </c>
      <c r="AB622" s="337"/>
      <c r="AC622" s="338" t="n">
        <f aca="false">XNPV(0.1,B622:AA622,$B$1:$AA$1)</f>
        <v>18881.0400931969</v>
      </c>
      <c r="AD622" s="338" t="n">
        <f aca="false">SUMPRODUCT(B622:AA622,$B$1010:$AA$1010)</f>
        <v>51913.9640478221</v>
      </c>
      <c r="AE622" s="339" t="n">
        <f aca="false">SUMPRODUCT(B622:AA622,$B$1012:$AA$1012)</f>
        <v>51356.0370472454</v>
      </c>
      <c r="AF622" s="340" t="n">
        <f aca="false">XIRR(B622:AA622,$B$1:$AA$1)</f>
        <v>0.132007361114065</v>
      </c>
      <c r="AG622" s="341" t="n">
        <f aca="false">1-EXP(-(1/0.25)*(AD622/ABS($AD$1010)))</f>
        <v>0.973620256293871</v>
      </c>
    </row>
    <row r="623" customFormat="false" ht="12.75" hidden="false" customHeight="false" outlineLevel="0" collapsed="false">
      <c r="A623" s="332"/>
      <c r="B623" s="337" t="n">
        <f aca="false">+[4]data1cf!A623</f>
        <v>-89753.3152214546</v>
      </c>
      <c r="C623" s="337" t="n">
        <f aca="false">+[4]data1cf!B623</f>
        <v>15115.188178361</v>
      </c>
      <c r="D623" s="337" t="n">
        <f aca="false">+[4]data1cf!C623</f>
        <v>16387.0049500868</v>
      </c>
      <c r="E623" s="337" t="n">
        <f aca="false">+[4]data1cf!D623</f>
        <v>15874.6402659811</v>
      </c>
      <c r="F623" s="337" t="n">
        <f aca="false">+[4]data1cf!E623</f>
        <v>15706.1119973664</v>
      </c>
      <c r="G623" s="337" t="n">
        <f aca="false">+[4]data1cf!F623</f>
        <v>15496.9874506368</v>
      </c>
      <c r="H623" s="337" t="n">
        <f aca="false">+[4]data1cf!G623</f>
        <v>14882.421948189</v>
      </c>
      <c r="I623" s="337" t="n">
        <f aca="false">+[4]data1cf!H623</f>
        <v>14953.8110968817</v>
      </c>
      <c r="J623" s="337" t="n">
        <f aca="false">+[4]data1cf!I623</f>
        <v>14900.8027799956</v>
      </c>
      <c r="K623" s="337" t="n">
        <f aca="false">+[4]data1cf!J623</f>
        <v>15211.381892591</v>
      </c>
      <c r="L623" s="337" t="n">
        <f aca="false">+[4]data1cf!K623</f>
        <v>15202.0749397564</v>
      </c>
      <c r="M623" s="337" t="n">
        <f aca="false">+[4]data1cf!L623</f>
        <v>15262.1183783708</v>
      </c>
      <c r="N623" s="337" t="n">
        <f aca="false">+[4]data1cf!M623</f>
        <v>15354.4319881714</v>
      </c>
      <c r="O623" s="337" t="n">
        <f aca="false">+[4]data1cf!N623</f>
        <v>15018.2337107827</v>
      </c>
      <c r="P623" s="337" t="n">
        <f aca="false">+[4]data1cf!O623</f>
        <v>15233.8193060274</v>
      </c>
      <c r="Q623" s="337" t="n">
        <f aca="false">+[4]data1cf!P623</f>
        <v>15051.9768586206</v>
      </c>
      <c r="R623" s="337" t="n">
        <f aca="false">+[4]data1cf!Q623</f>
        <v>1029.434624264</v>
      </c>
      <c r="S623" s="337" t="n">
        <f aca="false">+[4]data1cf!R623</f>
        <v>0</v>
      </c>
      <c r="T623" s="337" t="n">
        <f aca="false">+[4]data1cf!S623</f>
        <v>0</v>
      </c>
      <c r="U623" s="337" t="n">
        <f aca="false">+[4]data1cf!T623</f>
        <v>0</v>
      </c>
      <c r="V623" s="337" t="n">
        <f aca="false">+[4]data1cf!U623</f>
        <v>0</v>
      </c>
      <c r="W623" s="337" t="n">
        <f aca="false">+[4]data1cf!V623</f>
        <v>0</v>
      </c>
      <c r="X623" s="337" t="n">
        <f aca="false">+[4]data1cf!W623</f>
        <v>0</v>
      </c>
      <c r="Y623" s="337" t="n">
        <f aca="false">+[4]data1cf!X623</f>
        <v>0</v>
      </c>
      <c r="Z623" s="337" t="n">
        <f aca="false">+[4]data1cf!Y623</f>
        <v>0</v>
      </c>
      <c r="AA623" s="337" t="n">
        <f aca="false">+[4]data1cf!Z623</f>
        <v>0</v>
      </c>
      <c r="AB623" s="337"/>
      <c r="AC623" s="338" t="n">
        <f aca="false">XNPV(0.1,B623:AA623,$B$1:$AA$1)</f>
        <v>27524.6728354356</v>
      </c>
      <c r="AD623" s="338" t="n">
        <f aca="false">SUMPRODUCT(B623:AA623,$B$1010:$AA$1010)</f>
        <v>59974.3740957446</v>
      </c>
      <c r="AE623" s="339" t="n">
        <f aca="false">SUMPRODUCT(B623:AA623,$B$1012:$AA$1012)</f>
        <v>59425.9504408272</v>
      </c>
      <c r="AF623" s="340" t="n">
        <f aca="false">XIRR(B623:AA623,$B$1:$AA$1)</f>
        <v>0.151308208833197</v>
      </c>
      <c r="AG623" s="341" t="n">
        <f aca="false">1-EXP(-(1/0.25)*(AD623/ABS($AD$1010)))</f>
        <v>0.984997988318188</v>
      </c>
    </row>
    <row r="624" customFormat="false" ht="12.75" hidden="false" customHeight="false" outlineLevel="0" collapsed="false">
      <c r="A624" s="332"/>
      <c r="B624" s="337" t="n">
        <f aca="false">+[4]data1cf!A624</f>
        <v>-85656.3486699696</v>
      </c>
      <c r="C624" s="337" t="n">
        <f aca="false">+[4]data1cf!B624</f>
        <v>14996.4702408776</v>
      </c>
      <c r="D624" s="337" t="n">
        <f aca="false">+[4]data1cf!C624</f>
        <v>16131.4633586865</v>
      </c>
      <c r="E624" s="337" t="n">
        <f aca="false">+[4]data1cf!D624</f>
        <v>15884.7154704253</v>
      </c>
      <c r="F624" s="337" t="n">
        <f aca="false">+[4]data1cf!E624</f>
        <v>15694.1773808745</v>
      </c>
      <c r="G624" s="337" t="n">
        <f aca="false">+[4]data1cf!F624</f>
        <v>15232.8586225848</v>
      </c>
      <c r="H624" s="337" t="n">
        <f aca="false">+[4]data1cf!G624</f>
        <v>15097.8081806337</v>
      </c>
      <c r="I624" s="337" t="n">
        <f aca="false">+[4]data1cf!H624</f>
        <v>15000.6005986372</v>
      </c>
      <c r="J624" s="337" t="n">
        <f aca="false">+[4]data1cf!I624</f>
        <v>14946.5181669499</v>
      </c>
      <c r="K624" s="337" t="n">
        <f aca="false">+[4]data1cf!J624</f>
        <v>15048.4793416135</v>
      </c>
      <c r="L624" s="337" t="n">
        <f aca="false">+[4]data1cf!K624</f>
        <v>15039.2765407188</v>
      </c>
      <c r="M624" s="337" t="n">
        <f aca="false">+[4]data1cf!L624</f>
        <v>14990.4764198208</v>
      </c>
      <c r="N624" s="337" t="n">
        <f aca="false">+[4]data1cf!M624</f>
        <v>14901.1930358033</v>
      </c>
      <c r="O624" s="337" t="n">
        <f aca="false">+[4]data1cf!N624</f>
        <v>15006.6024696754</v>
      </c>
      <c r="P624" s="337" t="n">
        <f aca="false">+[4]data1cf!O624</f>
        <v>15237.8283272412</v>
      </c>
      <c r="Q624" s="337" t="n">
        <f aca="false">+[4]data1cf!P624</f>
        <v>15037.0465946374</v>
      </c>
      <c r="R624" s="337" t="n">
        <f aca="false">+[4]data1cf!Q624</f>
        <v>982.444056705084</v>
      </c>
      <c r="S624" s="337" t="n">
        <f aca="false">+[4]data1cf!R624</f>
        <v>0</v>
      </c>
      <c r="T624" s="337" t="n">
        <f aca="false">+[4]data1cf!S624</f>
        <v>0</v>
      </c>
      <c r="U624" s="337" t="n">
        <f aca="false">+[4]data1cf!T624</f>
        <v>0</v>
      </c>
      <c r="V624" s="337" t="n">
        <f aca="false">+[4]data1cf!U624</f>
        <v>0</v>
      </c>
      <c r="W624" s="337" t="n">
        <f aca="false">+[4]data1cf!V624</f>
        <v>0</v>
      </c>
      <c r="X624" s="337" t="n">
        <f aca="false">+[4]data1cf!W624</f>
        <v>0</v>
      </c>
      <c r="Y624" s="337" t="n">
        <f aca="false">+[4]data1cf!X624</f>
        <v>0</v>
      </c>
      <c r="Z624" s="337" t="n">
        <f aca="false">+[4]data1cf!Y624</f>
        <v>0</v>
      </c>
      <c r="AA624" s="337" t="n">
        <f aca="false">+[4]data1cf!Z624</f>
        <v>0</v>
      </c>
      <c r="AB624" s="337"/>
      <c r="AC624" s="338" t="n">
        <f aca="false">XNPV(0.1,B624:AA624,$B$1:$AA$1)</f>
        <v>30917.5628553087</v>
      </c>
      <c r="AD624" s="338" t="n">
        <f aca="false">SUMPRODUCT(B624:AA624,$B$1010:$AA$1010)</f>
        <v>63172.8326612264</v>
      </c>
      <c r="AE624" s="339" t="n">
        <f aca="false">SUMPRODUCT(B624:AA624,$B$1012:$AA$1012)</f>
        <v>62627.9171220049</v>
      </c>
      <c r="AF624" s="340" t="n">
        <f aca="false">XIRR(B624:AA624,$B$1:$AA$1)</f>
        <v>0.159941273611342</v>
      </c>
      <c r="AG624" s="341" t="n">
        <f aca="false">1-EXP(-(1/0.25)*(AD624/ABS($AD$1010)))</f>
        <v>0.988008243925272</v>
      </c>
    </row>
    <row r="625" customFormat="false" ht="12.75" hidden="false" customHeight="false" outlineLevel="0" collapsed="false">
      <c r="A625" s="332"/>
      <c r="B625" s="337" t="n">
        <f aca="false">+[4]data1cf!A625</f>
        <v>-93096.6716493977</v>
      </c>
      <c r="C625" s="337" t="n">
        <f aca="false">+[4]data1cf!B625</f>
        <v>15069.9075452192</v>
      </c>
      <c r="D625" s="337" t="n">
        <f aca="false">+[4]data1cf!C625</f>
        <v>16391.5283764</v>
      </c>
      <c r="E625" s="337" t="n">
        <f aca="false">+[4]data1cf!D625</f>
        <v>15953.6207478025</v>
      </c>
      <c r="F625" s="337" t="n">
        <f aca="false">+[4]data1cf!E625</f>
        <v>15727.2687009062</v>
      </c>
      <c r="G625" s="337" t="n">
        <f aca="false">+[4]data1cf!F625</f>
        <v>15471.0763901738</v>
      </c>
      <c r="H625" s="337" t="n">
        <f aca="false">+[4]data1cf!G625</f>
        <v>15431.0018898795</v>
      </c>
      <c r="I625" s="337" t="n">
        <f aca="false">+[4]data1cf!H625</f>
        <v>15266.0742540993</v>
      </c>
      <c r="J625" s="337" t="n">
        <f aca="false">+[4]data1cf!I625</f>
        <v>15106.3551322199</v>
      </c>
      <c r="K625" s="337" t="n">
        <f aca="false">+[4]data1cf!J625</f>
        <v>15127.2703896702</v>
      </c>
      <c r="L625" s="337" t="n">
        <f aca="false">+[4]data1cf!K625</f>
        <v>14941.1840436643</v>
      </c>
      <c r="M625" s="337" t="n">
        <f aca="false">+[4]data1cf!L625</f>
        <v>15031.2486575115</v>
      </c>
      <c r="N625" s="337" t="n">
        <f aca="false">+[4]data1cf!M625</f>
        <v>15085.5983003127</v>
      </c>
      <c r="O625" s="337" t="n">
        <f aca="false">+[4]data1cf!N625</f>
        <v>14997.3005081966</v>
      </c>
      <c r="P625" s="337" t="n">
        <f aca="false">+[4]data1cf!O625</f>
        <v>15148.1254092376</v>
      </c>
      <c r="Q625" s="337" t="n">
        <f aca="false">+[4]data1cf!P625</f>
        <v>15226.7585704546</v>
      </c>
      <c r="R625" s="337" t="n">
        <f aca="false">+[4]data1cf!Q625</f>
        <v>1067.78158514993</v>
      </c>
      <c r="S625" s="337" t="n">
        <f aca="false">+[4]data1cf!R625</f>
        <v>0</v>
      </c>
      <c r="T625" s="337" t="n">
        <f aca="false">+[4]data1cf!S625</f>
        <v>0</v>
      </c>
      <c r="U625" s="337" t="n">
        <f aca="false">+[4]data1cf!T625</f>
        <v>0</v>
      </c>
      <c r="V625" s="337" t="n">
        <f aca="false">+[4]data1cf!U625</f>
        <v>0</v>
      </c>
      <c r="W625" s="337" t="n">
        <f aca="false">+[4]data1cf!V625</f>
        <v>0</v>
      </c>
      <c r="X625" s="337" t="n">
        <f aca="false">+[4]data1cf!W625</f>
        <v>0</v>
      </c>
      <c r="Y625" s="337" t="n">
        <f aca="false">+[4]data1cf!X625</f>
        <v>0</v>
      </c>
      <c r="Z625" s="337" t="n">
        <f aca="false">+[4]data1cf!Y625</f>
        <v>0</v>
      </c>
      <c r="AA625" s="337" t="n">
        <f aca="false">+[4]data1cf!Z625</f>
        <v>0</v>
      </c>
      <c r="AB625" s="337"/>
      <c r="AC625" s="338" t="n">
        <f aca="false">XNPV(0.1,B625:AA625,$B$1:$AA$1)</f>
        <v>24485.9987223763</v>
      </c>
      <c r="AD625" s="338" t="n">
        <f aca="false">SUMPRODUCT(B625:AA625,$B$1010:$AA$1010)</f>
        <v>56995.6532932946</v>
      </c>
      <c r="AE625" s="339" t="n">
        <f aca="false">SUMPRODUCT(B625:AA625,$B$1012:$AA$1012)</f>
        <v>56446.6965108241</v>
      </c>
      <c r="AF625" s="340" t="n">
        <f aca="false">XIRR(B625:AA625,$B$1:$AA$1)</f>
        <v>0.144335498618171</v>
      </c>
      <c r="AG625" s="341" t="n">
        <f aca="false">1-EXP(-(1/0.25)*(AD625/ABS($AD$1010)))</f>
        <v>0.981518642067151</v>
      </c>
    </row>
    <row r="626" customFormat="false" ht="12.75" hidden="false" customHeight="false" outlineLevel="0" collapsed="false">
      <c r="A626" s="332"/>
      <c r="B626" s="337" t="n">
        <f aca="false">+[4]data1cf!A626</f>
        <v>-90961.8680725954</v>
      </c>
      <c r="C626" s="337" t="n">
        <f aca="false">+[4]data1cf!B626</f>
        <v>15178.3801576737</v>
      </c>
      <c r="D626" s="337" t="n">
        <f aca="false">+[4]data1cf!C626</f>
        <v>16411.7877579961</v>
      </c>
      <c r="E626" s="337" t="n">
        <f aca="false">+[4]data1cf!D626</f>
        <v>15820.6540057009</v>
      </c>
      <c r="F626" s="337" t="n">
        <f aca="false">+[4]data1cf!E626</f>
        <v>15604.2580617742</v>
      </c>
      <c r="G626" s="337" t="n">
        <f aca="false">+[4]data1cf!F626</f>
        <v>15374.1650653992</v>
      </c>
      <c r="H626" s="337" t="n">
        <f aca="false">+[4]data1cf!G626</f>
        <v>15191.4525236881</v>
      </c>
      <c r="I626" s="337" t="n">
        <f aca="false">+[4]data1cf!H626</f>
        <v>15126.3459602117</v>
      </c>
      <c r="J626" s="337" t="n">
        <f aca="false">+[4]data1cf!I626</f>
        <v>15204.9565197567</v>
      </c>
      <c r="K626" s="337" t="n">
        <f aca="false">+[4]data1cf!J626</f>
        <v>15192.7262284328</v>
      </c>
      <c r="L626" s="337" t="n">
        <f aca="false">+[4]data1cf!K626</f>
        <v>15072.1641545217</v>
      </c>
      <c r="M626" s="337" t="n">
        <f aca="false">+[4]data1cf!L626</f>
        <v>14931.3937667389</v>
      </c>
      <c r="N626" s="337" t="n">
        <f aca="false">+[4]data1cf!M626</f>
        <v>15196.5749579525</v>
      </c>
      <c r="O626" s="337" t="n">
        <f aca="false">+[4]data1cf!N626</f>
        <v>15167.5276590203</v>
      </c>
      <c r="P626" s="337" t="n">
        <f aca="false">+[4]data1cf!O626</f>
        <v>15083.3263739474</v>
      </c>
      <c r="Q626" s="337" t="n">
        <f aca="false">+[4]data1cf!P626</f>
        <v>15117.7981140575</v>
      </c>
      <c r="R626" s="337" t="n">
        <f aca="false">+[4]data1cf!Q626</f>
        <v>1043.29624204544</v>
      </c>
      <c r="S626" s="337" t="n">
        <f aca="false">+[4]data1cf!R626</f>
        <v>0</v>
      </c>
      <c r="T626" s="337" t="n">
        <f aca="false">+[4]data1cf!S626</f>
        <v>0</v>
      </c>
      <c r="U626" s="337" t="n">
        <f aca="false">+[4]data1cf!T626</f>
        <v>0</v>
      </c>
      <c r="V626" s="337" t="n">
        <f aca="false">+[4]data1cf!U626</f>
        <v>0</v>
      </c>
      <c r="W626" s="337" t="n">
        <f aca="false">+[4]data1cf!V626</f>
        <v>0</v>
      </c>
      <c r="X626" s="337" t="n">
        <f aca="false">+[4]data1cf!W626</f>
        <v>0</v>
      </c>
      <c r="Y626" s="337" t="n">
        <f aca="false">+[4]data1cf!X626</f>
        <v>0</v>
      </c>
      <c r="Z626" s="337" t="n">
        <f aca="false">+[4]data1cf!Y626</f>
        <v>0</v>
      </c>
      <c r="AA626" s="337" t="n">
        <f aca="false">+[4]data1cf!Z626</f>
        <v>0</v>
      </c>
      <c r="AB626" s="337"/>
      <c r="AC626" s="338" t="n">
        <f aca="false">XNPV(0.1,B626:AA626,$B$1:$AA$1)</f>
        <v>26410.6945531022</v>
      </c>
      <c r="AD626" s="338" t="n">
        <f aca="false">SUMPRODUCT(B626:AA626,$B$1010:$AA$1010)</f>
        <v>58871.6589268537</v>
      </c>
      <c r="AE626" s="339" t="n">
        <f aca="false">SUMPRODUCT(B626:AA626,$B$1012:$AA$1012)</f>
        <v>58323.3442555578</v>
      </c>
      <c r="AF626" s="340" t="n">
        <f aca="false">XIRR(B626:AA626,$B$1:$AA$1)</f>
        <v>0.148733205963632</v>
      </c>
      <c r="AG626" s="341" t="n">
        <f aca="false">1-EXP(-(1/0.25)*(AD626/ABS($AD$1010)))</f>
        <v>0.983793709657076</v>
      </c>
    </row>
    <row r="627" customFormat="false" ht="12.75" hidden="false" customHeight="false" outlineLevel="0" collapsed="false">
      <c r="A627" s="332"/>
      <c r="B627" s="337" t="n">
        <f aca="false">+[4]data1cf!A627</f>
        <v>-89478.4399541786</v>
      </c>
      <c r="C627" s="337" t="n">
        <f aca="false">+[4]data1cf!B627</f>
        <v>14862.534949129</v>
      </c>
      <c r="D627" s="337" t="n">
        <f aca="false">+[4]data1cf!C627</f>
        <v>16335.3196137661</v>
      </c>
      <c r="E627" s="337" t="n">
        <f aca="false">+[4]data1cf!D627</f>
        <v>15992.7486626265</v>
      </c>
      <c r="F627" s="337" t="n">
        <f aca="false">+[4]data1cf!E627</f>
        <v>15562.4109279351</v>
      </c>
      <c r="G627" s="337" t="n">
        <f aca="false">+[4]data1cf!F627</f>
        <v>15588.3151524448</v>
      </c>
      <c r="H627" s="337" t="n">
        <f aca="false">+[4]data1cf!G627</f>
        <v>15255.1927675483</v>
      </c>
      <c r="I627" s="337" t="n">
        <f aca="false">+[4]data1cf!H627</f>
        <v>14942.4561918896</v>
      </c>
      <c r="J627" s="337" t="n">
        <f aca="false">+[4]data1cf!I627</f>
        <v>15049.5933116413</v>
      </c>
      <c r="K627" s="337" t="n">
        <f aca="false">+[4]data1cf!J627</f>
        <v>14946.233969821</v>
      </c>
      <c r="L627" s="337" t="n">
        <f aca="false">+[4]data1cf!K627</f>
        <v>14948.7575012923</v>
      </c>
      <c r="M627" s="337" t="n">
        <f aca="false">+[4]data1cf!L627</f>
        <v>15132.9514886362</v>
      </c>
      <c r="N627" s="337" t="n">
        <f aca="false">+[4]data1cf!M627</f>
        <v>15002.4873619297</v>
      </c>
      <c r="O627" s="337" t="n">
        <f aca="false">+[4]data1cf!N627</f>
        <v>15008.9950318412</v>
      </c>
      <c r="P627" s="337" t="n">
        <f aca="false">+[4]data1cf!O627</f>
        <v>15256.4342143965</v>
      </c>
      <c r="Q627" s="337" t="n">
        <f aca="false">+[4]data1cf!P627</f>
        <v>15044.1016789081</v>
      </c>
      <c r="R627" s="337" t="n">
        <f aca="false">+[4]data1cf!Q627</f>
        <v>1026.28191489845</v>
      </c>
      <c r="S627" s="337" t="n">
        <f aca="false">+[4]data1cf!R627</f>
        <v>0</v>
      </c>
      <c r="T627" s="337" t="n">
        <f aca="false">+[4]data1cf!S627</f>
        <v>0</v>
      </c>
      <c r="U627" s="337" t="n">
        <f aca="false">+[4]data1cf!T627</f>
        <v>0</v>
      </c>
      <c r="V627" s="337" t="n">
        <f aca="false">+[4]data1cf!U627</f>
        <v>0</v>
      </c>
      <c r="W627" s="337" t="n">
        <f aca="false">+[4]data1cf!V627</f>
        <v>0</v>
      </c>
      <c r="X627" s="337" t="n">
        <f aca="false">+[4]data1cf!W627</f>
        <v>0</v>
      </c>
      <c r="Y627" s="337" t="n">
        <f aca="false">+[4]data1cf!X627</f>
        <v>0</v>
      </c>
      <c r="Z627" s="337" t="n">
        <f aca="false">+[4]data1cf!Y627</f>
        <v>0</v>
      </c>
      <c r="AA627" s="337" t="n">
        <f aca="false">+[4]data1cf!Z627</f>
        <v>0</v>
      </c>
      <c r="AB627" s="337"/>
      <c r="AC627" s="338" t="n">
        <f aca="false">XNPV(0.1,B627:AA627,$B$1:$AA$1)</f>
        <v>27481.7411903933</v>
      </c>
      <c r="AD627" s="338" t="n">
        <f aca="false">SUMPRODUCT(B627:AA627,$B$1010:$AA$1010)</f>
        <v>59843.1356823099</v>
      </c>
      <c r="AE627" s="339" t="n">
        <f aca="false">SUMPRODUCT(B627:AA627,$B$1012:$AA$1012)</f>
        <v>59296.5206378278</v>
      </c>
      <c r="AF627" s="340" t="n">
        <f aca="false">XIRR(B627:AA627,$B$1:$AA$1)</f>
        <v>0.151384948439758</v>
      </c>
      <c r="AG627" s="341" t="n">
        <f aca="false">1-EXP(-(1/0.25)*(AD627/ABS($AD$1010)))</f>
        <v>0.98485948929424</v>
      </c>
    </row>
    <row r="628" customFormat="false" ht="12.75" hidden="false" customHeight="false" outlineLevel="0" collapsed="false">
      <c r="A628" s="332"/>
      <c r="B628" s="337" t="n">
        <f aca="false">+[4]data1cf!A628</f>
        <v>-91630.1901810897</v>
      </c>
      <c r="C628" s="337" t="n">
        <f aca="false">+[4]data1cf!B628</f>
        <v>15127.3160088221</v>
      </c>
      <c r="D628" s="337" t="n">
        <f aca="false">+[4]data1cf!C628</f>
        <v>16373.3405662703</v>
      </c>
      <c r="E628" s="337" t="n">
        <f aca="false">+[4]data1cf!D628</f>
        <v>15985.2655374325</v>
      </c>
      <c r="F628" s="337" t="n">
        <f aca="false">+[4]data1cf!E628</f>
        <v>15904.7077637115</v>
      </c>
      <c r="G628" s="337" t="n">
        <f aca="false">+[4]data1cf!F628</f>
        <v>15467.2150697791</v>
      </c>
      <c r="H628" s="337" t="n">
        <f aca="false">+[4]data1cf!G628</f>
        <v>15415.7011223017</v>
      </c>
      <c r="I628" s="337" t="n">
        <f aca="false">+[4]data1cf!H628</f>
        <v>15094.9381212574</v>
      </c>
      <c r="J628" s="337" t="n">
        <f aca="false">+[4]data1cf!I628</f>
        <v>14906.5734363957</v>
      </c>
      <c r="K628" s="337" t="n">
        <f aca="false">+[4]data1cf!J628</f>
        <v>14820.0381649259</v>
      </c>
      <c r="L628" s="337" t="n">
        <f aca="false">+[4]data1cf!K628</f>
        <v>14850.3686426635</v>
      </c>
      <c r="M628" s="337" t="n">
        <f aca="false">+[4]data1cf!L628</f>
        <v>15006.0889047782</v>
      </c>
      <c r="N628" s="337" t="n">
        <f aca="false">+[4]data1cf!M628</f>
        <v>14844.6445578527</v>
      </c>
      <c r="O628" s="337" t="n">
        <f aca="false">+[4]data1cf!N628</f>
        <v>15182.3890233166</v>
      </c>
      <c r="P628" s="337" t="n">
        <f aca="false">+[4]data1cf!O628</f>
        <v>15258.9544896199</v>
      </c>
      <c r="Q628" s="337" t="n">
        <f aca="false">+[4]data1cf!P628</f>
        <v>15010.5073523315</v>
      </c>
      <c r="R628" s="337" t="n">
        <f aca="false">+[4]data1cf!Q628</f>
        <v>1050.96162930103</v>
      </c>
      <c r="S628" s="337" t="n">
        <f aca="false">+[4]data1cf!R628</f>
        <v>0</v>
      </c>
      <c r="T628" s="337" t="n">
        <f aca="false">+[4]data1cf!S628</f>
        <v>0</v>
      </c>
      <c r="U628" s="337" t="n">
        <f aca="false">+[4]data1cf!T628</f>
        <v>0</v>
      </c>
      <c r="V628" s="337" t="n">
        <f aca="false">+[4]data1cf!U628</f>
        <v>0</v>
      </c>
      <c r="W628" s="337" t="n">
        <f aca="false">+[4]data1cf!V628</f>
        <v>0</v>
      </c>
      <c r="X628" s="337" t="n">
        <f aca="false">+[4]data1cf!W628</f>
        <v>0</v>
      </c>
      <c r="Y628" s="337" t="n">
        <f aca="false">+[4]data1cf!X628</f>
        <v>0</v>
      </c>
      <c r="Z628" s="337" t="n">
        <f aca="false">+[4]data1cf!Y628</f>
        <v>0</v>
      </c>
      <c r="AA628" s="337" t="n">
        <f aca="false">+[4]data1cf!Z628</f>
        <v>0</v>
      </c>
      <c r="AB628" s="337"/>
      <c r="AC628" s="338" t="n">
        <f aca="false">XNPV(0.1,B628:AA628,$B$1:$AA$1)</f>
        <v>25719.2321639344</v>
      </c>
      <c r="AD628" s="338" t="n">
        <f aca="false">SUMPRODUCT(B628:AA628,$B$1010:$AA$1010)</f>
        <v>58086.1473631298</v>
      </c>
      <c r="AE628" s="339" t="n">
        <f aca="false">SUMPRODUCT(B628:AA628,$B$1012:$AA$1012)</f>
        <v>57539.6606829521</v>
      </c>
      <c r="AF628" s="340" t="n">
        <f aca="false">XIRR(B628:AA628,$B$1:$AA$1)</f>
        <v>0.147313723613068</v>
      </c>
      <c r="AG628" s="341" t="n">
        <f aca="false">1-EXP(-(1/0.25)*(AD628/ABS($AD$1010)))</f>
        <v>0.982877332947559</v>
      </c>
    </row>
    <row r="629" customFormat="false" ht="12.75" hidden="false" customHeight="false" outlineLevel="0" collapsed="false">
      <c r="A629" s="332"/>
      <c r="B629" s="337" t="n">
        <f aca="false">+[4]data1cf!A629</f>
        <v>-90415.9490930131</v>
      </c>
      <c r="C629" s="337" t="n">
        <f aca="false">+[4]data1cf!B629</f>
        <v>14901.0067170053</v>
      </c>
      <c r="D629" s="337" t="n">
        <f aca="false">+[4]data1cf!C629</f>
        <v>16327.8417456169</v>
      </c>
      <c r="E629" s="337" t="n">
        <f aca="false">+[4]data1cf!D629</f>
        <v>16022.3127520364</v>
      </c>
      <c r="F629" s="337" t="n">
        <f aca="false">+[4]data1cf!E629</f>
        <v>15673.3882797357</v>
      </c>
      <c r="G629" s="337" t="n">
        <f aca="false">+[4]data1cf!F629</f>
        <v>15371.4463500017</v>
      </c>
      <c r="H629" s="337" t="n">
        <f aca="false">+[4]data1cf!G629</f>
        <v>15114.3021534726</v>
      </c>
      <c r="I629" s="337" t="n">
        <f aca="false">+[4]data1cf!H629</f>
        <v>14944.8781740149</v>
      </c>
      <c r="J629" s="337" t="n">
        <f aca="false">+[4]data1cf!I629</f>
        <v>15301.6239406261</v>
      </c>
      <c r="K629" s="337" t="n">
        <f aca="false">+[4]data1cf!J629</f>
        <v>15145.2441788543</v>
      </c>
      <c r="L629" s="337" t="n">
        <f aca="false">+[4]data1cf!K629</f>
        <v>15171.995668588</v>
      </c>
      <c r="M629" s="337" t="n">
        <f aca="false">+[4]data1cf!L629</f>
        <v>15109.612420822</v>
      </c>
      <c r="N629" s="337" t="n">
        <f aca="false">+[4]data1cf!M629</f>
        <v>15104.9619399478</v>
      </c>
      <c r="O629" s="337" t="n">
        <f aca="false">+[4]data1cf!N629</f>
        <v>15126.6466967608</v>
      </c>
      <c r="P629" s="337" t="n">
        <f aca="false">+[4]data1cf!O629</f>
        <v>14959.3341171044</v>
      </c>
      <c r="Q629" s="337" t="n">
        <f aca="false">+[4]data1cf!P629</f>
        <v>15261.8685073083</v>
      </c>
      <c r="R629" s="337" t="n">
        <f aca="false">+[4]data1cf!Q629</f>
        <v>1037.03476971722</v>
      </c>
      <c r="S629" s="337" t="n">
        <f aca="false">+[4]data1cf!R629</f>
        <v>0</v>
      </c>
      <c r="T629" s="337" t="n">
        <f aca="false">+[4]data1cf!S629</f>
        <v>0</v>
      </c>
      <c r="U629" s="337" t="n">
        <f aca="false">+[4]data1cf!T629</f>
        <v>0</v>
      </c>
      <c r="V629" s="337" t="n">
        <f aca="false">+[4]data1cf!U629</f>
        <v>0</v>
      </c>
      <c r="W629" s="337" t="n">
        <f aca="false">+[4]data1cf!V629</f>
        <v>0</v>
      </c>
      <c r="X629" s="337" t="n">
        <f aca="false">+[4]data1cf!W629</f>
        <v>0</v>
      </c>
      <c r="Y629" s="337" t="n">
        <f aca="false">+[4]data1cf!X629</f>
        <v>0</v>
      </c>
      <c r="Z629" s="337" t="n">
        <f aca="false">+[4]data1cf!Y629</f>
        <v>0</v>
      </c>
      <c r="AA629" s="337" t="n">
        <f aca="false">+[4]data1cf!Z629</f>
        <v>0</v>
      </c>
      <c r="AB629" s="337"/>
      <c r="AC629" s="338" t="n">
        <f aca="false">XNPV(0.1,B629:AA629,$B$1:$AA$1)</f>
        <v>26780.7795514483</v>
      </c>
      <c r="AD629" s="338" t="n">
        <f aca="false">SUMPRODUCT(B629:AA629,$B$1010:$AA$1010)</f>
        <v>59245.8880982719</v>
      </c>
      <c r="AE629" s="339" t="n">
        <f aca="false">SUMPRODUCT(B629:AA629,$B$1012:$AA$1012)</f>
        <v>58697.4454862134</v>
      </c>
      <c r="AF629" s="340" t="n">
        <f aca="false">XIRR(B629:AA629,$B$1:$AA$1)</f>
        <v>0.149573648027718</v>
      </c>
      <c r="AG629" s="341" t="n">
        <f aca="false">1-EXP(-(1/0.25)*(AD629/ABS($AD$1010)))</f>
        <v>0.984212872360523</v>
      </c>
    </row>
    <row r="630" customFormat="false" ht="12.75" hidden="false" customHeight="false" outlineLevel="0" collapsed="false">
      <c r="A630" s="332"/>
      <c r="B630" s="337" t="n">
        <f aca="false">+[4]data1cf!A630</f>
        <v>-88484.3166393667</v>
      </c>
      <c r="C630" s="337" t="n">
        <f aca="false">+[4]data1cf!B630</f>
        <v>15150.0577297783</v>
      </c>
      <c r="D630" s="337" t="n">
        <f aca="false">+[4]data1cf!C630</f>
        <v>16266.6393078369</v>
      </c>
      <c r="E630" s="337" t="n">
        <f aca="false">+[4]data1cf!D630</f>
        <v>15851.8434251693</v>
      </c>
      <c r="F630" s="337" t="n">
        <f aca="false">+[4]data1cf!E630</f>
        <v>15478.4204674645</v>
      </c>
      <c r="G630" s="337" t="n">
        <f aca="false">+[4]data1cf!F630</f>
        <v>15263.7795278526</v>
      </c>
      <c r="H630" s="337" t="n">
        <f aca="false">+[4]data1cf!G630</f>
        <v>14928.015381575</v>
      </c>
      <c r="I630" s="337" t="n">
        <f aca="false">+[4]data1cf!H630</f>
        <v>15139.4545324411</v>
      </c>
      <c r="J630" s="337" t="n">
        <f aca="false">+[4]data1cf!I630</f>
        <v>14865.7330661939</v>
      </c>
      <c r="K630" s="337" t="n">
        <f aca="false">+[4]data1cf!J630</f>
        <v>14903.9789255266</v>
      </c>
      <c r="L630" s="337" t="n">
        <f aca="false">+[4]data1cf!K630</f>
        <v>15134.6338538129</v>
      </c>
      <c r="M630" s="337" t="n">
        <f aca="false">+[4]data1cf!L630</f>
        <v>15011.4233635536</v>
      </c>
      <c r="N630" s="337" t="n">
        <f aca="false">+[4]data1cf!M630</f>
        <v>15166.1682192026</v>
      </c>
      <c r="O630" s="337" t="n">
        <f aca="false">+[4]data1cf!N630</f>
        <v>14848.5432160734</v>
      </c>
      <c r="P630" s="337" t="n">
        <f aca="false">+[4]data1cf!O630</f>
        <v>15082.8792746957</v>
      </c>
      <c r="Q630" s="337" t="n">
        <f aca="false">+[4]data1cf!P630</f>
        <v>15133.8348031138</v>
      </c>
      <c r="R630" s="337" t="n">
        <f aca="false">+[4]data1cf!Q630</f>
        <v>1014.87971812688</v>
      </c>
      <c r="S630" s="337" t="n">
        <f aca="false">+[4]data1cf!R630</f>
        <v>0</v>
      </c>
      <c r="T630" s="337" t="n">
        <f aca="false">+[4]data1cf!S630</f>
        <v>0</v>
      </c>
      <c r="U630" s="337" t="n">
        <f aca="false">+[4]data1cf!T630</f>
        <v>0</v>
      </c>
      <c r="V630" s="337" t="n">
        <f aca="false">+[4]data1cf!U630</f>
        <v>0</v>
      </c>
      <c r="W630" s="337" t="n">
        <f aca="false">+[4]data1cf!V630</f>
        <v>0</v>
      </c>
      <c r="X630" s="337" t="n">
        <f aca="false">+[4]data1cf!W630</f>
        <v>0</v>
      </c>
      <c r="Y630" s="337" t="n">
        <f aca="false">+[4]data1cf!X630</f>
        <v>0</v>
      </c>
      <c r="Z630" s="337" t="n">
        <f aca="false">+[4]data1cf!Y630</f>
        <v>0</v>
      </c>
      <c r="AA630" s="337" t="n">
        <f aca="false">+[4]data1cf!Z630</f>
        <v>0</v>
      </c>
      <c r="AB630" s="337"/>
      <c r="AC630" s="338" t="n">
        <f aca="false">XNPV(0.1,B630:AA630,$B$1:$AA$1)</f>
        <v>28136.713252641</v>
      </c>
      <c r="AD630" s="338" t="n">
        <f aca="false">SUMPRODUCT(B630:AA630,$B$1010:$AA$1010)</f>
        <v>60374.2061812344</v>
      </c>
      <c r="AE630" s="339" t="n">
        <f aca="false">SUMPRODUCT(B630:AA630,$B$1012:$AA$1012)</f>
        <v>59829.5187464814</v>
      </c>
      <c r="AF630" s="340" t="n">
        <f aca="false">XIRR(B630:AA630,$B$1:$AA$1)</f>
        <v>0.153187977786565</v>
      </c>
      <c r="AG630" s="341" t="n">
        <f aca="false">1-EXP(-(1/0.25)*(AD630/ABS($AD$1010)))</f>
        <v>0.985412179626095</v>
      </c>
    </row>
    <row r="631" customFormat="false" ht="12.75" hidden="false" customHeight="false" outlineLevel="0" collapsed="false">
      <c r="A631" s="332"/>
      <c r="B631" s="337" t="n">
        <f aca="false">+[4]data1cf!A631</f>
        <v>-87044.5844825798</v>
      </c>
      <c r="C631" s="337" t="n">
        <f aca="false">+[4]data1cf!B631</f>
        <v>15096.2931701625</v>
      </c>
      <c r="D631" s="337" t="n">
        <f aca="false">+[4]data1cf!C631</f>
        <v>16367.3336438897</v>
      </c>
      <c r="E631" s="337" t="n">
        <f aca="false">+[4]data1cf!D631</f>
        <v>15682.6229996379</v>
      </c>
      <c r="F631" s="337" t="n">
        <f aca="false">+[4]data1cf!E631</f>
        <v>15554.162288067</v>
      </c>
      <c r="G631" s="337" t="n">
        <f aca="false">+[4]data1cf!F631</f>
        <v>15319.0714530084</v>
      </c>
      <c r="H631" s="337" t="n">
        <f aca="false">+[4]data1cf!G631</f>
        <v>15231.7191781825</v>
      </c>
      <c r="I631" s="337" t="n">
        <f aca="false">+[4]data1cf!H631</f>
        <v>15085.4336965789</v>
      </c>
      <c r="J631" s="337" t="n">
        <f aca="false">+[4]data1cf!I631</f>
        <v>15203.7999197603</v>
      </c>
      <c r="K631" s="337" t="n">
        <f aca="false">+[4]data1cf!J631</f>
        <v>14827.5878573596</v>
      </c>
      <c r="L631" s="337" t="n">
        <f aca="false">+[4]data1cf!K631</f>
        <v>15178.0259767203</v>
      </c>
      <c r="M631" s="337" t="n">
        <f aca="false">+[4]data1cf!L631</f>
        <v>15041.8826747182</v>
      </c>
      <c r="N631" s="337" t="n">
        <f aca="false">+[4]data1cf!M631</f>
        <v>14942.6517508766</v>
      </c>
      <c r="O631" s="337" t="n">
        <f aca="false">+[4]data1cf!N631</f>
        <v>14917.5711283975</v>
      </c>
      <c r="P631" s="337" t="n">
        <f aca="false">+[4]data1cf!O631</f>
        <v>14768.1320182842</v>
      </c>
      <c r="Q631" s="337" t="n">
        <f aca="false">+[4]data1cf!P631</f>
        <v>14926.9231511493</v>
      </c>
      <c r="R631" s="337" t="n">
        <f aca="false">+[4]data1cf!Q631</f>
        <v>998.366566181397</v>
      </c>
      <c r="S631" s="337" t="n">
        <f aca="false">+[4]data1cf!R631</f>
        <v>0</v>
      </c>
      <c r="T631" s="337" t="n">
        <f aca="false">+[4]data1cf!S631</f>
        <v>0</v>
      </c>
      <c r="U631" s="337" t="n">
        <f aca="false">+[4]data1cf!T631</f>
        <v>0</v>
      </c>
      <c r="V631" s="337" t="n">
        <f aca="false">+[4]data1cf!U631</f>
        <v>0</v>
      </c>
      <c r="W631" s="337" t="n">
        <f aca="false">+[4]data1cf!V631</f>
        <v>0</v>
      </c>
      <c r="X631" s="337" t="n">
        <f aca="false">+[4]data1cf!W631</f>
        <v>0</v>
      </c>
      <c r="Y631" s="337" t="n">
        <f aca="false">+[4]data1cf!X631</f>
        <v>0</v>
      </c>
      <c r="Z631" s="337" t="n">
        <f aca="false">+[4]data1cf!Y631</f>
        <v>0</v>
      </c>
      <c r="AA631" s="337" t="n">
        <f aca="false">+[4]data1cf!Z631</f>
        <v>0</v>
      </c>
      <c r="AB631" s="337"/>
      <c r="AC631" s="338" t="n">
        <f aca="false">XNPV(0.1,B631:AA631,$B$1:$AA$1)</f>
        <v>29678.9195353902</v>
      </c>
      <c r="AD631" s="338" t="n">
        <f aca="false">SUMPRODUCT(B631:AA631,$B$1010:$AA$1010)</f>
        <v>61915.9227148903</v>
      </c>
      <c r="AE631" s="339" t="n">
        <f aca="false">SUMPRODUCT(B631:AA631,$B$1012:$AA$1012)</f>
        <v>61371.7769269472</v>
      </c>
      <c r="AF631" s="340" t="n">
        <f aca="false">XIRR(B631:AA631,$B$1:$AA$1)</f>
        <v>0.156913254260738</v>
      </c>
      <c r="AG631" s="341" t="n">
        <f aca="false">1-EXP(-(1/0.25)*(AD631/ABS($AD$1010)))</f>
        <v>0.986904983753178</v>
      </c>
    </row>
    <row r="632" customFormat="false" ht="12.75" hidden="false" customHeight="false" outlineLevel="0" collapsed="false">
      <c r="A632" s="332"/>
      <c r="B632" s="337" t="n">
        <f aca="false">+[4]data1cf!A632</f>
        <v>-101156.666979355</v>
      </c>
      <c r="C632" s="337" t="n">
        <f aca="false">+[4]data1cf!B632</f>
        <v>15337.8062513159</v>
      </c>
      <c r="D632" s="337" t="n">
        <f aca="false">+[4]data1cf!C632</f>
        <v>16547.6870353896</v>
      </c>
      <c r="E632" s="337" t="n">
        <f aca="false">+[4]data1cf!D632</f>
        <v>16253.5137873261</v>
      </c>
      <c r="F632" s="337" t="n">
        <f aca="false">+[4]data1cf!E632</f>
        <v>15977.4178400996</v>
      </c>
      <c r="G632" s="337" t="n">
        <f aca="false">+[4]data1cf!F632</f>
        <v>15856.9512380984</v>
      </c>
      <c r="H632" s="337" t="n">
        <f aca="false">+[4]data1cf!G632</f>
        <v>15599.110591845</v>
      </c>
      <c r="I632" s="337" t="n">
        <f aca="false">+[4]data1cf!H632</f>
        <v>15312.3087417215</v>
      </c>
      <c r="J632" s="337" t="n">
        <f aca="false">+[4]data1cf!I632</f>
        <v>15210.9626350751</v>
      </c>
      <c r="K632" s="337" t="n">
        <f aca="false">+[4]data1cf!J632</f>
        <v>15598.7608207216</v>
      </c>
      <c r="L632" s="337" t="n">
        <f aca="false">+[4]data1cf!K632</f>
        <v>15375.1278876935</v>
      </c>
      <c r="M632" s="337" t="n">
        <f aca="false">+[4]data1cf!L632</f>
        <v>15456.4468582353</v>
      </c>
      <c r="N632" s="337" t="n">
        <f aca="false">+[4]data1cf!M632</f>
        <v>15254.6717908917</v>
      </c>
      <c r="O632" s="337" t="n">
        <f aca="false">+[4]data1cf!N632</f>
        <v>15392.9693796248</v>
      </c>
      <c r="P632" s="337" t="n">
        <f aca="false">+[4]data1cf!O632</f>
        <v>15506.9114413949</v>
      </c>
      <c r="Q632" s="337" t="n">
        <f aca="false">+[4]data1cf!P632</f>
        <v>15436.8061872146</v>
      </c>
      <c r="R632" s="337" t="n">
        <f aca="false">+[4]data1cf!Q632</f>
        <v>1160.22650758641</v>
      </c>
      <c r="S632" s="337" t="n">
        <f aca="false">+[4]data1cf!R632</f>
        <v>0</v>
      </c>
      <c r="T632" s="337" t="n">
        <f aca="false">+[4]data1cf!S632</f>
        <v>0</v>
      </c>
      <c r="U632" s="337" t="n">
        <f aca="false">+[4]data1cf!T632</f>
        <v>0</v>
      </c>
      <c r="V632" s="337" t="n">
        <f aca="false">+[4]data1cf!U632</f>
        <v>0</v>
      </c>
      <c r="W632" s="337" t="n">
        <f aca="false">+[4]data1cf!V632</f>
        <v>0</v>
      </c>
      <c r="X632" s="337" t="n">
        <f aca="false">+[4]data1cf!W632</f>
        <v>0</v>
      </c>
      <c r="Y632" s="337" t="n">
        <f aca="false">+[4]data1cf!X632</f>
        <v>0</v>
      </c>
      <c r="Z632" s="337" t="n">
        <f aca="false">+[4]data1cf!Y632</f>
        <v>0</v>
      </c>
      <c r="AA632" s="337" t="n">
        <f aca="false">+[4]data1cf!Z632</f>
        <v>0</v>
      </c>
      <c r="AB632" s="337"/>
      <c r="AC632" s="338" t="n">
        <f aca="false">XNPV(0.1,B632:AA632,$B$1:$AA$1)</f>
        <v>18450.5038239469</v>
      </c>
      <c r="AD632" s="338" t="n">
        <f aca="false">SUMPRODUCT(B632:AA632,$B$1010:$AA$1010)</f>
        <v>51563.3209719905</v>
      </c>
      <c r="AE632" s="339" t="n">
        <f aca="false">SUMPRODUCT(B632:AA632,$B$1012:$AA$1012)</f>
        <v>51003.8585840569</v>
      </c>
      <c r="AF632" s="340" t="n">
        <f aca="false">XIRR(B632:AA632,$B$1:$AA$1)</f>
        <v>0.131083270902497</v>
      </c>
      <c r="AG632" s="341" t="n">
        <f aca="false">1-EXP(-(1/0.25)*(AD632/ABS($AD$1010)))</f>
        <v>0.97296453760146</v>
      </c>
    </row>
    <row r="633" customFormat="false" ht="12.75" hidden="false" customHeight="false" outlineLevel="0" collapsed="false">
      <c r="A633" s="332"/>
      <c r="B633" s="337" t="n">
        <f aca="false">+[4]data1cf!A633</f>
        <v>-97443.2198301951</v>
      </c>
      <c r="C633" s="337" t="n">
        <f aca="false">+[4]data1cf!B633</f>
        <v>15083.9068515073</v>
      </c>
      <c r="D633" s="337" t="n">
        <f aca="false">+[4]data1cf!C633</f>
        <v>16623.2844037003</v>
      </c>
      <c r="E633" s="337" t="n">
        <f aca="false">+[4]data1cf!D633</f>
        <v>16029.5426053109</v>
      </c>
      <c r="F633" s="337" t="n">
        <f aca="false">+[4]data1cf!E633</f>
        <v>15828.5914730052</v>
      </c>
      <c r="G633" s="337" t="n">
        <f aca="false">+[4]data1cf!F633</f>
        <v>15741.7780336666</v>
      </c>
      <c r="H633" s="337" t="n">
        <f aca="false">+[4]data1cf!G633</f>
        <v>15236.4473789953</v>
      </c>
      <c r="I633" s="337" t="n">
        <f aca="false">+[4]data1cf!H633</f>
        <v>15316.5909815046</v>
      </c>
      <c r="J633" s="337" t="n">
        <f aca="false">+[4]data1cf!I633</f>
        <v>15226.8935279437</v>
      </c>
      <c r="K633" s="337" t="n">
        <f aca="false">+[4]data1cf!J633</f>
        <v>15212.4545349989</v>
      </c>
      <c r="L633" s="337" t="n">
        <f aca="false">+[4]data1cf!K633</f>
        <v>15241.6433636185</v>
      </c>
      <c r="M633" s="337" t="n">
        <f aca="false">+[4]data1cf!L633</f>
        <v>15371.9802860813</v>
      </c>
      <c r="N633" s="337" t="n">
        <f aca="false">+[4]data1cf!M633</f>
        <v>15405.199635527</v>
      </c>
      <c r="O633" s="337" t="n">
        <f aca="false">+[4]data1cf!N633</f>
        <v>15342.8326269502</v>
      </c>
      <c r="P633" s="337" t="n">
        <f aca="false">+[4]data1cf!O633</f>
        <v>15236.2996681826</v>
      </c>
      <c r="Q633" s="337" t="n">
        <f aca="false">+[4]data1cf!P633</f>
        <v>15448.3002352393</v>
      </c>
      <c r="R633" s="337" t="n">
        <f aca="false">+[4]data1cf!Q633</f>
        <v>1117.63475416441</v>
      </c>
      <c r="S633" s="337" t="n">
        <f aca="false">+[4]data1cf!R633</f>
        <v>0</v>
      </c>
      <c r="T633" s="337" t="n">
        <f aca="false">+[4]data1cf!S633</f>
        <v>0</v>
      </c>
      <c r="U633" s="337" t="n">
        <f aca="false">+[4]data1cf!T633</f>
        <v>0</v>
      </c>
      <c r="V633" s="337" t="n">
        <f aca="false">+[4]data1cf!U633</f>
        <v>0</v>
      </c>
      <c r="W633" s="337" t="n">
        <f aca="false">+[4]data1cf!V633</f>
        <v>0</v>
      </c>
      <c r="X633" s="337" t="n">
        <f aca="false">+[4]data1cf!W633</f>
        <v>0</v>
      </c>
      <c r="Y633" s="337" t="n">
        <f aca="false">+[4]data1cf!X633</f>
        <v>0</v>
      </c>
      <c r="Z633" s="337" t="n">
        <f aca="false">+[4]data1cf!Y633</f>
        <v>0</v>
      </c>
      <c r="AA633" s="337" t="n">
        <f aca="false">+[4]data1cf!Z633</f>
        <v>0</v>
      </c>
      <c r="AB633" s="337"/>
      <c r="AC633" s="338" t="n">
        <f aca="false">XNPV(0.1,B633:AA633,$B$1:$AA$1)</f>
        <v>21170.2290259484</v>
      </c>
      <c r="AD633" s="338" t="n">
        <f aca="false">SUMPRODUCT(B633:AA633,$B$1010:$AA$1010)</f>
        <v>54037.6161204421</v>
      </c>
      <c r="AE633" s="339" t="n">
        <f aca="false">SUMPRODUCT(B633:AA633,$B$1012:$AA$1012)</f>
        <v>53482.2041263591</v>
      </c>
      <c r="AF633" s="340" t="n">
        <f aca="false">XIRR(B633:AA633,$B$1:$AA$1)</f>
        <v>0.136784425522115</v>
      </c>
      <c r="AG633" s="341" t="n">
        <f aca="false">1-EXP(-(1/0.25)*(AD633/ABS($AD$1010)))</f>
        <v>0.9772652984359</v>
      </c>
    </row>
    <row r="634" customFormat="false" ht="12.75" hidden="false" customHeight="false" outlineLevel="0" collapsed="false">
      <c r="A634" s="332"/>
      <c r="B634" s="337" t="n">
        <f aca="false">+[4]data1cf!A634</f>
        <v>-86242.7875637602</v>
      </c>
      <c r="C634" s="337" t="n">
        <f aca="false">+[4]data1cf!B634</f>
        <v>14930.1773143722</v>
      </c>
      <c r="D634" s="337" t="n">
        <f aca="false">+[4]data1cf!C634</f>
        <v>16092.8334327746</v>
      </c>
      <c r="E634" s="337" t="n">
        <f aca="false">+[4]data1cf!D634</f>
        <v>15850.2433540559</v>
      </c>
      <c r="F634" s="337" t="n">
        <f aca="false">+[4]data1cf!E634</f>
        <v>15811.69187908</v>
      </c>
      <c r="G634" s="337" t="n">
        <f aca="false">+[4]data1cf!F634</f>
        <v>15245.3689594975</v>
      </c>
      <c r="H634" s="337" t="n">
        <f aca="false">+[4]data1cf!G634</f>
        <v>15027.4657535181</v>
      </c>
      <c r="I634" s="337" t="n">
        <f aca="false">+[4]data1cf!H634</f>
        <v>14940.9155300491</v>
      </c>
      <c r="J634" s="337" t="n">
        <f aca="false">+[4]data1cf!I634</f>
        <v>15042.9485045451</v>
      </c>
      <c r="K634" s="337" t="n">
        <f aca="false">+[4]data1cf!J634</f>
        <v>15066.1486613196</v>
      </c>
      <c r="L634" s="337" t="n">
        <f aca="false">+[4]data1cf!K634</f>
        <v>14942.9614764865</v>
      </c>
      <c r="M634" s="337" t="n">
        <f aca="false">+[4]data1cf!L634</f>
        <v>15026.0942522854</v>
      </c>
      <c r="N634" s="337" t="n">
        <f aca="false">+[4]data1cf!M634</f>
        <v>15225.1303147567</v>
      </c>
      <c r="O634" s="337" t="n">
        <f aca="false">+[4]data1cf!N634</f>
        <v>15176.1193305748</v>
      </c>
      <c r="P634" s="337" t="n">
        <f aca="false">+[4]data1cf!O634</f>
        <v>14816.6357192597</v>
      </c>
      <c r="Q634" s="337" t="n">
        <f aca="false">+[4]data1cf!P634</f>
        <v>15024.8622912638</v>
      </c>
      <c r="R634" s="337" t="n">
        <f aca="false">+[4]data1cf!Q634</f>
        <v>989.170276241304</v>
      </c>
      <c r="S634" s="337" t="n">
        <f aca="false">+[4]data1cf!R634</f>
        <v>0</v>
      </c>
      <c r="T634" s="337" t="n">
        <f aca="false">+[4]data1cf!S634</f>
        <v>0</v>
      </c>
      <c r="U634" s="337" t="n">
        <f aca="false">+[4]data1cf!T634</f>
        <v>0</v>
      </c>
      <c r="V634" s="337" t="n">
        <f aca="false">+[4]data1cf!U634</f>
        <v>0</v>
      </c>
      <c r="W634" s="337" t="n">
        <f aca="false">+[4]data1cf!V634</f>
        <v>0</v>
      </c>
      <c r="X634" s="337" t="n">
        <f aca="false">+[4]data1cf!W634</f>
        <v>0</v>
      </c>
      <c r="Y634" s="337" t="n">
        <f aca="false">+[4]data1cf!X634</f>
        <v>0</v>
      </c>
      <c r="Z634" s="337" t="n">
        <f aca="false">+[4]data1cf!Y634</f>
        <v>0</v>
      </c>
      <c r="AA634" s="337" t="n">
        <f aca="false">+[4]data1cf!Z634</f>
        <v>0</v>
      </c>
      <c r="AB634" s="337"/>
      <c r="AC634" s="338" t="n">
        <f aca="false">XNPV(0.1,B634:AA634,$B$1:$AA$1)</f>
        <v>30298.531437922</v>
      </c>
      <c r="AD634" s="338" t="n">
        <f aca="false">SUMPRODUCT(B634:AA634,$B$1010:$AA$1010)</f>
        <v>62564.9370571944</v>
      </c>
      <c r="AE634" s="339" t="n">
        <f aca="false">SUMPRODUCT(B634:AA634,$B$1012:$AA$1012)</f>
        <v>62019.8798983572</v>
      </c>
      <c r="AF634" s="340" t="n">
        <f aca="false">XIRR(B634:AA634,$B$1:$AA$1)</f>
        <v>0.15837412592534</v>
      </c>
      <c r="AG634" s="341" t="n">
        <f aca="false">1-EXP(-(1/0.25)*(AD634/ABS($AD$1010)))</f>
        <v>0.987486776744664</v>
      </c>
    </row>
    <row r="635" customFormat="false" ht="12.75" hidden="false" customHeight="false" outlineLevel="0" collapsed="false">
      <c r="A635" s="332"/>
      <c r="B635" s="337" t="n">
        <f aca="false">+[4]data1cf!A635</f>
        <v>-95353.4508010761</v>
      </c>
      <c r="C635" s="337" t="n">
        <f aca="false">+[4]data1cf!B635</f>
        <v>14957.0952818316</v>
      </c>
      <c r="D635" s="337" t="n">
        <f aca="false">+[4]data1cf!C635</f>
        <v>16446.378233559</v>
      </c>
      <c r="E635" s="337" t="n">
        <f aca="false">+[4]data1cf!D635</f>
        <v>16260.2318651988</v>
      </c>
      <c r="F635" s="337" t="n">
        <f aca="false">+[4]data1cf!E635</f>
        <v>15981.0026799891</v>
      </c>
      <c r="G635" s="337" t="n">
        <f aca="false">+[4]data1cf!F635</f>
        <v>15833.0489742302</v>
      </c>
      <c r="H635" s="337" t="n">
        <f aca="false">+[4]data1cf!G635</f>
        <v>15335.3116439736</v>
      </c>
      <c r="I635" s="337" t="n">
        <f aca="false">+[4]data1cf!H635</f>
        <v>15038.8803334705</v>
      </c>
      <c r="J635" s="337" t="n">
        <f aca="false">+[4]data1cf!I635</f>
        <v>15147.7554432776</v>
      </c>
      <c r="K635" s="337" t="n">
        <f aca="false">+[4]data1cf!J635</f>
        <v>15082.2545172192</v>
      </c>
      <c r="L635" s="337" t="n">
        <f aca="false">+[4]data1cf!K635</f>
        <v>15132.7501753906</v>
      </c>
      <c r="M635" s="337" t="n">
        <f aca="false">+[4]data1cf!L635</f>
        <v>15124.6376006069</v>
      </c>
      <c r="N635" s="337" t="n">
        <f aca="false">+[4]data1cf!M635</f>
        <v>15160.0064225478</v>
      </c>
      <c r="O635" s="337" t="n">
        <f aca="false">+[4]data1cf!N635</f>
        <v>15452.363556563</v>
      </c>
      <c r="P635" s="337" t="n">
        <f aca="false">+[4]data1cf!O635</f>
        <v>15300.9173185619</v>
      </c>
      <c r="Q635" s="337" t="n">
        <f aca="false">+[4]data1cf!P635</f>
        <v>15562.5529593346</v>
      </c>
      <c r="R635" s="337" t="n">
        <f aca="false">+[4]data1cf!Q635</f>
        <v>1093.66593930802</v>
      </c>
      <c r="S635" s="337" t="n">
        <f aca="false">+[4]data1cf!R635</f>
        <v>0</v>
      </c>
      <c r="T635" s="337" t="n">
        <f aca="false">+[4]data1cf!S635</f>
        <v>0</v>
      </c>
      <c r="U635" s="337" t="n">
        <f aca="false">+[4]data1cf!T635</f>
        <v>0</v>
      </c>
      <c r="V635" s="337" t="n">
        <f aca="false">+[4]data1cf!U635</f>
        <v>0</v>
      </c>
      <c r="W635" s="337" t="n">
        <f aca="false">+[4]data1cf!V635</f>
        <v>0</v>
      </c>
      <c r="X635" s="337" t="n">
        <f aca="false">+[4]data1cf!W635</f>
        <v>0</v>
      </c>
      <c r="Y635" s="337" t="n">
        <f aca="false">+[4]data1cf!X635</f>
        <v>0</v>
      </c>
      <c r="Z635" s="337" t="n">
        <f aca="false">+[4]data1cf!Y635</f>
        <v>0</v>
      </c>
      <c r="AA635" s="337" t="n">
        <f aca="false">+[4]data1cf!Z635</f>
        <v>0</v>
      </c>
      <c r="AB635" s="337"/>
      <c r="AC635" s="338" t="n">
        <f aca="false">XNPV(0.1,B635:AA635,$B$1:$AA$1)</f>
        <v>23017.9806298087</v>
      </c>
      <c r="AD635" s="338" t="n">
        <f aca="false">SUMPRODUCT(B635:AA635,$B$1010:$AA$1010)</f>
        <v>55794.1711847482</v>
      </c>
      <c r="AE635" s="339" t="n">
        <f aca="false">SUMPRODUCT(B635:AA635,$B$1012:$AA$1012)</f>
        <v>55240.3267258743</v>
      </c>
      <c r="AF635" s="340" t="n">
        <f aca="false">XIRR(B635:AA635,$B$1:$AA$1)</f>
        <v>0.140745145052569</v>
      </c>
      <c r="AG635" s="341" t="n">
        <f aca="false">1-EXP(-(1/0.25)*(AD635/ABS($AD$1010)))</f>
        <v>0.979896505946242</v>
      </c>
    </row>
    <row r="636" customFormat="false" ht="12.75" hidden="false" customHeight="false" outlineLevel="0" collapsed="false">
      <c r="A636" s="332"/>
      <c r="B636" s="337" t="n">
        <f aca="false">+[4]data1cf!A636</f>
        <v>-96096.9792777891</v>
      </c>
      <c r="C636" s="337" t="n">
        <f aca="false">+[4]data1cf!B636</f>
        <v>15174.2656922972</v>
      </c>
      <c r="D636" s="337" t="n">
        <f aca="false">+[4]data1cf!C636</f>
        <v>16523.3913023624</v>
      </c>
      <c r="E636" s="337" t="n">
        <f aca="false">+[4]data1cf!D636</f>
        <v>16277.6050784892</v>
      </c>
      <c r="F636" s="337" t="n">
        <f aca="false">+[4]data1cf!E636</f>
        <v>15828.5111709078</v>
      </c>
      <c r="G636" s="337" t="n">
        <f aca="false">+[4]data1cf!F636</f>
        <v>15534.0824430234</v>
      </c>
      <c r="H636" s="337" t="n">
        <f aca="false">+[4]data1cf!G636</f>
        <v>15257.8218112293</v>
      </c>
      <c r="I636" s="337" t="n">
        <f aca="false">+[4]data1cf!H636</f>
        <v>15180.4416686743</v>
      </c>
      <c r="J636" s="337" t="n">
        <f aca="false">+[4]data1cf!I636</f>
        <v>15237.4337441053</v>
      </c>
      <c r="K636" s="337" t="n">
        <f aca="false">+[4]data1cf!J636</f>
        <v>15159.723426331</v>
      </c>
      <c r="L636" s="337" t="n">
        <f aca="false">+[4]data1cf!K636</f>
        <v>15262.4493435444</v>
      </c>
      <c r="M636" s="337" t="n">
        <f aca="false">+[4]data1cf!L636</f>
        <v>15283.4250112694</v>
      </c>
      <c r="N636" s="337" t="n">
        <f aca="false">+[4]data1cf!M636</f>
        <v>15341.7848942073</v>
      </c>
      <c r="O636" s="337" t="n">
        <f aca="false">+[4]data1cf!N636</f>
        <v>15414.8433567184</v>
      </c>
      <c r="P636" s="337" t="n">
        <f aca="false">+[4]data1cf!O636</f>
        <v>15280.2041471238</v>
      </c>
      <c r="Q636" s="337" t="n">
        <f aca="false">+[4]data1cf!P636</f>
        <v>15109.1069980383</v>
      </c>
      <c r="R636" s="337" t="n">
        <f aca="false">+[4]data1cf!Q636</f>
        <v>1102.19391352453</v>
      </c>
      <c r="S636" s="337" t="n">
        <f aca="false">+[4]data1cf!R636</f>
        <v>0</v>
      </c>
      <c r="T636" s="337" t="n">
        <f aca="false">+[4]data1cf!S636</f>
        <v>0</v>
      </c>
      <c r="U636" s="337" t="n">
        <f aca="false">+[4]data1cf!T636</f>
        <v>0</v>
      </c>
      <c r="V636" s="337" t="n">
        <f aca="false">+[4]data1cf!U636</f>
        <v>0</v>
      </c>
      <c r="W636" s="337" t="n">
        <f aca="false">+[4]data1cf!V636</f>
        <v>0</v>
      </c>
      <c r="X636" s="337" t="n">
        <f aca="false">+[4]data1cf!W636</f>
        <v>0</v>
      </c>
      <c r="Y636" s="337" t="n">
        <f aca="false">+[4]data1cf!X636</f>
        <v>0</v>
      </c>
      <c r="Z636" s="337" t="n">
        <f aca="false">+[4]data1cf!Y636</f>
        <v>0</v>
      </c>
      <c r="AA636" s="337" t="n">
        <f aca="false">+[4]data1cf!Z636</f>
        <v>0</v>
      </c>
      <c r="AB636" s="337"/>
      <c r="AC636" s="338" t="n">
        <f aca="false">XNPV(0.1,B636:AA636,$B$1:$AA$1)</f>
        <v>22402.9434135693</v>
      </c>
      <c r="AD636" s="338" t="n">
        <f aca="false">SUMPRODUCT(B636:AA636,$B$1010:$AA$1010)</f>
        <v>55178.4223468317</v>
      </c>
      <c r="AE636" s="339" t="n">
        <f aca="false">SUMPRODUCT(B636:AA636,$B$1012:$AA$1012)</f>
        <v>54624.7240690887</v>
      </c>
      <c r="AF636" s="340" t="n">
        <f aca="false">XIRR(B636:AA636,$B$1:$AA$1)</f>
        <v>0.139454091130973</v>
      </c>
      <c r="AG636" s="341" t="n">
        <f aca="false">1-EXP(-(1/0.25)*(AD636/ABS($AD$1010)))</f>
        <v>0.979010757087352</v>
      </c>
    </row>
    <row r="637" customFormat="false" ht="12.75" hidden="false" customHeight="false" outlineLevel="0" collapsed="false">
      <c r="A637" s="332"/>
      <c r="B637" s="337" t="n">
        <f aca="false">+[4]data1cf!A637</f>
        <v>-94400.7001624492</v>
      </c>
      <c r="C637" s="337" t="n">
        <f aca="false">+[4]data1cf!B637</f>
        <v>15083.0360281016</v>
      </c>
      <c r="D637" s="337" t="n">
        <f aca="false">+[4]data1cf!C637</f>
        <v>16573.3525851736</v>
      </c>
      <c r="E637" s="337" t="n">
        <f aca="false">+[4]data1cf!D637</f>
        <v>16173.9249984829</v>
      </c>
      <c r="F637" s="337" t="n">
        <f aca="false">+[4]data1cf!E637</f>
        <v>15784.5728471329</v>
      </c>
      <c r="G637" s="337" t="n">
        <f aca="false">+[4]data1cf!F637</f>
        <v>15520.6096471309</v>
      </c>
      <c r="H637" s="337" t="n">
        <f aca="false">+[4]data1cf!G637</f>
        <v>15293.8428409844</v>
      </c>
      <c r="I637" s="337" t="n">
        <f aca="false">+[4]data1cf!H637</f>
        <v>15168.111396757</v>
      </c>
      <c r="J637" s="337" t="n">
        <f aca="false">+[4]data1cf!I637</f>
        <v>15041.8763091495</v>
      </c>
      <c r="K637" s="337" t="n">
        <f aca="false">+[4]data1cf!J637</f>
        <v>15159.6649693335</v>
      </c>
      <c r="L637" s="337" t="n">
        <f aca="false">+[4]data1cf!K637</f>
        <v>15310.883193424</v>
      </c>
      <c r="M637" s="337" t="n">
        <f aca="false">+[4]data1cf!L637</f>
        <v>15249.9011324096</v>
      </c>
      <c r="N637" s="337" t="n">
        <f aca="false">+[4]data1cf!M637</f>
        <v>15128.5280623444</v>
      </c>
      <c r="O637" s="337" t="n">
        <f aca="false">+[4]data1cf!N637</f>
        <v>15302.0891101589</v>
      </c>
      <c r="P637" s="337" t="n">
        <f aca="false">+[4]data1cf!O637</f>
        <v>15085.3361079398</v>
      </c>
      <c r="Q637" s="337" t="n">
        <f aca="false">+[4]data1cf!P637</f>
        <v>15109.6983699336</v>
      </c>
      <c r="R637" s="337" t="n">
        <f aca="false">+[4]data1cf!Q637</f>
        <v>1082.73827058323</v>
      </c>
      <c r="S637" s="337" t="n">
        <f aca="false">+[4]data1cf!R637</f>
        <v>0</v>
      </c>
      <c r="T637" s="337" t="n">
        <f aca="false">+[4]data1cf!S637</f>
        <v>0</v>
      </c>
      <c r="U637" s="337" t="n">
        <f aca="false">+[4]data1cf!T637</f>
        <v>0</v>
      </c>
      <c r="V637" s="337" t="n">
        <f aca="false">+[4]data1cf!U637</f>
        <v>0</v>
      </c>
      <c r="W637" s="337" t="n">
        <f aca="false">+[4]data1cf!V637</f>
        <v>0</v>
      </c>
      <c r="X637" s="337" t="n">
        <f aca="false">+[4]data1cf!W637</f>
        <v>0</v>
      </c>
      <c r="Y637" s="337" t="n">
        <f aca="false">+[4]data1cf!X637</f>
        <v>0</v>
      </c>
      <c r="Z637" s="337" t="n">
        <f aca="false">+[4]data1cf!Y637</f>
        <v>0</v>
      </c>
      <c r="AA637" s="337" t="n">
        <f aca="false">+[4]data1cf!Z637</f>
        <v>0</v>
      </c>
      <c r="AB637" s="337"/>
      <c r="AC637" s="338" t="n">
        <f aca="false">XNPV(0.1,B637:AA637,$B$1:$AA$1)</f>
        <v>23715.1522388051</v>
      </c>
      <c r="AD637" s="338" t="n">
        <f aca="false">SUMPRODUCT(B637:AA637,$B$1010:$AA$1010)</f>
        <v>56358.1854781595</v>
      </c>
      <c r="AE637" s="339" t="n">
        <f aca="false">SUMPRODUCT(B637:AA637,$B$1012:$AA$1012)</f>
        <v>55806.8668930423</v>
      </c>
      <c r="AF637" s="340" t="n">
        <f aca="false">XIRR(B637:AA637,$B$1:$AA$1)</f>
        <v>0.142433989463759</v>
      </c>
      <c r="AG637" s="341" t="n">
        <f aca="false">1-EXP(-(1/0.25)*(AD637/ABS($AD$1010)))</f>
        <v>0.980674996064439</v>
      </c>
    </row>
    <row r="638" customFormat="false" ht="12.75" hidden="false" customHeight="false" outlineLevel="0" collapsed="false">
      <c r="A638" s="332"/>
      <c r="B638" s="337" t="n">
        <f aca="false">+[4]data1cf!A638</f>
        <v>-100097.775141153</v>
      </c>
      <c r="C638" s="337" t="n">
        <f aca="false">+[4]data1cf!B638</f>
        <v>15158.7437308817</v>
      </c>
      <c r="D638" s="337" t="n">
        <f aca="false">+[4]data1cf!C638</f>
        <v>16642.7380894809</v>
      </c>
      <c r="E638" s="337" t="n">
        <f aca="false">+[4]data1cf!D638</f>
        <v>16385.0353543441</v>
      </c>
      <c r="F638" s="337" t="n">
        <f aca="false">+[4]data1cf!E638</f>
        <v>15988.0359816942</v>
      </c>
      <c r="G638" s="337" t="n">
        <f aca="false">+[4]data1cf!F638</f>
        <v>15626.6711870917</v>
      </c>
      <c r="H638" s="337" t="n">
        <f aca="false">+[4]data1cf!G638</f>
        <v>15434.6536670479</v>
      </c>
      <c r="I638" s="337" t="n">
        <f aca="false">+[4]data1cf!H638</f>
        <v>15255.1745740954</v>
      </c>
      <c r="J638" s="337" t="n">
        <f aca="false">+[4]data1cf!I638</f>
        <v>15203.7397332369</v>
      </c>
      <c r="K638" s="337" t="n">
        <f aca="false">+[4]data1cf!J638</f>
        <v>15295.4448614365</v>
      </c>
      <c r="L638" s="337" t="n">
        <f aca="false">+[4]data1cf!K638</f>
        <v>15392.8519513383</v>
      </c>
      <c r="M638" s="337" t="n">
        <f aca="false">+[4]data1cf!L638</f>
        <v>15245.6012925988</v>
      </c>
      <c r="N638" s="337" t="n">
        <f aca="false">+[4]data1cf!M638</f>
        <v>15282.9930345954</v>
      </c>
      <c r="O638" s="337" t="n">
        <f aca="false">+[4]data1cf!N638</f>
        <v>15421.2606128562</v>
      </c>
      <c r="P638" s="337" t="n">
        <f aca="false">+[4]data1cf!O638</f>
        <v>15344.722985631</v>
      </c>
      <c r="Q638" s="337" t="n">
        <f aca="false">+[4]data1cf!P638</f>
        <v>15477.4525193947</v>
      </c>
      <c r="R638" s="337" t="n">
        <f aca="false">+[4]data1cf!Q638</f>
        <v>1148.08144175897</v>
      </c>
      <c r="S638" s="337" t="n">
        <f aca="false">+[4]data1cf!R638</f>
        <v>0</v>
      </c>
      <c r="T638" s="337" t="n">
        <f aca="false">+[4]data1cf!S638</f>
        <v>0</v>
      </c>
      <c r="U638" s="337" t="n">
        <f aca="false">+[4]data1cf!T638</f>
        <v>0</v>
      </c>
      <c r="V638" s="337" t="n">
        <f aca="false">+[4]data1cf!U638</f>
        <v>0</v>
      </c>
      <c r="W638" s="337" t="n">
        <f aca="false">+[4]data1cf!V638</f>
        <v>0</v>
      </c>
      <c r="X638" s="337" t="n">
        <f aca="false">+[4]data1cf!W638</f>
        <v>0</v>
      </c>
      <c r="Y638" s="337" t="n">
        <f aca="false">+[4]data1cf!X638</f>
        <v>0</v>
      </c>
      <c r="Z638" s="337" t="n">
        <f aca="false">+[4]data1cf!Y638</f>
        <v>0</v>
      </c>
      <c r="AA638" s="337" t="n">
        <f aca="false">+[4]data1cf!Z638</f>
        <v>0</v>
      </c>
      <c r="AB638" s="337"/>
      <c r="AC638" s="338" t="n">
        <f aca="false">XNPV(0.1,B638:AA638,$B$1:$AA$1)</f>
        <v>19048.8195013158</v>
      </c>
      <c r="AD638" s="338" t="n">
        <f aca="false">SUMPRODUCT(B638:AA638,$B$1010:$AA$1010)</f>
        <v>52012.267783497</v>
      </c>
      <c r="AE638" s="339" t="n">
        <f aca="false">SUMPRODUCT(B638:AA638,$B$1012:$AA$1012)</f>
        <v>51455.3335219411</v>
      </c>
      <c r="AF638" s="340" t="n">
        <f aca="false">XIRR(B638:AA638,$B$1:$AA$1)</f>
        <v>0.132413307967052</v>
      </c>
      <c r="AG638" s="341" t="n">
        <f aca="false">1-EXP(-(1/0.25)*(AD638/ABS($AD$1010)))</f>
        <v>0.973801217682251</v>
      </c>
    </row>
    <row r="639" customFormat="false" ht="12.75" hidden="false" customHeight="false" outlineLevel="0" collapsed="false">
      <c r="A639" s="332"/>
      <c r="B639" s="337" t="n">
        <f aca="false">+[4]data1cf!A639</f>
        <v>-97607.5687949162</v>
      </c>
      <c r="C639" s="337" t="n">
        <f aca="false">+[4]data1cf!B639</f>
        <v>15188.5416864638</v>
      </c>
      <c r="D639" s="337" t="n">
        <f aca="false">+[4]data1cf!C639</f>
        <v>16817.3775750055</v>
      </c>
      <c r="E639" s="337" t="n">
        <f aca="false">+[4]data1cf!D639</f>
        <v>16189.2141231939</v>
      </c>
      <c r="F639" s="337" t="n">
        <f aca="false">+[4]data1cf!E639</f>
        <v>16058.9909701815</v>
      </c>
      <c r="G639" s="337" t="n">
        <f aca="false">+[4]data1cf!F639</f>
        <v>15736.314039712</v>
      </c>
      <c r="H639" s="337" t="n">
        <f aca="false">+[4]data1cf!G639</f>
        <v>15288.3320354204</v>
      </c>
      <c r="I639" s="337" t="n">
        <f aca="false">+[4]data1cf!H639</f>
        <v>15156.2864291492</v>
      </c>
      <c r="J639" s="337" t="n">
        <f aca="false">+[4]data1cf!I639</f>
        <v>15229.6958572909</v>
      </c>
      <c r="K639" s="337" t="n">
        <f aca="false">+[4]data1cf!J639</f>
        <v>15193.3765895151</v>
      </c>
      <c r="L639" s="337" t="n">
        <f aca="false">+[4]data1cf!K639</f>
        <v>15200.4158852451</v>
      </c>
      <c r="M639" s="337" t="n">
        <f aca="false">+[4]data1cf!L639</f>
        <v>15029.5668005537</v>
      </c>
      <c r="N639" s="337" t="n">
        <f aca="false">+[4]data1cf!M639</f>
        <v>15234.2276185266</v>
      </c>
      <c r="O639" s="337" t="n">
        <f aca="false">+[4]data1cf!N639</f>
        <v>15265.129402109</v>
      </c>
      <c r="P639" s="337" t="n">
        <f aca="false">+[4]data1cf!O639</f>
        <v>15350.5328390861</v>
      </c>
      <c r="Q639" s="337" t="n">
        <f aca="false">+[4]data1cf!P639</f>
        <v>15410.3625052148</v>
      </c>
      <c r="R639" s="337" t="n">
        <f aca="false">+[4]data1cf!Q639</f>
        <v>1119.51977105017</v>
      </c>
      <c r="S639" s="337" t="n">
        <f aca="false">+[4]data1cf!R639</f>
        <v>0</v>
      </c>
      <c r="T639" s="337" t="n">
        <f aca="false">+[4]data1cf!S639</f>
        <v>0</v>
      </c>
      <c r="U639" s="337" t="n">
        <f aca="false">+[4]data1cf!T639</f>
        <v>0</v>
      </c>
      <c r="V639" s="337" t="n">
        <f aca="false">+[4]data1cf!U639</f>
        <v>0</v>
      </c>
      <c r="W639" s="337" t="n">
        <f aca="false">+[4]data1cf!V639</f>
        <v>0</v>
      </c>
      <c r="X639" s="337" t="n">
        <f aca="false">+[4]data1cf!W639</f>
        <v>0</v>
      </c>
      <c r="Y639" s="337" t="n">
        <f aca="false">+[4]data1cf!X639</f>
        <v>0</v>
      </c>
      <c r="Z639" s="337" t="n">
        <f aca="false">+[4]data1cf!Y639</f>
        <v>0</v>
      </c>
      <c r="AA639" s="337" t="n">
        <f aca="false">+[4]data1cf!Z639</f>
        <v>0</v>
      </c>
      <c r="AB639" s="337"/>
      <c r="AC639" s="338" t="n">
        <f aca="false">XNPV(0.1,B639:AA639,$B$1:$AA$1)</f>
        <v>21284.1673274404</v>
      </c>
      <c r="AD639" s="338" t="n">
        <f aca="false">SUMPRODUCT(B639:AA639,$B$1010:$AA$1010)</f>
        <v>54099.8014194363</v>
      </c>
      <c r="AE639" s="339" t="n">
        <f aca="false">SUMPRODUCT(B639:AA639,$B$1012:$AA$1012)</f>
        <v>53545.571968403</v>
      </c>
      <c r="AF639" s="340" t="n">
        <f aca="false">XIRR(B639:AA639,$B$1:$AA$1)</f>
        <v>0.137076469186616</v>
      </c>
      <c r="AG639" s="341" t="n">
        <f aca="false">1-EXP(-(1/0.25)*(AD639/ABS($AD$1010)))</f>
        <v>0.977364078882606</v>
      </c>
    </row>
    <row r="640" customFormat="false" ht="12.75" hidden="false" customHeight="false" outlineLevel="0" collapsed="false">
      <c r="A640" s="332"/>
      <c r="B640" s="337" t="n">
        <f aca="false">+[4]data1cf!A640</f>
        <v>-99022.3199699597</v>
      </c>
      <c r="C640" s="337" t="n">
        <f aca="false">+[4]data1cf!B640</f>
        <v>15455.2056968265</v>
      </c>
      <c r="D640" s="337" t="n">
        <f aca="false">+[4]data1cf!C640</f>
        <v>16668.9269627433</v>
      </c>
      <c r="E640" s="337" t="n">
        <f aca="false">+[4]data1cf!D640</f>
        <v>16476.209325801</v>
      </c>
      <c r="F640" s="337" t="n">
        <f aca="false">+[4]data1cf!E640</f>
        <v>15973.9871415452</v>
      </c>
      <c r="G640" s="337" t="n">
        <f aca="false">+[4]data1cf!F640</f>
        <v>15717.2190162191</v>
      </c>
      <c r="H640" s="337" t="n">
        <f aca="false">+[4]data1cf!G640</f>
        <v>15421.9246796126</v>
      </c>
      <c r="I640" s="337" t="n">
        <f aca="false">+[4]data1cf!H640</f>
        <v>15457.6592302098</v>
      </c>
      <c r="J640" s="337" t="n">
        <f aca="false">+[4]data1cf!I640</f>
        <v>15288.4735865405</v>
      </c>
      <c r="K640" s="337" t="n">
        <f aca="false">+[4]data1cf!J640</f>
        <v>15227.0504658766</v>
      </c>
      <c r="L640" s="337" t="n">
        <f aca="false">+[4]data1cf!K640</f>
        <v>15621.1794534191</v>
      </c>
      <c r="M640" s="337" t="n">
        <f aca="false">+[4]data1cf!L640</f>
        <v>15428.7522730335</v>
      </c>
      <c r="N640" s="337" t="n">
        <f aca="false">+[4]data1cf!M640</f>
        <v>15370.5813147024</v>
      </c>
      <c r="O640" s="337" t="n">
        <f aca="false">+[4]data1cf!N640</f>
        <v>15335.8488713715</v>
      </c>
      <c r="P640" s="337" t="n">
        <f aca="false">+[4]data1cf!O640</f>
        <v>15400.583698062</v>
      </c>
      <c r="Q640" s="337" t="n">
        <f aca="false">+[4]data1cf!P640</f>
        <v>15342.5539630668</v>
      </c>
      <c r="R640" s="337" t="n">
        <f aca="false">+[4]data1cf!Q640</f>
        <v>1135.74640112745</v>
      </c>
      <c r="S640" s="337" t="n">
        <f aca="false">+[4]data1cf!R640</f>
        <v>0</v>
      </c>
      <c r="T640" s="337" t="n">
        <f aca="false">+[4]data1cf!S640</f>
        <v>0</v>
      </c>
      <c r="U640" s="337" t="n">
        <f aca="false">+[4]data1cf!T640</f>
        <v>0</v>
      </c>
      <c r="V640" s="337" t="n">
        <f aca="false">+[4]data1cf!U640</f>
        <v>0</v>
      </c>
      <c r="W640" s="337" t="n">
        <f aca="false">+[4]data1cf!V640</f>
        <v>0</v>
      </c>
      <c r="X640" s="337" t="n">
        <f aca="false">+[4]data1cf!W640</f>
        <v>0</v>
      </c>
      <c r="Y640" s="337" t="n">
        <f aca="false">+[4]data1cf!X640</f>
        <v>0</v>
      </c>
      <c r="Z640" s="337" t="n">
        <f aca="false">+[4]data1cf!Y640</f>
        <v>0</v>
      </c>
      <c r="AA640" s="337" t="n">
        <f aca="false">+[4]data1cf!Z640</f>
        <v>0</v>
      </c>
      <c r="AB640" s="337"/>
      <c r="AC640" s="338" t="n">
        <f aca="false">XNPV(0.1,B640:AA640,$B$1:$AA$1)</f>
        <v>20772.7322276753</v>
      </c>
      <c r="AD640" s="338" t="n">
        <f aca="false">SUMPRODUCT(B640:AA640,$B$1010:$AA$1010)</f>
        <v>53863.7620276862</v>
      </c>
      <c r="AE640" s="339" t="n">
        <f aca="false">SUMPRODUCT(B640:AA640,$B$1012:$AA$1012)</f>
        <v>53304.8624946169</v>
      </c>
      <c r="AF640" s="340" t="n">
        <f aca="false">XIRR(B640:AA640,$B$1:$AA$1)</f>
        <v>0.135684925672556</v>
      </c>
      <c r="AG640" s="341" t="n">
        <f aca="false">1-EXP(-(1/0.25)*(AD640/ABS($AD$1010)))</f>
        <v>0.976986840529066</v>
      </c>
    </row>
    <row r="641" customFormat="false" ht="12.75" hidden="false" customHeight="false" outlineLevel="0" collapsed="false">
      <c r="A641" s="332"/>
      <c r="B641" s="337" t="n">
        <f aca="false">+[4]data1cf!A641</f>
        <v>-86787.2760946477</v>
      </c>
      <c r="C641" s="337" t="n">
        <f aca="false">+[4]data1cf!B641</f>
        <v>14975.9460587492</v>
      </c>
      <c r="D641" s="337" t="n">
        <f aca="false">+[4]data1cf!C641</f>
        <v>16410.4713857714</v>
      </c>
      <c r="E641" s="337" t="n">
        <f aca="false">+[4]data1cf!D641</f>
        <v>15949.7914415173</v>
      </c>
      <c r="F641" s="337" t="n">
        <f aca="false">+[4]data1cf!E641</f>
        <v>15627.8521168573</v>
      </c>
      <c r="G641" s="337" t="n">
        <f aca="false">+[4]data1cf!F641</f>
        <v>15296.0532627352</v>
      </c>
      <c r="H641" s="337" t="n">
        <f aca="false">+[4]data1cf!G641</f>
        <v>15311.5382750158</v>
      </c>
      <c r="I641" s="337" t="n">
        <f aca="false">+[4]data1cf!H641</f>
        <v>15128.2403158759</v>
      </c>
      <c r="J641" s="337" t="n">
        <f aca="false">+[4]data1cf!I641</f>
        <v>15034.4202273697</v>
      </c>
      <c r="K641" s="337" t="n">
        <f aca="false">+[4]data1cf!J641</f>
        <v>14821.7879648182</v>
      </c>
      <c r="L641" s="337" t="n">
        <f aca="false">+[4]data1cf!K641</f>
        <v>15227.1742700413</v>
      </c>
      <c r="M641" s="337" t="n">
        <f aca="false">+[4]data1cf!L641</f>
        <v>15120.2574470259</v>
      </c>
      <c r="N641" s="337" t="n">
        <f aca="false">+[4]data1cf!M641</f>
        <v>15087.983525588</v>
      </c>
      <c r="O641" s="337" t="n">
        <f aca="false">+[4]data1cf!N641</f>
        <v>14994.1634303321</v>
      </c>
      <c r="P641" s="337" t="n">
        <f aca="false">+[4]data1cf!O641</f>
        <v>15041.0773023531</v>
      </c>
      <c r="Q641" s="337" t="n">
        <f aca="false">+[4]data1cf!P641</f>
        <v>15293.6700479846</v>
      </c>
      <c r="R641" s="337" t="n">
        <f aca="false">+[4]data1cf!Q641</f>
        <v>995.415341895171</v>
      </c>
      <c r="S641" s="337" t="n">
        <f aca="false">+[4]data1cf!R641</f>
        <v>0</v>
      </c>
      <c r="T641" s="337" t="n">
        <f aca="false">+[4]data1cf!S641</f>
        <v>0</v>
      </c>
      <c r="U641" s="337" t="n">
        <f aca="false">+[4]data1cf!T641</f>
        <v>0</v>
      </c>
      <c r="V641" s="337" t="n">
        <f aca="false">+[4]data1cf!U641</f>
        <v>0</v>
      </c>
      <c r="W641" s="337" t="n">
        <f aca="false">+[4]data1cf!V641</f>
        <v>0</v>
      </c>
      <c r="X641" s="337" t="n">
        <f aca="false">+[4]data1cf!W641</f>
        <v>0</v>
      </c>
      <c r="Y641" s="337" t="n">
        <f aca="false">+[4]data1cf!X641</f>
        <v>0</v>
      </c>
      <c r="Z641" s="337" t="n">
        <f aca="false">+[4]data1cf!Y641</f>
        <v>0</v>
      </c>
      <c r="AA641" s="337" t="n">
        <f aca="false">+[4]data1cf!Z641</f>
        <v>0</v>
      </c>
      <c r="AB641" s="337"/>
      <c r="AC641" s="338" t="n">
        <f aca="false">XNPV(0.1,B641:AA641,$B$1:$AA$1)</f>
        <v>30358.4058957349</v>
      </c>
      <c r="AD641" s="338" t="n">
        <f aca="false">SUMPRODUCT(B641:AA641,$B$1010:$AA$1010)</f>
        <v>62766.6174452603</v>
      </c>
      <c r="AE641" s="339" t="n">
        <f aca="false">SUMPRODUCT(B641:AA641,$B$1012:$AA$1012)</f>
        <v>62219.1789867981</v>
      </c>
      <c r="AF641" s="340" t="n">
        <f aca="false">XIRR(B641:AA641,$B$1:$AA$1)</f>
        <v>0.15819409414089</v>
      </c>
      <c r="AG641" s="341" t="n">
        <f aca="false">1-EXP(-(1/0.25)*(AD641/ABS($AD$1010)))</f>
        <v>0.987662249247705</v>
      </c>
    </row>
    <row r="642" customFormat="false" ht="12.75" hidden="false" customHeight="false" outlineLevel="0" collapsed="false">
      <c r="A642" s="332"/>
      <c r="B642" s="337" t="n">
        <f aca="false">+[4]data1cf!A642</f>
        <v>-96694.3980424872</v>
      </c>
      <c r="C642" s="337" t="n">
        <f aca="false">+[4]data1cf!B642</f>
        <v>15407.9206507682</v>
      </c>
      <c r="D642" s="337" t="n">
        <f aca="false">+[4]data1cf!C642</f>
        <v>16552.1927988317</v>
      </c>
      <c r="E642" s="337" t="n">
        <f aca="false">+[4]data1cf!D642</f>
        <v>16028.9677990262</v>
      </c>
      <c r="F642" s="337" t="n">
        <f aca="false">+[4]data1cf!E642</f>
        <v>15916.1909716822</v>
      </c>
      <c r="G642" s="337" t="n">
        <f aca="false">+[4]data1cf!F642</f>
        <v>15467.599900824</v>
      </c>
      <c r="H642" s="337" t="n">
        <f aca="false">+[4]data1cf!G642</f>
        <v>15368.9093896879</v>
      </c>
      <c r="I642" s="337" t="n">
        <f aca="false">+[4]data1cf!H642</f>
        <v>15339.7129594444</v>
      </c>
      <c r="J642" s="337" t="n">
        <f aca="false">+[4]data1cf!I642</f>
        <v>15379.7815396535</v>
      </c>
      <c r="K642" s="337" t="n">
        <f aca="false">+[4]data1cf!J642</f>
        <v>15278.8607877021</v>
      </c>
      <c r="L642" s="337" t="n">
        <f aca="false">+[4]data1cf!K642</f>
        <v>15076.3540087734</v>
      </c>
      <c r="M642" s="337" t="n">
        <f aca="false">+[4]data1cf!L642</f>
        <v>15422.4893174802</v>
      </c>
      <c r="N642" s="337" t="n">
        <f aca="false">+[4]data1cf!M642</f>
        <v>15196.7301534255</v>
      </c>
      <c r="O642" s="337" t="n">
        <f aca="false">+[4]data1cf!N642</f>
        <v>15140.8786719622</v>
      </c>
      <c r="P642" s="337" t="n">
        <f aca="false">+[4]data1cf!O642</f>
        <v>15212.5620378868</v>
      </c>
      <c r="Q642" s="337" t="n">
        <f aca="false">+[4]data1cf!P642</f>
        <v>15483.9116625736</v>
      </c>
      <c r="R642" s="337" t="n">
        <f aca="false">+[4]data1cf!Q642</f>
        <v>1109.04606778811</v>
      </c>
      <c r="S642" s="337" t="n">
        <f aca="false">+[4]data1cf!R642</f>
        <v>0</v>
      </c>
      <c r="T642" s="337" t="n">
        <f aca="false">+[4]data1cf!S642</f>
        <v>0</v>
      </c>
      <c r="U642" s="337" t="n">
        <f aca="false">+[4]data1cf!T642</f>
        <v>0</v>
      </c>
      <c r="V642" s="337" t="n">
        <f aca="false">+[4]data1cf!U642</f>
        <v>0</v>
      </c>
      <c r="W642" s="337" t="n">
        <f aca="false">+[4]data1cf!V642</f>
        <v>0</v>
      </c>
      <c r="X642" s="337" t="n">
        <f aca="false">+[4]data1cf!W642</f>
        <v>0</v>
      </c>
      <c r="Y642" s="337" t="n">
        <f aca="false">+[4]data1cf!X642</f>
        <v>0</v>
      </c>
      <c r="Z642" s="337" t="n">
        <f aca="false">+[4]data1cf!Y642</f>
        <v>0</v>
      </c>
      <c r="AA642" s="337" t="n">
        <f aca="false">+[4]data1cf!Z642</f>
        <v>0</v>
      </c>
      <c r="AB642" s="337"/>
      <c r="AC642" s="338" t="n">
        <f aca="false">XNPV(0.1,B642:AA642,$B$1:$AA$1)</f>
        <v>22059.6737132345</v>
      </c>
      <c r="AD642" s="338" t="n">
        <f aca="false">SUMPRODUCT(B642:AA642,$B$1010:$AA$1010)</f>
        <v>54887.1421898096</v>
      </c>
      <c r="AE642" s="339" t="n">
        <f aca="false">SUMPRODUCT(B642:AA642,$B$1012:$AA$1012)</f>
        <v>54332.6534555954</v>
      </c>
      <c r="AF642" s="340" t="n">
        <f aca="false">XIRR(B642:AA642,$B$1:$AA$1)</f>
        <v>0.138673971211055</v>
      </c>
      <c r="AG642" s="341" t="n">
        <f aca="false">1-EXP(-(1/0.25)*(AD642/ABS($AD$1010)))</f>
        <v>0.978578259797963</v>
      </c>
    </row>
    <row r="643" customFormat="false" ht="12.75" hidden="false" customHeight="false" outlineLevel="0" collapsed="false">
      <c r="A643" s="332"/>
      <c r="B643" s="337" t="n">
        <f aca="false">+[4]data1cf!A643</f>
        <v>-101196.572668593</v>
      </c>
      <c r="C643" s="337" t="n">
        <f aca="false">+[4]data1cf!B643</f>
        <v>15129.4511715687</v>
      </c>
      <c r="D643" s="337" t="n">
        <f aca="false">+[4]data1cf!C643</f>
        <v>16790.0181877285</v>
      </c>
      <c r="E643" s="337" t="n">
        <f aca="false">+[4]data1cf!D643</f>
        <v>16330.5843788364</v>
      </c>
      <c r="F643" s="337" t="n">
        <f aca="false">+[4]data1cf!E643</f>
        <v>16074.6823971325</v>
      </c>
      <c r="G643" s="337" t="n">
        <f aca="false">+[4]data1cf!F643</f>
        <v>15588.4641334818</v>
      </c>
      <c r="H643" s="337" t="n">
        <f aca="false">+[4]data1cf!G643</f>
        <v>15488.1192042652</v>
      </c>
      <c r="I643" s="337" t="n">
        <f aca="false">+[4]data1cf!H643</f>
        <v>15180.4170916273</v>
      </c>
      <c r="J643" s="337" t="n">
        <f aca="false">+[4]data1cf!I643</f>
        <v>15035.1285683056</v>
      </c>
      <c r="K643" s="337" t="n">
        <f aca="false">+[4]data1cf!J643</f>
        <v>15376.0760909917</v>
      </c>
      <c r="L643" s="337" t="n">
        <f aca="false">+[4]data1cf!K643</f>
        <v>15351.4528505275</v>
      </c>
      <c r="M643" s="337" t="n">
        <f aca="false">+[4]data1cf!L643</f>
        <v>15215.9389539309</v>
      </c>
      <c r="N643" s="337" t="n">
        <f aca="false">+[4]data1cf!M643</f>
        <v>15446.7213529699</v>
      </c>
      <c r="O643" s="337" t="n">
        <f aca="false">+[4]data1cf!N643</f>
        <v>15407.1254169464</v>
      </c>
      <c r="P643" s="337" t="n">
        <f aca="false">+[4]data1cf!O643</f>
        <v>15558.6473077827</v>
      </c>
      <c r="Q643" s="337" t="n">
        <f aca="false">+[4]data1cf!P643</f>
        <v>15165.174243336</v>
      </c>
      <c r="R643" s="337" t="n">
        <f aca="false">+[4]data1cf!Q643</f>
        <v>1160.68420987969</v>
      </c>
      <c r="S643" s="337" t="n">
        <f aca="false">+[4]data1cf!R643</f>
        <v>0</v>
      </c>
      <c r="T643" s="337" t="n">
        <f aca="false">+[4]data1cf!S643</f>
        <v>0</v>
      </c>
      <c r="U643" s="337" t="n">
        <f aca="false">+[4]data1cf!T643</f>
        <v>0</v>
      </c>
      <c r="V643" s="337" t="n">
        <f aca="false">+[4]data1cf!U643</f>
        <v>0</v>
      </c>
      <c r="W643" s="337" t="n">
        <f aca="false">+[4]data1cf!V643</f>
        <v>0</v>
      </c>
      <c r="X643" s="337" t="n">
        <f aca="false">+[4]data1cf!W643</f>
        <v>0</v>
      </c>
      <c r="Y643" s="337" t="n">
        <f aca="false">+[4]data1cf!X643</f>
        <v>0</v>
      </c>
      <c r="Z643" s="337" t="n">
        <f aca="false">+[4]data1cf!Y643</f>
        <v>0</v>
      </c>
      <c r="AA643" s="337" t="n">
        <f aca="false">+[4]data1cf!Z643</f>
        <v>0</v>
      </c>
      <c r="AB643" s="337"/>
      <c r="AC643" s="338" t="n">
        <f aca="false">XNPV(0.1,B643:AA643,$B$1:$AA$1)</f>
        <v>17993.0454455875</v>
      </c>
      <c r="AD643" s="338" t="n">
        <f aca="false">SUMPRODUCT(B643:AA643,$B$1010:$AA$1010)</f>
        <v>50943.605936634</v>
      </c>
      <c r="AE643" s="339" t="n">
        <f aca="false">SUMPRODUCT(B643:AA643,$B$1012:$AA$1012)</f>
        <v>50386.8821457418</v>
      </c>
      <c r="AF643" s="340" t="n">
        <f aca="false">XIRR(B643:AA643,$B$1:$AA$1)</f>
        <v>0.130366106800785</v>
      </c>
      <c r="AG643" s="341" t="n">
        <f aca="false">1-EXP(-(1/0.25)*(AD643/ABS($AD$1010)))</f>
        <v>0.971765529737581</v>
      </c>
    </row>
    <row r="644" customFormat="false" ht="12.75" hidden="false" customHeight="false" outlineLevel="0" collapsed="false">
      <c r="A644" s="332"/>
      <c r="B644" s="337" t="n">
        <f aca="false">+[4]data1cf!A644</f>
        <v>-92839.4157618514</v>
      </c>
      <c r="C644" s="337" t="n">
        <f aca="false">+[4]data1cf!B644</f>
        <v>15027.3895440785</v>
      </c>
      <c r="D644" s="337" t="n">
        <f aca="false">+[4]data1cf!C644</f>
        <v>16412.5348684242</v>
      </c>
      <c r="E644" s="337" t="n">
        <f aca="false">+[4]data1cf!D644</f>
        <v>15982.6947664829</v>
      </c>
      <c r="F644" s="337" t="n">
        <f aca="false">+[4]data1cf!E644</f>
        <v>15872.1550360649</v>
      </c>
      <c r="G644" s="337" t="n">
        <f aca="false">+[4]data1cf!F644</f>
        <v>15573.016831525</v>
      </c>
      <c r="H644" s="337" t="n">
        <f aca="false">+[4]data1cf!G644</f>
        <v>15101.6891092428</v>
      </c>
      <c r="I644" s="337" t="n">
        <f aca="false">+[4]data1cf!H644</f>
        <v>15127.1558930276</v>
      </c>
      <c r="J644" s="337" t="n">
        <f aca="false">+[4]data1cf!I644</f>
        <v>15081.9268287759</v>
      </c>
      <c r="K644" s="337" t="n">
        <f aca="false">+[4]data1cf!J644</f>
        <v>15156.93368223</v>
      </c>
      <c r="L644" s="337" t="n">
        <f aca="false">+[4]data1cf!K644</f>
        <v>15193.1734783171</v>
      </c>
      <c r="M644" s="337" t="n">
        <f aca="false">+[4]data1cf!L644</f>
        <v>15029.9604604592</v>
      </c>
      <c r="N644" s="337" t="n">
        <f aca="false">+[4]data1cf!M644</f>
        <v>14907.3585490533</v>
      </c>
      <c r="O644" s="337" t="n">
        <f aca="false">+[4]data1cf!N644</f>
        <v>14999.0579643423</v>
      </c>
      <c r="P644" s="337" t="n">
        <f aca="false">+[4]data1cf!O644</f>
        <v>15189.1482926044</v>
      </c>
      <c r="Q644" s="337" t="n">
        <f aca="false">+[4]data1cf!P644</f>
        <v>15244.8882486882</v>
      </c>
      <c r="R644" s="337" t="n">
        <f aca="false">+[4]data1cf!Q644</f>
        <v>1064.83096302213</v>
      </c>
      <c r="S644" s="337" t="n">
        <f aca="false">+[4]data1cf!R644</f>
        <v>0</v>
      </c>
      <c r="T644" s="337" t="n">
        <f aca="false">+[4]data1cf!S644</f>
        <v>0</v>
      </c>
      <c r="U644" s="337" t="n">
        <f aca="false">+[4]data1cf!T644</f>
        <v>0</v>
      </c>
      <c r="V644" s="337" t="n">
        <f aca="false">+[4]data1cf!U644</f>
        <v>0</v>
      </c>
      <c r="W644" s="337" t="n">
        <f aca="false">+[4]data1cf!V644</f>
        <v>0</v>
      </c>
      <c r="X644" s="337" t="n">
        <f aca="false">+[4]data1cf!W644</f>
        <v>0</v>
      </c>
      <c r="Y644" s="337" t="n">
        <f aca="false">+[4]data1cf!X644</f>
        <v>0</v>
      </c>
      <c r="Z644" s="337" t="n">
        <f aca="false">+[4]data1cf!Y644</f>
        <v>0</v>
      </c>
      <c r="AA644" s="337" t="n">
        <f aca="false">+[4]data1cf!Z644</f>
        <v>0</v>
      </c>
      <c r="AB644" s="337"/>
      <c r="AC644" s="338" t="n">
        <f aca="false">XNPV(0.1,B644:AA644,$B$1:$AA$1)</f>
        <v>24705.0238141325</v>
      </c>
      <c r="AD644" s="338" t="n">
        <f aca="false">SUMPRODUCT(B644:AA644,$B$1010:$AA$1010)</f>
        <v>57196.2870869109</v>
      </c>
      <c r="AE644" s="339" t="n">
        <f aca="false">SUMPRODUCT(B644:AA644,$B$1012:$AA$1012)</f>
        <v>56647.5700619659</v>
      </c>
      <c r="AF644" s="340" t="n">
        <f aca="false">XIRR(B644:AA644,$B$1:$AA$1)</f>
        <v>0.144842466603345</v>
      </c>
      <c r="AG644" s="341" t="n">
        <f aca="false">1-EXP(-(1/0.25)*(AD644/ABS($AD$1010)))</f>
        <v>0.98177647004902</v>
      </c>
    </row>
    <row r="645" customFormat="false" ht="12.75" hidden="false" customHeight="false" outlineLevel="0" collapsed="false">
      <c r="A645" s="332"/>
      <c r="B645" s="337" t="n">
        <f aca="false">+[4]data1cf!A645</f>
        <v>-101239.722233456</v>
      </c>
      <c r="C645" s="337" t="n">
        <f aca="false">+[4]data1cf!B645</f>
        <v>15024.0726783921</v>
      </c>
      <c r="D645" s="337" t="n">
        <f aca="false">+[4]data1cf!C645</f>
        <v>16798.896249169</v>
      </c>
      <c r="E645" s="337" t="n">
        <f aca="false">+[4]data1cf!D645</f>
        <v>16472.419045539</v>
      </c>
      <c r="F645" s="337" t="n">
        <f aca="false">+[4]data1cf!E645</f>
        <v>15897.0137302234</v>
      </c>
      <c r="G645" s="337" t="n">
        <f aca="false">+[4]data1cf!F645</f>
        <v>15572.3428171203</v>
      </c>
      <c r="H645" s="337" t="n">
        <f aca="false">+[4]data1cf!G645</f>
        <v>15325.5378670048</v>
      </c>
      <c r="I645" s="337" t="n">
        <f aca="false">+[4]data1cf!H645</f>
        <v>15200.1340401515</v>
      </c>
      <c r="J645" s="337" t="n">
        <f aca="false">+[4]data1cf!I645</f>
        <v>15346.8934267846</v>
      </c>
      <c r="K645" s="337" t="n">
        <f aca="false">+[4]data1cf!J645</f>
        <v>15319.9684115763</v>
      </c>
      <c r="L645" s="337" t="n">
        <f aca="false">+[4]data1cf!K645</f>
        <v>15166.851174537</v>
      </c>
      <c r="M645" s="337" t="n">
        <f aca="false">+[4]data1cf!L645</f>
        <v>15287.5425787554</v>
      </c>
      <c r="N645" s="337" t="n">
        <f aca="false">+[4]data1cf!M645</f>
        <v>15501.2964708448</v>
      </c>
      <c r="O645" s="337" t="n">
        <f aca="false">+[4]data1cf!N645</f>
        <v>15693.6458084127</v>
      </c>
      <c r="P645" s="337" t="n">
        <f aca="false">+[4]data1cf!O645</f>
        <v>15408.1179494947</v>
      </c>
      <c r="Q645" s="337" t="n">
        <f aca="false">+[4]data1cf!P645</f>
        <v>15586.5248196056</v>
      </c>
      <c r="R645" s="337" t="n">
        <f aca="false">+[4]data1cf!Q645</f>
        <v>1161.17911812885</v>
      </c>
      <c r="S645" s="337" t="n">
        <f aca="false">+[4]data1cf!R645</f>
        <v>0</v>
      </c>
      <c r="T645" s="337" t="n">
        <f aca="false">+[4]data1cf!S645</f>
        <v>0</v>
      </c>
      <c r="U645" s="337" t="n">
        <f aca="false">+[4]data1cf!T645</f>
        <v>0</v>
      </c>
      <c r="V645" s="337" t="n">
        <f aca="false">+[4]data1cf!U645</f>
        <v>0</v>
      </c>
      <c r="W645" s="337" t="n">
        <f aca="false">+[4]data1cf!V645</f>
        <v>0</v>
      </c>
      <c r="X645" s="337" t="n">
        <f aca="false">+[4]data1cf!W645</f>
        <v>0</v>
      </c>
      <c r="Y645" s="337" t="n">
        <f aca="false">+[4]data1cf!X645</f>
        <v>0</v>
      </c>
      <c r="Z645" s="337" t="n">
        <f aca="false">+[4]data1cf!Y645</f>
        <v>0</v>
      </c>
      <c r="AA645" s="337" t="n">
        <f aca="false">+[4]data1cf!Z645</f>
        <v>0</v>
      </c>
      <c r="AB645" s="337"/>
      <c r="AC645" s="338" t="n">
        <f aca="false">XNPV(0.1,B645:AA645,$B$1:$AA$1)</f>
        <v>17992.1497581314</v>
      </c>
      <c r="AD645" s="338" t="n">
        <f aca="false">SUMPRODUCT(B645:AA645,$B$1010:$AA$1010)</f>
        <v>51030.3552054853</v>
      </c>
      <c r="AE645" s="339" t="n">
        <f aca="false">SUMPRODUCT(B645:AA645,$B$1012:$AA$1012)</f>
        <v>50471.8557260622</v>
      </c>
      <c r="AF645" s="340" t="n">
        <f aca="false">XIRR(B645:AA645,$B$1:$AA$1)</f>
        <v>0.130279693189831</v>
      </c>
      <c r="AG645" s="341" t="n">
        <f aca="false">1-EXP(-(1/0.25)*(AD645/ABS($AD$1010)))</f>
        <v>0.971936517997104</v>
      </c>
    </row>
    <row r="646" customFormat="false" ht="12.75" hidden="false" customHeight="false" outlineLevel="0" collapsed="false">
      <c r="A646" s="332"/>
      <c r="B646" s="337" t="n">
        <f aca="false">+[4]data1cf!A646</f>
        <v>-99431.5222447373</v>
      </c>
      <c r="C646" s="337" t="n">
        <f aca="false">+[4]data1cf!B646</f>
        <v>15135.7332321212</v>
      </c>
      <c r="D646" s="337" t="n">
        <f aca="false">+[4]data1cf!C646</f>
        <v>16725.0601460167</v>
      </c>
      <c r="E646" s="337" t="n">
        <f aca="false">+[4]data1cf!D646</f>
        <v>16342.8677119061</v>
      </c>
      <c r="F646" s="337" t="n">
        <f aca="false">+[4]data1cf!E646</f>
        <v>16059.6734535325</v>
      </c>
      <c r="G646" s="337" t="n">
        <f aca="false">+[4]data1cf!F646</f>
        <v>15636.891901131</v>
      </c>
      <c r="H646" s="337" t="n">
        <f aca="false">+[4]data1cf!G646</f>
        <v>15367.0297702537</v>
      </c>
      <c r="I646" s="337" t="n">
        <f aca="false">+[4]data1cf!H646</f>
        <v>15297.7569984556</v>
      </c>
      <c r="J646" s="337" t="n">
        <f aca="false">+[4]data1cf!I646</f>
        <v>15301.0914720723</v>
      </c>
      <c r="K646" s="337" t="n">
        <f aca="false">+[4]data1cf!J646</f>
        <v>15269.828160451</v>
      </c>
      <c r="L646" s="337" t="n">
        <f aca="false">+[4]data1cf!K646</f>
        <v>15088.0443701549</v>
      </c>
      <c r="M646" s="337" t="n">
        <f aca="false">+[4]data1cf!L646</f>
        <v>15294.7252392678</v>
      </c>
      <c r="N646" s="337" t="n">
        <f aca="false">+[4]data1cf!M646</f>
        <v>15161.6956363566</v>
      </c>
      <c r="O646" s="337" t="n">
        <f aca="false">+[4]data1cf!N646</f>
        <v>15226.2179910496</v>
      </c>
      <c r="P646" s="337" t="n">
        <f aca="false">+[4]data1cf!O646</f>
        <v>15368.1294030813</v>
      </c>
      <c r="Q646" s="337" t="n">
        <f aca="false">+[4]data1cf!P646</f>
        <v>15168.0557518458</v>
      </c>
      <c r="R646" s="337" t="n">
        <f aca="false">+[4]data1cf!Q646</f>
        <v>1140.43978753824</v>
      </c>
      <c r="S646" s="337" t="n">
        <f aca="false">+[4]data1cf!R646</f>
        <v>0</v>
      </c>
      <c r="T646" s="337" t="n">
        <f aca="false">+[4]data1cf!S646</f>
        <v>0</v>
      </c>
      <c r="U646" s="337" t="n">
        <f aca="false">+[4]data1cf!T646</f>
        <v>0</v>
      </c>
      <c r="V646" s="337" t="n">
        <f aca="false">+[4]data1cf!U646</f>
        <v>0</v>
      </c>
      <c r="W646" s="337" t="n">
        <f aca="false">+[4]data1cf!V646</f>
        <v>0</v>
      </c>
      <c r="X646" s="337" t="n">
        <f aca="false">+[4]data1cf!W646</f>
        <v>0</v>
      </c>
      <c r="Y646" s="337" t="n">
        <f aca="false">+[4]data1cf!X646</f>
        <v>0</v>
      </c>
      <c r="Z646" s="337" t="n">
        <f aca="false">+[4]data1cf!Y646</f>
        <v>0</v>
      </c>
      <c r="AA646" s="337" t="n">
        <f aca="false">+[4]data1cf!Z646</f>
        <v>0</v>
      </c>
      <c r="AB646" s="337"/>
      <c r="AC646" s="338" t="n">
        <f aca="false">XNPV(0.1,B646:AA646,$B$1:$AA$1)</f>
        <v>19539.1947084722</v>
      </c>
      <c r="AD646" s="338" t="n">
        <f aca="false">SUMPRODUCT(B646:AA646,$B$1010:$AA$1010)</f>
        <v>52387.2327215491</v>
      </c>
      <c r="AE646" s="339" t="n">
        <f aca="false">SUMPRODUCT(B646:AA646,$B$1012:$AA$1012)</f>
        <v>51832.6453789062</v>
      </c>
      <c r="AF646" s="340" t="n">
        <f aca="false">XIRR(B646:AA646,$B$1:$AA$1)</f>
        <v>0.133516282923963</v>
      </c>
      <c r="AG646" s="341" t="n">
        <f aca="false">1-EXP(-(1/0.25)*(AD646/ABS($AD$1010)))</f>
        <v>0.974480143004674</v>
      </c>
    </row>
    <row r="647" customFormat="false" ht="12.75" hidden="false" customHeight="false" outlineLevel="0" collapsed="false">
      <c r="A647" s="332"/>
      <c r="B647" s="337" t="n">
        <f aca="false">+[4]data1cf!A647</f>
        <v>-98699.4016795649</v>
      </c>
      <c r="C647" s="337" t="n">
        <f aca="false">+[4]data1cf!B647</f>
        <v>15175.5352410378</v>
      </c>
      <c r="D647" s="337" t="n">
        <f aca="false">+[4]data1cf!C647</f>
        <v>16689.8052311596</v>
      </c>
      <c r="E647" s="337" t="n">
        <f aca="false">+[4]data1cf!D647</f>
        <v>16243.3674745239</v>
      </c>
      <c r="F647" s="337" t="n">
        <f aca="false">+[4]data1cf!E647</f>
        <v>15862.744604405</v>
      </c>
      <c r="G647" s="337" t="n">
        <f aca="false">+[4]data1cf!F647</f>
        <v>15592.9448838068</v>
      </c>
      <c r="H647" s="337" t="n">
        <f aca="false">+[4]data1cf!G647</f>
        <v>15201.7258034297</v>
      </c>
      <c r="I647" s="337" t="n">
        <f aca="false">+[4]data1cf!H647</f>
        <v>15561.1821322499</v>
      </c>
      <c r="J647" s="337" t="n">
        <f aca="false">+[4]data1cf!I647</f>
        <v>15134.743465664</v>
      </c>
      <c r="K647" s="337" t="n">
        <f aca="false">+[4]data1cf!J647</f>
        <v>15354.162087057</v>
      </c>
      <c r="L647" s="337" t="n">
        <f aca="false">+[4]data1cf!K647</f>
        <v>15120.8250558969</v>
      </c>
      <c r="M647" s="337" t="n">
        <f aca="false">+[4]data1cf!L647</f>
        <v>15169.3333409649</v>
      </c>
      <c r="N647" s="337" t="n">
        <f aca="false">+[4]data1cf!M647</f>
        <v>15163.2913146311</v>
      </c>
      <c r="O647" s="337" t="n">
        <f aca="false">+[4]data1cf!N647</f>
        <v>15198.6792722846</v>
      </c>
      <c r="P647" s="337" t="n">
        <f aca="false">+[4]data1cf!O647</f>
        <v>15288.9870349114</v>
      </c>
      <c r="Q647" s="337" t="n">
        <f aca="false">+[4]data1cf!P647</f>
        <v>15489.9818657848</v>
      </c>
      <c r="R647" s="337" t="n">
        <f aca="false">+[4]data1cf!Q647</f>
        <v>1132.04265750394</v>
      </c>
      <c r="S647" s="337" t="n">
        <f aca="false">+[4]data1cf!R647</f>
        <v>0</v>
      </c>
      <c r="T647" s="337" t="n">
        <f aca="false">+[4]data1cf!S647</f>
        <v>0</v>
      </c>
      <c r="U647" s="337" t="n">
        <f aca="false">+[4]data1cf!T647</f>
        <v>0</v>
      </c>
      <c r="V647" s="337" t="n">
        <f aca="false">+[4]data1cf!U647</f>
        <v>0</v>
      </c>
      <c r="W647" s="337" t="n">
        <f aca="false">+[4]data1cf!V647</f>
        <v>0</v>
      </c>
      <c r="X647" s="337" t="n">
        <f aca="false">+[4]data1cf!W647</f>
        <v>0</v>
      </c>
      <c r="Y647" s="337" t="n">
        <f aca="false">+[4]data1cf!X647</f>
        <v>0</v>
      </c>
      <c r="Z647" s="337" t="n">
        <f aca="false">+[4]data1cf!Y647</f>
        <v>0</v>
      </c>
      <c r="AA647" s="337" t="n">
        <f aca="false">+[4]data1cf!Z647</f>
        <v>0</v>
      </c>
      <c r="AB647" s="337"/>
      <c r="AC647" s="338" t="n">
        <f aca="false">XNPV(0.1,B647:AA647,$B$1:$AA$1)</f>
        <v>20057.5082264163</v>
      </c>
      <c r="AD647" s="338" t="n">
        <f aca="false">SUMPRODUCT(B647:AA647,$B$1010:$AA$1010)</f>
        <v>52882.9036503799</v>
      </c>
      <c r="AE647" s="339" t="n">
        <f aca="false">SUMPRODUCT(B647:AA647,$B$1012:$AA$1012)</f>
        <v>52328.463781883</v>
      </c>
      <c r="AF647" s="340" t="n">
        <f aca="false">XIRR(B647:AA647,$B$1:$AA$1)</f>
        <v>0.134582898880227</v>
      </c>
      <c r="AG647" s="341" t="n">
        <f aca="false">1-EXP(-(1/0.25)*(AD647/ABS($AD$1010)))</f>
        <v>0.975350697344985</v>
      </c>
    </row>
    <row r="648" customFormat="false" ht="12.75" hidden="false" customHeight="false" outlineLevel="0" collapsed="false">
      <c r="A648" s="332"/>
      <c r="B648" s="337" t="n">
        <f aca="false">+[4]data1cf!A648</f>
        <v>-93408.023936226</v>
      </c>
      <c r="C648" s="337" t="n">
        <f aca="false">+[4]data1cf!B648</f>
        <v>15184.6674480425</v>
      </c>
      <c r="D648" s="337" t="n">
        <f aca="false">+[4]data1cf!C648</f>
        <v>16595.0384215936</v>
      </c>
      <c r="E648" s="337" t="n">
        <f aca="false">+[4]data1cf!D648</f>
        <v>16183.7695632712</v>
      </c>
      <c r="F648" s="337" t="n">
        <f aca="false">+[4]data1cf!E648</f>
        <v>15919.787315252</v>
      </c>
      <c r="G648" s="337" t="n">
        <f aca="false">+[4]data1cf!F648</f>
        <v>15516.0233620849</v>
      </c>
      <c r="H648" s="337" t="n">
        <f aca="false">+[4]data1cf!G648</f>
        <v>15260.1608906869</v>
      </c>
      <c r="I648" s="337" t="n">
        <f aca="false">+[4]data1cf!H648</f>
        <v>15153.5590408312</v>
      </c>
      <c r="J648" s="337" t="n">
        <f aca="false">+[4]data1cf!I648</f>
        <v>15152.4518980623</v>
      </c>
      <c r="K648" s="337" t="n">
        <f aca="false">+[4]data1cf!J648</f>
        <v>15093.6251740162</v>
      </c>
      <c r="L648" s="337" t="n">
        <f aca="false">+[4]data1cf!K648</f>
        <v>15126.0569121677</v>
      </c>
      <c r="M648" s="337" t="n">
        <f aca="false">+[4]data1cf!L648</f>
        <v>15043.4469807699</v>
      </c>
      <c r="N648" s="337" t="n">
        <f aca="false">+[4]data1cf!M648</f>
        <v>15207.1656333856</v>
      </c>
      <c r="O648" s="337" t="n">
        <f aca="false">+[4]data1cf!N648</f>
        <v>15030.1730438494</v>
      </c>
      <c r="P648" s="337" t="n">
        <f aca="false">+[4]data1cf!O648</f>
        <v>15307.065384352</v>
      </c>
      <c r="Q648" s="337" t="n">
        <f aca="false">+[4]data1cf!P648</f>
        <v>15113.2037118134</v>
      </c>
      <c r="R648" s="337" t="n">
        <f aca="false">+[4]data1cf!Q648</f>
        <v>1071.35267133894</v>
      </c>
      <c r="S648" s="337" t="n">
        <f aca="false">+[4]data1cf!R648</f>
        <v>0</v>
      </c>
      <c r="T648" s="337" t="n">
        <f aca="false">+[4]data1cf!S648</f>
        <v>0</v>
      </c>
      <c r="U648" s="337" t="n">
        <f aca="false">+[4]data1cf!T648</f>
        <v>0</v>
      </c>
      <c r="V648" s="337" t="n">
        <f aca="false">+[4]data1cf!U648</f>
        <v>0</v>
      </c>
      <c r="W648" s="337" t="n">
        <f aca="false">+[4]data1cf!V648</f>
        <v>0</v>
      </c>
      <c r="X648" s="337" t="n">
        <f aca="false">+[4]data1cf!W648</f>
        <v>0</v>
      </c>
      <c r="Y648" s="337" t="n">
        <f aca="false">+[4]data1cf!X648</f>
        <v>0</v>
      </c>
      <c r="Z648" s="337" t="n">
        <f aca="false">+[4]data1cf!Y648</f>
        <v>0</v>
      </c>
      <c r="AA648" s="337" t="n">
        <f aca="false">+[4]data1cf!Z648</f>
        <v>0</v>
      </c>
      <c r="AB648" s="337"/>
      <c r="AC648" s="338" t="n">
        <f aca="false">XNPV(0.1,B648:AA648,$B$1:$AA$1)</f>
        <v>24771.6304319004</v>
      </c>
      <c r="AD648" s="338" t="n">
        <f aca="false">SUMPRODUCT(B648:AA648,$B$1010:$AA$1010)</f>
        <v>57376.2479435207</v>
      </c>
      <c r="AE648" s="339" t="n">
        <f aca="false">SUMPRODUCT(B648:AA648,$B$1012:$AA$1012)</f>
        <v>56825.7282145114</v>
      </c>
      <c r="AF648" s="340" t="n">
        <f aca="false">XIRR(B648:AA648,$B$1:$AA$1)</f>
        <v>0.14479347917356</v>
      </c>
      <c r="AG648" s="341" t="n">
        <f aca="false">1-EXP(-(1/0.25)*(AD648/ABS($AD$1010)))</f>
        <v>0.982004670386183</v>
      </c>
    </row>
    <row r="649" customFormat="false" ht="12.75" hidden="false" customHeight="false" outlineLevel="0" collapsed="false">
      <c r="A649" s="332"/>
      <c r="B649" s="337" t="n">
        <f aca="false">+[4]data1cf!A649</f>
        <v>-97584.3646757837</v>
      </c>
      <c r="C649" s="337" t="n">
        <f aca="false">+[4]data1cf!B649</f>
        <v>15208.5202342317</v>
      </c>
      <c r="D649" s="337" t="n">
        <f aca="false">+[4]data1cf!C649</f>
        <v>16668.0704956475</v>
      </c>
      <c r="E649" s="337" t="n">
        <f aca="false">+[4]data1cf!D649</f>
        <v>16262.3744235645</v>
      </c>
      <c r="F649" s="337" t="n">
        <f aca="false">+[4]data1cf!E649</f>
        <v>16007.9097796112</v>
      </c>
      <c r="G649" s="337" t="n">
        <f aca="false">+[4]data1cf!F649</f>
        <v>15424.1581451234</v>
      </c>
      <c r="H649" s="337" t="n">
        <f aca="false">+[4]data1cf!G649</f>
        <v>15374.7225122522</v>
      </c>
      <c r="I649" s="337" t="n">
        <f aca="false">+[4]data1cf!H649</f>
        <v>15109.3991442328</v>
      </c>
      <c r="J649" s="337" t="n">
        <f aca="false">+[4]data1cf!I649</f>
        <v>15317.4089283365</v>
      </c>
      <c r="K649" s="337" t="n">
        <f aca="false">+[4]data1cf!J649</f>
        <v>15304.9154561187</v>
      </c>
      <c r="L649" s="337" t="n">
        <f aca="false">+[4]data1cf!K649</f>
        <v>15064.7590260508</v>
      </c>
      <c r="M649" s="337" t="n">
        <f aca="false">+[4]data1cf!L649</f>
        <v>15401.635573044</v>
      </c>
      <c r="N649" s="337" t="n">
        <f aca="false">+[4]data1cf!M649</f>
        <v>15347.3481764567</v>
      </c>
      <c r="O649" s="337" t="n">
        <f aca="false">+[4]data1cf!N649</f>
        <v>15288.1212844177</v>
      </c>
      <c r="P649" s="337" t="n">
        <f aca="false">+[4]data1cf!O649</f>
        <v>15423.35124955</v>
      </c>
      <c r="Q649" s="337" t="n">
        <f aca="false">+[4]data1cf!P649</f>
        <v>15312.1900689104</v>
      </c>
      <c r="R649" s="337" t="n">
        <f aca="false">+[4]data1cf!Q649</f>
        <v>1119.25362908537</v>
      </c>
      <c r="S649" s="337" t="n">
        <f aca="false">+[4]data1cf!R649</f>
        <v>0</v>
      </c>
      <c r="T649" s="337" t="n">
        <f aca="false">+[4]data1cf!S649</f>
        <v>0</v>
      </c>
      <c r="U649" s="337" t="n">
        <f aca="false">+[4]data1cf!T649</f>
        <v>0</v>
      </c>
      <c r="V649" s="337" t="n">
        <f aca="false">+[4]data1cf!U649</f>
        <v>0</v>
      </c>
      <c r="W649" s="337" t="n">
        <f aca="false">+[4]data1cf!V649</f>
        <v>0</v>
      </c>
      <c r="X649" s="337" t="n">
        <f aca="false">+[4]data1cf!W649</f>
        <v>0</v>
      </c>
      <c r="Y649" s="337" t="n">
        <f aca="false">+[4]data1cf!X649</f>
        <v>0</v>
      </c>
      <c r="Z649" s="337" t="n">
        <f aca="false">+[4]data1cf!Y649</f>
        <v>0</v>
      </c>
      <c r="AA649" s="337" t="n">
        <f aca="false">+[4]data1cf!Z649</f>
        <v>0</v>
      </c>
      <c r="AB649" s="337"/>
      <c r="AC649" s="338" t="n">
        <f aca="false">XNPV(0.1,B649:AA649,$B$1:$AA$1)</f>
        <v>21257.6734570064</v>
      </c>
      <c r="AD649" s="338" t="n">
        <f aca="false">SUMPRODUCT(B649:AA649,$B$1010:$AA$1010)</f>
        <v>54117.6347754741</v>
      </c>
      <c r="AE649" s="339" t="n">
        <f aca="false">SUMPRODUCT(B649:AA649,$B$1012:$AA$1012)</f>
        <v>53562.4529757215</v>
      </c>
      <c r="AF649" s="340" t="n">
        <f aca="false">XIRR(B649:AA649,$B$1:$AA$1)</f>
        <v>0.136967787302576</v>
      </c>
      <c r="AG649" s="341" t="n">
        <f aca="false">1-EXP(-(1/0.25)*(AD649/ABS($AD$1010)))</f>
        <v>0.977392327638177</v>
      </c>
    </row>
    <row r="650" customFormat="false" ht="12.75" hidden="false" customHeight="false" outlineLevel="0" collapsed="false">
      <c r="A650" s="332"/>
      <c r="B650" s="337" t="n">
        <f aca="false">+[4]data1cf!A650</f>
        <v>-91100.3247368105</v>
      </c>
      <c r="C650" s="337" t="n">
        <f aca="false">+[4]data1cf!B650</f>
        <v>15203.3272713195</v>
      </c>
      <c r="D650" s="337" t="n">
        <f aca="false">+[4]data1cf!C650</f>
        <v>16372.8507037102</v>
      </c>
      <c r="E650" s="337" t="n">
        <f aca="false">+[4]data1cf!D650</f>
        <v>15894.7646429496</v>
      </c>
      <c r="F650" s="337" t="n">
        <f aca="false">+[4]data1cf!E650</f>
        <v>15663.689037145</v>
      </c>
      <c r="G650" s="337" t="n">
        <f aca="false">+[4]data1cf!F650</f>
        <v>15429.6055994844</v>
      </c>
      <c r="H650" s="337" t="n">
        <f aca="false">+[4]data1cf!G650</f>
        <v>15150.3129027943</v>
      </c>
      <c r="I650" s="337" t="n">
        <f aca="false">+[4]data1cf!H650</f>
        <v>14983.9958955133</v>
      </c>
      <c r="J650" s="337" t="n">
        <f aca="false">+[4]data1cf!I650</f>
        <v>15150.6750702734</v>
      </c>
      <c r="K650" s="337" t="n">
        <f aca="false">+[4]data1cf!J650</f>
        <v>15068.3565940307</v>
      </c>
      <c r="L650" s="337" t="n">
        <f aca="false">+[4]data1cf!K650</f>
        <v>15076.9110304766</v>
      </c>
      <c r="M650" s="337" t="n">
        <f aca="false">+[4]data1cf!L650</f>
        <v>15449.5304304168</v>
      </c>
      <c r="N650" s="337" t="n">
        <f aca="false">+[4]data1cf!M650</f>
        <v>15194.8178787694</v>
      </c>
      <c r="O650" s="337" t="n">
        <f aca="false">+[4]data1cf!N650</f>
        <v>15200.5553294909</v>
      </c>
      <c r="P650" s="337" t="n">
        <f aca="false">+[4]data1cf!O650</f>
        <v>15170.9746431252</v>
      </c>
      <c r="Q650" s="337" t="n">
        <f aca="false">+[4]data1cf!P650</f>
        <v>15118.8782172489</v>
      </c>
      <c r="R650" s="337" t="n">
        <f aca="false">+[4]data1cf!Q650</f>
        <v>1044.88428460132</v>
      </c>
      <c r="S650" s="337" t="n">
        <f aca="false">+[4]data1cf!R650</f>
        <v>0</v>
      </c>
      <c r="T650" s="337" t="n">
        <f aca="false">+[4]data1cf!S650</f>
        <v>0</v>
      </c>
      <c r="U650" s="337" t="n">
        <f aca="false">+[4]data1cf!T650</f>
        <v>0</v>
      </c>
      <c r="V650" s="337" t="n">
        <f aca="false">+[4]data1cf!U650</f>
        <v>0</v>
      </c>
      <c r="W650" s="337" t="n">
        <f aca="false">+[4]data1cf!V650</f>
        <v>0</v>
      </c>
      <c r="X650" s="337" t="n">
        <f aca="false">+[4]data1cf!W650</f>
        <v>0</v>
      </c>
      <c r="Y650" s="337" t="n">
        <f aca="false">+[4]data1cf!X650</f>
        <v>0</v>
      </c>
      <c r="Z650" s="337" t="n">
        <f aca="false">+[4]data1cf!Y650</f>
        <v>0</v>
      </c>
      <c r="AA650" s="337" t="n">
        <f aca="false">+[4]data1cf!Z650</f>
        <v>0</v>
      </c>
      <c r="AB650" s="337"/>
      <c r="AC650" s="338" t="n">
        <f aca="false">XNPV(0.1,B650:AA650,$B$1:$AA$1)</f>
        <v>26435.1121159949</v>
      </c>
      <c r="AD650" s="338" t="n">
        <f aca="false">SUMPRODUCT(B650:AA650,$B$1010:$AA$1010)</f>
        <v>58959.817256619</v>
      </c>
      <c r="AE650" s="339" t="n">
        <f aca="false">SUMPRODUCT(B650:AA650,$B$1012:$AA$1012)</f>
        <v>58410.2116114294</v>
      </c>
      <c r="AF650" s="340" t="n">
        <f aca="false">XIRR(B650:AA650,$B$1:$AA$1)</f>
        <v>0.148666918319687</v>
      </c>
      <c r="AG650" s="341" t="n">
        <f aca="false">1-EXP(-(1/0.25)*(AD650/ABS($AD$1010)))</f>
        <v>0.983893444381075</v>
      </c>
    </row>
    <row r="651" customFormat="false" ht="12.75" hidden="false" customHeight="false" outlineLevel="0" collapsed="false">
      <c r="A651" s="332"/>
      <c r="B651" s="337" t="n">
        <f aca="false">+[4]data1cf!A651</f>
        <v>-98742.3050695808</v>
      </c>
      <c r="C651" s="337" t="n">
        <f aca="false">+[4]data1cf!B651</f>
        <v>15081.6619320736</v>
      </c>
      <c r="D651" s="337" t="n">
        <f aca="false">+[4]data1cf!C651</f>
        <v>16500.6658504575</v>
      </c>
      <c r="E651" s="337" t="n">
        <f aca="false">+[4]data1cf!D651</f>
        <v>16295.1553236481</v>
      </c>
      <c r="F651" s="337" t="n">
        <f aca="false">+[4]data1cf!E651</f>
        <v>15829.9544630641</v>
      </c>
      <c r="G651" s="337" t="n">
        <f aca="false">+[4]data1cf!F651</f>
        <v>15368.0658515601</v>
      </c>
      <c r="H651" s="337" t="n">
        <f aca="false">+[4]data1cf!G651</f>
        <v>15464.172466138</v>
      </c>
      <c r="I651" s="337" t="n">
        <f aca="false">+[4]data1cf!H651</f>
        <v>15175.1393255338</v>
      </c>
      <c r="J651" s="337" t="n">
        <f aca="false">+[4]data1cf!I651</f>
        <v>15115.4231481193</v>
      </c>
      <c r="K651" s="337" t="n">
        <f aca="false">+[4]data1cf!J651</f>
        <v>15494.6267995775</v>
      </c>
      <c r="L651" s="337" t="n">
        <f aca="false">+[4]data1cf!K651</f>
        <v>15255.858774202</v>
      </c>
      <c r="M651" s="337" t="n">
        <f aca="false">+[4]data1cf!L651</f>
        <v>15222.0448976226</v>
      </c>
      <c r="N651" s="337" t="n">
        <f aca="false">+[4]data1cf!M651</f>
        <v>15134.888270335</v>
      </c>
      <c r="O651" s="337" t="n">
        <f aca="false">+[4]data1cf!N651</f>
        <v>15409.8527151124</v>
      </c>
      <c r="P651" s="337" t="n">
        <f aca="false">+[4]data1cf!O651</f>
        <v>15363.5607062767</v>
      </c>
      <c r="Q651" s="337" t="n">
        <f aca="false">+[4]data1cf!P651</f>
        <v>15501.4100656852</v>
      </c>
      <c r="R651" s="337" t="n">
        <f aca="false">+[4]data1cf!Q651</f>
        <v>1132.53474222606</v>
      </c>
      <c r="S651" s="337" t="n">
        <f aca="false">+[4]data1cf!R651</f>
        <v>0</v>
      </c>
      <c r="T651" s="337" t="n">
        <f aca="false">+[4]data1cf!S651</f>
        <v>0</v>
      </c>
      <c r="U651" s="337" t="n">
        <f aca="false">+[4]data1cf!T651</f>
        <v>0</v>
      </c>
      <c r="V651" s="337" t="n">
        <f aca="false">+[4]data1cf!U651</f>
        <v>0</v>
      </c>
      <c r="W651" s="337" t="n">
        <f aca="false">+[4]data1cf!V651</f>
        <v>0</v>
      </c>
      <c r="X651" s="337" t="n">
        <f aca="false">+[4]data1cf!W651</f>
        <v>0</v>
      </c>
      <c r="Y651" s="337" t="n">
        <f aca="false">+[4]data1cf!X651</f>
        <v>0</v>
      </c>
      <c r="Z651" s="337" t="n">
        <f aca="false">+[4]data1cf!Y651</f>
        <v>0</v>
      </c>
      <c r="AA651" s="337" t="n">
        <f aca="false">+[4]data1cf!Z651</f>
        <v>0</v>
      </c>
      <c r="AB651" s="337"/>
      <c r="AC651" s="338" t="n">
        <f aca="false">XNPV(0.1,B651:AA651,$B$1:$AA$1)</f>
        <v>19795.5229686712</v>
      </c>
      <c r="AD651" s="338" t="n">
        <f aca="false">SUMPRODUCT(B651:AA651,$B$1010:$AA$1010)</f>
        <v>52639.4721209152</v>
      </c>
      <c r="AE651" s="339" t="n">
        <f aca="false">SUMPRODUCT(B651:AA651,$B$1012:$AA$1012)</f>
        <v>52084.3568152716</v>
      </c>
      <c r="AF651" s="340" t="n">
        <f aca="false">XIRR(B651:AA651,$B$1:$AA$1)</f>
        <v>0.134033444100379</v>
      </c>
      <c r="AG651" s="341" t="n">
        <f aca="false">1-EXP(-(1/0.25)*(AD651/ABS($AD$1010)))</f>
        <v>0.974926930123511</v>
      </c>
    </row>
    <row r="652" customFormat="false" ht="12.75" hidden="false" customHeight="false" outlineLevel="0" collapsed="false">
      <c r="A652" s="332"/>
      <c r="B652" s="337" t="n">
        <f aca="false">+[4]data1cf!A652</f>
        <v>-102120.02459886</v>
      </c>
      <c r="C652" s="337" t="n">
        <f aca="false">+[4]data1cf!B652</f>
        <v>15146.2052551994</v>
      </c>
      <c r="D652" s="337" t="n">
        <f aca="false">+[4]data1cf!C652</f>
        <v>16870.6223767672</v>
      </c>
      <c r="E652" s="337" t="n">
        <f aca="false">+[4]data1cf!D652</f>
        <v>16375.8060237446</v>
      </c>
      <c r="F652" s="337" t="n">
        <f aca="false">+[4]data1cf!E652</f>
        <v>16068.4730075357</v>
      </c>
      <c r="G652" s="337" t="n">
        <f aca="false">+[4]data1cf!F652</f>
        <v>15409.2129004476</v>
      </c>
      <c r="H652" s="337" t="n">
        <f aca="false">+[4]data1cf!G652</f>
        <v>15356.083629173</v>
      </c>
      <c r="I652" s="337" t="n">
        <f aca="false">+[4]data1cf!H652</f>
        <v>15621.4818716936</v>
      </c>
      <c r="J652" s="337" t="n">
        <f aca="false">+[4]data1cf!I652</f>
        <v>15433.4028926381</v>
      </c>
      <c r="K652" s="337" t="n">
        <f aca="false">+[4]data1cf!J652</f>
        <v>15310.8536642141</v>
      </c>
      <c r="L652" s="337" t="n">
        <f aca="false">+[4]data1cf!K652</f>
        <v>15315.13225369</v>
      </c>
      <c r="M652" s="337" t="n">
        <f aca="false">+[4]data1cf!L652</f>
        <v>15438.0195146218</v>
      </c>
      <c r="N652" s="337" t="n">
        <f aca="false">+[4]data1cf!M652</f>
        <v>15371.1760295729</v>
      </c>
      <c r="O652" s="337" t="n">
        <f aca="false">+[4]data1cf!N652</f>
        <v>15249.7878789194</v>
      </c>
      <c r="P652" s="337" t="n">
        <f aca="false">+[4]data1cf!O652</f>
        <v>15427.9175164741</v>
      </c>
      <c r="Q652" s="337" t="n">
        <f aca="false">+[4]data1cf!P652</f>
        <v>15532.1657241135</v>
      </c>
      <c r="R652" s="337" t="n">
        <f aca="false">+[4]data1cf!Q652</f>
        <v>1171.27583413909</v>
      </c>
      <c r="S652" s="337" t="n">
        <f aca="false">+[4]data1cf!R652</f>
        <v>0</v>
      </c>
      <c r="T652" s="337" t="n">
        <f aca="false">+[4]data1cf!S652</f>
        <v>0</v>
      </c>
      <c r="U652" s="337" t="n">
        <f aca="false">+[4]data1cf!T652</f>
        <v>0</v>
      </c>
      <c r="V652" s="337" t="n">
        <f aca="false">+[4]data1cf!U652</f>
        <v>0</v>
      </c>
      <c r="W652" s="337" t="n">
        <f aca="false">+[4]data1cf!V652</f>
        <v>0</v>
      </c>
      <c r="X652" s="337" t="n">
        <f aca="false">+[4]data1cf!W652</f>
        <v>0</v>
      </c>
      <c r="Y652" s="337" t="n">
        <f aca="false">+[4]data1cf!X652</f>
        <v>0</v>
      </c>
      <c r="Z652" s="337" t="n">
        <f aca="false">+[4]data1cf!Y652</f>
        <v>0</v>
      </c>
      <c r="AA652" s="337" t="n">
        <f aca="false">+[4]data1cf!Z652</f>
        <v>0</v>
      </c>
      <c r="AB652" s="337"/>
      <c r="AC652" s="338" t="n">
        <f aca="false">XNPV(0.1,B652:AA652,$B$1:$AA$1)</f>
        <v>17429.5274480774</v>
      </c>
      <c r="AD652" s="338" t="n">
        <f aca="false">SUMPRODUCT(B652:AA652,$B$1010:$AA$1010)</f>
        <v>50514.8946781899</v>
      </c>
      <c r="AE652" s="339" t="n">
        <f aca="false">SUMPRODUCT(B652:AA652,$B$1012:$AA$1012)</f>
        <v>49956.0045019492</v>
      </c>
      <c r="AF652" s="340" t="n">
        <f aca="false">XIRR(B652:AA652,$B$1:$AA$1)</f>
        <v>0.129161267088053</v>
      </c>
      <c r="AG652" s="341" t="n">
        <f aca="false">1-EXP(-(1/0.25)*(AD652/ABS($AD$1010)))</f>
        <v>0.970905093481215</v>
      </c>
    </row>
    <row r="653" customFormat="false" ht="12.75" hidden="false" customHeight="false" outlineLevel="0" collapsed="false">
      <c r="A653" s="332"/>
      <c r="B653" s="337" t="n">
        <f aca="false">+[4]data1cf!A653</f>
        <v>-86222.4745892605</v>
      </c>
      <c r="C653" s="337" t="n">
        <f aca="false">+[4]data1cf!B653</f>
        <v>15082.1299305705</v>
      </c>
      <c r="D653" s="337" t="n">
        <f aca="false">+[4]data1cf!C653</f>
        <v>16225.0484007479</v>
      </c>
      <c r="E653" s="337" t="n">
        <f aca="false">+[4]data1cf!D653</f>
        <v>15917.5054462566</v>
      </c>
      <c r="F653" s="337" t="n">
        <f aca="false">+[4]data1cf!E653</f>
        <v>15509.0959132349</v>
      </c>
      <c r="G653" s="337" t="n">
        <f aca="false">+[4]data1cf!F653</f>
        <v>15192.7993997604</v>
      </c>
      <c r="H653" s="337" t="n">
        <f aca="false">+[4]data1cf!G653</f>
        <v>14922.1444606252</v>
      </c>
      <c r="I653" s="337" t="n">
        <f aca="false">+[4]data1cf!H653</f>
        <v>14989.6298949185</v>
      </c>
      <c r="J653" s="337" t="n">
        <f aca="false">+[4]data1cf!I653</f>
        <v>14840.5937953076</v>
      </c>
      <c r="K653" s="337" t="n">
        <f aca="false">+[4]data1cf!J653</f>
        <v>14883.6582209209</v>
      </c>
      <c r="L653" s="337" t="n">
        <f aca="false">+[4]data1cf!K653</f>
        <v>14974.9864319917</v>
      </c>
      <c r="M653" s="337" t="n">
        <f aca="false">+[4]data1cf!L653</f>
        <v>14978.349863959</v>
      </c>
      <c r="N653" s="337" t="n">
        <f aca="false">+[4]data1cf!M653</f>
        <v>14992.4120918601</v>
      </c>
      <c r="O653" s="337" t="n">
        <f aca="false">+[4]data1cf!N653</f>
        <v>15008.1183730715</v>
      </c>
      <c r="P653" s="337" t="n">
        <f aca="false">+[4]data1cf!O653</f>
        <v>15016.7070343563</v>
      </c>
      <c r="Q653" s="337" t="n">
        <f aca="false">+[4]data1cf!P653</f>
        <v>15193.1208971659</v>
      </c>
      <c r="R653" s="337" t="n">
        <f aca="false">+[4]data1cf!Q653</f>
        <v>988.937294548982</v>
      </c>
      <c r="S653" s="337" t="n">
        <f aca="false">+[4]data1cf!R653</f>
        <v>0</v>
      </c>
      <c r="T653" s="337" t="n">
        <f aca="false">+[4]data1cf!S653</f>
        <v>0</v>
      </c>
      <c r="U653" s="337" t="n">
        <f aca="false">+[4]data1cf!T653</f>
        <v>0</v>
      </c>
      <c r="V653" s="337" t="n">
        <f aca="false">+[4]data1cf!U653</f>
        <v>0</v>
      </c>
      <c r="W653" s="337" t="n">
        <f aca="false">+[4]data1cf!V653</f>
        <v>0</v>
      </c>
      <c r="X653" s="337" t="n">
        <f aca="false">+[4]data1cf!W653</f>
        <v>0</v>
      </c>
      <c r="Y653" s="337" t="n">
        <f aca="false">+[4]data1cf!X653</f>
        <v>0</v>
      </c>
      <c r="Z653" s="337" t="n">
        <f aca="false">+[4]data1cf!Y653</f>
        <v>0</v>
      </c>
      <c r="AA653" s="337" t="n">
        <f aca="false">+[4]data1cf!Z653</f>
        <v>0</v>
      </c>
      <c r="AB653" s="337"/>
      <c r="AC653" s="338" t="n">
        <f aca="false">XNPV(0.1,B653:AA653,$B$1:$AA$1)</f>
        <v>30137.0643253066</v>
      </c>
      <c r="AD653" s="338" t="n">
        <f aca="false">SUMPRODUCT(B653:AA653,$B$1010:$AA$1010)</f>
        <v>62293.6704550481</v>
      </c>
      <c r="AE653" s="339" t="n">
        <f aca="false">SUMPRODUCT(B653:AA653,$B$1012:$AA$1012)</f>
        <v>61750.312756514</v>
      </c>
      <c r="AF653" s="340" t="n">
        <f aca="false">XIRR(B653:AA653,$B$1:$AA$1)</f>
        <v>0.158225535380387</v>
      </c>
      <c r="AG653" s="341" t="n">
        <f aca="false">1-EXP(-(1/0.25)*(AD653/ABS($AD$1010)))</f>
        <v>0.98724681836163</v>
      </c>
    </row>
    <row r="654" customFormat="false" ht="12.75" hidden="false" customHeight="false" outlineLevel="0" collapsed="false">
      <c r="A654" s="332"/>
      <c r="B654" s="337" t="n">
        <f aca="false">+[4]data1cf!A654</f>
        <v>-102284.837925236</v>
      </c>
      <c r="C654" s="337" t="n">
        <f aca="false">+[4]data1cf!B654</f>
        <v>15186.9356099615</v>
      </c>
      <c r="D654" s="337" t="n">
        <f aca="false">+[4]data1cf!C654</f>
        <v>16834.9821545895</v>
      </c>
      <c r="E654" s="337" t="n">
        <f aca="false">+[4]data1cf!D654</f>
        <v>16247.8302770866</v>
      </c>
      <c r="F654" s="337" t="n">
        <f aca="false">+[4]data1cf!E654</f>
        <v>15946.0444557487</v>
      </c>
      <c r="G654" s="337" t="n">
        <f aca="false">+[4]data1cf!F654</f>
        <v>15768.689717988</v>
      </c>
      <c r="H654" s="337" t="n">
        <f aca="false">+[4]data1cf!G654</f>
        <v>15542.5942286663</v>
      </c>
      <c r="I654" s="337" t="n">
        <f aca="false">+[4]data1cf!H654</f>
        <v>15190.5921256469</v>
      </c>
      <c r="J654" s="337" t="n">
        <f aca="false">+[4]data1cf!I654</f>
        <v>15448.2445172412</v>
      </c>
      <c r="K654" s="337" t="n">
        <f aca="false">+[4]data1cf!J654</f>
        <v>15229.0667897086</v>
      </c>
      <c r="L654" s="337" t="n">
        <f aca="false">+[4]data1cf!K654</f>
        <v>15228.5835207874</v>
      </c>
      <c r="M654" s="337" t="n">
        <f aca="false">+[4]data1cf!L654</f>
        <v>15314.3359582932</v>
      </c>
      <c r="N654" s="337" t="n">
        <f aca="false">+[4]data1cf!M654</f>
        <v>15537.8236459176</v>
      </c>
      <c r="O654" s="337" t="n">
        <f aca="false">+[4]data1cf!N654</f>
        <v>15603.9807408287</v>
      </c>
      <c r="P654" s="337" t="n">
        <f aca="false">+[4]data1cf!O654</f>
        <v>15375.9692105754</v>
      </c>
      <c r="Q654" s="337" t="n">
        <f aca="false">+[4]data1cf!P654</f>
        <v>15356.8716843856</v>
      </c>
      <c r="R654" s="337" t="n">
        <f aca="false">+[4]data1cf!Q654</f>
        <v>1173.16617706729</v>
      </c>
      <c r="S654" s="337" t="n">
        <f aca="false">+[4]data1cf!R654</f>
        <v>0</v>
      </c>
      <c r="T654" s="337" t="n">
        <f aca="false">+[4]data1cf!S654</f>
        <v>0</v>
      </c>
      <c r="U654" s="337" t="n">
        <f aca="false">+[4]data1cf!T654</f>
        <v>0</v>
      </c>
      <c r="V654" s="337" t="n">
        <f aca="false">+[4]data1cf!U654</f>
        <v>0</v>
      </c>
      <c r="W654" s="337" t="n">
        <f aca="false">+[4]data1cf!V654</f>
        <v>0</v>
      </c>
      <c r="X654" s="337" t="n">
        <f aca="false">+[4]data1cf!W654</f>
        <v>0</v>
      </c>
      <c r="Y654" s="337" t="n">
        <f aca="false">+[4]data1cf!X654</f>
        <v>0</v>
      </c>
      <c r="Z654" s="337" t="n">
        <f aca="false">+[4]data1cf!Y654</f>
        <v>0</v>
      </c>
      <c r="AA654" s="337" t="n">
        <f aca="false">+[4]data1cf!Z654</f>
        <v>0</v>
      </c>
      <c r="AB654" s="337"/>
      <c r="AC654" s="338" t="n">
        <f aca="false">XNPV(0.1,B654:AA654,$B$1:$AA$1)</f>
        <v>17195.9397231258</v>
      </c>
      <c r="AD654" s="338" t="n">
        <f aca="false">SUMPRODUCT(B654:AA654,$B$1010:$AA$1010)</f>
        <v>50259.6810769132</v>
      </c>
      <c r="AE654" s="339" t="n">
        <f aca="false">SUMPRODUCT(B654:AA654,$B$1012:$AA$1012)</f>
        <v>49701.0541139994</v>
      </c>
      <c r="AF654" s="340" t="n">
        <f aca="false">XIRR(B654:AA654,$B$1:$AA$1)</f>
        <v>0.128733848551533</v>
      </c>
      <c r="AG654" s="341" t="n">
        <f aca="false">1-EXP(-(1/0.25)*(AD654/ABS($AD$1010)))</f>
        <v>0.970380471662856</v>
      </c>
    </row>
    <row r="655" customFormat="false" ht="12.75" hidden="false" customHeight="false" outlineLevel="0" collapsed="false">
      <c r="A655" s="332"/>
      <c r="B655" s="337" t="n">
        <f aca="false">+[4]data1cf!A655</f>
        <v>-94102.734248821</v>
      </c>
      <c r="C655" s="337" t="n">
        <f aca="false">+[4]data1cf!B655</f>
        <v>15088.9332176309</v>
      </c>
      <c r="D655" s="337" t="n">
        <f aca="false">+[4]data1cf!C655</f>
        <v>16503.8084919923</v>
      </c>
      <c r="E655" s="337" t="n">
        <f aca="false">+[4]data1cf!D655</f>
        <v>16199.832639446</v>
      </c>
      <c r="F655" s="337" t="n">
        <f aca="false">+[4]data1cf!E655</f>
        <v>16108.6752069996</v>
      </c>
      <c r="G655" s="337" t="n">
        <f aca="false">+[4]data1cf!F655</f>
        <v>15862.359337752</v>
      </c>
      <c r="H655" s="337" t="n">
        <f aca="false">+[4]data1cf!G655</f>
        <v>15138.3317295172</v>
      </c>
      <c r="I655" s="337" t="n">
        <f aca="false">+[4]data1cf!H655</f>
        <v>15232.987867714</v>
      </c>
      <c r="J655" s="337" t="n">
        <f aca="false">+[4]data1cf!I655</f>
        <v>15226.4320137913</v>
      </c>
      <c r="K655" s="337" t="n">
        <f aca="false">+[4]data1cf!J655</f>
        <v>14939.6261699312</v>
      </c>
      <c r="L655" s="337" t="n">
        <f aca="false">+[4]data1cf!K655</f>
        <v>15133.5665475491</v>
      </c>
      <c r="M655" s="337" t="n">
        <f aca="false">+[4]data1cf!L655</f>
        <v>15084.8637707252</v>
      </c>
      <c r="N655" s="337" t="n">
        <f aca="false">+[4]data1cf!M655</f>
        <v>15162.3142393074</v>
      </c>
      <c r="O655" s="337" t="n">
        <f aca="false">+[4]data1cf!N655</f>
        <v>15209.6092666294</v>
      </c>
      <c r="P655" s="337" t="n">
        <f aca="false">+[4]data1cf!O655</f>
        <v>15083.8188742629</v>
      </c>
      <c r="Q655" s="337" t="n">
        <f aca="false">+[4]data1cf!P655</f>
        <v>15191.7981902029</v>
      </c>
      <c r="R655" s="337" t="n">
        <f aca="false">+[4]data1cf!Q655</f>
        <v>1079.32072074028</v>
      </c>
      <c r="S655" s="337" t="n">
        <f aca="false">+[4]data1cf!R655</f>
        <v>0</v>
      </c>
      <c r="T655" s="337" t="n">
        <f aca="false">+[4]data1cf!S655</f>
        <v>0</v>
      </c>
      <c r="U655" s="337" t="n">
        <f aca="false">+[4]data1cf!T655</f>
        <v>0</v>
      </c>
      <c r="V655" s="337" t="n">
        <f aca="false">+[4]data1cf!U655</f>
        <v>0</v>
      </c>
      <c r="W655" s="337" t="n">
        <f aca="false">+[4]data1cf!V655</f>
        <v>0</v>
      </c>
      <c r="X655" s="337" t="n">
        <f aca="false">+[4]data1cf!W655</f>
        <v>0</v>
      </c>
      <c r="Y655" s="337" t="n">
        <f aca="false">+[4]data1cf!X655</f>
        <v>0</v>
      </c>
      <c r="Z655" s="337" t="n">
        <f aca="false">+[4]data1cf!Y655</f>
        <v>0</v>
      </c>
      <c r="AA655" s="337" t="n">
        <f aca="false">+[4]data1cf!Z655</f>
        <v>0</v>
      </c>
      <c r="AB655" s="337"/>
      <c r="AC655" s="338" t="n">
        <f aca="false">XNPV(0.1,B655:AA655,$B$1:$AA$1)</f>
        <v>24228.6252166078</v>
      </c>
      <c r="AD655" s="338" t="n">
        <f aca="false">SUMPRODUCT(B655:AA655,$B$1010:$AA$1010)</f>
        <v>56887.3176074248</v>
      </c>
      <c r="AE655" s="339" t="n">
        <f aca="false">SUMPRODUCT(B655:AA655,$B$1012:$AA$1012)</f>
        <v>56336.0355366437</v>
      </c>
      <c r="AF655" s="340" t="n">
        <f aca="false">XIRR(B655:AA655,$B$1:$AA$1)</f>
        <v>0.143518920626617</v>
      </c>
      <c r="AG655" s="341" t="n">
        <f aca="false">1-EXP(-(1/0.25)*(AD655/ABS($AD$1010)))</f>
        <v>0.981377910044715</v>
      </c>
    </row>
    <row r="656" customFormat="false" ht="12.75" hidden="false" customHeight="false" outlineLevel="0" collapsed="false">
      <c r="A656" s="332"/>
      <c r="B656" s="337" t="n">
        <f aca="false">+[4]data1cf!A656</f>
        <v>-101485.260186081</v>
      </c>
      <c r="C656" s="337" t="n">
        <f aca="false">+[4]data1cf!B656</f>
        <v>15405.6658324684</v>
      </c>
      <c r="D656" s="337" t="n">
        <f aca="false">+[4]data1cf!C656</f>
        <v>16757.2656448519</v>
      </c>
      <c r="E656" s="337" t="n">
        <f aca="false">+[4]data1cf!D656</f>
        <v>16242.3088353752</v>
      </c>
      <c r="F656" s="337" t="n">
        <f aca="false">+[4]data1cf!E656</f>
        <v>16077.2829669735</v>
      </c>
      <c r="G656" s="337" t="n">
        <f aca="false">+[4]data1cf!F656</f>
        <v>15760.6561323045</v>
      </c>
      <c r="H656" s="337" t="n">
        <f aca="false">+[4]data1cf!G656</f>
        <v>15280.0057971761</v>
      </c>
      <c r="I656" s="337" t="n">
        <f aca="false">+[4]data1cf!H656</f>
        <v>15389.9437593584</v>
      </c>
      <c r="J656" s="337" t="n">
        <f aca="false">+[4]data1cf!I656</f>
        <v>15073.3695612462</v>
      </c>
      <c r="K656" s="337" t="n">
        <f aca="false">+[4]data1cf!J656</f>
        <v>15263.3964754168</v>
      </c>
      <c r="L656" s="337" t="n">
        <f aca="false">+[4]data1cf!K656</f>
        <v>15195.6058819223</v>
      </c>
      <c r="M656" s="337" t="n">
        <f aca="false">+[4]data1cf!L656</f>
        <v>15248.068924075</v>
      </c>
      <c r="N656" s="337" t="n">
        <f aca="false">+[4]data1cf!M656</f>
        <v>15224.9245841075</v>
      </c>
      <c r="O656" s="337" t="n">
        <f aca="false">+[4]data1cf!N656</f>
        <v>15390.575480424</v>
      </c>
      <c r="P656" s="337" t="n">
        <f aca="false">+[4]data1cf!O656</f>
        <v>15329.1807735279</v>
      </c>
      <c r="Q656" s="337" t="n">
        <f aca="false">+[4]data1cf!P656</f>
        <v>15360.0293471892</v>
      </c>
      <c r="R656" s="337" t="n">
        <f aca="false">+[4]data1cf!Q656</f>
        <v>1163.99534023028</v>
      </c>
      <c r="S656" s="337" t="n">
        <f aca="false">+[4]data1cf!R656</f>
        <v>0</v>
      </c>
      <c r="T656" s="337" t="n">
        <f aca="false">+[4]data1cf!S656</f>
        <v>0</v>
      </c>
      <c r="U656" s="337" t="n">
        <f aca="false">+[4]data1cf!T656</f>
        <v>0</v>
      </c>
      <c r="V656" s="337" t="n">
        <f aca="false">+[4]data1cf!U656</f>
        <v>0</v>
      </c>
      <c r="W656" s="337" t="n">
        <f aca="false">+[4]data1cf!V656</f>
        <v>0</v>
      </c>
      <c r="X656" s="337" t="n">
        <f aca="false">+[4]data1cf!W656</f>
        <v>0</v>
      </c>
      <c r="Y656" s="337" t="n">
        <f aca="false">+[4]data1cf!X656</f>
        <v>0</v>
      </c>
      <c r="Z656" s="337" t="n">
        <f aca="false">+[4]data1cf!Y656</f>
        <v>0</v>
      </c>
      <c r="AA656" s="337" t="n">
        <f aca="false">+[4]data1cf!Z656</f>
        <v>0</v>
      </c>
      <c r="AB656" s="337"/>
      <c r="AC656" s="338" t="n">
        <f aca="false">XNPV(0.1,B656:AA656,$B$1:$AA$1)</f>
        <v>17793.6432403684</v>
      </c>
      <c r="AD656" s="338" t="n">
        <f aca="false">SUMPRODUCT(B656:AA656,$B$1010:$AA$1010)</f>
        <v>50696.3683914967</v>
      </c>
      <c r="AE656" s="339" t="n">
        <f aca="false">SUMPRODUCT(B656:AA656,$B$1012:$AA$1012)</f>
        <v>50140.6510695157</v>
      </c>
      <c r="AF656" s="340" t="n">
        <f aca="false">XIRR(B656:AA656,$B$1:$AA$1)</f>
        <v>0.130034993275706</v>
      </c>
      <c r="AG656" s="341" t="n">
        <f aca="false">1-EXP(-(1/0.25)*(AD656/ABS($AD$1010)))</f>
        <v>0.971272471749141</v>
      </c>
    </row>
    <row r="657" customFormat="false" ht="12.75" hidden="false" customHeight="false" outlineLevel="0" collapsed="false">
      <c r="A657" s="332"/>
      <c r="B657" s="337" t="n">
        <f aca="false">+[4]data1cf!A657</f>
        <v>-97855.0132709858</v>
      </c>
      <c r="C657" s="337" t="n">
        <f aca="false">+[4]data1cf!B657</f>
        <v>15328.1253467328</v>
      </c>
      <c r="D657" s="337" t="n">
        <f aca="false">+[4]data1cf!C657</f>
        <v>16492.2271705201</v>
      </c>
      <c r="E657" s="337" t="n">
        <f aca="false">+[4]data1cf!D657</f>
        <v>16254.4705629543</v>
      </c>
      <c r="F657" s="337" t="n">
        <f aca="false">+[4]data1cf!E657</f>
        <v>15950.2244445344</v>
      </c>
      <c r="G657" s="337" t="n">
        <f aca="false">+[4]data1cf!F657</f>
        <v>15536.5361239387</v>
      </c>
      <c r="H657" s="337" t="n">
        <f aca="false">+[4]data1cf!G657</f>
        <v>15206.9409484709</v>
      </c>
      <c r="I657" s="337" t="n">
        <f aca="false">+[4]data1cf!H657</f>
        <v>15166.176204635</v>
      </c>
      <c r="J657" s="337" t="n">
        <f aca="false">+[4]data1cf!I657</f>
        <v>15133.5578603974</v>
      </c>
      <c r="K657" s="337" t="n">
        <f aca="false">+[4]data1cf!J657</f>
        <v>15354.7365633545</v>
      </c>
      <c r="L657" s="337" t="n">
        <f aca="false">+[4]data1cf!K657</f>
        <v>15170.3788518295</v>
      </c>
      <c r="M657" s="337" t="n">
        <f aca="false">+[4]data1cf!L657</f>
        <v>15399.0681350668</v>
      </c>
      <c r="N657" s="337" t="n">
        <f aca="false">+[4]data1cf!M657</f>
        <v>15359.9358793355</v>
      </c>
      <c r="O657" s="337" t="n">
        <f aca="false">+[4]data1cf!N657</f>
        <v>15415.1652909324</v>
      </c>
      <c r="P657" s="337" t="n">
        <f aca="false">+[4]data1cf!O657</f>
        <v>15327.0985724386</v>
      </c>
      <c r="Q657" s="337" t="n">
        <f aca="false">+[4]data1cf!P657</f>
        <v>15483.3392600676</v>
      </c>
      <c r="R657" s="337" t="n">
        <f aca="false">+[4]data1cf!Q657</f>
        <v>1122.3578602129</v>
      </c>
      <c r="S657" s="337" t="n">
        <f aca="false">+[4]data1cf!R657</f>
        <v>0</v>
      </c>
      <c r="T657" s="337" t="n">
        <f aca="false">+[4]data1cf!S657</f>
        <v>0</v>
      </c>
      <c r="U657" s="337" t="n">
        <f aca="false">+[4]data1cf!T657</f>
        <v>0</v>
      </c>
      <c r="V657" s="337" t="n">
        <f aca="false">+[4]data1cf!U657</f>
        <v>0</v>
      </c>
      <c r="W657" s="337" t="n">
        <f aca="false">+[4]data1cf!V657</f>
        <v>0</v>
      </c>
      <c r="X657" s="337" t="n">
        <f aca="false">+[4]data1cf!W657</f>
        <v>0</v>
      </c>
      <c r="Y657" s="337" t="n">
        <f aca="false">+[4]data1cf!X657</f>
        <v>0</v>
      </c>
      <c r="Z657" s="337" t="n">
        <f aca="false">+[4]data1cf!Y657</f>
        <v>0</v>
      </c>
      <c r="AA657" s="337" t="n">
        <f aca="false">+[4]data1cf!Z657</f>
        <v>0</v>
      </c>
      <c r="AB657" s="337"/>
      <c r="AC657" s="338" t="n">
        <f aca="false">XNPV(0.1,B657:AA657,$B$1:$AA$1)</f>
        <v>20941.6123545752</v>
      </c>
      <c r="AD657" s="338" t="n">
        <f aca="false">SUMPRODUCT(B657:AA657,$B$1010:$AA$1010)</f>
        <v>53810.0120208344</v>
      </c>
      <c r="AE657" s="339" t="n">
        <f aca="false">SUMPRODUCT(B657:AA657,$B$1012:$AA$1012)</f>
        <v>53254.4552354577</v>
      </c>
      <c r="AF657" s="340" t="n">
        <f aca="false">XIRR(B657:AA657,$B$1:$AA$1)</f>
        <v>0.136310535398456</v>
      </c>
      <c r="AG657" s="341" t="n">
        <f aca="false">1-EXP(-(1/0.25)*(AD657/ABS($AD$1010)))</f>
        <v>0.976900062154613</v>
      </c>
    </row>
    <row r="658" customFormat="false" ht="12.75" hidden="false" customHeight="false" outlineLevel="0" collapsed="false">
      <c r="A658" s="332"/>
      <c r="B658" s="337" t="n">
        <f aca="false">+[4]data1cf!A658</f>
        <v>-86179.7014770143</v>
      </c>
      <c r="C658" s="337" t="n">
        <f aca="false">+[4]data1cf!B658</f>
        <v>15076.342817237</v>
      </c>
      <c r="D658" s="337" t="n">
        <f aca="false">+[4]data1cf!C658</f>
        <v>16244.1249727405</v>
      </c>
      <c r="E658" s="337" t="n">
        <f aca="false">+[4]data1cf!D658</f>
        <v>16029.1464726745</v>
      </c>
      <c r="F658" s="337" t="n">
        <f aca="false">+[4]data1cf!E658</f>
        <v>15713.5234238399</v>
      </c>
      <c r="G658" s="337" t="n">
        <f aca="false">+[4]data1cf!F658</f>
        <v>15107.5802785387</v>
      </c>
      <c r="H658" s="337" t="n">
        <f aca="false">+[4]data1cf!G658</f>
        <v>15083.3265746655</v>
      </c>
      <c r="I658" s="337" t="n">
        <f aca="false">+[4]data1cf!H658</f>
        <v>15004.3324849352</v>
      </c>
      <c r="J658" s="337" t="n">
        <f aca="false">+[4]data1cf!I658</f>
        <v>14850.7097387931</v>
      </c>
      <c r="K658" s="337" t="n">
        <f aca="false">+[4]data1cf!J658</f>
        <v>14902.2169875428</v>
      </c>
      <c r="L658" s="337" t="n">
        <f aca="false">+[4]data1cf!K658</f>
        <v>15199.9679050164</v>
      </c>
      <c r="M658" s="337" t="n">
        <f aca="false">+[4]data1cf!L658</f>
        <v>15022.7845017478</v>
      </c>
      <c r="N658" s="337" t="n">
        <f aca="false">+[4]data1cf!M658</f>
        <v>14945.2842480184</v>
      </c>
      <c r="O658" s="337" t="n">
        <f aca="false">+[4]data1cf!N658</f>
        <v>15098.3934925886</v>
      </c>
      <c r="P658" s="337" t="n">
        <f aca="false">+[4]data1cf!O658</f>
        <v>15078.8155199624</v>
      </c>
      <c r="Q658" s="337" t="n">
        <f aca="false">+[4]data1cf!P658</f>
        <v>15054.8906041893</v>
      </c>
      <c r="R658" s="337" t="n">
        <f aca="false">+[4]data1cf!Q658</f>
        <v>988.446704060763</v>
      </c>
      <c r="S658" s="337" t="n">
        <f aca="false">+[4]data1cf!R658</f>
        <v>0</v>
      </c>
      <c r="T658" s="337" t="n">
        <f aca="false">+[4]data1cf!S658</f>
        <v>0</v>
      </c>
      <c r="U658" s="337" t="n">
        <f aca="false">+[4]data1cf!T658</f>
        <v>0</v>
      </c>
      <c r="V658" s="337" t="n">
        <f aca="false">+[4]data1cf!U658</f>
        <v>0</v>
      </c>
      <c r="W658" s="337" t="n">
        <f aca="false">+[4]data1cf!V658</f>
        <v>0</v>
      </c>
      <c r="X658" s="337" t="n">
        <f aca="false">+[4]data1cf!W658</f>
        <v>0</v>
      </c>
      <c r="Y658" s="337" t="n">
        <f aca="false">+[4]data1cf!X658</f>
        <v>0</v>
      </c>
      <c r="Z658" s="337" t="n">
        <f aca="false">+[4]data1cf!Y658</f>
        <v>0</v>
      </c>
      <c r="AA658" s="337" t="n">
        <f aca="false">+[4]data1cf!Z658</f>
        <v>0</v>
      </c>
      <c r="AB658" s="337"/>
      <c r="AC658" s="338" t="n">
        <f aca="false">XNPV(0.1,B658:AA658,$B$1:$AA$1)</f>
        <v>30568.4763101086</v>
      </c>
      <c r="AD658" s="338" t="n">
        <f aca="false">SUMPRODUCT(B658:AA658,$B$1010:$AA$1010)</f>
        <v>62824.06142375</v>
      </c>
      <c r="AE658" s="339" t="n">
        <f aca="false">SUMPRODUCT(B658:AA658,$B$1012:$AA$1012)</f>
        <v>62279.1535374107</v>
      </c>
      <c r="AF658" s="340" t="n">
        <f aca="false">XIRR(B658:AA658,$B$1:$AA$1)</f>
        <v>0.159057485371036</v>
      </c>
      <c r="AG658" s="341" t="n">
        <f aca="false">1-EXP(-(1/0.25)*(AD658/ABS($AD$1010)))</f>
        <v>0.987711776763739</v>
      </c>
    </row>
    <row r="659" customFormat="false" ht="12.75" hidden="false" customHeight="false" outlineLevel="0" collapsed="false">
      <c r="A659" s="332"/>
      <c r="B659" s="337" t="n">
        <f aca="false">+[4]data1cf!A659</f>
        <v>-102376.670875422</v>
      </c>
      <c r="C659" s="337" t="n">
        <f aca="false">+[4]data1cf!B659</f>
        <v>15232.3638764604</v>
      </c>
      <c r="D659" s="337" t="n">
        <f aca="false">+[4]data1cf!C659</f>
        <v>16889.1819238993</v>
      </c>
      <c r="E659" s="337" t="n">
        <f aca="false">+[4]data1cf!D659</f>
        <v>16503.5099542754</v>
      </c>
      <c r="F659" s="337" t="n">
        <f aca="false">+[4]data1cf!E659</f>
        <v>16095.6837228041</v>
      </c>
      <c r="G659" s="337" t="n">
        <f aca="false">+[4]data1cf!F659</f>
        <v>15829.0591306454</v>
      </c>
      <c r="H659" s="337" t="n">
        <f aca="false">+[4]data1cf!G659</f>
        <v>15427.2013677921</v>
      </c>
      <c r="I659" s="337" t="n">
        <f aca="false">+[4]data1cf!H659</f>
        <v>15390.733914141</v>
      </c>
      <c r="J659" s="337" t="n">
        <f aca="false">+[4]data1cf!I659</f>
        <v>15313.8105013098</v>
      </c>
      <c r="K659" s="337" t="n">
        <f aca="false">+[4]data1cf!J659</f>
        <v>15329.2927564857</v>
      </c>
      <c r="L659" s="337" t="n">
        <f aca="false">+[4]data1cf!K659</f>
        <v>15440.8596124678</v>
      </c>
      <c r="M659" s="337" t="n">
        <f aca="false">+[4]data1cf!L659</f>
        <v>15136.3805351273</v>
      </c>
      <c r="N659" s="337" t="n">
        <f aca="false">+[4]data1cf!M659</f>
        <v>15685.4327408233</v>
      </c>
      <c r="O659" s="337" t="n">
        <f aca="false">+[4]data1cf!N659</f>
        <v>15308.2416303972</v>
      </c>
      <c r="P659" s="337" t="n">
        <f aca="false">+[4]data1cf!O659</f>
        <v>15097.6310619401</v>
      </c>
      <c r="Q659" s="337" t="n">
        <f aca="false">+[4]data1cf!P659</f>
        <v>15320.9939650354</v>
      </c>
      <c r="R659" s="337" t="n">
        <f aca="false">+[4]data1cf!Q659</f>
        <v>1174.21946427274</v>
      </c>
      <c r="S659" s="337" t="n">
        <f aca="false">+[4]data1cf!R659</f>
        <v>0</v>
      </c>
      <c r="T659" s="337" t="n">
        <f aca="false">+[4]data1cf!S659</f>
        <v>0</v>
      </c>
      <c r="U659" s="337" t="n">
        <f aca="false">+[4]data1cf!T659</f>
        <v>0</v>
      </c>
      <c r="V659" s="337" t="n">
        <f aca="false">+[4]data1cf!U659</f>
        <v>0</v>
      </c>
      <c r="W659" s="337" t="n">
        <f aca="false">+[4]data1cf!V659</f>
        <v>0</v>
      </c>
      <c r="X659" s="337" t="n">
        <f aca="false">+[4]data1cf!W659</f>
        <v>0</v>
      </c>
      <c r="Y659" s="337" t="n">
        <f aca="false">+[4]data1cf!X659</f>
        <v>0</v>
      </c>
      <c r="Z659" s="337" t="n">
        <f aca="false">+[4]data1cf!Y659</f>
        <v>0</v>
      </c>
      <c r="AA659" s="337" t="n">
        <f aca="false">+[4]data1cf!Z659</f>
        <v>0</v>
      </c>
      <c r="AB659" s="337"/>
      <c r="AC659" s="338" t="n">
        <f aca="false">XNPV(0.1,B659:AA659,$B$1:$AA$1)</f>
        <v>17438.51903343</v>
      </c>
      <c r="AD659" s="338" t="n">
        <f aca="false">SUMPRODUCT(B659:AA659,$B$1010:$AA$1010)</f>
        <v>50506.0281161398</v>
      </c>
      <c r="AE659" s="339" t="n">
        <f aca="false">SUMPRODUCT(B659:AA659,$B$1012:$AA$1012)</f>
        <v>49947.7720310283</v>
      </c>
      <c r="AF659" s="340" t="n">
        <f aca="false">XIRR(B659:AA659,$B$1:$AA$1)</f>
        <v>0.129188429777394</v>
      </c>
      <c r="AG659" s="341" t="n">
        <f aca="false">1-EXP(-(1/0.25)*(AD659/ABS($AD$1010)))</f>
        <v>0.970887023976436</v>
      </c>
    </row>
    <row r="660" customFormat="false" ht="12.75" hidden="false" customHeight="false" outlineLevel="0" collapsed="false">
      <c r="A660" s="332"/>
      <c r="B660" s="337" t="n">
        <f aca="false">+[4]data1cf!A660</f>
        <v>-97682.07368082</v>
      </c>
      <c r="C660" s="337" t="n">
        <f aca="false">+[4]data1cf!B660</f>
        <v>15001.0437447998</v>
      </c>
      <c r="D660" s="337" t="n">
        <f aca="false">+[4]data1cf!C660</f>
        <v>16427.9127383083</v>
      </c>
      <c r="E660" s="337" t="n">
        <f aca="false">+[4]data1cf!D660</f>
        <v>16013.9200883283</v>
      </c>
      <c r="F660" s="337" t="n">
        <f aca="false">+[4]data1cf!E660</f>
        <v>15950.0067748389</v>
      </c>
      <c r="G660" s="337" t="n">
        <f aca="false">+[4]data1cf!F660</f>
        <v>15557.401194284</v>
      </c>
      <c r="H660" s="337" t="n">
        <f aca="false">+[4]data1cf!G660</f>
        <v>15427.7044676937</v>
      </c>
      <c r="I660" s="337" t="n">
        <f aca="false">+[4]data1cf!H660</f>
        <v>15356.5121500979</v>
      </c>
      <c r="J660" s="337" t="n">
        <f aca="false">+[4]data1cf!I660</f>
        <v>15325.6034192055</v>
      </c>
      <c r="K660" s="337" t="n">
        <f aca="false">+[4]data1cf!J660</f>
        <v>15183.9848147212</v>
      </c>
      <c r="L660" s="337" t="n">
        <f aca="false">+[4]data1cf!K660</f>
        <v>15386.3660298943</v>
      </c>
      <c r="M660" s="337" t="n">
        <f aca="false">+[4]data1cf!L660</f>
        <v>15295.9285054773</v>
      </c>
      <c r="N660" s="337" t="n">
        <f aca="false">+[4]data1cf!M660</f>
        <v>15281.2994555245</v>
      </c>
      <c r="O660" s="337" t="n">
        <f aca="false">+[4]data1cf!N660</f>
        <v>15348.9554727164</v>
      </c>
      <c r="P660" s="337" t="n">
        <f aca="false">+[4]data1cf!O660</f>
        <v>15182.5039484586</v>
      </c>
      <c r="Q660" s="337" t="n">
        <f aca="false">+[4]data1cf!P660</f>
        <v>15233.3785427768</v>
      </c>
      <c r="R660" s="337" t="n">
        <f aca="false">+[4]data1cf!Q660</f>
        <v>1120.37431228953</v>
      </c>
      <c r="S660" s="337" t="n">
        <f aca="false">+[4]data1cf!R660</f>
        <v>0</v>
      </c>
      <c r="T660" s="337" t="n">
        <f aca="false">+[4]data1cf!S660</f>
        <v>0</v>
      </c>
      <c r="U660" s="337" t="n">
        <f aca="false">+[4]data1cf!T660</f>
        <v>0</v>
      </c>
      <c r="V660" s="337" t="n">
        <f aca="false">+[4]data1cf!U660</f>
        <v>0</v>
      </c>
      <c r="W660" s="337" t="n">
        <f aca="false">+[4]data1cf!V660</f>
        <v>0</v>
      </c>
      <c r="X660" s="337" t="n">
        <f aca="false">+[4]data1cf!W660</f>
        <v>0</v>
      </c>
      <c r="Y660" s="337" t="n">
        <f aca="false">+[4]data1cf!X660</f>
        <v>0</v>
      </c>
      <c r="Z660" s="337" t="n">
        <f aca="false">+[4]data1cf!Y660</f>
        <v>0</v>
      </c>
      <c r="AA660" s="337" t="n">
        <f aca="false">+[4]data1cf!Z660</f>
        <v>0</v>
      </c>
      <c r="AB660" s="337"/>
      <c r="AC660" s="338" t="n">
        <f aca="false">XNPV(0.1,B660:AA660,$B$1:$AA$1)</f>
        <v>20740.167835619</v>
      </c>
      <c r="AD660" s="338" t="n">
        <f aca="false">SUMPRODUCT(B660:AA660,$B$1010:$AA$1010)</f>
        <v>53580.5503142603</v>
      </c>
      <c r="AE660" s="339" t="n">
        <f aca="false">SUMPRODUCT(B660:AA660,$B$1012:$AA$1012)</f>
        <v>53025.8075801352</v>
      </c>
      <c r="AF660" s="340" t="n">
        <f aca="false">XIRR(B660:AA660,$B$1:$AA$1)</f>
        <v>0.135948205698383</v>
      </c>
      <c r="AG660" s="341" t="n">
        <f aca="false">1-EXP(-(1/0.25)*(AD660/ABS($AD$1010)))</f>
        <v>0.976525905110766</v>
      </c>
    </row>
    <row r="661" customFormat="false" ht="12.75" hidden="false" customHeight="false" outlineLevel="0" collapsed="false">
      <c r="A661" s="332"/>
      <c r="B661" s="337" t="n">
        <f aca="false">+[4]data1cf!A661</f>
        <v>-94754.6954488497</v>
      </c>
      <c r="C661" s="337" t="n">
        <f aca="false">+[4]data1cf!B661</f>
        <v>15185.4022351346</v>
      </c>
      <c r="D661" s="337" t="n">
        <f aca="false">+[4]data1cf!C661</f>
        <v>16546.1636881111</v>
      </c>
      <c r="E661" s="337" t="n">
        <f aca="false">+[4]data1cf!D661</f>
        <v>16026.8325857916</v>
      </c>
      <c r="F661" s="337" t="n">
        <f aca="false">+[4]data1cf!E661</f>
        <v>15771.174079333</v>
      </c>
      <c r="G661" s="337" t="n">
        <f aca="false">+[4]data1cf!F661</f>
        <v>15437.2894193487</v>
      </c>
      <c r="H661" s="337" t="n">
        <f aca="false">+[4]data1cf!G661</f>
        <v>15143.2637414415</v>
      </c>
      <c r="I661" s="337" t="n">
        <f aca="false">+[4]data1cf!H661</f>
        <v>15150.0426673397</v>
      </c>
      <c r="J661" s="337" t="n">
        <f aca="false">+[4]data1cf!I661</f>
        <v>15113.8444068742</v>
      </c>
      <c r="K661" s="337" t="n">
        <f aca="false">+[4]data1cf!J661</f>
        <v>14837.0619540676</v>
      </c>
      <c r="L661" s="337" t="n">
        <f aca="false">+[4]data1cf!K661</f>
        <v>15178.0474032503</v>
      </c>
      <c r="M661" s="337" t="n">
        <f aca="false">+[4]data1cf!L661</f>
        <v>15305.9675056476</v>
      </c>
      <c r="N661" s="337" t="n">
        <f aca="false">+[4]data1cf!M661</f>
        <v>15261.0523344094</v>
      </c>
      <c r="O661" s="337" t="n">
        <f aca="false">+[4]data1cf!N661</f>
        <v>15160.8363237212</v>
      </c>
      <c r="P661" s="337" t="n">
        <f aca="false">+[4]data1cf!O661</f>
        <v>15380.7798963058</v>
      </c>
      <c r="Q661" s="337" t="n">
        <f aca="false">+[4]data1cf!P661</f>
        <v>15317.0784060257</v>
      </c>
      <c r="R661" s="337" t="n">
        <f aca="false">+[4]data1cf!Q661</f>
        <v>1086.79845492013</v>
      </c>
      <c r="S661" s="337" t="n">
        <f aca="false">+[4]data1cf!R661</f>
        <v>0</v>
      </c>
      <c r="T661" s="337" t="n">
        <f aca="false">+[4]data1cf!S661</f>
        <v>0</v>
      </c>
      <c r="U661" s="337" t="n">
        <f aca="false">+[4]data1cf!T661</f>
        <v>0</v>
      </c>
      <c r="V661" s="337" t="n">
        <f aca="false">+[4]data1cf!U661</f>
        <v>0</v>
      </c>
      <c r="W661" s="337" t="n">
        <f aca="false">+[4]data1cf!V661</f>
        <v>0</v>
      </c>
      <c r="X661" s="337" t="n">
        <f aca="false">+[4]data1cf!W661</f>
        <v>0</v>
      </c>
      <c r="Y661" s="337" t="n">
        <f aca="false">+[4]data1cf!X661</f>
        <v>0</v>
      </c>
      <c r="Z661" s="337" t="n">
        <f aca="false">+[4]data1cf!Y661</f>
        <v>0</v>
      </c>
      <c r="AA661" s="337" t="n">
        <f aca="false">+[4]data1cf!Z661</f>
        <v>0</v>
      </c>
      <c r="AB661" s="337"/>
      <c r="AC661" s="338" t="n">
        <f aca="false">XNPV(0.1,B661:AA661,$B$1:$AA$1)</f>
        <v>23160.9549953481</v>
      </c>
      <c r="AD661" s="338" t="n">
        <f aca="false">SUMPRODUCT(B661:AA661,$B$1010:$AA$1010)</f>
        <v>55772.8549674037</v>
      </c>
      <c r="AE661" s="339" t="n">
        <f aca="false">SUMPRODUCT(B661:AA661,$B$1012:$AA$1012)</f>
        <v>55221.7078749886</v>
      </c>
      <c r="AF661" s="340" t="n">
        <f aca="false">XIRR(B661:AA661,$B$1:$AA$1)</f>
        <v>0.141301069385435</v>
      </c>
      <c r="AG661" s="341" t="n">
        <f aca="false">1-EXP(-(1/0.25)*(AD661/ABS($AD$1010)))</f>
        <v>0.979866476657531</v>
      </c>
    </row>
    <row r="662" customFormat="false" ht="12.75" hidden="false" customHeight="false" outlineLevel="0" collapsed="false">
      <c r="A662" s="332"/>
      <c r="B662" s="337" t="n">
        <f aca="false">+[4]data1cf!A662</f>
        <v>-95282.881358691</v>
      </c>
      <c r="C662" s="337" t="n">
        <f aca="false">+[4]data1cf!B662</f>
        <v>15110.2109831876</v>
      </c>
      <c r="D662" s="337" t="n">
        <f aca="false">+[4]data1cf!C662</f>
        <v>16519.3286535286</v>
      </c>
      <c r="E662" s="337" t="n">
        <f aca="false">+[4]data1cf!D662</f>
        <v>16198.895451658</v>
      </c>
      <c r="F662" s="337" t="n">
        <f aca="false">+[4]data1cf!E662</f>
        <v>15884.2369682936</v>
      </c>
      <c r="G662" s="337" t="n">
        <f aca="false">+[4]data1cf!F662</f>
        <v>15580.6375863037</v>
      </c>
      <c r="H662" s="337" t="n">
        <f aca="false">+[4]data1cf!G662</f>
        <v>15359.8516053452</v>
      </c>
      <c r="I662" s="337" t="n">
        <f aca="false">+[4]data1cf!H662</f>
        <v>15320.0617463658</v>
      </c>
      <c r="J662" s="337" t="n">
        <f aca="false">+[4]data1cf!I662</f>
        <v>15519.5684855697</v>
      </c>
      <c r="K662" s="337" t="n">
        <f aca="false">+[4]data1cf!J662</f>
        <v>15177.0014012969</v>
      </c>
      <c r="L662" s="337" t="n">
        <f aca="false">+[4]data1cf!K662</f>
        <v>15209.6810307104</v>
      </c>
      <c r="M662" s="337" t="n">
        <f aca="false">+[4]data1cf!L662</f>
        <v>15325.7815000393</v>
      </c>
      <c r="N662" s="337" t="n">
        <f aca="false">+[4]data1cf!M662</f>
        <v>15133.2317894166</v>
      </c>
      <c r="O662" s="337" t="n">
        <f aca="false">+[4]data1cf!N662</f>
        <v>15314.0531941577</v>
      </c>
      <c r="P662" s="337" t="n">
        <f aca="false">+[4]data1cf!O662</f>
        <v>15344.3532354744</v>
      </c>
      <c r="Q662" s="337" t="n">
        <f aca="false">+[4]data1cf!P662</f>
        <v>15316.044966221</v>
      </c>
      <c r="R662" s="337" t="n">
        <f aca="false">+[4]data1cf!Q662</f>
        <v>1092.85653603164</v>
      </c>
      <c r="S662" s="337" t="n">
        <f aca="false">+[4]data1cf!R662</f>
        <v>0</v>
      </c>
      <c r="T662" s="337" t="n">
        <f aca="false">+[4]data1cf!S662</f>
        <v>0</v>
      </c>
      <c r="U662" s="337" t="n">
        <f aca="false">+[4]data1cf!T662</f>
        <v>0</v>
      </c>
      <c r="V662" s="337" t="n">
        <f aca="false">+[4]data1cf!U662</f>
        <v>0</v>
      </c>
      <c r="W662" s="337" t="n">
        <f aca="false">+[4]data1cf!V662</f>
        <v>0</v>
      </c>
      <c r="X662" s="337" t="n">
        <f aca="false">+[4]data1cf!W662</f>
        <v>0</v>
      </c>
      <c r="Y662" s="337" t="n">
        <f aca="false">+[4]data1cf!X662</f>
        <v>0</v>
      </c>
      <c r="Z662" s="337" t="n">
        <f aca="false">+[4]data1cf!Y662</f>
        <v>0</v>
      </c>
      <c r="AA662" s="337" t="n">
        <f aca="false">+[4]data1cf!Z662</f>
        <v>0</v>
      </c>
      <c r="AB662" s="337"/>
      <c r="AC662" s="338" t="n">
        <f aca="false">XNPV(0.1,B662:AA662,$B$1:$AA$1)</f>
        <v>23394.5957999858</v>
      </c>
      <c r="AD662" s="338" t="n">
        <f aca="false">SUMPRODUCT(B662:AA662,$B$1010:$AA$1010)</f>
        <v>56256.1604854076</v>
      </c>
      <c r="AE662" s="339" t="n">
        <f aca="false">SUMPRODUCT(B662:AA662,$B$1012:$AA$1012)</f>
        <v>55701.1365977975</v>
      </c>
      <c r="AF662" s="340" t="n">
        <f aca="false">XIRR(B662:AA662,$B$1:$AA$1)</f>
        <v>0.141429221561533</v>
      </c>
      <c r="AG662" s="341" t="n">
        <f aca="false">1-EXP(-(1/0.25)*(AD662/ABS($AD$1010)))</f>
        <v>0.980536442531667</v>
      </c>
    </row>
    <row r="663" customFormat="false" ht="12.75" hidden="false" customHeight="false" outlineLevel="0" collapsed="false">
      <c r="A663" s="332"/>
      <c r="B663" s="337" t="n">
        <f aca="false">+[4]data1cf!A663</f>
        <v>-93017.1255968544</v>
      </c>
      <c r="C663" s="337" t="n">
        <f aca="false">+[4]data1cf!B663</f>
        <v>14913.9244114373</v>
      </c>
      <c r="D663" s="337" t="n">
        <f aca="false">+[4]data1cf!C663</f>
        <v>16497.4440309763</v>
      </c>
      <c r="E663" s="337" t="n">
        <f aca="false">+[4]data1cf!D663</f>
        <v>16032.3772897927</v>
      </c>
      <c r="F663" s="337" t="n">
        <f aca="false">+[4]data1cf!E663</f>
        <v>15668.8127376173</v>
      </c>
      <c r="G663" s="337" t="n">
        <f aca="false">+[4]data1cf!F663</f>
        <v>15413.6519189864</v>
      </c>
      <c r="H663" s="337" t="n">
        <f aca="false">+[4]data1cf!G663</f>
        <v>15424.7672453476</v>
      </c>
      <c r="I663" s="337" t="n">
        <f aca="false">+[4]data1cf!H663</f>
        <v>15098.2847513135</v>
      </c>
      <c r="J663" s="337" t="n">
        <f aca="false">+[4]data1cf!I663</f>
        <v>15175.3592682831</v>
      </c>
      <c r="K663" s="337" t="n">
        <f aca="false">+[4]data1cf!J663</f>
        <v>15329.2425697295</v>
      </c>
      <c r="L663" s="337" t="n">
        <f aca="false">+[4]data1cf!K663</f>
        <v>15126.0199815604</v>
      </c>
      <c r="M663" s="337" t="n">
        <f aca="false">+[4]data1cf!L663</f>
        <v>15057.5661820404</v>
      </c>
      <c r="N663" s="337" t="n">
        <f aca="false">+[4]data1cf!M663</f>
        <v>14993.6902239922</v>
      </c>
      <c r="O663" s="337" t="n">
        <f aca="false">+[4]data1cf!N663</f>
        <v>15187.3382545488</v>
      </c>
      <c r="P663" s="337" t="n">
        <f aca="false">+[4]data1cf!O663</f>
        <v>15117.7037972229</v>
      </c>
      <c r="Q663" s="337" t="n">
        <f aca="false">+[4]data1cf!P663</f>
        <v>15220.9850094153</v>
      </c>
      <c r="R663" s="337" t="n">
        <f aca="false">+[4]data1cf!Q663</f>
        <v>1066.86922374568</v>
      </c>
      <c r="S663" s="337" t="n">
        <f aca="false">+[4]data1cf!R663</f>
        <v>0</v>
      </c>
      <c r="T663" s="337" t="n">
        <f aca="false">+[4]data1cf!S663</f>
        <v>0</v>
      </c>
      <c r="U663" s="337" t="n">
        <f aca="false">+[4]data1cf!T663</f>
        <v>0</v>
      </c>
      <c r="V663" s="337" t="n">
        <f aca="false">+[4]data1cf!U663</f>
        <v>0</v>
      </c>
      <c r="W663" s="337" t="n">
        <f aca="false">+[4]data1cf!V663</f>
        <v>0</v>
      </c>
      <c r="X663" s="337" t="n">
        <f aca="false">+[4]data1cf!W663</f>
        <v>0</v>
      </c>
      <c r="Y663" s="337" t="n">
        <f aca="false">+[4]data1cf!X663</f>
        <v>0</v>
      </c>
      <c r="Z663" s="337" t="n">
        <f aca="false">+[4]data1cf!Y663</f>
        <v>0</v>
      </c>
      <c r="AA663" s="337" t="n">
        <f aca="false">+[4]data1cf!Z663</f>
        <v>0</v>
      </c>
      <c r="AB663" s="337"/>
      <c r="AC663" s="338" t="n">
        <f aca="false">XNPV(0.1,B663:AA663,$B$1:$AA$1)</f>
        <v>24619.6398649586</v>
      </c>
      <c r="AD663" s="338" t="n">
        <f aca="false">SUMPRODUCT(B663:AA663,$B$1010:$AA$1010)</f>
        <v>57184.54660988</v>
      </c>
      <c r="AE663" s="339" t="n">
        <f aca="false">SUMPRODUCT(B663:AA663,$B$1012:$AA$1012)</f>
        <v>56634.5337011758</v>
      </c>
      <c r="AF663" s="340" t="n">
        <f aca="false">XIRR(B663:AA663,$B$1:$AA$1)</f>
        <v>0.144537087796316</v>
      </c>
      <c r="AG663" s="341" t="n">
        <f aca="false">1-EXP(-(1/0.25)*(AD663/ABS($AD$1010)))</f>
        <v>0.981761482314962</v>
      </c>
    </row>
    <row r="664" customFormat="false" ht="12.75" hidden="false" customHeight="false" outlineLevel="0" collapsed="false">
      <c r="A664" s="332"/>
      <c r="B664" s="337" t="n">
        <f aca="false">+[4]data1cf!A664</f>
        <v>-99155.7215734412</v>
      </c>
      <c r="C664" s="337" t="n">
        <f aca="false">+[4]data1cf!B664</f>
        <v>15040.8890010252</v>
      </c>
      <c r="D664" s="337" t="n">
        <f aca="false">+[4]data1cf!C664</f>
        <v>16475.6920795685</v>
      </c>
      <c r="E664" s="337" t="n">
        <f aca="false">+[4]data1cf!D664</f>
        <v>16235.6911791433</v>
      </c>
      <c r="F664" s="337" t="n">
        <f aca="false">+[4]data1cf!E664</f>
        <v>15990.1694901982</v>
      </c>
      <c r="G664" s="337" t="n">
        <f aca="false">+[4]data1cf!F664</f>
        <v>15319.8343266205</v>
      </c>
      <c r="H664" s="337" t="n">
        <f aca="false">+[4]data1cf!G664</f>
        <v>15370.2774209797</v>
      </c>
      <c r="I664" s="337" t="n">
        <f aca="false">+[4]data1cf!H664</f>
        <v>15130.6883199486</v>
      </c>
      <c r="J664" s="337" t="n">
        <f aca="false">+[4]data1cf!I664</f>
        <v>15249.0608960551</v>
      </c>
      <c r="K664" s="337" t="n">
        <f aca="false">+[4]data1cf!J664</f>
        <v>15309.0072284201</v>
      </c>
      <c r="L664" s="337" t="n">
        <f aca="false">+[4]data1cf!K664</f>
        <v>15144.9115113103</v>
      </c>
      <c r="M664" s="337" t="n">
        <f aca="false">+[4]data1cf!L664</f>
        <v>15313.098364254</v>
      </c>
      <c r="N664" s="337" t="n">
        <f aca="false">+[4]data1cf!M664</f>
        <v>15222.5171786605</v>
      </c>
      <c r="O664" s="337" t="n">
        <f aca="false">+[4]data1cf!N664</f>
        <v>15285.8015873239</v>
      </c>
      <c r="P664" s="337" t="n">
        <f aca="false">+[4]data1cf!O664</f>
        <v>15404.762540219</v>
      </c>
      <c r="Q664" s="337" t="n">
        <f aca="false">+[4]data1cf!P664</f>
        <v>15217.0306483226</v>
      </c>
      <c r="R664" s="337" t="n">
        <f aca="false">+[4]data1cf!Q664</f>
        <v>1137.27646415874</v>
      </c>
      <c r="S664" s="337" t="n">
        <f aca="false">+[4]data1cf!R664</f>
        <v>0</v>
      </c>
      <c r="T664" s="337" t="n">
        <f aca="false">+[4]data1cf!S664</f>
        <v>0</v>
      </c>
      <c r="U664" s="337" t="n">
        <f aca="false">+[4]data1cf!T664</f>
        <v>0</v>
      </c>
      <c r="V664" s="337" t="n">
        <f aca="false">+[4]data1cf!U664</f>
        <v>0</v>
      </c>
      <c r="W664" s="337" t="n">
        <f aca="false">+[4]data1cf!V664</f>
        <v>0</v>
      </c>
      <c r="X664" s="337" t="n">
        <f aca="false">+[4]data1cf!W664</f>
        <v>0</v>
      </c>
      <c r="Y664" s="337" t="n">
        <f aca="false">+[4]data1cf!X664</f>
        <v>0</v>
      </c>
      <c r="Z664" s="337" t="n">
        <f aca="false">+[4]data1cf!Y664</f>
        <v>0</v>
      </c>
      <c r="AA664" s="337" t="n">
        <f aca="false">+[4]data1cf!Z664</f>
        <v>0</v>
      </c>
      <c r="AB664" s="337"/>
      <c r="AC664" s="338" t="n">
        <f aca="false">XNPV(0.1,B664:AA664,$B$1:$AA$1)</f>
        <v>19192.0640726129</v>
      </c>
      <c r="AD664" s="338" t="n">
        <f aca="false">SUMPRODUCT(B664:AA664,$B$1010:$AA$1010)</f>
        <v>51966.3044470045</v>
      </c>
      <c r="AE664" s="339" t="n">
        <f aca="false">SUMPRODUCT(B664:AA664,$B$1012:$AA$1012)</f>
        <v>51412.5400086844</v>
      </c>
      <c r="AF664" s="340" t="n">
        <f aca="false">XIRR(B664:AA664,$B$1:$AA$1)</f>
        <v>0.132916237609662</v>
      </c>
      <c r="AG664" s="341" t="n">
        <f aca="false">1-EXP(-(1/0.25)*(AD664/ABS($AD$1010)))</f>
        <v>0.973716761601133</v>
      </c>
    </row>
    <row r="665" customFormat="false" ht="12.75" hidden="false" customHeight="false" outlineLevel="0" collapsed="false">
      <c r="A665" s="332"/>
      <c r="B665" s="337" t="n">
        <f aca="false">+[4]data1cf!A665</f>
        <v>-99497.4399548245</v>
      </c>
      <c r="C665" s="337" t="n">
        <f aca="false">+[4]data1cf!B665</f>
        <v>15212.5419370792</v>
      </c>
      <c r="D665" s="337" t="n">
        <f aca="false">+[4]data1cf!C665</f>
        <v>16646.9838405339</v>
      </c>
      <c r="E665" s="337" t="n">
        <f aca="false">+[4]data1cf!D665</f>
        <v>16556.9599744312</v>
      </c>
      <c r="F665" s="337" t="n">
        <f aca="false">+[4]data1cf!E665</f>
        <v>15810.428986139</v>
      </c>
      <c r="G665" s="337" t="n">
        <f aca="false">+[4]data1cf!F665</f>
        <v>15727.5470241813</v>
      </c>
      <c r="H665" s="337" t="n">
        <f aca="false">+[4]data1cf!G665</f>
        <v>15353.9658658193</v>
      </c>
      <c r="I665" s="337" t="n">
        <f aca="false">+[4]data1cf!H665</f>
        <v>15269.8229226307</v>
      </c>
      <c r="J665" s="337" t="n">
        <f aca="false">+[4]data1cf!I665</f>
        <v>15263.6744091277</v>
      </c>
      <c r="K665" s="337" t="n">
        <f aca="false">+[4]data1cf!J665</f>
        <v>15450.4246702975</v>
      </c>
      <c r="L665" s="337" t="n">
        <f aca="false">+[4]data1cf!K665</f>
        <v>15268.9144607523</v>
      </c>
      <c r="M665" s="337" t="n">
        <f aca="false">+[4]data1cf!L665</f>
        <v>15345.6356067322</v>
      </c>
      <c r="N665" s="337" t="n">
        <f aca="false">+[4]data1cf!M665</f>
        <v>15584.2142177576</v>
      </c>
      <c r="O665" s="337" t="n">
        <f aca="false">+[4]data1cf!N665</f>
        <v>15413.6624662585</v>
      </c>
      <c r="P665" s="337" t="n">
        <f aca="false">+[4]data1cf!O665</f>
        <v>15280.3740108134</v>
      </c>
      <c r="Q665" s="337" t="n">
        <f aca="false">+[4]data1cf!P665</f>
        <v>15085.3304173361</v>
      </c>
      <c r="R665" s="337" t="n">
        <f aca="false">+[4]data1cf!Q665</f>
        <v>1141.19583730585</v>
      </c>
      <c r="S665" s="337" t="n">
        <f aca="false">+[4]data1cf!R665</f>
        <v>0</v>
      </c>
      <c r="T665" s="337" t="n">
        <f aca="false">+[4]data1cf!S665</f>
        <v>0</v>
      </c>
      <c r="U665" s="337" t="n">
        <f aca="false">+[4]data1cf!T665</f>
        <v>0</v>
      </c>
      <c r="V665" s="337" t="n">
        <f aca="false">+[4]data1cf!U665</f>
        <v>0</v>
      </c>
      <c r="W665" s="337" t="n">
        <f aca="false">+[4]data1cf!V665</f>
        <v>0</v>
      </c>
      <c r="X665" s="337" t="n">
        <f aca="false">+[4]data1cf!W665</f>
        <v>0</v>
      </c>
      <c r="Y665" s="337" t="n">
        <f aca="false">+[4]data1cf!X665</f>
        <v>0</v>
      </c>
      <c r="Z665" s="337" t="n">
        <f aca="false">+[4]data1cf!Y665</f>
        <v>0</v>
      </c>
      <c r="AA665" s="337" t="n">
        <f aca="false">+[4]data1cf!Z665</f>
        <v>0</v>
      </c>
      <c r="AB665" s="337"/>
      <c r="AC665" s="338" t="n">
        <f aca="false">XNPV(0.1,B665:AA665,$B$1:$AA$1)</f>
        <v>19796.4722982364</v>
      </c>
      <c r="AD665" s="338" t="n">
        <f aca="false">SUMPRODUCT(B665:AA665,$B$1010:$AA$1010)</f>
        <v>52772.79244758</v>
      </c>
      <c r="AE665" s="339" t="n">
        <f aca="false">SUMPRODUCT(B665:AA665,$B$1012:$AA$1012)</f>
        <v>52215.8287948238</v>
      </c>
      <c r="AF665" s="340" t="n">
        <f aca="false">XIRR(B665:AA665,$B$1:$AA$1)</f>
        <v>0.13387276876138</v>
      </c>
      <c r="AG665" s="341" t="n">
        <f aca="false">1-EXP(-(1/0.25)*(AD665/ABS($AD$1010)))</f>
        <v>0.975159909505904</v>
      </c>
    </row>
    <row r="666" customFormat="false" ht="12.75" hidden="false" customHeight="false" outlineLevel="0" collapsed="false">
      <c r="A666" s="332"/>
      <c r="B666" s="337" t="n">
        <f aca="false">+[4]data1cf!A666</f>
        <v>-94949.4886678362</v>
      </c>
      <c r="C666" s="337" t="n">
        <f aca="false">+[4]data1cf!B666</f>
        <v>15182.7458230059</v>
      </c>
      <c r="D666" s="337" t="n">
        <f aca="false">+[4]data1cf!C666</f>
        <v>16520.5749813324</v>
      </c>
      <c r="E666" s="337" t="n">
        <f aca="false">+[4]data1cf!D666</f>
        <v>16066.6980211251</v>
      </c>
      <c r="F666" s="337" t="n">
        <f aca="false">+[4]data1cf!E666</f>
        <v>15871.5423667675</v>
      </c>
      <c r="G666" s="337" t="n">
        <f aca="false">+[4]data1cf!F666</f>
        <v>15522.5871061352</v>
      </c>
      <c r="H666" s="337" t="n">
        <f aca="false">+[4]data1cf!G666</f>
        <v>15247.8835741367</v>
      </c>
      <c r="I666" s="337" t="n">
        <f aca="false">+[4]data1cf!H666</f>
        <v>15215.9994818344</v>
      </c>
      <c r="J666" s="337" t="n">
        <f aca="false">+[4]data1cf!I666</f>
        <v>15187.0396947468</v>
      </c>
      <c r="K666" s="337" t="n">
        <f aca="false">+[4]data1cf!J666</f>
        <v>15127.337066549</v>
      </c>
      <c r="L666" s="337" t="n">
        <f aca="false">+[4]data1cf!K666</f>
        <v>15318.7026090269</v>
      </c>
      <c r="M666" s="337" t="n">
        <f aca="false">+[4]data1cf!L666</f>
        <v>15052.9112455417</v>
      </c>
      <c r="N666" s="337" t="n">
        <f aca="false">+[4]data1cf!M666</f>
        <v>15280.1431830722</v>
      </c>
      <c r="O666" s="337" t="n">
        <f aca="false">+[4]data1cf!N666</f>
        <v>15217.068436155</v>
      </c>
      <c r="P666" s="337" t="n">
        <f aca="false">+[4]data1cf!O666</f>
        <v>15276.8888662569</v>
      </c>
      <c r="Q666" s="337" t="n">
        <f aca="false">+[4]data1cf!P666</f>
        <v>15127.2358494912</v>
      </c>
      <c r="R666" s="337" t="n">
        <f aca="false">+[4]data1cf!Q666</f>
        <v>1089.03265522461</v>
      </c>
      <c r="S666" s="337" t="n">
        <f aca="false">+[4]data1cf!R666</f>
        <v>0</v>
      </c>
      <c r="T666" s="337" t="n">
        <f aca="false">+[4]data1cf!S666</f>
        <v>0</v>
      </c>
      <c r="U666" s="337" t="n">
        <f aca="false">+[4]data1cf!T666</f>
        <v>0</v>
      </c>
      <c r="V666" s="337" t="n">
        <f aca="false">+[4]data1cf!U666</f>
        <v>0</v>
      </c>
      <c r="W666" s="337" t="n">
        <f aca="false">+[4]data1cf!V666</f>
        <v>0</v>
      </c>
      <c r="X666" s="337" t="n">
        <f aca="false">+[4]data1cf!W666</f>
        <v>0</v>
      </c>
      <c r="Y666" s="337" t="n">
        <f aca="false">+[4]data1cf!X666</f>
        <v>0</v>
      </c>
      <c r="Z666" s="337" t="n">
        <f aca="false">+[4]data1cf!Y666</f>
        <v>0</v>
      </c>
      <c r="AA666" s="337" t="n">
        <f aca="false">+[4]data1cf!Z666</f>
        <v>0</v>
      </c>
      <c r="AB666" s="337"/>
      <c r="AC666" s="338" t="n">
        <f aca="false">XNPV(0.1,B666:AA666,$B$1:$AA$1)</f>
        <v>23259.7266445672</v>
      </c>
      <c r="AD666" s="338" t="n">
        <f aca="false">SUMPRODUCT(B666:AA666,$B$1010:$AA$1010)</f>
        <v>55938.2143059209</v>
      </c>
      <c r="AE666" s="339" t="n">
        <f aca="false">SUMPRODUCT(B666:AA666,$B$1012:$AA$1012)</f>
        <v>55386.2577250047</v>
      </c>
      <c r="AF666" s="340" t="n">
        <f aca="false">XIRR(B666:AA666,$B$1:$AA$1)</f>
        <v>0.141408952411461</v>
      </c>
      <c r="AG666" s="341" t="n">
        <f aca="false">1-EXP(-(1/0.25)*(AD666/ABS($AD$1010)))</f>
        <v>0.980098256576307</v>
      </c>
    </row>
    <row r="667" customFormat="false" ht="12.75" hidden="false" customHeight="false" outlineLevel="0" collapsed="false">
      <c r="A667" s="332"/>
      <c r="B667" s="337" t="n">
        <f aca="false">+[4]data1cf!A667</f>
        <v>-88304.0470065056</v>
      </c>
      <c r="C667" s="337" t="n">
        <f aca="false">+[4]data1cf!B667</f>
        <v>14804.7895367317</v>
      </c>
      <c r="D667" s="337" t="n">
        <f aca="false">+[4]data1cf!C667</f>
        <v>16350.5664698047</v>
      </c>
      <c r="E667" s="337" t="n">
        <f aca="false">+[4]data1cf!D667</f>
        <v>15883.8675724237</v>
      </c>
      <c r="F667" s="337" t="n">
        <f aca="false">+[4]data1cf!E667</f>
        <v>15842.5765105842</v>
      </c>
      <c r="G667" s="337" t="n">
        <f aca="false">+[4]data1cf!F667</f>
        <v>15170.8954330189</v>
      </c>
      <c r="H667" s="337" t="n">
        <f aca="false">+[4]data1cf!G667</f>
        <v>14971.5715025311</v>
      </c>
      <c r="I667" s="337" t="n">
        <f aca="false">+[4]data1cf!H667</f>
        <v>14810.8886863425</v>
      </c>
      <c r="J667" s="337" t="n">
        <f aca="false">+[4]data1cf!I667</f>
        <v>15018.7023103444</v>
      </c>
      <c r="K667" s="337" t="n">
        <f aca="false">+[4]data1cf!J667</f>
        <v>14897.7534559448</v>
      </c>
      <c r="L667" s="337" t="n">
        <f aca="false">+[4]data1cf!K667</f>
        <v>15114.4906561021</v>
      </c>
      <c r="M667" s="337" t="n">
        <f aca="false">+[4]data1cf!L667</f>
        <v>15195.8634717778</v>
      </c>
      <c r="N667" s="337" t="n">
        <f aca="false">+[4]data1cf!M667</f>
        <v>15387.3455308468</v>
      </c>
      <c r="O667" s="337" t="n">
        <f aca="false">+[4]data1cf!N667</f>
        <v>14996.2176001248</v>
      </c>
      <c r="P667" s="337" t="n">
        <f aca="false">+[4]data1cf!O667</f>
        <v>15035.1180184613</v>
      </c>
      <c r="Q667" s="337" t="n">
        <f aca="false">+[4]data1cf!P667</f>
        <v>15419.5051168191</v>
      </c>
      <c r="R667" s="337" t="n">
        <f aca="false">+[4]data1cf!Q667</f>
        <v>1012.81209754582</v>
      </c>
      <c r="S667" s="337" t="n">
        <f aca="false">+[4]data1cf!R667</f>
        <v>0</v>
      </c>
      <c r="T667" s="337" t="n">
        <f aca="false">+[4]data1cf!S667</f>
        <v>0</v>
      </c>
      <c r="U667" s="337" t="n">
        <f aca="false">+[4]data1cf!T667</f>
        <v>0</v>
      </c>
      <c r="V667" s="337" t="n">
        <f aca="false">+[4]data1cf!U667</f>
        <v>0</v>
      </c>
      <c r="W667" s="337" t="n">
        <f aca="false">+[4]data1cf!V667</f>
        <v>0</v>
      </c>
      <c r="X667" s="337" t="n">
        <f aca="false">+[4]data1cf!W667</f>
        <v>0</v>
      </c>
      <c r="Y667" s="337" t="n">
        <f aca="false">+[4]data1cf!X667</f>
        <v>0</v>
      </c>
      <c r="Z667" s="337" t="n">
        <f aca="false">+[4]data1cf!Y667</f>
        <v>0</v>
      </c>
      <c r="AA667" s="337" t="n">
        <f aca="false">+[4]data1cf!Z667</f>
        <v>0</v>
      </c>
      <c r="AB667" s="337"/>
      <c r="AC667" s="338" t="n">
        <f aca="false">XNPV(0.1,B667:AA667,$B$1:$AA$1)</f>
        <v>28437.5383139955</v>
      </c>
      <c r="AD667" s="338" t="n">
        <f aca="false">SUMPRODUCT(B667:AA667,$B$1010:$AA$1010)</f>
        <v>60800.8906772275</v>
      </c>
      <c r="AE667" s="339" t="n">
        <f aca="false">SUMPRODUCT(B667:AA667,$B$1012:$AA$1012)</f>
        <v>60253.7653810698</v>
      </c>
      <c r="AF667" s="340" t="n">
        <f aca="false">XIRR(B667:AA667,$B$1:$AA$1)</f>
        <v>0.153647333989005</v>
      </c>
      <c r="AG667" s="341" t="n">
        <f aca="false">1-EXP(-(1/0.25)*(AD667/ABS($AD$1010)))</f>
        <v>0.985841582335538</v>
      </c>
    </row>
    <row r="668" customFormat="false" ht="12.75" hidden="false" customHeight="false" outlineLevel="0" collapsed="false">
      <c r="A668" s="332"/>
      <c r="B668" s="337" t="n">
        <f aca="false">+[4]data1cf!A668</f>
        <v>-99260.4629886479</v>
      </c>
      <c r="C668" s="337" t="n">
        <f aca="false">+[4]data1cf!B668</f>
        <v>15221.0954279831</v>
      </c>
      <c r="D668" s="337" t="n">
        <f aca="false">+[4]data1cf!C668</f>
        <v>16701.1112962535</v>
      </c>
      <c r="E668" s="337" t="n">
        <f aca="false">+[4]data1cf!D668</f>
        <v>16494.0550140147</v>
      </c>
      <c r="F668" s="337" t="n">
        <f aca="false">+[4]data1cf!E668</f>
        <v>15823.7854918872</v>
      </c>
      <c r="G668" s="337" t="n">
        <f aca="false">+[4]data1cf!F668</f>
        <v>15603.5453389578</v>
      </c>
      <c r="H668" s="337" t="n">
        <f aca="false">+[4]data1cf!G668</f>
        <v>15360.8593638336</v>
      </c>
      <c r="I668" s="337" t="n">
        <f aca="false">+[4]data1cf!H668</f>
        <v>15239.826165941</v>
      </c>
      <c r="J668" s="337" t="n">
        <f aca="false">+[4]data1cf!I668</f>
        <v>15549.3411161262</v>
      </c>
      <c r="K668" s="337" t="n">
        <f aca="false">+[4]data1cf!J668</f>
        <v>15391.1857585953</v>
      </c>
      <c r="L668" s="337" t="n">
        <f aca="false">+[4]data1cf!K668</f>
        <v>15314.3486814746</v>
      </c>
      <c r="M668" s="337" t="n">
        <f aca="false">+[4]data1cf!L668</f>
        <v>15270.9391911187</v>
      </c>
      <c r="N668" s="337" t="n">
        <f aca="false">+[4]data1cf!M668</f>
        <v>15225.0615626704</v>
      </c>
      <c r="O668" s="337" t="n">
        <f aca="false">+[4]data1cf!N668</f>
        <v>15221.8790739093</v>
      </c>
      <c r="P668" s="337" t="n">
        <f aca="false">+[4]data1cf!O668</f>
        <v>15457.099934955</v>
      </c>
      <c r="Q668" s="337" t="n">
        <f aca="false">+[4]data1cf!P668</f>
        <v>15399.4207389711</v>
      </c>
      <c r="R668" s="337" t="n">
        <f aca="false">+[4]data1cf!Q668</f>
        <v>1138.4778062946</v>
      </c>
      <c r="S668" s="337" t="n">
        <f aca="false">+[4]data1cf!R668</f>
        <v>0</v>
      </c>
      <c r="T668" s="337" t="n">
        <f aca="false">+[4]data1cf!S668</f>
        <v>0</v>
      </c>
      <c r="U668" s="337" t="n">
        <f aca="false">+[4]data1cf!T668</f>
        <v>0</v>
      </c>
      <c r="V668" s="337" t="n">
        <f aca="false">+[4]data1cf!U668</f>
        <v>0</v>
      </c>
      <c r="W668" s="337" t="n">
        <f aca="false">+[4]data1cf!V668</f>
        <v>0</v>
      </c>
      <c r="X668" s="337" t="n">
        <f aca="false">+[4]data1cf!W668</f>
        <v>0</v>
      </c>
      <c r="Y668" s="337" t="n">
        <f aca="false">+[4]data1cf!X668</f>
        <v>0</v>
      </c>
      <c r="Z668" s="337" t="n">
        <f aca="false">+[4]data1cf!Y668</f>
        <v>0</v>
      </c>
      <c r="AA668" s="337" t="n">
        <f aca="false">+[4]data1cf!Z668</f>
        <v>0</v>
      </c>
      <c r="AB668" s="337"/>
      <c r="AC668" s="338" t="n">
        <f aca="false">XNPV(0.1,B668:AA668,$B$1:$AA$1)</f>
        <v>20009.9295431869</v>
      </c>
      <c r="AD668" s="338" t="n">
        <f aca="false">SUMPRODUCT(B668:AA668,$B$1010:$AA$1010)</f>
        <v>52987.5667077314</v>
      </c>
      <c r="AE668" s="339" t="n">
        <f aca="false">SUMPRODUCT(B668:AA668,$B$1012:$AA$1012)</f>
        <v>52430.5707919596</v>
      </c>
      <c r="AF668" s="340" t="n">
        <f aca="false">XIRR(B668:AA668,$B$1:$AA$1)</f>
        <v>0.134303792312423</v>
      </c>
      <c r="AG668" s="341" t="n">
        <f aca="false">1-EXP(-(1/0.25)*(AD668/ABS($AD$1010)))</f>
        <v>0.975530686691243</v>
      </c>
    </row>
    <row r="669" customFormat="false" ht="12.75" hidden="false" customHeight="false" outlineLevel="0" collapsed="false">
      <c r="A669" s="332"/>
      <c r="B669" s="337" t="n">
        <f aca="false">+[4]data1cf!A669</f>
        <v>-101626.886841318</v>
      </c>
      <c r="C669" s="337" t="n">
        <f aca="false">+[4]data1cf!B669</f>
        <v>15209.1417585806</v>
      </c>
      <c r="D669" s="337" t="n">
        <f aca="false">+[4]data1cf!C669</f>
        <v>16800.4245934936</v>
      </c>
      <c r="E669" s="337" t="n">
        <f aca="false">+[4]data1cf!D669</f>
        <v>16343.0660576221</v>
      </c>
      <c r="F669" s="337" t="n">
        <f aca="false">+[4]data1cf!E669</f>
        <v>16058.4256070229</v>
      </c>
      <c r="G669" s="337" t="n">
        <f aca="false">+[4]data1cf!F669</f>
        <v>15555.3734203823</v>
      </c>
      <c r="H669" s="337" t="n">
        <f aca="false">+[4]data1cf!G669</f>
        <v>15376.9095063084</v>
      </c>
      <c r="I669" s="337" t="n">
        <f aca="false">+[4]data1cf!H669</f>
        <v>15484.2878539153</v>
      </c>
      <c r="J669" s="337" t="n">
        <f aca="false">+[4]data1cf!I669</f>
        <v>15419.4904435169</v>
      </c>
      <c r="K669" s="337" t="n">
        <f aca="false">+[4]data1cf!J669</f>
        <v>15253.5295463799</v>
      </c>
      <c r="L669" s="337" t="n">
        <f aca="false">+[4]data1cf!K669</f>
        <v>15456.0050321807</v>
      </c>
      <c r="M669" s="337" t="n">
        <f aca="false">+[4]data1cf!L669</f>
        <v>15176.6050567996</v>
      </c>
      <c r="N669" s="337" t="n">
        <f aca="false">+[4]data1cf!M669</f>
        <v>15116.177534927</v>
      </c>
      <c r="O669" s="337" t="n">
        <f aca="false">+[4]data1cf!N669</f>
        <v>15350.3419720993</v>
      </c>
      <c r="P669" s="337" t="n">
        <f aca="false">+[4]data1cf!O669</f>
        <v>15374.882564641</v>
      </c>
      <c r="Q669" s="337" t="n">
        <f aca="false">+[4]data1cf!P669</f>
        <v>15613.4479871207</v>
      </c>
      <c r="R669" s="337" t="n">
        <f aca="false">+[4]data1cf!Q669</f>
        <v>1165.61974131518</v>
      </c>
      <c r="S669" s="337" t="n">
        <f aca="false">+[4]data1cf!R669</f>
        <v>0</v>
      </c>
      <c r="T669" s="337" t="n">
        <f aca="false">+[4]data1cf!S669</f>
        <v>0</v>
      </c>
      <c r="U669" s="337" t="n">
        <f aca="false">+[4]data1cf!T669</f>
        <v>0</v>
      </c>
      <c r="V669" s="337" t="n">
        <f aca="false">+[4]data1cf!U669</f>
        <v>0</v>
      </c>
      <c r="W669" s="337" t="n">
        <f aca="false">+[4]data1cf!V669</f>
        <v>0</v>
      </c>
      <c r="X669" s="337" t="n">
        <f aca="false">+[4]data1cf!W669</f>
        <v>0</v>
      </c>
      <c r="Y669" s="337" t="n">
        <f aca="false">+[4]data1cf!X669</f>
        <v>0</v>
      </c>
      <c r="Z669" s="337" t="n">
        <f aca="false">+[4]data1cf!Y669</f>
        <v>0</v>
      </c>
      <c r="AA669" s="337" t="n">
        <f aca="false">+[4]data1cf!Z669</f>
        <v>0</v>
      </c>
      <c r="AB669" s="337"/>
      <c r="AC669" s="338" t="n">
        <f aca="false">XNPV(0.1,B669:AA669,$B$1:$AA$1)</f>
        <v>17806.649853699</v>
      </c>
      <c r="AD669" s="338" t="n">
        <f aca="false">SUMPRODUCT(B669:AA669,$B$1010:$AA$1010)</f>
        <v>50830.655117417</v>
      </c>
      <c r="AE669" s="339" t="n">
        <f aca="false">SUMPRODUCT(B669:AA669,$B$1012:$AA$1012)</f>
        <v>50272.8582975904</v>
      </c>
      <c r="AF669" s="340" t="n">
        <f aca="false">XIRR(B669:AA669,$B$1:$AA$1)</f>
        <v>0.129943132546364</v>
      </c>
      <c r="AG669" s="341" t="n">
        <f aca="false">1-EXP(-(1/0.25)*(AD669/ABS($AD$1010)))</f>
        <v>0.971541334280889</v>
      </c>
    </row>
    <row r="670" customFormat="false" ht="12.75" hidden="false" customHeight="false" outlineLevel="0" collapsed="false">
      <c r="A670" s="332"/>
      <c r="B670" s="337" t="n">
        <f aca="false">+[4]data1cf!A670</f>
        <v>-91032.3097397118</v>
      </c>
      <c r="C670" s="337" t="n">
        <f aca="false">+[4]data1cf!B670</f>
        <v>15104.9655063854</v>
      </c>
      <c r="D670" s="337" t="n">
        <f aca="false">+[4]data1cf!C670</f>
        <v>16418.0184013743</v>
      </c>
      <c r="E670" s="337" t="n">
        <f aca="false">+[4]data1cf!D670</f>
        <v>16123.2541357928</v>
      </c>
      <c r="F670" s="337" t="n">
        <f aca="false">+[4]data1cf!E670</f>
        <v>15500.163871159</v>
      </c>
      <c r="G670" s="337" t="n">
        <f aca="false">+[4]data1cf!F670</f>
        <v>15160.6071663887</v>
      </c>
      <c r="H670" s="337" t="n">
        <f aca="false">+[4]data1cf!G670</f>
        <v>15264.1303846087</v>
      </c>
      <c r="I670" s="337" t="n">
        <f aca="false">+[4]data1cf!H670</f>
        <v>15084.8698635648</v>
      </c>
      <c r="J670" s="337" t="n">
        <f aca="false">+[4]data1cf!I670</f>
        <v>15127.0132756661</v>
      </c>
      <c r="K670" s="337" t="n">
        <f aca="false">+[4]data1cf!J670</f>
        <v>15091.2785489147</v>
      </c>
      <c r="L670" s="337" t="n">
        <f aca="false">+[4]data1cf!K670</f>
        <v>15196.4694815275</v>
      </c>
      <c r="M670" s="337" t="n">
        <f aca="false">+[4]data1cf!L670</f>
        <v>15136.104396959</v>
      </c>
      <c r="N670" s="337" t="n">
        <f aca="false">+[4]data1cf!M670</f>
        <v>15035.717703684</v>
      </c>
      <c r="O670" s="337" t="n">
        <f aca="false">+[4]data1cf!N670</f>
        <v>15003.4828873604</v>
      </c>
      <c r="P670" s="337" t="n">
        <f aca="false">+[4]data1cf!O670</f>
        <v>15175.9982100046</v>
      </c>
      <c r="Q670" s="337" t="n">
        <f aca="false">+[4]data1cf!P670</f>
        <v>15160.7823412204</v>
      </c>
      <c r="R670" s="337" t="n">
        <f aca="false">+[4]data1cf!Q670</f>
        <v>1044.1041797906</v>
      </c>
      <c r="S670" s="337" t="n">
        <f aca="false">+[4]data1cf!R670</f>
        <v>0</v>
      </c>
      <c r="T670" s="337" t="n">
        <f aca="false">+[4]data1cf!S670</f>
        <v>0</v>
      </c>
      <c r="U670" s="337" t="n">
        <f aca="false">+[4]data1cf!T670</f>
        <v>0</v>
      </c>
      <c r="V670" s="337" t="n">
        <f aca="false">+[4]data1cf!U670</f>
        <v>0</v>
      </c>
      <c r="W670" s="337" t="n">
        <f aca="false">+[4]data1cf!V670</f>
        <v>0</v>
      </c>
      <c r="X670" s="337" t="n">
        <f aca="false">+[4]data1cf!W670</f>
        <v>0</v>
      </c>
      <c r="Y670" s="337" t="n">
        <f aca="false">+[4]data1cf!X670</f>
        <v>0</v>
      </c>
      <c r="Z670" s="337" t="n">
        <f aca="false">+[4]data1cf!Y670</f>
        <v>0</v>
      </c>
      <c r="AA670" s="337" t="n">
        <f aca="false">+[4]data1cf!Z670</f>
        <v>0</v>
      </c>
      <c r="AB670" s="337"/>
      <c r="AC670" s="338" t="n">
        <f aca="false">XNPV(0.1,B670:AA670,$B$1:$AA$1)</f>
        <v>26298.4083627328</v>
      </c>
      <c r="AD670" s="338" t="n">
        <f aca="false">SUMPRODUCT(B670:AA670,$B$1010:$AA$1010)</f>
        <v>58740.4716109099</v>
      </c>
      <c r="AE670" s="339" t="n">
        <f aca="false">SUMPRODUCT(B670:AA670,$B$1012:$AA$1012)</f>
        <v>58192.4303961857</v>
      </c>
      <c r="AF670" s="340" t="n">
        <f aca="false">XIRR(B670:AA670,$B$1:$AA$1)</f>
        <v>0.148508317904338</v>
      </c>
      <c r="AG670" s="341" t="n">
        <f aca="false">1-EXP(-(1/0.25)*(AD670/ABS($AD$1010)))</f>
        <v>0.983644151217358</v>
      </c>
    </row>
    <row r="671" customFormat="false" ht="12.75" hidden="false" customHeight="false" outlineLevel="0" collapsed="false">
      <c r="A671" s="332"/>
      <c r="B671" s="337" t="n">
        <f aca="false">+[4]data1cf!A671</f>
        <v>-93511.7838931278</v>
      </c>
      <c r="C671" s="337" t="n">
        <f aca="false">+[4]data1cf!B671</f>
        <v>15004.90076482</v>
      </c>
      <c r="D671" s="337" t="n">
        <f aca="false">+[4]data1cf!C671</f>
        <v>16388.3013482937</v>
      </c>
      <c r="E671" s="337" t="n">
        <f aca="false">+[4]data1cf!D671</f>
        <v>16235.3218429759</v>
      </c>
      <c r="F671" s="337" t="n">
        <f aca="false">+[4]data1cf!E671</f>
        <v>15672.3194225801</v>
      </c>
      <c r="G671" s="337" t="n">
        <f aca="false">+[4]data1cf!F671</f>
        <v>15570.6599865159</v>
      </c>
      <c r="H671" s="337" t="n">
        <f aca="false">+[4]data1cf!G671</f>
        <v>15128.1258222311</v>
      </c>
      <c r="I671" s="337" t="n">
        <f aca="false">+[4]data1cf!H671</f>
        <v>15185.4842270253</v>
      </c>
      <c r="J671" s="337" t="n">
        <f aca="false">+[4]data1cf!I671</f>
        <v>15166.2248315749</v>
      </c>
      <c r="K671" s="337" t="n">
        <f aca="false">+[4]data1cf!J671</f>
        <v>15197.5473547598</v>
      </c>
      <c r="L671" s="337" t="n">
        <f aca="false">+[4]data1cf!K671</f>
        <v>15254.6766604811</v>
      </c>
      <c r="M671" s="337" t="n">
        <f aca="false">+[4]data1cf!L671</f>
        <v>15143.2130779535</v>
      </c>
      <c r="N671" s="337" t="n">
        <f aca="false">+[4]data1cf!M671</f>
        <v>15295.1052975886</v>
      </c>
      <c r="O671" s="337" t="n">
        <f aca="false">+[4]data1cf!N671</f>
        <v>15420.8209893902</v>
      </c>
      <c r="P671" s="337" t="n">
        <f aca="false">+[4]data1cf!O671</f>
        <v>15243.4060903543</v>
      </c>
      <c r="Q671" s="337" t="n">
        <f aca="false">+[4]data1cf!P671</f>
        <v>15263.775664134</v>
      </c>
      <c r="R671" s="337" t="n">
        <f aca="false">+[4]data1cf!Q671</f>
        <v>1072.54275654062</v>
      </c>
      <c r="S671" s="337" t="n">
        <f aca="false">+[4]data1cf!R671</f>
        <v>0</v>
      </c>
      <c r="T671" s="337" t="n">
        <f aca="false">+[4]data1cf!S671</f>
        <v>0</v>
      </c>
      <c r="U671" s="337" t="n">
        <f aca="false">+[4]data1cf!T671</f>
        <v>0</v>
      </c>
      <c r="V671" s="337" t="n">
        <f aca="false">+[4]data1cf!U671</f>
        <v>0</v>
      </c>
      <c r="W671" s="337" t="n">
        <f aca="false">+[4]data1cf!V671</f>
        <v>0</v>
      </c>
      <c r="X671" s="337" t="n">
        <f aca="false">+[4]data1cf!W671</f>
        <v>0</v>
      </c>
      <c r="Y671" s="337" t="n">
        <f aca="false">+[4]data1cf!X671</f>
        <v>0</v>
      </c>
      <c r="Z671" s="337" t="n">
        <f aca="false">+[4]data1cf!Y671</f>
        <v>0</v>
      </c>
      <c r="AA671" s="337" t="n">
        <f aca="false">+[4]data1cf!Z671</f>
        <v>0</v>
      </c>
      <c r="AB671" s="337"/>
      <c r="AC671" s="338" t="n">
        <f aca="false">XNPV(0.1,B671:AA671,$B$1:$AA$1)</f>
        <v>24474.723721159</v>
      </c>
      <c r="AD671" s="338" t="n">
        <f aca="false">SUMPRODUCT(B671:AA671,$B$1010:$AA$1010)</f>
        <v>57170.5633590643</v>
      </c>
      <c r="AE671" s="339" t="n">
        <f aca="false">SUMPRODUCT(B671:AA671,$B$1012:$AA$1012)</f>
        <v>56618.0249024048</v>
      </c>
      <c r="AF671" s="340" t="n">
        <f aca="false">XIRR(B671:AA671,$B$1:$AA$1)</f>
        <v>0.144005339780834</v>
      </c>
      <c r="AG671" s="341" t="n">
        <f aca="false">1-EXP(-(1/0.25)*(AD671/ABS($AD$1010)))</f>
        <v>0.981743615401927</v>
      </c>
    </row>
    <row r="672" customFormat="false" ht="12.75" hidden="false" customHeight="false" outlineLevel="0" collapsed="false">
      <c r="A672" s="332"/>
      <c r="B672" s="337" t="n">
        <f aca="false">+[4]data1cf!A672</f>
        <v>-101422.401957266</v>
      </c>
      <c r="C672" s="337" t="n">
        <f aca="false">+[4]data1cf!B672</f>
        <v>15276.0216136963</v>
      </c>
      <c r="D672" s="337" t="n">
        <f aca="false">+[4]data1cf!C672</f>
        <v>16924.3908287781</v>
      </c>
      <c r="E672" s="337" t="n">
        <f aca="false">+[4]data1cf!D672</f>
        <v>16408.9807619639</v>
      </c>
      <c r="F672" s="337" t="n">
        <f aca="false">+[4]data1cf!E672</f>
        <v>16182.88934295</v>
      </c>
      <c r="G672" s="337" t="n">
        <f aca="false">+[4]data1cf!F672</f>
        <v>15731.3590261372</v>
      </c>
      <c r="H672" s="337" t="n">
        <f aca="false">+[4]data1cf!G672</f>
        <v>15409.4776013019</v>
      </c>
      <c r="I672" s="337" t="n">
        <f aca="false">+[4]data1cf!H672</f>
        <v>15205.820176657</v>
      </c>
      <c r="J672" s="337" t="n">
        <f aca="false">+[4]data1cf!I672</f>
        <v>15296.3871422514</v>
      </c>
      <c r="K672" s="337" t="n">
        <f aca="false">+[4]data1cf!J672</f>
        <v>15286.6278397053</v>
      </c>
      <c r="L672" s="337" t="n">
        <f aca="false">+[4]data1cf!K672</f>
        <v>15353.0206708552</v>
      </c>
      <c r="M672" s="337" t="n">
        <f aca="false">+[4]data1cf!L672</f>
        <v>15742.706870612</v>
      </c>
      <c r="N672" s="337" t="n">
        <f aca="false">+[4]data1cf!M672</f>
        <v>15459.7417166057</v>
      </c>
      <c r="O672" s="337" t="n">
        <f aca="false">+[4]data1cf!N672</f>
        <v>15387.5983837199</v>
      </c>
      <c r="P672" s="337" t="n">
        <f aca="false">+[4]data1cf!O672</f>
        <v>15461.8833337118</v>
      </c>
      <c r="Q672" s="337" t="n">
        <f aca="false">+[4]data1cf!P672</f>
        <v>15495.9788728143</v>
      </c>
      <c r="R672" s="337" t="n">
        <f aca="false">+[4]data1cf!Q672</f>
        <v>1163.27438148906</v>
      </c>
      <c r="S672" s="337" t="n">
        <f aca="false">+[4]data1cf!R672</f>
        <v>0</v>
      </c>
      <c r="T672" s="337" t="n">
        <f aca="false">+[4]data1cf!S672</f>
        <v>0</v>
      </c>
      <c r="U672" s="337" t="n">
        <f aca="false">+[4]data1cf!T672</f>
        <v>0</v>
      </c>
      <c r="V672" s="337" t="n">
        <f aca="false">+[4]data1cf!U672</f>
        <v>0</v>
      </c>
      <c r="W672" s="337" t="n">
        <f aca="false">+[4]data1cf!V672</f>
        <v>0</v>
      </c>
      <c r="X672" s="337" t="n">
        <f aca="false">+[4]data1cf!W672</f>
        <v>0</v>
      </c>
      <c r="Y672" s="337" t="n">
        <f aca="false">+[4]data1cf!X672</f>
        <v>0</v>
      </c>
      <c r="Z672" s="337" t="n">
        <f aca="false">+[4]data1cf!Y672</f>
        <v>0</v>
      </c>
      <c r="AA672" s="337" t="n">
        <f aca="false">+[4]data1cf!Z672</f>
        <v>0</v>
      </c>
      <c r="AB672" s="337"/>
      <c r="AC672" s="338" t="n">
        <f aca="false">XNPV(0.1,B672:AA672,$B$1:$AA$1)</f>
        <v>18523.3220609524</v>
      </c>
      <c r="AD672" s="338" t="n">
        <f aca="false">SUMPRODUCT(B672:AA672,$B$1010:$AA$1010)</f>
        <v>51678.5798585624</v>
      </c>
      <c r="AE672" s="339" t="n">
        <f aca="false">SUMPRODUCT(B672:AA672,$B$1012:$AA$1012)</f>
        <v>51118.361642045</v>
      </c>
      <c r="AF672" s="340" t="n">
        <f aca="false">XIRR(B672:AA672,$B$1:$AA$1)</f>
        <v>0.131174486747945</v>
      </c>
      <c r="AG672" s="341" t="n">
        <f aca="false">1-EXP(-(1/0.25)*(AD672/ABS($AD$1010)))</f>
        <v>0.973181855782656</v>
      </c>
    </row>
    <row r="673" customFormat="false" ht="12.75" hidden="false" customHeight="false" outlineLevel="0" collapsed="false">
      <c r="A673" s="332"/>
      <c r="B673" s="337" t="n">
        <f aca="false">+[4]data1cf!A673</f>
        <v>-86490.0412328169</v>
      </c>
      <c r="C673" s="337" t="n">
        <f aca="false">+[4]data1cf!B673</f>
        <v>14899.7154960578</v>
      </c>
      <c r="D673" s="337" t="n">
        <f aca="false">+[4]data1cf!C673</f>
        <v>16043.9393437523</v>
      </c>
      <c r="E673" s="337" t="n">
        <f aca="false">+[4]data1cf!D673</f>
        <v>15939.2922865294</v>
      </c>
      <c r="F673" s="337" t="n">
        <f aca="false">+[4]data1cf!E673</f>
        <v>15612.3607130258</v>
      </c>
      <c r="G673" s="337" t="n">
        <f aca="false">+[4]data1cf!F673</f>
        <v>15208.7510685667</v>
      </c>
      <c r="H673" s="337" t="n">
        <f aca="false">+[4]data1cf!G673</f>
        <v>15036.2585876103</v>
      </c>
      <c r="I673" s="337" t="n">
        <f aca="false">+[4]data1cf!H673</f>
        <v>15036.8941942435</v>
      </c>
      <c r="J673" s="337" t="n">
        <f aca="false">+[4]data1cf!I673</f>
        <v>15110.9819092755</v>
      </c>
      <c r="K673" s="337" t="n">
        <f aca="false">+[4]data1cf!J673</f>
        <v>15002.8338787278</v>
      </c>
      <c r="L673" s="337" t="n">
        <f aca="false">+[4]data1cf!K673</f>
        <v>15106.2950068442</v>
      </c>
      <c r="M673" s="337" t="n">
        <f aca="false">+[4]data1cf!L673</f>
        <v>15039.9462319257</v>
      </c>
      <c r="N673" s="337" t="n">
        <f aca="false">+[4]data1cf!M673</f>
        <v>14942.9758332225</v>
      </c>
      <c r="O673" s="337" t="n">
        <f aca="false">+[4]data1cf!N673</f>
        <v>15066.0556152629</v>
      </c>
      <c r="P673" s="337" t="n">
        <f aca="false">+[4]data1cf!O673</f>
        <v>15065.257059762</v>
      </c>
      <c r="Q673" s="337" t="n">
        <f aca="false">+[4]data1cf!P673</f>
        <v>15103.85138348</v>
      </c>
      <c r="R673" s="337" t="n">
        <f aca="false">+[4]data1cf!Q673</f>
        <v>992.006176923917</v>
      </c>
      <c r="S673" s="337" t="n">
        <f aca="false">+[4]data1cf!R673</f>
        <v>0</v>
      </c>
      <c r="T673" s="337" t="n">
        <f aca="false">+[4]data1cf!S673</f>
        <v>0</v>
      </c>
      <c r="U673" s="337" t="n">
        <f aca="false">+[4]data1cf!T673</f>
        <v>0</v>
      </c>
      <c r="V673" s="337" t="n">
        <f aca="false">+[4]data1cf!U673</f>
        <v>0</v>
      </c>
      <c r="W673" s="337" t="n">
        <f aca="false">+[4]data1cf!V673</f>
        <v>0</v>
      </c>
      <c r="X673" s="337" t="n">
        <f aca="false">+[4]data1cf!W673</f>
        <v>0</v>
      </c>
      <c r="Y673" s="337" t="n">
        <f aca="false">+[4]data1cf!X673</f>
        <v>0</v>
      </c>
      <c r="Z673" s="337" t="n">
        <f aca="false">+[4]data1cf!Y673</f>
        <v>0</v>
      </c>
      <c r="AA673" s="337" t="n">
        <f aca="false">+[4]data1cf!Z673</f>
        <v>0</v>
      </c>
      <c r="AB673" s="337"/>
      <c r="AC673" s="338" t="n">
        <f aca="false">XNPV(0.1,B673:AA673,$B$1:$AA$1)</f>
        <v>29981.2960072414</v>
      </c>
      <c r="AD673" s="338" t="n">
        <f aca="false">SUMPRODUCT(B673:AA673,$B$1010:$AA$1010)</f>
        <v>62258.4878244789</v>
      </c>
      <c r="AE673" s="339" t="n">
        <f aca="false">SUMPRODUCT(B673:AA673,$B$1012:$AA$1012)</f>
        <v>61713.1739030333</v>
      </c>
      <c r="AF673" s="340" t="n">
        <f aca="false">XIRR(B673:AA673,$B$1:$AA$1)</f>
        <v>0.157577439735762</v>
      </c>
      <c r="AG673" s="341" t="n">
        <f aca="false">1-EXP(-(1/0.25)*(AD673/ABS($AD$1010)))</f>
        <v>0.987215361084751</v>
      </c>
    </row>
    <row r="674" customFormat="false" ht="12.75" hidden="false" customHeight="false" outlineLevel="0" collapsed="false">
      <c r="A674" s="332"/>
      <c r="B674" s="337" t="n">
        <f aca="false">+[4]data1cf!A674</f>
        <v>-98089.7593704703</v>
      </c>
      <c r="C674" s="337" t="n">
        <f aca="false">+[4]data1cf!B674</f>
        <v>15323.672414054</v>
      </c>
      <c r="D674" s="337" t="n">
        <f aca="false">+[4]data1cf!C674</f>
        <v>16600.0565833111</v>
      </c>
      <c r="E674" s="337" t="n">
        <f aca="false">+[4]data1cf!D674</f>
        <v>16184.1782327972</v>
      </c>
      <c r="F674" s="337" t="n">
        <f aca="false">+[4]data1cf!E674</f>
        <v>16050.8300460974</v>
      </c>
      <c r="G674" s="337" t="n">
        <f aca="false">+[4]data1cf!F674</f>
        <v>15591.6636747176</v>
      </c>
      <c r="H674" s="337" t="n">
        <f aca="false">+[4]data1cf!G674</f>
        <v>15468.6202591524</v>
      </c>
      <c r="I674" s="337" t="n">
        <f aca="false">+[4]data1cf!H674</f>
        <v>15185.9129851477</v>
      </c>
      <c r="J674" s="337" t="n">
        <f aca="false">+[4]data1cf!I674</f>
        <v>15206.6414898288</v>
      </c>
      <c r="K674" s="337" t="n">
        <f aca="false">+[4]data1cf!J674</f>
        <v>15152.7730584777</v>
      </c>
      <c r="L674" s="337" t="n">
        <f aca="false">+[4]data1cf!K674</f>
        <v>15355.6657739287</v>
      </c>
      <c r="M674" s="337" t="n">
        <f aca="false">+[4]data1cf!L674</f>
        <v>15143.1930952205</v>
      </c>
      <c r="N674" s="337" t="n">
        <f aca="false">+[4]data1cf!M674</f>
        <v>15209.5332451868</v>
      </c>
      <c r="O674" s="337" t="n">
        <f aca="false">+[4]data1cf!N674</f>
        <v>15300.4741266979</v>
      </c>
      <c r="P674" s="337" t="n">
        <f aca="false">+[4]data1cf!O674</f>
        <v>15278.8285559947</v>
      </c>
      <c r="Q674" s="337" t="n">
        <f aca="false">+[4]data1cf!P674</f>
        <v>15104.3714232176</v>
      </c>
      <c r="R674" s="337" t="n">
        <f aca="false">+[4]data1cf!Q674</f>
        <v>1125.05030407555</v>
      </c>
      <c r="S674" s="337" t="n">
        <f aca="false">+[4]data1cf!R674</f>
        <v>0</v>
      </c>
      <c r="T674" s="337" t="n">
        <f aca="false">+[4]data1cf!S674</f>
        <v>0</v>
      </c>
      <c r="U674" s="337" t="n">
        <f aca="false">+[4]data1cf!T674</f>
        <v>0</v>
      </c>
      <c r="V674" s="337" t="n">
        <f aca="false">+[4]data1cf!U674</f>
        <v>0</v>
      </c>
      <c r="W674" s="337" t="n">
        <f aca="false">+[4]data1cf!V674</f>
        <v>0</v>
      </c>
      <c r="X674" s="337" t="n">
        <f aca="false">+[4]data1cf!W674</f>
        <v>0</v>
      </c>
      <c r="Y674" s="337" t="n">
        <f aca="false">+[4]data1cf!X674</f>
        <v>0</v>
      </c>
      <c r="Z674" s="337" t="n">
        <f aca="false">+[4]data1cf!Y674</f>
        <v>0</v>
      </c>
      <c r="AA674" s="337" t="n">
        <f aca="false">+[4]data1cf!Z674</f>
        <v>0</v>
      </c>
      <c r="AB674" s="337"/>
      <c r="AC674" s="338" t="n">
        <f aca="false">XNPV(0.1,B674:AA674,$B$1:$AA$1)</f>
        <v>20746.2026269731</v>
      </c>
      <c r="AD674" s="338" t="n">
        <f aca="false">SUMPRODUCT(B674:AA674,$B$1010:$AA$1010)</f>
        <v>53542.4176036962</v>
      </c>
      <c r="AE674" s="339" t="n">
        <f aca="false">SUMPRODUCT(B674:AA674,$B$1012:$AA$1012)</f>
        <v>52988.6509170155</v>
      </c>
      <c r="AF674" s="340" t="n">
        <f aca="false">XIRR(B674:AA674,$B$1:$AA$1)</f>
        <v>0.136004446060002</v>
      </c>
      <c r="AG674" s="341" t="n">
        <f aca="false">1-EXP(-(1/0.25)*(AD674/ABS($AD$1010)))</f>
        <v>0.97646314182373</v>
      </c>
    </row>
    <row r="675" customFormat="false" ht="12.75" hidden="false" customHeight="false" outlineLevel="0" collapsed="false">
      <c r="A675" s="332"/>
      <c r="B675" s="337" t="n">
        <f aca="false">+[4]data1cf!A675</f>
        <v>-87328.4392013952</v>
      </c>
      <c r="C675" s="337" t="n">
        <f aca="false">+[4]data1cf!B675</f>
        <v>14988.7576265187</v>
      </c>
      <c r="D675" s="337" t="n">
        <f aca="false">+[4]data1cf!C675</f>
        <v>16170.3384396397</v>
      </c>
      <c r="E675" s="337" t="n">
        <f aca="false">+[4]data1cf!D675</f>
        <v>15784.4022466781</v>
      </c>
      <c r="F675" s="337" t="n">
        <f aca="false">+[4]data1cf!E675</f>
        <v>15496.052474654</v>
      </c>
      <c r="G675" s="337" t="n">
        <f aca="false">+[4]data1cf!F675</f>
        <v>15428.9910334758</v>
      </c>
      <c r="H675" s="337" t="n">
        <f aca="false">+[4]data1cf!G675</f>
        <v>15337.9409131841</v>
      </c>
      <c r="I675" s="337" t="n">
        <f aca="false">+[4]data1cf!H675</f>
        <v>15121.6530340115</v>
      </c>
      <c r="J675" s="337" t="n">
        <f aca="false">+[4]data1cf!I675</f>
        <v>14927.6319283957</v>
      </c>
      <c r="K675" s="337" t="n">
        <f aca="false">+[4]data1cf!J675</f>
        <v>14874.0324791277</v>
      </c>
      <c r="L675" s="337" t="n">
        <f aca="false">+[4]data1cf!K675</f>
        <v>15011.7171486038</v>
      </c>
      <c r="M675" s="337" t="n">
        <f aca="false">+[4]data1cf!L675</f>
        <v>15027.3565799008</v>
      </c>
      <c r="N675" s="337" t="n">
        <f aca="false">+[4]data1cf!M675</f>
        <v>14944.5975414904</v>
      </c>
      <c r="O675" s="337" t="n">
        <f aca="false">+[4]data1cf!N675</f>
        <v>15042.1810420195</v>
      </c>
      <c r="P675" s="337" t="n">
        <f aca="false">+[4]data1cf!O675</f>
        <v>14872.671768822</v>
      </c>
      <c r="Q675" s="337" t="n">
        <f aca="false">+[4]data1cf!P675</f>
        <v>14982.7382256601</v>
      </c>
      <c r="R675" s="337" t="n">
        <f aca="false">+[4]data1cf!Q675</f>
        <v>1001.62226626432</v>
      </c>
      <c r="S675" s="337" t="n">
        <f aca="false">+[4]data1cf!R675</f>
        <v>0</v>
      </c>
      <c r="T675" s="337" t="n">
        <f aca="false">+[4]data1cf!S675</f>
        <v>0</v>
      </c>
      <c r="U675" s="337" t="n">
        <f aca="false">+[4]data1cf!T675</f>
        <v>0</v>
      </c>
      <c r="V675" s="337" t="n">
        <f aca="false">+[4]data1cf!U675</f>
        <v>0</v>
      </c>
      <c r="W675" s="337" t="n">
        <f aca="false">+[4]data1cf!V675</f>
        <v>0</v>
      </c>
      <c r="X675" s="337" t="n">
        <f aca="false">+[4]data1cf!W675</f>
        <v>0</v>
      </c>
      <c r="Y675" s="337" t="n">
        <f aca="false">+[4]data1cf!X675</f>
        <v>0</v>
      </c>
      <c r="Z675" s="337" t="n">
        <f aca="false">+[4]data1cf!Y675</f>
        <v>0</v>
      </c>
      <c r="AA675" s="337" t="n">
        <f aca="false">+[4]data1cf!Z675</f>
        <v>0</v>
      </c>
      <c r="AB675" s="337"/>
      <c r="AC675" s="338" t="n">
        <f aca="false">XNPV(0.1,B675:AA675,$B$1:$AA$1)</f>
        <v>29218.0538155707</v>
      </c>
      <c r="AD675" s="338" t="n">
        <f aca="false">SUMPRODUCT(B675:AA675,$B$1010:$AA$1010)</f>
        <v>61448.4218824382</v>
      </c>
      <c r="AE675" s="339" t="n">
        <f aca="false">SUMPRODUCT(B675:AA675,$B$1012:$AA$1012)</f>
        <v>60904.1977770104</v>
      </c>
      <c r="AF675" s="340" t="n">
        <f aca="false">XIRR(B675:AA675,$B$1:$AA$1)</f>
        <v>0.155799809344144</v>
      </c>
      <c r="AG675" s="341" t="n">
        <f aca="false">1-EXP(-(1/0.25)*(AD675/ABS($AD$1010)))</f>
        <v>0.98646921559888</v>
      </c>
    </row>
    <row r="676" customFormat="false" ht="12.75" hidden="false" customHeight="false" outlineLevel="0" collapsed="false">
      <c r="A676" s="332"/>
      <c r="B676" s="337" t="n">
        <f aca="false">+[4]data1cf!A676</f>
        <v>-86759.6633681421</v>
      </c>
      <c r="C676" s="337" t="n">
        <f aca="false">+[4]data1cf!B676</f>
        <v>14948.8375381122</v>
      </c>
      <c r="D676" s="337" t="n">
        <f aca="false">+[4]data1cf!C676</f>
        <v>16225.798007782</v>
      </c>
      <c r="E676" s="337" t="n">
        <f aca="false">+[4]data1cf!D676</f>
        <v>15802.0277926224</v>
      </c>
      <c r="F676" s="337" t="n">
        <f aca="false">+[4]data1cf!E676</f>
        <v>15855.0596878444</v>
      </c>
      <c r="G676" s="337" t="n">
        <f aca="false">+[4]data1cf!F676</f>
        <v>15153.1640270462</v>
      </c>
      <c r="H676" s="337" t="n">
        <f aca="false">+[4]data1cf!G676</f>
        <v>14931.0562705454</v>
      </c>
      <c r="I676" s="337" t="n">
        <f aca="false">+[4]data1cf!H676</f>
        <v>14793.4136283802</v>
      </c>
      <c r="J676" s="337" t="n">
        <f aca="false">+[4]data1cf!I676</f>
        <v>14792.8819341825</v>
      </c>
      <c r="K676" s="337" t="n">
        <f aca="false">+[4]data1cf!J676</f>
        <v>14892.7596748983</v>
      </c>
      <c r="L676" s="337" t="n">
        <f aca="false">+[4]data1cf!K676</f>
        <v>15010.264211788</v>
      </c>
      <c r="M676" s="337" t="n">
        <f aca="false">+[4]data1cf!L676</f>
        <v>14939.9980480059</v>
      </c>
      <c r="N676" s="337" t="n">
        <f aca="false">+[4]data1cf!M676</f>
        <v>14835.3430232504</v>
      </c>
      <c r="O676" s="337" t="n">
        <f aca="false">+[4]data1cf!N676</f>
        <v>15017.5127967053</v>
      </c>
      <c r="P676" s="337" t="n">
        <f aca="false">+[4]data1cf!O676</f>
        <v>15204.6487961</v>
      </c>
      <c r="Q676" s="337" t="n">
        <f aca="false">+[4]data1cf!P676</f>
        <v>15226.2069106489</v>
      </c>
      <c r="R676" s="337" t="n">
        <f aca="false">+[4]data1cf!Q676</f>
        <v>995.098634967242</v>
      </c>
      <c r="S676" s="337" t="n">
        <f aca="false">+[4]data1cf!R676</f>
        <v>0</v>
      </c>
      <c r="T676" s="337" t="n">
        <f aca="false">+[4]data1cf!S676</f>
        <v>0</v>
      </c>
      <c r="U676" s="337" t="n">
        <f aca="false">+[4]data1cf!T676</f>
        <v>0</v>
      </c>
      <c r="V676" s="337" t="n">
        <f aca="false">+[4]data1cf!U676</f>
        <v>0</v>
      </c>
      <c r="W676" s="337" t="n">
        <f aca="false">+[4]data1cf!V676</f>
        <v>0</v>
      </c>
      <c r="X676" s="337" t="n">
        <f aca="false">+[4]data1cf!W676</f>
        <v>0</v>
      </c>
      <c r="Y676" s="337" t="n">
        <f aca="false">+[4]data1cf!X676</f>
        <v>0</v>
      </c>
      <c r="Z676" s="337" t="n">
        <f aca="false">+[4]data1cf!Y676</f>
        <v>0</v>
      </c>
      <c r="AA676" s="337" t="n">
        <f aca="false">+[4]data1cf!Z676</f>
        <v>0</v>
      </c>
      <c r="AB676" s="337"/>
      <c r="AC676" s="338" t="n">
        <f aca="false">XNPV(0.1,B676:AA676,$B$1:$AA$1)</f>
        <v>29501.7779780508</v>
      </c>
      <c r="AD676" s="338" t="n">
        <f aca="false">SUMPRODUCT(B676:AA676,$B$1010:$AA$1010)</f>
        <v>61648.5583812052</v>
      </c>
      <c r="AE676" s="339" t="n">
        <f aca="false">SUMPRODUCT(B676:AA676,$B$1012:$AA$1012)</f>
        <v>61105.266733976</v>
      </c>
      <c r="AF676" s="340" t="n">
        <f aca="false">XIRR(B676:AA676,$B$1:$AA$1)</f>
        <v>0.156674015002622</v>
      </c>
      <c r="AG676" s="341" t="n">
        <f aca="false">1-EXP(-(1/0.25)*(AD676/ABS($AD$1010)))</f>
        <v>0.986657514983986</v>
      </c>
    </row>
    <row r="677" customFormat="false" ht="12.75" hidden="false" customHeight="false" outlineLevel="0" collapsed="false">
      <c r="A677" s="332"/>
      <c r="B677" s="337" t="n">
        <f aca="false">+[4]data1cf!A677</f>
        <v>-99192.2065262693</v>
      </c>
      <c r="C677" s="337" t="n">
        <f aca="false">+[4]data1cf!B677</f>
        <v>15196.9328025335</v>
      </c>
      <c r="D677" s="337" t="n">
        <f aca="false">+[4]data1cf!C677</f>
        <v>16655.8510426292</v>
      </c>
      <c r="E677" s="337" t="n">
        <f aca="false">+[4]data1cf!D677</f>
        <v>16330.5712042055</v>
      </c>
      <c r="F677" s="337" t="n">
        <f aca="false">+[4]data1cf!E677</f>
        <v>15783.0997888521</v>
      </c>
      <c r="G677" s="337" t="n">
        <f aca="false">+[4]data1cf!F677</f>
        <v>15774.8687411561</v>
      </c>
      <c r="H677" s="337" t="n">
        <f aca="false">+[4]data1cf!G677</f>
        <v>15466.6650883775</v>
      </c>
      <c r="I677" s="337" t="n">
        <f aca="false">+[4]data1cf!H677</f>
        <v>15245.4852820871</v>
      </c>
      <c r="J677" s="337" t="n">
        <f aca="false">+[4]data1cf!I677</f>
        <v>15367.2584398593</v>
      </c>
      <c r="K677" s="337" t="n">
        <f aca="false">+[4]data1cf!J677</f>
        <v>15364.2856084107</v>
      </c>
      <c r="L677" s="337" t="n">
        <f aca="false">+[4]data1cf!K677</f>
        <v>15245.9598720581</v>
      </c>
      <c r="M677" s="337" t="n">
        <f aca="false">+[4]data1cf!L677</f>
        <v>15289.4684537777</v>
      </c>
      <c r="N677" s="337" t="n">
        <f aca="false">+[4]data1cf!M677</f>
        <v>15343.4644972474</v>
      </c>
      <c r="O677" s="337" t="n">
        <f aca="false">+[4]data1cf!N677</f>
        <v>15423.6539924296</v>
      </c>
      <c r="P677" s="337" t="n">
        <f aca="false">+[4]data1cf!O677</f>
        <v>15390.3723401649</v>
      </c>
      <c r="Q677" s="337" t="n">
        <f aca="false">+[4]data1cf!P677</f>
        <v>15620.9993005611</v>
      </c>
      <c r="R677" s="337" t="n">
        <f aca="false">+[4]data1cf!Q677</f>
        <v>1137.6949319737</v>
      </c>
      <c r="S677" s="337" t="n">
        <f aca="false">+[4]data1cf!R677</f>
        <v>0</v>
      </c>
      <c r="T677" s="337" t="n">
        <f aca="false">+[4]data1cf!S677</f>
        <v>0</v>
      </c>
      <c r="U677" s="337" t="n">
        <f aca="false">+[4]data1cf!T677</f>
        <v>0</v>
      </c>
      <c r="V677" s="337" t="n">
        <f aca="false">+[4]data1cf!U677</f>
        <v>0</v>
      </c>
      <c r="W677" s="337" t="n">
        <f aca="false">+[4]data1cf!V677</f>
        <v>0</v>
      </c>
      <c r="X677" s="337" t="n">
        <f aca="false">+[4]data1cf!W677</f>
        <v>0</v>
      </c>
      <c r="Y677" s="337" t="n">
        <f aca="false">+[4]data1cf!X677</f>
        <v>0</v>
      </c>
      <c r="Z677" s="337" t="n">
        <f aca="false">+[4]data1cf!Y677</f>
        <v>0</v>
      </c>
      <c r="AA677" s="337" t="n">
        <f aca="false">+[4]data1cf!Z677</f>
        <v>0</v>
      </c>
      <c r="AB677" s="337"/>
      <c r="AC677" s="338" t="n">
        <f aca="false">XNPV(0.1,B677:AA677,$B$1:$AA$1)</f>
        <v>20052.3998781194</v>
      </c>
      <c r="AD677" s="338" t="n">
        <f aca="false">SUMPRODUCT(B677:AA677,$B$1010:$AA$1010)</f>
        <v>53073.0942107982</v>
      </c>
      <c r="AE677" s="339" t="n">
        <f aca="false">SUMPRODUCT(B677:AA677,$B$1012:$AA$1012)</f>
        <v>52515.0984444471</v>
      </c>
      <c r="AF677" s="340" t="n">
        <f aca="false">XIRR(B677:AA677,$B$1:$AA$1)</f>
        <v>0.134335215797542</v>
      </c>
      <c r="AG677" s="341" t="n">
        <f aca="false">1-EXP(-(1/0.25)*(AD677/ABS($AD$1010)))</f>
        <v>0.975676792323588</v>
      </c>
    </row>
    <row r="678" customFormat="false" ht="12.75" hidden="false" customHeight="false" outlineLevel="0" collapsed="false">
      <c r="A678" s="332"/>
      <c r="B678" s="337" t="n">
        <f aca="false">+[4]data1cf!A678</f>
        <v>-98453.9683106281</v>
      </c>
      <c r="C678" s="337" t="n">
        <f aca="false">+[4]data1cf!B678</f>
        <v>15346.9021045102</v>
      </c>
      <c r="D678" s="337" t="n">
        <f aca="false">+[4]data1cf!C678</f>
        <v>16709.7701559372</v>
      </c>
      <c r="E678" s="337" t="n">
        <f aca="false">+[4]data1cf!D678</f>
        <v>16312.8924658928</v>
      </c>
      <c r="F678" s="337" t="n">
        <f aca="false">+[4]data1cf!E678</f>
        <v>15913.1886157596</v>
      </c>
      <c r="G678" s="337" t="n">
        <f aca="false">+[4]data1cf!F678</f>
        <v>15622.6221054014</v>
      </c>
      <c r="H678" s="337" t="n">
        <f aca="false">+[4]data1cf!G678</f>
        <v>15437.3872320392</v>
      </c>
      <c r="I678" s="337" t="n">
        <f aca="false">+[4]data1cf!H678</f>
        <v>15318.4312990986</v>
      </c>
      <c r="J678" s="337" t="n">
        <f aca="false">+[4]data1cf!I678</f>
        <v>15297.0200513611</v>
      </c>
      <c r="K678" s="337" t="n">
        <f aca="false">+[4]data1cf!J678</f>
        <v>15122.3605476526</v>
      </c>
      <c r="L678" s="337" t="n">
        <f aca="false">+[4]data1cf!K678</f>
        <v>15315.4958670215</v>
      </c>
      <c r="M678" s="337" t="n">
        <f aca="false">+[4]data1cf!L678</f>
        <v>15436.3692266717</v>
      </c>
      <c r="N678" s="337" t="n">
        <f aca="false">+[4]data1cf!M678</f>
        <v>15136.7433817252</v>
      </c>
      <c r="O678" s="337" t="n">
        <f aca="false">+[4]data1cf!N678</f>
        <v>15295.6659778294</v>
      </c>
      <c r="P678" s="337" t="n">
        <f aca="false">+[4]data1cf!O678</f>
        <v>15460.6936886549</v>
      </c>
      <c r="Q678" s="337" t="n">
        <f aca="false">+[4]data1cf!P678</f>
        <v>15410.1709627224</v>
      </c>
      <c r="R678" s="337" t="n">
        <f aca="false">+[4]data1cf!Q678</f>
        <v>1129.22763493558</v>
      </c>
      <c r="S678" s="337" t="n">
        <f aca="false">+[4]data1cf!R678</f>
        <v>0</v>
      </c>
      <c r="T678" s="337" t="n">
        <f aca="false">+[4]data1cf!S678</f>
        <v>0</v>
      </c>
      <c r="U678" s="337" t="n">
        <f aca="false">+[4]data1cf!T678</f>
        <v>0</v>
      </c>
      <c r="V678" s="337" t="n">
        <f aca="false">+[4]data1cf!U678</f>
        <v>0</v>
      </c>
      <c r="W678" s="337" t="n">
        <f aca="false">+[4]data1cf!V678</f>
        <v>0</v>
      </c>
      <c r="X678" s="337" t="n">
        <f aca="false">+[4]data1cf!W678</f>
        <v>0</v>
      </c>
      <c r="Y678" s="337" t="n">
        <f aca="false">+[4]data1cf!X678</f>
        <v>0</v>
      </c>
      <c r="Z678" s="337" t="n">
        <f aca="false">+[4]data1cf!Y678</f>
        <v>0</v>
      </c>
      <c r="AA678" s="337" t="n">
        <f aca="false">+[4]data1cf!Z678</f>
        <v>0</v>
      </c>
      <c r="AB678" s="337"/>
      <c r="AC678" s="338" t="n">
        <f aca="false">XNPV(0.1,B678:AA678,$B$1:$AA$1)</f>
        <v>20779.7794789726</v>
      </c>
      <c r="AD678" s="338" t="n">
        <f aca="false">SUMPRODUCT(B678:AA678,$B$1010:$AA$1010)</f>
        <v>53718.2337781098</v>
      </c>
      <c r="AE678" s="339" t="n">
        <f aca="false">SUMPRODUCT(B678:AA678,$B$1012:$AA$1012)</f>
        <v>53161.839182282</v>
      </c>
      <c r="AF678" s="340" t="n">
        <f aca="false">XIRR(B678:AA678,$B$1:$AA$1)</f>
        <v>0.135894430615749</v>
      </c>
      <c r="AG678" s="341" t="n">
        <f aca="false">1-EXP(-(1/0.25)*(AD678/ABS($AD$1010)))</f>
        <v>0.976751130844862</v>
      </c>
    </row>
    <row r="679" customFormat="false" ht="12.75" hidden="false" customHeight="false" outlineLevel="0" collapsed="false">
      <c r="A679" s="332"/>
      <c r="B679" s="337" t="n">
        <f aca="false">+[4]data1cf!A679</f>
        <v>-85804.1562680966</v>
      </c>
      <c r="C679" s="337" t="n">
        <f aca="false">+[4]data1cf!B679</f>
        <v>15079.7527875194</v>
      </c>
      <c r="D679" s="337" t="n">
        <f aca="false">+[4]data1cf!C679</f>
        <v>16131.330162628</v>
      </c>
      <c r="E679" s="337" t="n">
        <f aca="false">+[4]data1cf!D679</f>
        <v>15843.8840920807</v>
      </c>
      <c r="F679" s="337" t="n">
        <f aca="false">+[4]data1cf!E679</f>
        <v>15552.858795636</v>
      </c>
      <c r="G679" s="337" t="n">
        <f aca="false">+[4]data1cf!F679</f>
        <v>15543.713465739</v>
      </c>
      <c r="H679" s="337" t="n">
        <f aca="false">+[4]data1cf!G679</f>
        <v>15084.651554479</v>
      </c>
      <c r="I679" s="337" t="n">
        <f aca="false">+[4]data1cf!H679</f>
        <v>14998.9211087653</v>
      </c>
      <c r="J679" s="337" t="n">
        <f aca="false">+[4]data1cf!I679</f>
        <v>15180.5361098708</v>
      </c>
      <c r="K679" s="337" t="n">
        <f aca="false">+[4]data1cf!J679</f>
        <v>14934.8725546585</v>
      </c>
      <c r="L679" s="337" t="n">
        <f aca="false">+[4]data1cf!K679</f>
        <v>15025.1223712869</v>
      </c>
      <c r="M679" s="337" t="n">
        <f aca="false">+[4]data1cf!L679</f>
        <v>14901.278638437</v>
      </c>
      <c r="N679" s="337" t="n">
        <f aca="false">+[4]data1cf!M679</f>
        <v>14965.0471991048</v>
      </c>
      <c r="O679" s="337" t="n">
        <f aca="false">+[4]data1cf!N679</f>
        <v>14972.9305901555</v>
      </c>
      <c r="P679" s="337" t="n">
        <f aca="false">+[4]data1cf!O679</f>
        <v>15086.2634213437</v>
      </c>
      <c r="Q679" s="337" t="n">
        <f aca="false">+[4]data1cf!P679</f>
        <v>15151.5965423265</v>
      </c>
      <c r="R679" s="337" t="n">
        <f aca="false">+[4]data1cf!Q679</f>
        <v>984.139350732561</v>
      </c>
      <c r="S679" s="337" t="n">
        <f aca="false">+[4]data1cf!R679</f>
        <v>0</v>
      </c>
      <c r="T679" s="337" t="n">
        <f aca="false">+[4]data1cf!S679</f>
        <v>0</v>
      </c>
      <c r="U679" s="337" t="n">
        <f aca="false">+[4]data1cf!T679</f>
        <v>0</v>
      </c>
      <c r="V679" s="337" t="n">
        <f aca="false">+[4]data1cf!U679</f>
        <v>0</v>
      </c>
      <c r="W679" s="337" t="n">
        <f aca="false">+[4]data1cf!V679</f>
        <v>0</v>
      </c>
      <c r="X679" s="337" t="n">
        <f aca="false">+[4]data1cf!W679</f>
        <v>0</v>
      </c>
      <c r="Y679" s="337" t="n">
        <f aca="false">+[4]data1cf!X679</f>
        <v>0</v>
      </c>
      <c r="Z679" s="337" t="n">
        <f aca="false">+[4]data1cf!Y679</f>
        <v>0</v>
      </c>
      <c r="AA679" s="337" t="n">
        <f aca="false">+[4]data1cf!Z679</f>
        <v>0</v>
      </c>
      <c r="AB679" s="337"/>
      <c r="AC679" s="338" t="n">
        <f aca="false">XNPV(0.1,B679:AA679,$B$1:$AA$1)</f>
        <v>30925.6155770909</v>
      </c>
      <c r="AD679" s="338" t="n">
        <f aca="false">SUMPRODUCT(B679:AA679,$B$1010:$AA$1010)</f>
        <v>63210.6557836724</v>
      </c>
      <c r="AE679" s="339" t="n">
        <f aca="false">SUMPRODUCT(B679:AA679,$B$1012:$AA$1012)</f>
        <v>62665.3901423822</v>
      </c>
      <c r="AF679" s="340" t="n">
        <f aca="false">XIRR(B679:AA679,$B$1:$AA$1)</f>
        <v>0.15989608915134</v>
      </c>
      <c r="AG679" s="341" t="n">
        <f aca="false">1-EXP(-(1/0.25)*(AD679/ABS($AD$1010)))</f>
        <v>0.988039961822145</v>
      </c>
    </row>
    <row r="680" customFormat="false" ht="12.75" hidden="false" customHeight="false" outlineLevel="0" collapsed="false">
      <c r="A680" s="332"/>
      <c r="B680" s="337" t="n">
        <f aca="false">+[4]data1cf!A680</f>
        <v>-85273.0787183359</v>
      </c>
      <c r="C680" s="337" t="n">
        <f aca="false">+[4]data1cf!B680</f>
        <v>14781.8133579744</v>
      </c>
      <c r="D680" s="337" t="n">
        <f aca="false">+[4]data1cf!C680</f>
        <v>16248.4061687139</v>
      </c>
      <c r="E680" s="337" t="n">
        <f aca="false">+[4]data1cf!D680</f>
        <v>15909.3317788055</v>
      </c>
      <c r="F680" s="337" t="n">
        <f aca="false">+[4]data1cf!E680</f>
        <v>15654.4533427256</v>
      </c>
      <c r="G680" s="337" t="n">
        <f aca="false">+[4]data1cf!F680</f>
        <v>15210.0428819893</v>
      </c>
      <c r="H680" s="337" t="n">
        <f aca="false">+[4]data1cf!G680</f>
        <v>15038.2904970267</v>
      </c>
      <c r="I680" s="337" t="n">
        <f aca="false">+[4]data1cf!H680</f>
        <v>14914.6325348194</v>
      </c>
      <c r="J680" s="337" t="n">
        <f aca="false">+[4]data1cf!I680</f>
        <v>14743.7487114219</v>
      </c>
      <c r="K680" s="337" t="n">
        <f aca="false">+[4]data1cf!J680</f>
        <v>14881.983638852</v>
      </c>
      <c r="L680" s="337" t="n">
        <f aca="false">+[4]data1cf!K680</f>
        <v>14969.290279305</v>
      </c>
      <c r="M680" s="337" t="n">
        <f aca="false">+[4]data1cf!L680</f>
        <v>14983.4046080032</v>
      </c>
      <c r="N680" s="337" t="n">
        <f aca="false">+[4]data1cf!M680</f>
        <v>15096.7389887285</v>
      </c>
      <c r="O680" s="337" t="n">
        <f aca="false">+[4]data1cf!N680</f>
        <v>15113.5209168733</v>
      </c>
      <c r="P680" s="337" t="n">
        <f aca="false">+[4]data1cf!O680</f>
        <v>15308.9283179161</v>
      </c>
      <c r="Q680" s="337" t="n">
        <f aca="false">+[4]data1cf!P680</f>
        <v>15313.0697292237</v>
      </c>
      <c r="R680" s="337" t="n">
        <f aca="false">+[4]data1cf!Q680</f>
        <v>978.048103667825</v>
      </c>
      <c r="S680" s="337" t="n">
        <f aca="false">+[4]data1cf!R680</f>
        <v>0</v>
      </c>
      <c r="T680" s="337" t="n">
        <f aca="false">+[4]data1cf!S680</f>
        <v>0</v>
      </c>
      <c r="U680" s="337" t="n">
        <f aca="false">+[4]data1cf!T680</f>
        <v>0</v>
      </c>
      <c r="V680" s="337" t="n">
        <f aca="false">+[4]data1cf!U680</f>
        <v>0</v>
      </c>
      <c r="W680" s="337" t="n">
        <f aca="false">+[4]data1cf!V680</f>
        <v>0</v>
      </c>
      <c r="X680" s="337" t="n">
        <f aca="false">+[4]data1cf!W680</f>
        <v>0</v>
      </c>
      <c r="Y680" s="337" t="n">
        <f aca="false">+[4]data1cf!X680</f>
        <v>0</v>
      </c>
      <c r="Z680" s="337" t="n">
        <f aca="false">+[4]data1cf!Y680</f>
        <v>0</v>
      </c>
      <c r="AA680" s="337" t="n">
        <f aca="false">+[4]data1cf!Z680</f>
        <v>0</v>
      </c>
      <c r="AB680" s="337"/>
      <c r="AC680" s="338" t="n">
        <f aca="false">XNPV(0.1,B680:AA680,$B$1:$AA$1)</f>
        <v>31084.247658501</v>
      </c>
      <c r="AD680" s="338" t="n">
        <f aca="false">SUMPRODUCT(B680:AA680,$B$1010:$AA$1010)</f>
        <v>63330.8018720688</v>
      </c>
      <c r="AE680" s="339" t="n">
        <f aca="false">SUMPRODUCT(B680:AA680,$B$1012:$AA$1012)</f>
        <v>62785.6020564645</v>
      </c>
      <c r="AF680" s="340" t="n">
        <f aca="false">XIRR(B680:AA680,$B$1:$AA$1)</f>
        <v>0.160386882478128</v>
      </c>
      <c r="AG680" s="341" t="n">
        <f aca="false">1-EXP(-(1/0.25)*(AD680/ABS($AD$1010)))</f>
        <v>0.988140159079229</v>
      </c>
    </row>
    <row r="681" customFormat="false" ht="12.75" hidden="false" customHeight="false" outlineLevel="0" collapsed="false">
      <c r="A681" s="332"/>
      <c r="B681" s="337" t="n">
        <f aca="false">+[4]data1cf!A681</f>
        <v>-92218.9660458774</v>
      </c>
      <c r="C681" s="337" t="n">
        <f aca="false">+[4]data1cf!B681</f>
        <v>14824.0949730834</v>
      </c>
      <c r="D681" s="337" t="n">
        <f aca="false">+[4]data1cf!C681</f>
        <v>16509.8217353605</v>
      </c>
      <c r="E681" s="337" t="n">
        <f aca="false">+[4]data1cf!D681</f>
        <v>16021.9689066487</v>
      </c>
      <c r="F681" s="337" t="n">
        <f aca="false">+[4]data1cf!E681</f>
        <v>15670.8744127125</v>
      </c>
      <c r="G681" s="337" t="n">
        <f aca="false">+[4]data1cf!F681</f>
        <v>15683.8363572372</v>
      </c>
      <c r="H681" s="337" t="n">
        <f aca="false">+[4]data1cf!G681</f>
        <v>15075.6386748224</v>
      </c>
      <c r="I681" s="337" t="n">
        <f aca="false">+[4]data1cf!H681</f>
        <v>14999.237028542</v>
      </c>
      <c r="J681" s="337" t="n">
        <f aca="false">+[4]data1cf!I681</f>
        <v>14988.9955440856</v>
      </c>
      <c r="K681" s="337" t="n">
        <f aca="false">+[4]data1cf!J681</f>
        <v>14992.3780152012</v>
      </c>
      <c r="L681" s="337" t="n">
        <f aca="false">+[4]data1cf!K681</f>
        <v>15058.5894045488</v>
      </c>
      <c r="M681" s="337" t="n">
        <f aca="false">+[4]data1cf!L681</f>
        <v>15212.407912195</v>
      </c>
      <c r="N681" s="337" t="n">
        <f aca="false">+[4]data1cf!M681</f>
        <v>15140.1740159099</v>
      </c>
      <c r="O681" s="337" t="n">
        <f aca="false">+[4]data1cf!N681</f>
        <v>15157.2674459823</v>
      </c>
      <c r="P681" s="337" t="n">
        <f aca="false">+[4]data1cf!O681</f>
        <v>15185.5038565349</v>
      </c>
      <c r="Q681" s="337" t="n">
        <f aca="false">+[4]data1cf!P681</f>
        <v>15234.351778891</v>
      </c>
      <c r="R681" s="337" t="n">
        <f aca="false">+[4]data1cf!Q681</f>
        <v>1057.7146529598</v>
      </c>
      <c r="S681" s="337" t="n">
        <f aca="false">+[4]data1cf!R681</f>
        <v>0</v>
      </c>
      <c r="T681" s="337" t="n">
        <f aca="false">+[4]data1cf!S681</f>
        <v>0</v>
      </c>
      <c r="U681" s="337" t="n">
        <f aca="false">+[4]data1cf!T681</f>
        <v>0</v>
      </c>
      <c r="V681" s="337" t="n">
        <f aca="false">+[4]data1cf!U681</f>
        <v>0</v>
      </c>
      <c r="W681" s="337" t="n">
        <f aca="false">+[4]data1cf!V681</f>
        <v>0</v>
      </c>
      <c r="X681" s="337" t="n">
        <f aca="false">+[4]data1cf!W681</f>
        <v>0</v>
      </c>
      <c r="Y681" s="337" t="n">
        <f aca="false">+[4]data1cf!X681</f>
        <v>0</v>
      </c>
      <c r="Z681" s="337" t="n">
        <f aca="false">+[4]data1cf!Y681</f>
        <v>0</v>
      </c>
      <c r="AA681" s="337" t="n">
        <f aca="false">+[4]data1cf!Z681</f>
        <v>0</v>
      </c>
      <c r="AB681" s="337"/>
      <c r="AC681" s="338" t="n">
        <f aca="false">XNPV(0.1,B681:AA681,$B$1:$AA$1)</f>
        <v>25115.44443371</v>
      </c>
      <c r="AD681" s="338" t="n">
        <f aca="false">SUMPRODUCT(B681:AA681,$B$1010:$AA$1010)</f>
        <v>57595.8788432664</v>
      </c>
      <c r="AE681" s="339" t="n">
        <f aca="false">SUMPRODUCT(B681:AA681,$B$1012:$AA$1012)</f>
        <v>57047.0678253184</v>
      </c>
      <c r="AF681" s="340" t="n">
        <f aca="false">XIRR(B681:AA681,$B$1:$AA$1)</f>
        <v>0.145768726939187</v>
      </c>
      <c r="AG681" s="341" t="n">
        <f aca="false">1-EXP(-(1/0.25)*(AD681/ABS($AD$1010)))</f>
        <v>0.982279306209273</v>
      </c>
    </row>
    <row r="682" customFormat="false" ht="12.75" hidden="false" customHeight="false" outlineLevel="0" collapsed="false">
      <c r="A682" s="332"/>
      <c r="B682" s="337" t="n">
        <f aca="false">+[4]data1cf!A682</f>
        <v>-100493.580659089</v>
      </c>
      <c r="C682" s="337" t="n">
        <f aca="false">+[4]data1cf!B682</f>
        <v>15204.0133802916</v>
      </c>
      <c r="D682" s="337" t="n">
        <f aca="false">+[4]data1cf!C682</f>
        <v>16868.7918233301</v>
      </c>
      <c r="E682" s="337" t="n">
        <f aca="false">+[4]data1cf!D682</f>
        <v>16474.8499395175</v>
      </c>
      <c r="F682" s="337" t="n">
        <f aca="false">+[4]data1cf!E682</f>
        <v>15919.7157351018</v>
      </c>
      <c r="G682" s="337" t="n">
        <f aca="false">+[4]data1cf!F682</f>
        <v>15519.4518445305</v>
      </c>
      <c r="H682" s="337" t="n">
        <f aca="false">+[4]data1cf!G682</f>
        <v>15334.1936305393</v>
      </c>
      <c r="I682" s="337" t="n">
        <f aca="false">+[4]data1cf!H682</f>
        <v>15215.2243356558</v>
      </c>
      <c r="J682" s="337" t="n">
        <f aca="false">+[4]data1cf!I682</f>
        <v>15161.0611328688</v>
      </c>
      <c r="K682" s="337" t="n">
        <f aca="false">+[4]data1cf!J682</f>
        <v>15131.4047968401</v>
      </c>
      <c r="L682" s="337" t="n">
        <f aca="false">+[4]data1cf!K682</f>
        <v>15264.9935943372</v>
      </c>
      <c r="M682" s="337" t="n">
        <f aca="false">+[4]data1cf!L682</f>
        <v>15570.250342944</v>
      </c>
      <c r="N682" s="337" t="n">
        <f aca="false">+[4]data1cf!M682</f>
        <v>15391.0690026643</v>
      </c>
      <c r="O682" s="337" t="n">
        <f aca="false">+[4]data1cf!N682</f>
        <v>15600.6859363172</v>
      </c>
      <c r="P682" s="337" t="n">
        <f aca="false">+[4]data1cf!O682</f>
        <v>15361.7309230964</v>
      </c>
      <c r="Q682" s="337" t="n">
        <f aca="false">+[4]data1cf!P682</f>
        <v>15420.2431286585</v>
      </c>
      <c r="R682" s="337" t="n">
        <f aca="false">+[4]data1cf!Q682</f>
        <v>1152.62117272749</v>
      </c>
      <c r="S682" s="337" t="n">
        <f aca="false">+[4]data1cf!R682</f>
        <v>0</v>
      </c>
      <c r="T682" s="337" t="n">
        <f aca="false">+[4]data1cf!S682</f>
        <v>0</v>
      </c>
      <c r="U682" s="337" t="n">
        <f aca="false">+[4]data1cf!T682</f>
        <v>0</v>
      </c>
      <c r="V682" s="337" t="n">
        <f aca="false">+[4]data1cf!U682</f>
        <v>0</v>
      </c>
      <c r="W682" s="337" t="n">
        <f aca="false">+[4]data1cf!V682</f>
        <v>0</v>
      </c>
      <c r="X682" s="337" t="n">
        <f aca="false">+[4]data1cf!W682</f>
        <v>0</v>
      </c>
      <c r="Y682" s="337" t="n">
        <f aca="false">+[4]data1cf!X682</f>
        <v>0</v>
      </c>
      <c r="Z682" s="337" t="n">
        <f aca="false">+[4]data1cf!Y682</f>
        <v>0</v>
      </c>
      <c r="AA682" s="337" t="n">
        <f aca="false">+[4]data1cf!Z682</f>
        <v>0</v>
      </c>
      <c r="AB682" s="337"/>
      <c r="AC682" s="338" t="n">
        <f aca="false">XNPV(0.1,B682:AA682,$B$1:$AA$1)</f>
        <v>18811.1572263698</v>
      </c>
      <c r="AD682" s="338" t="n">
        <f aca="false">SUMPRODUCT(B682:AA682,$B$1010:$AA$1010)</f>
        <v>51793.0378016431</v>
      </c>
      <c r="AE682" s="339" t="n">
        <f aca="false">SUMPRODUCT(B682:AA682,$B$1012:$AA$1012)</f>
        <v>51235.6151716764</v>
      </c>
      <c r="AF682" s="340" t="n">
        <f aca="false">XIRR(B682:AA682,$B$1:$AA$1)</f>
        <v>0.131923600273316</v>
      </c>
      <c r="AG682" s="341" t="n">
        <f aca="false">1-EXP(-(1/0.25)*(AD682/ABS($AD$1010)))</f>
        <v>0.973395935075222</v>
      </c>
    </row>
    <row r="683" customFormat="false" ht="12.75" hidden="false" customHeight="false" outlineLevel="0" collapsed="false">
      <c r="A683" s="332"/>
      <c r="B683" s="337" t="n">
        <f aca="false">+[4]data1cf!A683</f>
        <v>-86378.7589751039</v>
      </c>
      <c r="C683" s="337" t="n">
        <f aca="false">+[4]data1cf!B683</f>
        <v>14843.5012080955</v>
      </c>
      <c r="D683" s="337" t="n">
        <f aca="false">+[4]data1cf!C683</f>
        <v>16220.6257206888</v>
      </c>
      <c r="E683" s="337" t="n">
        <f aca="false">+[4]data1cf!D683</f>
        <v>15903.3561516777</v>
      </c>
      <c r="F683" s="337" t="n">
        <f aca="false">+[4]data1cf!E683</f>
        <v>15536.0951482548</v>
      </c>
      <c r="G683" s="337" t="n">
        <f aca="false">+[4]data1cf!F683</f>
        <v>15258.4478984799</v>
      </c>
      <c r="H683" s="337" t="n">
        <f aca="false">+[4]data1cf!G683</f>
        <v>14913.5244035424</v>
      </c>
      <c r="I683" s="337" t="n">
        <f aca="false">+[4]data1cf!H683</f>
        <v>14981.0582277904</v>
      </c>
      <c r="J683" s="337" t="n">
        <f aca="false">+[4]data1cf!I683</f>
        <v>15041.6414492677</v>
      </c>
      <c r="K683" s="337" t="n">
        <f aca="false">+[4]data1cf!J683</f>
        <v>14905.8954923553</v>
      </c>
      <c r="L683" s="337" t="n">
        <f aca="false">+[4]data1cf!K683</f>
        <v>15010.5485418772</v>
      </c>
      <c r="M683" s="337" t="n">
        <f aca="false">+[4]data1cf!L683</f>
        <v>14790.1710373615</v>
      </c>
      <c r="N683" s="337" t="n">
        <f aca="false">+[4]data1cf!M683</f>
        <v>15132.2815670631</v>
      </c>
      <c r="O683" s="337" t="n">
        <f aca="false">+[4]data1cf!N683</f>
        <v>15203.898124675</v>
      </c>
      <c r="P683" s="337" t="n">
        <f aca="false">+[4]data1cf!O683</f>
        <v>15013.1651228181</v>
      </c>
      <c r="Q683" s="337" t="n">
        <f aca="false">+[4]data1cf!P683</f>
        <v>15117.4099665806</v>
      </c>
      <c r="R683" s="337" t="n">
        <f aca="false">+[4]data1cf!Q683</f>
        <v>990.729813940851</v>
      </c>
      <c r="S683" s="337" t="n">
        <f aca="false">+[4]data1cf!R683</f>
        <v>0</v>
      </c>
      <c r="T683" s="337" t="n">
        <f aca="false">+[4]data1cf!S683</f>
        <v>0</v>
      </c>
      <c r="U683" s="337" t="n">
        <f aca="false">+[4]data1cf!T683</f>
        <v>0</v>
      </c>
      <c r="V683" s="337" t="n">
        <f aca="false">+[4]data1cf!U683</f>
        <v>0</v>
      </c>
      <c r="W683" s="337" t="n">
        <f aca="false">+[4]data1cf!V683</f>
        <v>0</v>
      </c>
      <c r="X683" s="337" t="n">
        <f aca="false">+[4]data1cf!W683</f>
        <v>0</v>
      </c>
      <c r="Y683" s="337" t="n">
        <f aca="false">+[4]data1cf!X683</f>
        <v>0</v>
      </c>
      <c r="Z683" s="337" t="n">
        <f aca="false">+[4]data1cf!Y683</f>
        <v>0</v>
      </c>
      <c r="AA683" s="337" t="n">
        <f aca="false">+[4]data1cf!Z683</f>
        <v>0</v>
      </c>
      <c r="AB683" s="337"/>
      <c r="AC683" s="338" t="n">
        <f aca="false">XNPV(0.1,B683:AA683,$B$1:$AA$1)</f>
        <v>29933.0044889468</v>
      </c>
      <c r="AD683" s="338" t="n">
        <f aca="false">SUMPRODUCT(B683:AA683,$B$1010:$AA$1010)</f>
        <v>62145.501431574</v>
      </c>
      <c r="AE683" s="339" t="n">
        <f aca="false">SUMPRODUCT(B683:AA683,$B$1012:$AA$1012)</f>
        <v>61601.1872893625</v>
      </c>
      <c r="AF683" s="340" t="n">
        <f aca="false">XIRR(B683:AA683,$B$1:$AA$1)</f>
        <v>0.157602679887804</v>
      </c>
      <c r="AG683" s="341" t="n">
        <f aca="false">1-EXP(-(1/0.25)*(AD683/ABS($AD$1010)))</f>
        <v>0.987113812720893</v>
      </c>
    </row>
    <row r="684" customFormat="false" ht="12.75" hidden="false" customHeight="false" outlineLevel="0" collapsed="false">
      <c r="A684" s="332"/>
      <c r="B684" s="337" t="n">
        <f aca="false">+[4]data1cf!A684</f>
        <v>-99433.6565218417</v>
      </c>
      <c r="C684" s="337" t="n">
        <f aca="false">+[4]data1cf!B684</f>
        <v>15274.7533759064</v>
      </c>
      <c r="D684" s="337" t="n">
        <f aca="false">+[4]data1cf!C684</f>
        <v>16841.2867408641</v>
      </c>
      <c r="E684" s="337" t="n">
        <f aca="false">+[4]data1cf!D684</f>
        <v>16375.7499836426</v>
      </c>
      <c r="F684" s="337" t="n">
        <f aca="false">+[4]data1cf!E684</f>
        <v>16078.3695988135</v>
      </c>
      <c r="G684" s="337" t="n">
        <f aca="false">+[4]data1cf!F684</f>
        <v>15670.6730836589</v>
      </c>
      <c r="H684" s="337" t="n">
        <f aca="false">+[4]data1cf!G684</f>
        <v>15404.8388435588</v>
      </c>
      <c r="I684" s="337" t="n">
        <f aca="false">+[4]data1cf!H684</f>
        <v>15127.427665827</v>
      </c>
      <c r="J684" s="337" t="n">
        <f aca="false">+[4]data1cf!I684</f>
        <v>15302.6865279577</v>
      </c>
      <c r="K684" s="337" t="n">
        <f aca="false">+[4]data1cf!J684</f>
        <v>15568.1605567636</v>
      </c>
      <c r="L684" s="337" t="n">
        <f aca="false">+[4]data1cf!K684</f>
        <v>15442.7081528009</v>
      </c>
      <c r="M684" s="337" t="n">
        <f aca="false">+[4]data1cf!L684</f>
        <v>15312.850012539</v>
      </c>
      <c r="N684" s="337" t="n">
        <f aca="false">+[4]data1cf!M684</f>
        <v>15338.2977138869</v>
      </c>
      <c r="O684" s="337" t="n">
        <f aca="false">+[4]data1cf!N684</f>
        <v>15438.5163668498</v>
      </c>
      <c r="P684" s="337" t="n">
        <f aca="false">+[4]data1cf!O684</f>
        <v>15445.8701677941</v>
      </c>
      <c r="Q684" s="337" t="n">
        <f aca="false">+[4]data1cf!P684</f>
        <v>15455.416387835</v>
      </c>
      <c r="R684" s="337" t="n">
        <f aca="false">+[4]data1cf!Q684</f>
        <v>1140.46426684292</v>
      </c>
      <c r="S684" s="337" t="n">
        <f aca="false">+[4]data1cf!R684</f>
        <v>0</v>
      </c>
      <c r="T684" s="337" t="n">
        <f aca="false">+[4]data1cf!S684</f>
        <v>0</v>
      </c>
      <c r="U684" s="337" t="n">
        <f aca="false">+[4]data1cf!T684</f>
        <v>0</v>
      </c>
      <c r="V684" s="337" t="n">
        <f aca="false">+[4]data1cf!U684</f>
        <v>0</v>
      </c>
      <c r="W684" s="337" t="n">
        <f aca="false">+[4]data1cf!V684</f>
        <v>0</v>
      </c>
      <c r="X684" s="337" t="n">
        <f aca="false">+[4]data1cf!W684</f>
        <v>0</v>
      </c>
      <c r="Y684" s="337" t="n">
        <f aca="false">+[4]data1cf!X684</f>
        <v>0</v>
      </c>
      <c r="Z684" s="337" t="n">
        <f aca="false">+[4]data1cf!Y684</f>
        <v>0</v>
      </c>
      <c r="AA684" s="337" t="n">
        <f aca="false">+[4]data1cf!Z684</f>
        <v>0</v>
      </c>
      <c r="AB684" s="337"/>
      <c r="AC684" s="338" t="n">
        <f aca="false">XNPV(0.1,B684:AA684,$B$1:$AA$1)</f>
        <v>20228.9060540283</v>
      </c>
      <c r="AD684" s="338" t="n">
        <f aca="false">SUMPRODUCT(B684:AA684,$B$1010:$AA$1010)</f>
        <v>53307.4275852056</v>
      </c>
      <c r="AE684" s="339" t="n">
        <f aca="false">SUMPRODUCT(B684:AA684,$B$1012:$AA$1012)</f>
        <v>52748.5442297258</v>
      </c>
      <c r="AF684" s="340" t="n">
        <f aca="false">XIRR(B684:AA684,$B$1:$AA$1)</f>
        <v>0.134608539789768</v>
      </c>
      <c r="AG684" s="341" t="n">
        <f aca="false">1-EXP(-(1/0.25)*(AD684/ABS($AD$1010)))</f>
        <v>0.976072647173783</v>
      </c>
    </row>
    <row r="685" customFormat="false" ht="12.75" hidden="false" customHeight="false" outlineLevel="0" collapsed="false">
      <c r="A685" s="332"/>
      <c r="B685" s="337" t="n">
        <f aca="false">+[4]data1cf!A685</f>
        <v>-97419.2493809523</v>
      </c>
      <c r="C685" s="337" t="n">
        <f aca="false">+[4]data1cf!B685</f>
        <v>15160.1987651149</v>
      </c>
      <c r="D685" s="337" t="n">
        <f aca="false">+[4]data1cf!C685</f>
        <v>16703.8141097158</v>
      </c>
      <c r="E685" s="337" t="n">
        <f aca="false">+[4]data1cf!D685</f>
        <v>16262.3221403659</v>
      </c>
      <c r="F685" s="337" t="n">
        <f aca="false">+[4]data1cf!E685</f>
        <v>15820.5671422291</v>
      </c>
      <c r="G685" s="337" t="n">
        <f aca="false">+[4]data1cf!F685</f>
        <v>15646.7446618796</v>
      </c>
      <c r="H685" s="337" t="n">
        <f aca="false">+[4]data1cf!G685</f>
        <v>15296.9552803013</v>
      </c>
      <c r="I685" s="337" t="n">
        <f aca="false">+[4]data1cf!H685</f>
        <v>15132.7286954622</v>
      </c>
      <c r="J685" s="337" t="n">
        <f aca="false">+[4]data1cf!I685</f>
        <v>15236.5912847456</v>
      </c>
      <c r="K685" s="337" t="n">
        <f aca="false">+[4]data1cf!J685</f>
        <v>15319.657995065</v>
      </c>
      <c r="L685" s="337" t="n">
        <f aca="false">+[4]data1cf!K685</f>
        <v>15287.4652518133</v>
      </c>
      <c r="M685" s="337" t="n">
        <f aca="false">+[4]data1cf!L685</f>
        <v>15234.1056598185</v>
      </c>
      <c r="N685" s="337" t="n">
        <f aca="false">+[4]data1cf!M685</f>
        <v>15247.6128164821</v>
      </c>
      <c r="O685" s="337" t="n">
        <f aca="false">+[4]data1cf!N685</f>
        <v>15386.0348889046</v>
      </c>
      <c r="P685" s="337" t="n">
        <f aca="false">+[4]data1cf!O685</f>
        <v>15431.7624326992</v>
      </c>
      <c r="Q685" s="337" t="n">
        <f aca="false">+[4]data1cf!P685</f>
        <v>15472.3853195519</v>
      </c>
      <c r="R685" s="337" t="n">
        <f aca="false">+[4]data1cf!Q685</f>
        <v>1117.35982269977</v>
      </c>
      <c r="S685" s="337" t="n">
        <f aca="false">+[4]data1cf!R685</f>
        <v>0</v>
      </c>
      <c r="T685" s="337" t="n">
        <f aca="false">+[4]data1cf!S685</f>
        <v>0</v>
      </c>
      <c r="U685" s="337" t="n">
        <f aca="false">+[4]data1cf!T685</f>
        <v>0</v>
      </c>
      <c r="V685" s="337" t="n">
        <f aca="false">+[4]data1cf!U685</f>
        <v>0</v>
      </c>
      <c r="W685" s="337" t="n">
        <f aca="false">+[4]data1cf!V685</f>
        <v>0</v>
      </c>
      <c r="X685" s="337" t="n">
        <f aca="false">+[4]data1cf!W685</f>
        <v>0</v>
      </c>
      <c r="Y685" s="337" t="n">
        <f aca="false">+[4]data1cf!X685</f>
        <v>0</v>
      </c>
      <c r="Z685" s="337" t="n">
        <f aca="false">+[4]data1cf!Y685</f>
        <v>0</v>
      </c>
      <c r="AA685" s="337" t="n">
        <f aca="false">+[4]data1cf!Z685</f>
        <v>0</v>
      </c>
      <c r="AB685" s="337"/>
      <c r="AC685" s="338" t="n">
        <f aca="false">XNPV(0.1,B685:AA685,$B$1:$AA$1)</f>
        <v>21419.079098301</v>
      </c>
      <c r="AD685" s="338" t="n">
        <f aca="false">SUMPRODUCT(B685:AA685,$B$1010:$AA$1010)</f>
        <v>54300.9135589823</v>
      </c>
      <c r="AE685" s="339" t="n">
        <f aca="false">SUMPRODUCT(B685:AA685,$B$1012:$AA$1012)</f>
        <v>53745.2296412133</v>
      </c>
      <c r="AF685" s="340" t="n">
        <f aca="false">XIRR(B685:AA685,$B$1:$AA$1)</f>
        <v>0.137268517197879</v>
      </c>
      <c r="AG685" s="341" t="n">
        <f aca="false">1-EXP(-(1/0.25)*(AD685/ABS($AD$1010)))</f>
        <v>0.977680613554579</v>
      </c>
    </row>
    <row r="686" customFormat="false" ht="12.75" hidden="false" customHeight="false" outlineLevel="0" collapsed="false">
      <c r="A686" s="332"/>
      <c r="B686" s="337" t="n">
        <f aca="false">+[4]data1cf!A686</f>
        <v>-87543.9495574841</v>
      </c>
      <c r="C686" s="337" t="n">
        <f aca="false">+[4]data1cf!B686</f>
        <v>14993.1356187893</v>
      </c>
      <c r="D686" s="337" t="n">
        <f aca="false">+[4]data1cf!C686</f>
        <v>16184.2068482656</v>
      </c>
      <c r="E686" s="337" t="n">
        <f aca="false">+[4]data1cf!D686</f>
        <v>16000.4178518927</v>
      </c>
      <c r="F686" s="337" t="n">
        <f aca="false">+[4]data1cf!E686</f>
        <v>15714.7981575115</v>
      </c>
      <c r="G686" s="337" t="n">
        <f aca="false">+[4]data1cf!F686</f>
        <v>15266.101345806</v>
      </c>
      <c r="H686" s="337" t="n">
        <f aca="false">+[4]data1cf!G686</f>
        <v>15037.3060528108</v>
      </c>
      <c r="I686" s="337" t="n">
        <f aca="false">+[4]data1cf!H686</f>
        <v>14835.6472955998</v>
      </c>
      <c r="J686" s="337" t="n">
        <f aca="false">+[4]data1cf!I686</f>
        <v>14784.0598618965</v>
      </c>
      <c r="K686" s="337" t="n">
        <f aca="false">+[4]data1cf!J686</f>
        <v>15179.8050924953</v>
      </c>
      <c r="L686" s="337" t="n">
        <f aca="false">+[4]data1cf!K686</f>
        <v>14978.7681553011</v>
      </c>
      <c r="M686" s="337" t="n">
        <f aca="false">+[4]data1cf!L686</f>
        <v>15109.5604801536</v>
      </c>
      <c r="N686" s="337" t="n">
        <f aca="false">+[4]data1cf!M686</f>
        <v>14812.5491782449</v>
      </c>
      <c r="O686" s="337" t="n">
        <f aca="false">+[4]data1cf!N686</f>
        <v>15014.2503578375</v>
      </c>
      <c r="P686" s="337" t="n">
        <f aca="false">+[4]data1cf!O686</f>
        <v>15236.0851149522</v>
      </c>
      <c r="Q686" s="337" t="n">
        <f aca="false">+[4]data1cf!P686</f>
        <v>14997.5806563329</v>
      </c>
      <c r="R686" s="337" t="n">
        <f aca="false">+[4]data1cf!Q686</f>
        <v>1004.09408384452</v>
      </c>
      <c r="S686" s="337" t="n">
        <f aca="false">+[4]data1cf!R686</f>
        <v>0</v>
      </c>
      <c r="T686" s="337" t="n">
        <f aca="false">+[4]data1cf!S686</f>
        <v>0</v>
      </c>
      <c r="U686" s="337" t="n">
        <f aca="false">+[4]data1cf!T686</f>
        <v>0</v>
      </c>
      <c r="V686" s="337" t="n">
        <f aca="false">+[4]data1cf!U686</f>
        <v>0</v>
      </c>
      <c r="W686" s="337" t="n">
        <f aca="false">+[4]data1cf!V686</f>
        <v>0</v>
      </c>
      <c r="X686" s="337" t="n">
        <f aca="false">+[4]data1cf!W686</f>
        <v>0</v>
      </c>
      <c r="Y686" s="337" t="n">
        <f aca="false">+[4]data1cf!X686</f>
        <v>0</v>
      </c>
      <c r="Z686" s="337" t="n">
        <f aca="false">+[4]data1cf!Y686</f>
        <v>0</v>
      </c>
      <c r="AA686" s="337" t="n">
        <f aca="false">+[4]data1cf!Z686</f>
        <v>0</v>
      </c>
      <c r="AB686" s="337"/>
      <c r="AC686" s="338" t="n">
        <f aca="false">XNPV(0.1,B686:AA686,$B$1:$AA$1)</f>
        <v>29040.5082458136</v>
      </c>
      <c r="AD686" s="338" t="n">
        <f aca="false">SUMPRODUCT(B686:AA686,$B$1010:$AA$1010)</f>
        <v>61265.5174863837</v>
      </c>
      <c r="AE686" s="339" t="n">
        <f aca="false">SUMPRODUCT(B686:AA686,$B$1012:$AA$1012)</f>
        <v>60721.0688522504</v>
      </c>
      <c r="AF686" s="340" t="n">
        <f aca="false">XIRR(B686:AA686,$B$1:$AA$1)</f>
        <v>0.155366883207007</v>
      </c>
      <c r="AG686" s="341" t="n">
        <f aca="false">1-EXP(-(1/0.25)*(AD686/ABS($AD$1010)))</f>
        <v>0.9862948059957</v>
      </c>
    </row>
    <row r="687" customFormat="false" ht="12.75" hidden="false" customHeight="false" outlineLevel="0" collapsed="false">
      <c r="A687" s="332"/>
      <c r="B687" s="337" t="n">
        <f aca="false">+[4]data1cf!A687</f>
        <v>-90830.4502746558</v>
      </c>
      <c r="C687" s="337" t="n">
        <f aca="false">+[4]data1cf!B687</f>
        <v>14914.0019927838</v>
      </c>
      <c r="D687" s="337" t="n">
        <f aca="false">+[4]data1cf!C687</f>
        <v>16409.2652104899</v>
      </c>
      <c r="E687" s="337" t="n">
        <f aca="false">+[4]data1cf!D687</f>
        <v>16028.3783529837</v>
      </c>
      <c r="F687" s="337" t="n">
        <f aca="false">+[4]data1cf!E687</f>
        <v>15577.812299778</v>
      </c>
      <c r="G687" s="337" t="n">
        <f aca="false">+[4]data1cf!F687</f>
        <v>15411.1099430157</v>
      </c>
      <c r="H687" s="337" t="n">
        <f aca="false">+[4]data1cf!G687</f>
        <v>15173.8292851132</v>
      </c>
      <c r="I687" s="337" t="n">
        <f aca="false">+[4]data1cf!H687</f>
        <v>14803.617859602</v>
      </c>
      <c r="J687" s="337" t="n">
        <f aca="false">+[4]data1cf!I687</f>
        <v>15021.0991092491</v>
      </c>
      <c r="K687" s="337" t="n">
        <f aca="false">+[4]data1cf!J687</f>
        <v>15138.716990946</v>
      </c>
      <c r="L687" s="337" t="n">
        <f aca="false">+[4]data1cf!K687</f>
        <v>15246.7720347855</v>
      </c>
      <c r="M687" s="337" t="n">
        <f aca="false">+[4]data1cf!L687</f>
        <v>15078.8682858455</v>
      </c>
      <c r="N687" s="337" t="n">
        <f aca="false">+[4]data1cf!M687</f>
        <v>15288.1940580059</v>
      </c>
      <c r="O687" s="337" t="n">
        <f aca="false">+[4]data1cf!N687</f>
        <v>15084.2040925985</v>
      </c>
      <c r="P687" s="337" t="n">
        <f aca="false">+[4]data1cf!O687</f>
        <v>15114.4636821605</v>
      </c>
      <c r="Q687" s="337" t="n">
        <f aca="false">+[4]data1cf!P687</f>
        <v>15300.9073105306</v>
      </c>
      <c r="R687" s="337" t="n">
        <f aca="false">+[4]data1cf!Q687</f>
        <v>1041.78893247019</v>
      </c>
      <c r="S687" s="337" t="n">
        <f aca="false">+[4]data1cf!R687</f>
        <v>0</v>
      </c>
      <c r="T687" s="337" t="n">
        <f aca="false">+[4]data1cf!S687</f>
        <v>0</v>
      </c>
      <c r="U687" s="337" t="n">
        <f aca="false">+[4]data1cf!T687</f>
        <v>0</v>
      </c>
      <c r="V687" s="337" t="n">
        <f aca="false">+[4]data1cf!U687</f>
        <v>0</v>
      </c>
      <c r="W687" s="337" t="n">
        <f aca="false">+[4]data1cf!V687</f>
        <v>0</v>
      </c>
      <c r="X687" s="337" t="n">
        <f aca="false">+[4]data1cf!W687</f>
        <v>0</v>
      </c>
      <c r="Y687" s="337" t="n">
        <f aca="false">+[4]data1cf!X687</f>
        <v>0</v>
      </c>
      <c r="Z687" s="337" t="n">
        <f aca="false">+[4]data1cf!Y687</f>
        <v>0</v>
      </c>
      <c r="AA687" s="337" t="n">
        <f aca="false">+[4]data1cf!Z687</f>
        <v>0</v>
      </c>
      <c r="AB687" s="337"/>
      <c r="AC687" s="338" t="n">
        <f aca="false">XNPV(0.1,B687:AA687,$B$1:$AA$1)</f>
        <v>26352.1195003391</v>
      </c>
      <c r="AD687" s="338" t="n">
        <f aca="false">SUMPRODUCT(B687:AA687,$B$1010:$AA$1010)</f>
        <v>58810.1244258036</v>
      </c>
      <c r="AE687" s="339" t="n">
        <f aca="false">SUMPRODUCT(B687:AA687,$B$1012:$AA$1012)</f>
        <v>58261.5297728647</v>
      </c>
      <c r="AF687" s="340" t="n">
        <f aca="false">XIRR(B687:AA687,$B$1:$AA$1)</f>
        <v>0.148596628996495</v>
      </c>
      <c r="AG687" s="341" t="n">
        <f aca="false">1-EXP(-(1/0.25)*(AD687/ABS($AD$1010)))</f>
        <v>0.983723729085842</v>
      </c>
    </row>
    <row r="688" customFormat="false" ht="12.75" hidden="false" customHeight="false" outlineLevel="0" collapsed="false">
      <c r="A688" s="332"/>
      <c r="B688" s="337" t="n">
        <f aca="false">+[4]data1cf!A688</f>
        <v>-87606.4861280269</v>
      </c>
      <c r="C688" s="337" t="n">
        <f aca="false">+[4]data1cf!B688</f>
        <v>14917.8167126151</v>
      </c>
      <c r="D688" s="337" t="n">
        <f aca="false">+[4]data1cf!C688</f>
        <v>16478.1478967952</v>
      </c>
      <c r="E688" s="337" t="n">
        <f aca="false">+[4]data1cf!D688</f>
        <v>16023.9247926748</v>
      </c>
      <c r="F688" s="337" t="n">
        <f aca="false">+[4]data1cf!E688</f>
        <v>15550.3950356994</v>
      </c>
      <c r="G688" s="337" t="n">
        <f aca="false">+[4]data1cf!F688</f>
        <v>15216.930178985</v>
      </c>
      <c r="H688" s="337" t="n">
        <f aca="false">+[4]data1cf!G688</f>
        <v>14829.4347412107</v>
      </c>
      <c r="I688" s="337" t="n">
        <f aca="false">+[4]data1cf!H688</f>
        <v>14952.1392222957</v>
      </c>
      <c r="J688" s="337" t="n">
        <f aca="false">+[4]data1cf!I688</f>
        <v>15002.651553102</v>
      </c>
      <c r="K688" s="337" t="n">
        <f aca="false">+[4]data1cf!J688</f>
        <v>15236.2336124547</v>
      </c>
      <c r="L688" s="337" t="n">
        <f aca="false">+[4]data1cf!K688</f>
        <v>14976.5869473803</v>
      </c>
      <c r="M688" s="337" t="n">
        <f aca="false">+[4]data1cf!L688</f>
        <v>15208.9243652767</v>
      </c>
      <c r="N688" s="337" t="n">
        <f aca="false">+[4]data1cf!M688</f>
        <v>15125.153913897</v>
      </c>
      <c r="O688" s="337" t="n">
        <f aca="false">+[4]data1cf!N688</f>
        <v>14867.4378876185</v>
      </c>
      <c r="P688" s="337" t="n">
        <f aca="false">+[4]data1cf!O688</f>
        <v>15207.7334555078</v>
      </c>
      <c r="Q688" s="337" t="n">
        <f aca="false">+[4]data1cf!P688</f>
        <v>15125.0737745635</v>
      </c>
      <c r="R688" s="337" t="n">
        <f aca="false">+[4]data1cf!Q688</f>
        <v>1004.81135329402</v>
      </c>
      <c r="S688" s="337" t="n">
        <f aca="false">+[4]data1cf!R688</f>
        <v>0</v>
      </c>
      <c r="T688" s="337" t="n">
        <f aca="false">+[4]data1cf!S688</f>
        <v>0</v>
      </c>
      <c r="U688" s="337" t="n">
        <f aca="false">+[4]data1cf!T688</f>
        <v>0</v>
      </c>
      <c r="V688" s="337" t="n">
        <f aca="false">+[4]data1cf!U688</f>
        <v>0</v>
      </c>
      <c r="W688" s="337" t="n">
        <f aca="false">+[4]data1cf!V688</f>
        <v>0</v>
      </c>
      <c r="X688" s="337" t="n">
        <f aca="false">+[4]data1cf!W688</f>
        <v>0</v>
      </c>
      <c r="Y688" s="337" t="n">
        <f aca="false">+[4]data1cf!X688</f>
        <v>0</v>
      </c>
      <c r="Z688" s="337" t="n">
        <f aca="false">+[4]data1cf!Y688</f>
        <v>0</v>
      </c>
      <c r="AA688" s="337" t="n">
        <f aca="false">+[4]data1cf!Z688</f>
        <v>0</v>
      </c>
      <c r="AB688" s="337"/>
      <c r="AC688" s="338" t="n">
        <f aca="false">XNPV(0.1,B688:AA688,$B$1:$AA$1)</f>
        <v>29209.7269824028</v>
      </c>
      <c r="AD688" s="338" t="n">
        <f aca="false">SUMPRODUCT(B688:AA688,$B$1010:$AA$1010)</f>
        <v>61524.6622966568</v>
      </c>
      <c r="AE688" s="339" t="n">
        <f aca="false">SUMPRODUCT(B688:AA688,$B$1012:$AA$1012)</f>
        <v>60978.6064392199</v>
      </c>
      <c r="AF688" s="340" t="n">
        <f aca="false">XIRR(B688:AA688,$B$1:$AA$1)</f>
        <v>0.155594528652379</v>
      </c>
      <c r="AG688" s="341" t="n">
        <f aca="false">1-EXP(-(1/0.25)*(AD688/ABS($AD$1010)))</f>
        <v>0.986541258083707</v>
      </c>
    </row>
    <row r="689" customFormat="false" ht="12.75" hidden="false" customHeight="false" outlineLevel="0" collapsed="false">
      <c r="A689" s="332"/>
      <c r="B689" s="337" t="n">
        <f aca="false">+[4]data1cf!A689</f>
        <v>-87008.578671803</v>
      </c>
      <c r="C689" s="337" t="n">
        <f aca="false">+[4]data1cf!B689</f>
        <v>14850.8490642684</v>
      </c>
      <c r="D689" s="337" t="n">
        <f aca="false">+[4]data1cf!C689</f>
        <v>16176.255386556</v>
      </c>
      <c r="E689" s="337" t="n">
        <f aca="false">+[4]data1cf!D689</f>
        <v>15840.491599837</v>
      </c>
      <c r="F689" s="337" t="n">
        <f aca="false">+[4]data1cf!E689</f>
        <v>15572.9325459485</v>
      </c>
      <c r="G689" s="337" t="n">
        <f aca="false">+[4]data1cf!F689</f>
        <v>15327.4117886233</v>
      </c>
      <c r="H689" s="337" t="n">
        <f aca="false">+[4]data1cf!G689</f>
        <v>15232.7058924692</v>
      </c>
      <c r="I689" s="337" t="n">
        <f aca="false">+[4]data1cf!H689</f>
        <v>15156.9873753226</v>
      </c>
      <c r="J689" s="337" t="n">
        <f aca="false">+[4]data1cf!I689</f>
        <v>14867.7350724918</v>
      </c>
      <c r="K689" s="337" t="n">
        <f aca="false">+[4]data1cf!J689</f>
        <v>15057.0292380459</v>
      </c>
      <c r="L689" s="337" t="n">
        <f aca="false">+[4]data1cf!K689</f>
        <v>15091.4987551221</v>
      </c>
      <c r="M689" s="337" t="n">
        <f aca="false">+[4]data1cf!L689</f>
        <v>14986.3025942038</v>
      </c>
      <c r="N689" s="337" t="n">
        <f aca="false">+[4]data1cf!M689</f>
        <v>15093.8022210242</v>
      </c>
      <c r="O689" s="337" t="n">
        <f aca="false">+[4]data1cf!N689</f>
        <v>15077.1012930697</v>
      </c>
      <c r="P689" s="337" t="n">
        <f aca="false">+[4]data1cf!O689</f>
        <v>15053.0714886004</v>
      </c>
      <c r="Q689" s="337" t="n">
        <f aca="false">+[4]data1cf!P689</f>
        <v>15315.2588972424</v>
      </c>
      <c r="R689" s="337" t="n">
        <f aca="false">+[4]data1cf!Q689</f>
        <v>997.953593934112</v>
      </c>
      <c r="S689" s="337" t="n">
        <f aca="false">+[4]data1cf!R689</f>
        <v>0</v>
      </c>
      <c r="T689" s="337" t="n">
        <f aca="false">+[4]data1cf!S689</f>
        <v>0</v>
      </c>
      <c r="U689" s="337" t="n">
        <f aca="false">+[4]data1cf!T689</f>
        <v>0</v>
      </c>
      <c r="V689" s="337" t="n">
        <f aca="false">+[4]data1cf!U689</f>
        <v>0</v>
      </c>
      <c r="W689" s="337" t="n">
        <f aca="false">+[4]data1cf!V689</f>
        <v>0</v>
      </c>
      <c r="X689" s="337" t="n">
        <f aca="false">+[4]data1cf!W689</f>
        <v>0</v>
      </c>
      <c r="Y689" s="337" t="n">
        <f aca="false">+[4]data1cf!X689</f>
        <v>0</v>
      </c>
      <c r="Z689" s="337" t="n">
        <f aca="false">+[4]data1cf!Y689</f>
        <v>0</v>
      </c>
      <c r="AA689" s="337" t="n">
        <f aca="false">+[4]data1cf!Z689</f>
        <v>0</v>
      </c>
      <c r="AB689" s="337"/>
      <c r="AC689" s="338" t="n">
        <f aca="false">XNPV(0.1,B689:AA689,$B$1:$AA$1)</f>
        <v>29657.5389714435</v>
      </c>
      <c r="AD689" s="338" t="n">
        <f aca="false">SUMPRODUCT(B689:AA689,$B$1010:$AA$1010)</f>
        <v>62005.6722681566</v>
      </c>
      <c r="AE689" s="339" t="n">
        <f aca="false">SUMPRODUCT(B689:AA689,$B$1012:$AA$1012)</f>
        <v>61459.0390255767</v>
      </c>
      <c r="AF689" s="340" t="n">
        <f aca="false">XIRR(B689:AA689,$B$1:$AA$1)</f>
        <v>0.156620924067096</v>
      </c>
      <c r="AG689" s="341" t="n">
        <f aca="false">1-EXP(-(1/0.25)*(AD689/ABS($AD$1010)))</f>
        <v>0.986987021474464</v>
      </c>
    </row>
    <row r="690" customFormat="false" ht="12.75" hidden="false" customHeight="false" outlineLevel="0" collapsed="false">
      <c r="A690" s="332"/>
      <c r="B690" s="337" t="n">
        <f aca="false">+[4]data1cf!A690</f>
        <v>-96142.6127660706</v>
      </c>
      <c r="C690" s="337" t="n">
        <f aca="false">+[4]data1cf!B690</f>
        <v>15303.7601130123</v>
      </c>
      <c r="D690" s="337" t="n">
        <f aca="false">+[4]data1cf!C690</f>
        <v>16745.0051933515</v>
      </c>
      <c r="E690" s="337" t="n">
        <f aca="false">+[4]data1cf!D690</f>
        <v>16092.659481031</v>
      </c>
      <c r="F690" s="337" t="n">
        <f aca="false">+[4]data1cf!E690</f>
        <v>15796.1421184682</v>
      </c>
      <c r="G690" s="337" t="n">
        <f aca="false">+[4]data1cf!F690</f>
        <v>15632.0080703129</v>
      </c>
      <c r="H690" s="337" t="n">
        <f aca="false">+[4]data1cf!G690</f>
        <v>15270.7467226721</v>
      </c>
      <c r="I690" s="337" t="n">
        <f aca="false">+[4]data1cf!H690</f>
        <v>14992.7379360648</v>
      </c>
      <c r="J690" s="337" t="n">
        <f aca="false">+[4]data1cf!I690</f>
        <v>15295.698293847</v>
      </c>
      <c r="K690" s="337" t="n">
        <f aca="false">+[4]data1cf!J690</f>
        <v>15187.7833305016</v>
      </c>
      <c r="L690" s="337" t="n">
        <f aca="false">+[4]data1cf!K690</f>
        <v>15019.2951621045</v>
      </c>
      <c r="M690" s="337" t="n">
        <f aca="false">+[4]data1cf!L690</f>
        <v>15275.3111231224</v>
      </c>
      <c r="N690" s="337" t="n">
        <f aca="false">+[4]data1cf!M690</f>
        <v>15155.8432619191</v>
      </c>
      <c r="O690" s="337" t="n">
        <f aca="false">+[4]data1cf!N690</f>
        <v>15159.2809135533</v>
      </c>
      <c r="P690" s="337" t="n">
        <f aca="false">+[4]data1cf!O690</f>
        <v>15275.455732842</v>
      </c>
      <c r="Q690" s="337" t="n">
        <f aca="false">+[4]data1cf!P690</f>
        <v>15441.3369635428</v>
      </c>
      <c r="R690" s="337" t="n">
        <f aca="false">+[4]data1cf!Q690</f>
        <v>1102.71731138172</v>
      </c>
      <c r="S690" s="337" t="n">
        <f aca="false">+[4]data1cf!R690</f>
        <v>0</v>
      </c>
      <c r="T690" s="337" t="n">
        <f aca="false">+[4]data1cf!S690</f>
        <v>0</v>
      </c>
      <c r="U690" s="337" t="n">
        <f aca="false">+[4]data1cf!T690</f>
        <v>0</v>
      </c>
      <c r="V690" s="337" t="n">
        <f aca="false">+[4]data1cf!U690</f>
        <v>0</v>
      </c>
      <c r="W690" s="337" t="n">
        <f aca="false">+[4]data1cf!V690</f>
        <v>0</v>
      </c>
      <c r="X690" s="337" t="n">
        <f aca="false">+[4]data1cf!W690</f>
        <v>0</v>
      </c>
      <c r="Y690" s="337" t="n">
        <f aca="false">+[4]data1cf!X690</f>
        <v>0</v>
      </c>
      <c r="Z690" s="337" t="n">
        <f aca="false">+[4]data1cf!Y690</f>
        <v>0</v>
      </c>
      <c r="AA690" s="337" t="n">
        <f aca="false">+[4]data1cf!Z690</f>
        <v>0</v>
      </c>
      <c r="AB690" s="337"/>
      <c r="AC690" s="338" t="n">
        <f aca="false">XNPV(0.1,B690:AA690,$B$1:$AA$1)</f>
        <v>22356.6173122979</v>
      </c>
      <c r="AD690" s="338" t="n">
        <f aca="false">SUMPRODUCT(B690:AA690,$B$1010:$AA$1010)</f>
        <v>55066.3143912172</v>
      </c>
      <c r="AE690" s="339" t="n">
        <f aca="false">SUMPRODUCT(B690:AA690,$B$1012:$AA$1012)</f>
        <v>54513.7527216487</v>
      </c>
      <c r="AF690" s="340" t="n">
        <f aca="false">XIRR(B690:AA690,$B$1:$AA$1)</f>
        <v>0.139450077949198</v>
      </c>
      <c r="AG690" s="341" t="n">
        <f aca="false">1-EXP(-(1/0.25)*(AD690/ABS($AD$1010)))</f>
        <v>0.978845340844536</v>
      </c>
    </row>
    <row r="691" customFormat="false" ht="12.75" hidden="false" customHeight="false" outlineLevel="0" collapsed="false">
      <c r="A691" s="332"/>
      <c r="B691" s="337" t="n">
        <f aca="false">+[4]data1cf!A691</f>
        <v>-96356.6173116894</v>
      </c>
      <c r="C691" s="337" t="n">
        <f aca="false">+[4]data1cf!B691</f>
        <v>15079.5368374764</v>
      </c>
      <c r="D691" s="337" t="n">
        <f aca="false">+[4]data1cf!C691</f>
        <v>16477.6398270315</v>
      </c>
      <c r="E691" s="337" t="n">
        <f aca="false">+[4]data1cf!D691</f>
        <v>16251.6119611189</v>
      </c>
      <c r="F691" s="337" t="n">
        <f aca="false">+[4]data1cf!E691</f>
        <v>15953.6336591631</v>
      </c>
      <c r="G691" s="337" t="n">
        <f aca="false">+[4]data1cf!F691</f>
        <v>15695.1223158539</v>
      </c>
      <c r="H691" s="337" t="n">
        <f aca="false">+[4]data1cf!G691</f>
        <v>15237.3089169654</v>
      </c>
      <c r="I691" s="337" t="n">
        <f aca="false">+[4]data1cf!H691</f>
        <v>15186.5483776671</v>
      </c>
      <c r="J691" s="337" t="n">
        <f aca="false">+[4]data1cf!I691</f>
        <v>15213.486217932</v>
      </c>
      <c r="K691" s="337" t="n">
        <f aca="false">+[4]data1cf!J691</f>
        <v>15232.3478976849</v>
      </c>
      <c r="L691" s="337" t="n">
        <f aca="false">+[4]data1cf!K691</f>
        <v>15258.86556326</v>
      </c>
      <c r="M691" s="337" t="n">
        <f aca="false">+[4]data1cf!L691</f>
        <v>15364.4814897803</v>
      </c>
      <c r="N691" s="337" t="n">
        <f aca="false">+[4]data1cf!M691</f>
        <v>15230.6214714545</v>
      </c>
      <c r="O691" s="337" t="n">
        <f aca="false">+[4]data1cf!N691</f>
        <v>15285.1347230534</v>
      </c>
      <c r="P691" s="337" t="n">
        <f aca="false">+[4]data1cf!O691</f>
        <v>15364.6834932866</v>
      </c>
      <c r="Q691" s="337" t="n">
        <f aca="false">+[4]data1cf!P691</f>
        <v>15340.6181598203</v>
      </c>
      <c r="R691" s="337" t="n">
        <f aca="false">+[4]data1cf!Q691</f>
        <v>1105.17185791815</v>
      </c>
      <c r="S691" s="337" t="n">
        <f aca="false">+[4]data1cf!R691</f>
        <v>0</v>
      </c>
      <c r="T691" s="337" t="n">
        <f aca="false">+[4]data1cf!S691</f>
        <v>0</v>
      </c>
      <c r="U691" s="337" t="n">
        <f aca="false">+[4]data1cf!T691</f>
        <v>0</v>
      </c>
      <c r="V691" s="337" t="n">
        <f aca="false">+[4]data1cf!U691</f>
        <v>0</v>
      </c>
      <c r="W691" s="337" t="n">
        <f aca="false">+[4]data1cf!V691</f>
        <v>0</v>
      </c>
      <c r="X691" s="337" t="n">
        <f aca="false">+[4]data1cf!W691</f>
        <v>0</v>
      </c>
      <c r="Y691" s="337" t="n">
        <f aca="false">+[4]data1cf!X691</f>
        <v>0</v>
      </c>
      <c r="Z691" s="337" t="n">
        <f aca="false">+[4]data1cf!Y691</f>
        <v>0</v>
      </c>
      <c r="AA691" s="337" t="n">
        <f aca="false">+[4]data1cf!Z691</f>
        <v>0</v>
      </c>
      <c r="AB691" s="337"/>
      <c r="AC691" s="338" t="n">
        <f aca="false">XNPV(0.1,B691:AA691,$B$1:$AA$1)</f>
        <v>22228.7514569731</v>
      </c>
      <c r="AD691" s="338" t="n">
        <f aca="false">SUMPRODUCT(B691:AA691,$B$1010:$AA$1010)</f>
        <v>55060.554418791</v>
      </c>
      <c r="AE691" s="339" t="n">
        <f aca="false">SUMPRODUCT(B691:AA691,$B$1012:$AA$1012)</f>
        <v>54505.8424679255</v>
      </c>
      <c r="AF691" s="340" t="n">
        <f aca="false">XIRR(B691:AA691,$B$1:$AA$1)</f>
        <v>0.139010647842579</v>
      </c>
      <c r="AG691" s="341" t="n">
        <f aca="false">1-EXP(-(1/0.25)*(AD691/ABS($AD$1010)))</f>
        <v>0.978836806833058</v>
      </c>
    </row>
    <row r="692" customFormat="false" ht="12.75" hidden="false" customHeight="false" outlineLevel="0" collapsed="false">
      <c r="A692" s="332"/>
      <c r="B692" s="337" t="n">
        <f aca="false">+[4]data1cf!A692</f>
        <v>-89138.3774811907</v>
      </c>
      <c r="C692" s="337" t="n">
        <f aca="false">+[4]data1cf!B692</f>
        <v>15065.0833704556</v>
      </c>
      <c r="D692" s="337" t="n">
        <f aca="false">+[4]data1cf!C692</f>
        <v>16383.7985822598</v>
      </c>
      <c r="E692" s="337" t="n">
        <f aca="false">+[4]data1cf!D692</f>
        <v>15944.8323949626</v>
      </c>
      <c r="F692" s="337" t="n">
        <f aca="false">+[4]data1cf!E692</f>
        <v>15874.2618962972</v>
      </c>
      <c r="G692" s="337" t="n">
        <f aca="false">+[4]data1cf!F692</f>
        <v>15500.5708884512</v>
      </c>
      <c r="H692" s="337" t="n">
        <f aca="false">+[4]data1cf!G692</f>
        <v>14983.9966845549</v>
      </c>
      <c r="I692" s="337" t="n">
        <f aca="false">+[4]data1cf!H692</f>
        <v>14826.7787308141</v>
      </c>
      <c r="J692" s="337" t="n">
        <f aca="false">+[4]data1cf!I692</f>
        <v>15098.3917343457</v>
      </c>
      <c r="K692" s="337" t="n">
        <f aca="false">+[4]data1cf!J692</f>
        <v>15179.0102416884</v>
      </c>
      <c r="L692" s="337" t="n">
        <f aca="false">+[4]data1cf!K692</f>
        <v>15152.3914328533</v>
      </c>
      <c r="M692" s="337" t="n">
        <f aca="false">+[4]data1cf!L692</f>
        <v>15025.2743207453</v>
      </c>
      <c r="N692" s="337" t="n">
        <f aca="false">+[4]data1cf!M692</f>
        <v>15036.8456856716</v>
      </c>
      <c r="O692" s="337" t="n">
        <f aca="false">+[4]data1cf!N692</f>
        <v>15266.0789602544</v>
      </c>
      <c r="P692" s="337" t="n">
        <f aca="false">+[4]data1cf!O692</f>
        <v>15173.7465600216</v>
      </c>
      <c r="Q692" s="337" t="n">
        <f aca="false">+[4]data1cf!P692</f>
        <v>15184.7598533798</v>
      </c>
      <c r="R692" s="337" t="n">
        <f aca="false">+[4]data1cf!Q692</f>
        <v>1022.38153435826</v>
      </c>
      <c r="S692" s="337" t="n">
        <f aca="false">+[4]data1cf!R692</f>
        <v>0</v>
      </c>
      <c r="T692" s="337" t="n">
        <f aca="false">+[4]data1cf!S692</f>
        <v>0</v>
      </c>
      <c r="U692" s="337" t="n">
        <f aca="false">+[4]data1cf!T692</f>
        <v>0</v>
      </c>
      <c r="V692" s="337" t="n">
        <f aca="false">+[4]data1cf!U692</f>
        <v>0</v>
      </c>
      <c r="W692" s="337" t="n">
        <f aca="false">+[4]data1cf!V692</f>
        <v>0</v>
      </c>
      <c r="X692" s="337" t="n">
        <f aca="false">+[4]data1cf!W692</f>
        <v>0</v>
      </c>
      <c r="Y692" s="337" t="n">
        <f aca="false">+[4]data1cf!X692</f>
        <v>0</v>
      </c>
      <c r="Z692" s="337" t="n">
        <f aca="false">+[4]data1cf!Y692</f>
        <v>0</v>
      </c>
      <c r="AA692" s="337" t="n">
        <f aca="false">+[4]data1cf!Z692</f>
        <v>0</v>
      </c>
      <c r="AB692" s="337"/>
      <c r="AC692" s="338" t="n">
        <f aca="false">XNPV(0.1,B692:AA692,$B$1:$AA$1)</f>
        <v>28214.6897644759</v>
      </c>
      <c r="AD692" s="338" t="n">
        <f aca="false">SUMPRODUCT(B692:AA692,$B$1010:$AA$1010)</f>
        <v>60665.1613403645</v>
      </c>
      <c r="AE692" s="339" t="n">
        <f aca="false">SUMPRODUCT(B692:AA692,$B$1012:$AA$1012)</f>
        <v>60116.8720973283</v>
      </c>
      <c r="AF692" s="340" t="n">
        <f aca="false">XIRR(B692:AA692,$B$1:$AA$1)</f>
        <v>0.152923776917999</v>
      </c>
      <c r="AG692" s="341" t="n">
        <f aca="false">1-EXP(-(1/0.25)*(AD692/ABS($AD$1010)))</f>
        <v>0.98570637723332</v>
      </c>
    </row>
    <row r="693" customFormat="false" ht="12.75" hidden="false" customHeight="false" outlineLevel="0" collapsed="false">
      <c r="A693" s="332"/>
      <c r="B693" s="337" t="n">
        <f aca="false">+[4]data1cf!A693</f>
        <v>-97704.2902070444</v>
      </c>
      <c r="C693" s="337" t="n">
        <f aca="false">+[4]data1cf!B693</f>
        <v>15287.5103207638</v>
      </c>
      <c r="D693" s="337" t="n">
        <f aca="false">+[4]data1cf!C693</f>
        <v>16642.0144396718</v>
      </c>
      <c r="E693" s="337" t="n">
        <f aca="false">+[4]data1cf!D693</f>
        <v>16246.7163174433</v>
      </c>
      <c r="F693" s="337" t="n">
        <f aca="false">+[4]data1cf!E693</f>
        <v>15892.0808551211</v>
      </c>
      <c r="G693" s="337" t="n">
        <f aca="false">+[4]data1cf!F693</f>
        <v>15590.1290572723</v>
      </c>
      <c r="H693" s="337" t="n">
        <f aca="false">+[4]data1cf!G693</f>
        <v>15277.6189998181</v>
      </c>
      <c r="I693" s="337" t="n">
        <f aca="false">+[4]data1cf!H693</f>
        <v>15112.4820497664</v>
      </c>
      <c r="J693" s="337" t="n">
        <f aca="false">+[4]data1cf!I693</f>
        <v>15166.6872557945</v>
      </c>
      <c r="K693" s="337" t="n">
        <f aca="false">+[4]data1cf!J693</f>
        <v>15479.3740346966</v>
      </c>
      <c r="L693" s="337" t="n">
        <f aca="false">+[4]data1cf!K693</f>
        <v>15360.5948532553</v>
      </c>
      <c r="M693" s="337" t="n">
        <f aca="false">+[4]data1cf!L693</f>
        <v>15253.4486088833</v>
      </c>
      <c r="N693" s="337" t="n">
        <f aca="false">+[4]data1cf!M693</f>
        <v>15231.7333034504</v>
      </c>
      <c r="O693" s="337" t="n">
        <f aca="false">+[4]data1cf!N693</f>
        <v>15294.5034490943</v>
      </c>
      <c r="P693" s="337" t="n">
        <f aca="false">+[4]data1cf!O693</f>
        <v>15245.3816889201</v>
      </c>
      <c r="Q693" s="337" t="n">
        <f aca="false">+[4]data1cf!P693</f>
        <v>15319.627046508</v>
      </c>
      <c r="R693" s="337" t="n">
        <f aca="false">+[4]data1cf!Q693</f>
        <v>1120.62912695872</v>
      </c>
      <c r="S693" s="337" t="n">
        <f aca="false">+[4]data1cf!R693</f>
        <v>0</v>
      </c>
      <c r="T693" s="337" t="n">
        <f aca="false">+[4]data1cf!S693</f>
        <v>0</v>
      </c>
      <c r="U693" s="337" t="n">
        <f aca="false">+[4]data1cf!T693</f>
        <v>0</v>
      </c>
      <c r="V693" s="337" t="n">
        <f aca="false">+[4]data1cf!U693</f>
        <v>0</v>
      </c>
      <c r="W693" s="337" t="n">
        <f aca="false">+[4]data1cf!V693</f>
        <v>0</v>
      </c>
      <c r="X693" s="337" t="n">
        <f aca="false">+[4]data1cf!W693</f>
        <v>0</v>
      </c>
      <c r="Y693" s="337" t="n">
        <f aca="false">+[4]data1cf!X693</f>
        <v>0</v>
      </c>
      <c r="Z693" s="337" t="n">
        <f aca="false">+[4]data1cf!Y693</f>
        <v>0</v>
      </c>
      <c r="AA693" s="337" t="n">
        <f aca="false">+[4]data1cf!Z693</f>
        <v>0</v>
      </c>
      <c r="AB693" s="337"/>
      <c r="AC693" s="338" t="n">
        <f aca="false">XNPV(0.1,B693:AA693,$B$1:$AA$1)</f>
        <v>21133.043169479</v>
      </c>
      <c r="AD693" s="338" t="n">
        <f aca="false">SUMPRODUCT(B693:AA693,$B$1010:$AA$1010)</f>
        <v>53970.1624326009</v>
      </c>
      <c r="AE693" s="339" t="n">
        <f aca="false">SUMPRODUCT(B693:AA693,$B$1012:$AA$1012)</f>
        <v>53415.4261337402</v>
      </c>
      <c r="AF693" s="340" t="n">
        <f aca="false">XIRR(B693:AA693,$B$1:$AA$1)</f>
        <v>0.136739057329408</v>
      </c>
      <c r="AG693" s="341" t="n">
        <f aca="false">1-EXP(-(1/0.25)*(AD693/ABS($AD$1010)))</f>
        <v>0.977157661776379</v>
      </c>
    </row>
    <row r="694" customFormat="false" ht="12.75" hidden="false" customHeight="false" outlineLevel="0" collapsed="false">
      <c r="A694" s="332"/>
      <c r="B694" s="337" t="n">
        <f aca="false">+[4]data1cf!A694</f>
        <v>-85071.2692946108</v>
      </c>
      <c r="C694" s="337" t="n">
        <f aca="false">+[4]data1cf!B694</f>
        <v>14905.2787115712</v>
      </c>
      <c r="D694" s="337" t="n">
        <f aca="false">+[4]data1cf!C694</f>
        <v>16067.3403863029</v>
      </c>
      <c r="E694" s="337" t="n">
        <f aca="false">+[4]data1cf!D694</f>
        <v>15713.6177882906</v>
      </c>
      <c r="F694" s="337" t="n">
        <f aca="false">+[4]data1cf!E694</f>
        <v>15503.3551199517</v>
      </c>
      <c r="G694" s="337" t="n">
        <f aca="false">+[4]data1cf!F694</f>
        <v>15301.9191810596</v>
      </c>
      <c r="H694" s="337" t="n">
        <f aca="false">+[4]data1cf!G694</f>
        <v>15114.2745065732</v>
      </c>
      <c r="I694" s="337" t="n">
        <f aca="false">+[4]data1cf!H694</f>
        <v>14860.3216701897</v>
      </c>
      <c r="J694" s="337" t="n">
        <f aca="false">+[4]data1cf!I694</f>
        <v>14837.72073975</v>
      </c>
      <c r="K694" s="337" t="n">
        <f aca="false">+[4]data1cf!J694</f>
        <v>15021.9244638035</v>
      </c>
      <c r="L694" s="337" t="n">
        <f aca="false">+[4]data1cf!K694</f>
        <v>14910.5050789388</v>
      </c>
      <c r="M694" s="337" t="n">
        <f aca="false">+[4]data1cf!L694</f>
        <v>14884.1380867573</v>
      </c>
      <c r="N694" s="337" t="n">
        <f aca="false">+[4]data1cf!M694</f>
        <v>14971.4902639303</v>
      </c>
      <c r="O694" s="337" t="n">
        <f aca="false">+[4]data1cf!N694</f>
        <v>15177.6369724989</v>
      </c>
      <c r="P694" s="337" t="n">
        <f aca="false">+[4]data1cf!O694</f>
        <v>15301.2778394694</v>
      </c>
      <c r="Q694" s="337" t="n">
        <f aca="false">+[4]data1cf!P694</f>
        <v>14998.170394578</v>
      </c>
      <c r="R694" s="337" t="n">
        <f aca="false">+[4]data1cf!Q694</f>
        <v>975.733430301469</v>
      </c>
      <c r="S694" s="337" t="n">
        <f aca="false">+[4]data1cf!R694</f>
        <v>0</v>
      </c>
      <c r="T694" s="337" t="n">
        <f aca="false">+[4]data1cf!S694</f>
        <v>0</v>
      </c>
      <c r="U694" s="337" t="n">
        <f aca="false">+[4]data1cf!T694</f>
        <v>0</v>
      </c>
      <c r="V694" s="337" t="n">
        <f aca="false">+[4]data1cf!U694</f>
        <v>0</v>
      </c>
      <c r="W694" s="337" t="n">
        <f aca="false">+[4]data1cf!V694</f>
        <v>0</v>
      </c>
      <c r="X694" s="337" t="n">
        <f aca="false">+[4]data1cf!W694</f>
        <v>0</v>
      </c>
      <c r="Y694" s="337" t="n">
        <f aca="false">+[4]data1cf!X694</f>
        <v>0</v>
      </c>
      <c r="Z694" s="337" t="n">
        <f aca="false">+[4]data1cf!Y694</f>
        <v>0</v>
      </c>
      <c r="AA694" s="337" t="n">
        <f aca="false">+[4]data1cf!Z694</f>
        <v>0</v>
      </c>
      <c r="AB694" s="337"/>
      <c r="AC694" s="338" t="n">
        <f aca="false">XNPV(0.1,B694:AA694,$B$1:$AA$1)</f>
        <v>31017.1438897434</v>
      </c>
      <c r="AD694" s="338" t="n">
        <f aca="false">SUMPRODUCT(B694:AA694,$B$1010:$AA$1010)</f>
        <v>63188.0151034045</v>
      </c>
      <c r="AE694" s="339" t="n">
        <f aca="false">SUMPRODUCT(B694:AA694,$B$1012:$AA$1012)</f>
        <v>62644.2517149655</v>
      </c>
      <c r="AF694" s="340" t="n">
        <f aca="false">XIRR(B694:AA694,$B$1:$AA$1)</f>
        <v>0.16040423889677</v>
      </c>
      <c r="AG694" s="341" t="n">
        <f aca="false">1-EXP(-(1/0.25)*(AD694/ABS($AD$1010)))</f>
        <v>0.988020985784142</v>
      </c>
    </row>
    <row r="695" customFormat="false" ht="12.75" hidden="false" customHeight="false" outlineLevel="0" collapsed="false">
      <c r="A695" s="332"/>
      <c r="B695" s="337" t="n">
        <f aca="false">+[4]data1cf!A695</f>
        <v>-89712.8671151227</v>
      </c>
      <c r="C695" s="337" t="n">
        <f aca="false">+[4]data1cf!B695</f>
        <v>15083.6275584938</v>
      </c>
      <c r="D695" s="337" t="n">
        <f aca="false">+[4]data1cf!C695</f>
        <v>16273.8530375063</v>
      </c>
      <c r="E695" s="337" t="n">
        <f aca="false">+[4]data1cf!D695</f>
        <v>15813.7942645944</v>
      </c>
      <c r="F695" s="337" t="n">
        <f aca="false">+[4]data1cf!E695</f>
        <v>15684.7359564831</v>
      </c>
      <c r="G695" s="337" t="n">
        <f aca="false">+[4]data1cf!F695</f>
        <v>15584.3184157398</v>
      </c>
      <c r="H695" s="337" t="n">
        <f aca="false">+[4]data1cf!G695</f>
        <v>15274.4852960068</v>
      </c>
      <c r="I695" s="337" t="n">
        <f aca="false">+[4]data1cf!H695</f>
        <v>14928.9086933866</v>
      </c>
      <c r="J695" s="337" t="n">
        <f aca="false">+[4]data1cf!I695</f>
        <v>15064.5828822704</v>
      </c>
      <c r="K695" s="337" t="n">
        <f aca="false">+[4]data1cf!J695</f>
        <v>15154.332291698</v>
      </c>
      <c r="L695" s="337" t="n">
        <f aca="false">+[4]data1cf!K695</f>
        <v>15057.2731236123</v>
      </c>
      <c r="M695" s="337" t="n">
        <f aca="false">+[4]data1cf!L695</f>
        <v>14910.6711826379</v>
      </c>
      <c r="N695" s="337" t="n">
        <f aca="false">+[4]data1cf!M695</f>
        <v>15082.0968681112</v>
      </c>
      <c r="O695" s="337" t="n">
        <f aca="false">+[4]data1cf!N695</f>
        <v>15363.9720165541</v>
      </c>
      <c r="P695" s="337" t="n">
        <f aca="false">+[4]data1cf!O695</f>
        <v>15236.9768384709</v>
      </c>
      <c r="Q695" s="337" t="n">
        <f aca="false">+[4]data1cf!P695</f>
        <v>15196.4865776307</v>
      </c>
      <c r="R695" s="337" t="n">
        <f aca="false">+[4]data1cf!Q695</f>
        <v>1028.97070066361</v>
      </c>
      <c r="S695" s="337" t="n">
        <f aca="false">+[4]data1cf!R695</f>
        <v>0</v>
      </c>
      <c r="T695" s="337" t="n">
        <f aca="false">+[4]data1cf!S695</f>
        <v>0</v>
      </c>
      <c r="U695" s="337" t="n">
        <f aca="false">+[4]data1cf!T695</f>
        <v>0</v>
      </c>
      <c r="V695" s="337" t="n">
        <f aca="false">+[4]data1cf!U695</f>
        <v>0</v>
      </c>
      <c r="W695" s="337" t="n">
        <f aca="false">+[4]data1cf!V695</f>
        <v>0</v>
      </c>
      <c r="X695" s="337" t="n">
        <f aca="false">+[4]data1cf!W695</f>
        <v>0</v>
      </c>
      <c r="Y695" s="337" t="n">
        <f aca="false">+[4]data1cf!X695</f>
        <v>0</v>
      </c>
      <c r="Z695" s="337" t="n">
        <f aca="false">+[4]data1cf!Y695</f>
        <v>0</v>
      </c>
      <c r="AA695" s="337" t="n">
        <f aca="false">+[4]data1cf!Z695</f>
        <v>0</v>
      </c>
      <c r="AB695" s="337"/>
      <c r="AC695" s="338" t="n">
        <f aca="false">XNPV(0.1,B695:AA695,$B$1:$AA$1)</f>
        <v>27567.2411489217</v>
      </c>
      <c r="AD695" s="338" t="n">
        <f aca="false">SUMPRODUCT(B695:AA695,$B$1010:$AA$1010)</f>
        <v>60038.421398608</v>
      </c>
      <c r="AE695" s="339" t="n">
        <f aca="false">SUMPRODUCT(B695:AA695,$B$1012:$AA$1012)</f>
        <v>59489.7248828826</v>
      </c>
      <c r="AF695" s="340" t="n">
        <f aca="false">XIRR(B695:AA695,$B$1:$AA$1)</f>
        <v>0.151373088204207</v>
      </c>
      <c r="AG695" s="341" t="n">
        <f aca="false">1-EXP(-(1/0.25)*(AD695/ABS($AD$1010)))</f>
        <v>0.985065118226637</v>
      </c>
    </row>
    <row r="696" customFormat="false" ht="12.75" hidden="false" customHeight="false" outlineLevel="0" collapsed="false">
      <c r="A696" s="332"/>
      <c r="B696" s="337" t="n">
        <f aca="false">+[4]data1cf!A696</f>
        <v>-95970.3640747258</v>
      </c>
      <c r="C696" s="337" t="n">
        <f aca="false">+[4]data1cf!B696</f>
        <v>15055.7819365042</v>
      </c>
      <c r="D696" s="337" t="n">
        <f aca="false">+[4]data1cf!C696</f>
        <v>16445.8263787128</v>
      </c>
      <c r="E696" s="337" t="n">
        <f aca="false">+[4]data1cf!D696</f>
        <v>16154.1691778076</v>
      </c>
      <c r="F696" s="337" t="n">
        <f aca="false">+[4]data1cf!E696</f>
        <v>15673.5621509423</v>
      </c>
      <c r="G696" s="337" t="n">
        <f aca="false">+[4]data1cf!F696</f>
        <v>15481.0042895478</v>
      </c>
      <c r="H696" s="337" t="n">
        <f aca="false">+[4]data1cf!G696</f>
        <v>15294.0568631972</v>
      </c>
      <c r="I696" s="337" t="n">
        <f aca="false">+[4]data1cf!H696</f>
        <v>15276.3904686076</v>
      </c>
      <c r="J696" s="337" t="n">
        <f aca="false">+[4]data1cf!I696</f>
        <v>15181.0293113884</v>
      </c>
      <c r="K696" s="337" t="n">
        <f aca="false">+[4]data1cf!J696</f>
        <v>15237.5489932708</v>
      </c>
      <c r="L696" s="337" t="n">
        <f aca="false">+[4]data1cf!K696</f>
        <v>15018.5716073497</v>
      </c>
      <c r="M696" s="337" t="n">
        <f aca="false">+[4]data1cf!L696</f>
        <v>15385.3322908337</v>
      </c>
      <c r="N696" s="337" t="n">
        <f aca="false">+[4]data1cf!M696</f>
        <v>15191.0285453033</v>
      </c>
      <c r="O696" s="337" t="n">
        <f aca="false">+[4]data1cf!N696</f>
        <v>15191.510534807</v>
      </c>
      <c r="P696" s="337" t="n">
        <f aca="false">+[4]data1cf!O696</f>
        <v>15311.4641011205</v>
      </c>
      <c r="Q696" s="337" t="n">
        <f aca="false">+[4]data1cf!P696</f>
        <v>15471.3565674342</v>
      </c>
      <c r="R696" s="337" t="n">
        <f aca="false">+[4]data1cf!Q696</f>
        <v>1100.74168779148</v>
      </c>
      <c r="S696" s="337" t="n">
        <f aca="false">+[4]data1cf!R696</f>
        <v>0</v>
      </c>
      <c r="T696" s="337" t="n">
        <f aca="false">+[4]data1cf!S696</f>
        <v>0</v>
      </c>
      <c r="U696" s="337" t="n">
        <f aca="false">+[4]data1cf!T696</f>
        <v>0</v>
      </c>
      <c r="V696" s="337" t="n">
        <f aca="false">+[4]data1cf!U696</f>
        <v>0</v>
      </c>
      <c r="W696" s="337" t="n">
        <f aca="false">+[4]data1cf!V696</f>
        <v>0</v>
      </c>
      <c r="X696" s="337" t="n">
        <f aca="false">+[4]data1cf!W696</f>
        <v>0</v>
      </c>
      <c r="Y696" s="337" t="n">
        <f aca="false">+[4]data1cf!X696</f>
        <v>0</v>
      </c>
      <c r="Z696" s="337" t="n">
        <f aca="false">+[4]data1cf!Y696</f>
        <v>0</v>
      </c>
      <c r="AA696" s="337" t="n">
        <f aca="false">+[4]data1cf!Z696</f>
        <v>0</v>
      </c>
      <c r="AB696" s="337"/>
      <c r="AC696" s="338" t="n">
        <f aca="false">XNPV(0.1,B696:AA696,$B$1:$AA$1)</f>
        <v>22126.2702868061</v>
      </c>
      <c r="AD696" s="338" t="n">
        <f aca="false">SUMPRODUCT(B696:AA696,$B$1010:$AA$1010)</f>
        <v>54852.3135621522</v>
      </c>
      <c r="AE696" s="339" t="n">
        <f aca="false">SUMPRODUCT(B696:AA696,$B$1012:$AA$1012)</f>
        <v>54299.2577136637</v>
      </c>
      <c r="AF696" s="340" t="n">
        <f aca="false">XIRR(B696:AA696,$B$1:$AA$1)</f>
        <v>0.138953683110265</v>
      </c>
      <c r="AG696" s="341" t="n">
        <f aca="false">1-EXP(-(1/0.25)*(AD696/ABS($AD$1010)))</f>
        <v>0.978525952775709</v>
      </c>
    </row>
    <row r="697" customFormat="false" ht="12.75" hidden="false" customHeight="false" outlineLevel="0" collapsed="false">
      <c r="A697" s="332"/>
      <c r="B697" s="337" t="n">
        <f aca="false">+[4]data1cf!A697</f>
        <v>-93094.7868056059</v>
      </c>
      <c r="C697" s="337" t="n">
        <f aca="false">+[4]data1cf!B697</f>
        <v>14837.3539258847</v>
      </c>
      <c r="D697" s="337" t="n">
        <f aca="false">+[4]data1cf!C697</f>
        <v>16376.2393227106</v>
      </c>
      <c r="E697" s="337" t="n">
        <f aca="false">+[4]data1cf!D697</f>
        <v>15925.4536325949</v>
      </c>
      <c r="F697" s="337" t="n">
        <f aca="false">+[4]data1cf!E697</f>
        <v>15770.1745626277</v>
      </c>
      <c r="G697" s="337" t="n">
        <f aca="false">+[4]data1cf!F697</f>
        <v>15477.1946657904</v>
      </c>
      <c r="H697" s="337" t="n">
        <f aca="false">+[4]data1cf!G697</f>
        <v>15406.7380980277</v>
      </c>
      <c r="I697" s="337" t="n">
        <f aca="false">+[4]data1cf!H697</f>
        <v>14937.253841834</v>
      </c>
      <c r="J697" s="337" t="n">
        <f aca="false">+[4]data1cf!I697</f>
        <v>15203.3274245417</v>
      </c>
      <c r="K697" s="337" t="n">
        <f aca="false">+[4]data1cf!J697</f>
        <v>15418.6105023395</v>
      </c>
      <c r="L697" s="337" t="n">
        <f aca="false">+[4]data1cf!K697</f>
        <v>15280.3496308771</v>
      </c>
      <c r="M697" s="337" t="n">
        <f aca="false">+[4]data1cf!L697</f>
        <v>15069.9319258741</v>
      </c>
      <c r="N697" s="337" t="n">
        <f aca="false">+[4]data1cf!M697</f>
        <v>15000.7879655097</v>
      </c>
      <c r="O697" s="337" t="n">
        <f aca="false">+[4]data1cf!N697</f>
        <v>15293.2146124133</v>
      </c>
      <c r="P697" s="337" t="n">
        <f aca="false">+[4]data1cf!O697</f>
        <v>15095.7520542546</v>
      </c>
      <c r="Q697" s="337" t="n">
        <f aca="false">+[4]data1cf!P697</f>
        <v>15161.2013189663</v>
      </c>
      <c r="R697" s="337" t="n">
        <f aca="false">+[4]data1cf!Q697</f>
        <v>1067.75996674558</v>
      </c>
      <c r="S697" s="337" t="n">
        <f aca="false">+[4]data1cf!R697</f>
        <v>0</v>
      </c>
      <c r="T697" s="337" t="n">
        <f aca="false">+[4]data1cf!S697</f>
        <v>0</v>
      </c>
      <c r="U697" s="337" t="n">
        <f aca="false">+[4]data1cf!T697</f>
        <v>0</v>
      </c>
      <c r="V697" s="337" t="n">
        <f aca="false">+[4]data1cf!U697</f>
        <v>0</v>
      </c>
      <c r="W697" s="337" t="n">
        <f aca="false">+[4]data1cf!V697</f>
        <v>0</v>
      </c>
      <c r="X697" s="337" t="n">
        <f aca="false">+[4]data1cf!W697</f>
        <v>0</v>
      </c>
      <c r="Y697" s="337" t="n">
        <f aca="false">+[4]data1cf!X697</f>
        <v>0</v>
      </c>
      <c r="Z697" s="337" t="n">
        <f aca="false">+[4]data1cf!Y697</f>
        <v>0</v>
      </c>
      <c r="AA697" s="337" t="n">
        <f aca="false">+[4]data1cf!Z697</f>
        <v>0</v>
      </c>
      <c r="AB697" s="337"/>
      <c r="AC697" s="338" t="n">
        <f aca="false">XNPV(0.1,B697:AA697,$B$1:$AA$1)</f>
        <v>24435.5421165732</v>
      </c>
      <c r="AD697" s="338" t="n">
        <f aca="false">SUMPRODUCT(B697:AA697,$B$1010:$AA$1010)</f>
        <v>57022.0739575897</v>
      </c>
      <c r="AE697" s="339" t="n">
        <f aca="false">SUMPRODUCT(B697:AA697,$B$1012:$AA$1012)</f>
        <v>56471.5886472767</v>
      </c>
      <c r="AF697" s="340" t="n">
        <f aca="false">XIRR(B697:AA697,$B$1:$AA$1)</f>
        <v>0.144098384495834</v>
      </c>
      <c r="AG697" s="341" t="n">
        <f aca="false">1-EXP(-(1/0.25)*(AD697/ABS($AD$1010)))</f>
        <v>0.981552801853159</v>
      </c>
    </row>
    <row r="698" customFormat="false" ht="12.75" hidden="false" customHeight="false" outlineLevel="0" collapsed="false">
      <c r="A698" s="332"/>
      <c r="B698" s="337" t="n">
        <f aca="false">+[4]data1cf!A698</f>
        <v>-85125.0739526726</v>
      </c>
      <c r="C698" s="337" t="n">
        <f aca="false">+[4]data1cf!B698</f>
        <v>14750.7728631404</v>
      </c>
      <c r="D698" s="337" t="n">
        <f aca="false">+[4]data1cf!C698</f>
        <v>16022.976892191</v>
      </c>
      <c r="E698" s="337" t="n">
        <f aca="false">+[4]data1cf!D698</f>
        <v>15701.4117207246</v>
      </c>
      <c r="F698" s="337" t="n">
        <f aca="false">+[4]data1cf!E698</f>
        <v>15729.8791165827</v>
      </c>
      <c r="G698" s="337" t="n">
        <f aca="false">+[4]data1cf!F698</f>
        <v>15312.3909943139</v>
      </c>
      <c r="H698" s="337" t="n">
        <f aca="false">+[4]data1cf!G698</f>
        <v>14999.0176076075</v>
      </c>
      <c r="I698" s="337" t="n">
        <f aca="false">+[4]data1cf!H698</f>
        <v>15191.895149951</v>
      </c>
      <c r="J698" s="337" t="n">
        <f aca="false">+[4]data1cf!I698</f>
        <v>14951.7052118516</v>
      </c>
      <c r="K698" s="337" t="n">
        <f aca="false">+[4]data1cf!J698</f>
        <v>15094.017190794</v>
      </c>
      <c r="L698" s="337" t="n">
        <f aca="false">+[4]data1cf!K698</f>
        <v>14982.8272011792</v>
      </c>
      <c r="M698" s="337" t="n">
        <f aca="false">+[4]data1cf!L698</f>
        <v>14939.3672281597</v>
      </c>
      <c r="N698" s="337" t="n">
        <f aca="false">+[4]data1cf!M698</f>
        <v>15033.4296119886</v>
      </c>
      <c r="O698" s="337" t="n">
        <f aca="false">+[4]data1cf!N698</f>
        <v>15028.6178293781</v>
      </c>
      <c r="P698" s="337" t="n">
        <f aca="false">+[4]data1cf!O698</f>
        <v>15104.898275704</v>
      </c>
      <c r="Q698" s="337" t="n">
        <f aca="false">+[4]data1cf!P698</f>
        <v>14892.0290388398</v>
      </c>
      <c r="R698" s="337" t="n">
        <f aca="false">+[4]data1cf!Q698</f>
        <v>976.350548207573</v>
      </c>
      <c r="S698" s="337" t="n">
        <f aca="false">+[4]data1cf!R698</f>
        <v>0</v>
      </c>
      <c r="T698" s="337" t="n">
        <f aca="false">+[4]data1cf!S698</f>
        <v>0</v>
      </c>
      <c r="U698" s="337" t="n">
        <f aca="false">+[4]data1cf!T698</f>
        <v>0</v>
      </c>
      <c r="V698" s="337" t="n">
        <f aca="false">+[4]data1cf!U698</f>
        <v>0</v>
      </c>
      <c r="W698" s="337" t="n">
        <f aca="false">+[4]data1cf!V698</f>
        <v>0</v>
      </c>
      <c r="X698" s="337" t="n">
        <f aca="false">+[4]data1cf!W698</f>
        <v>0</v>
      </c>
      <c r="Y698" s="337" t="n">
        <f aca="false">+[4]data1cf!X698</f>
        <v>0</v>
      </c>
      <c r="Z698" s="337" t="n">
        <f aca="false">+[4]data1cf!Y698</f>
        <v>0</v>
      </c>
      <c r="AA698" s="337" t="n">
        <f aca="false">+[4]data1cf!Z698</f>
        <v>0</v>
      </c>
      <c r="AB698" s="337"/>
      <c r="AC698" s="338" t="n">
        <f aca="false">XNPV(0.1,B698:AA698,$B$1:$AA$1)</f>
        <v>31073.8609624321</v>
      </c>
      <c r="AD698" s="338" t="n">
        <f aca="false">SUMPRODUCT(B698:AA698,$B$1010:$AA$1010)</f>
        <v>63299.1162386308</v>
      </c>
      <c r="AE698" s="339" t="n">
        <f aca="false">SUMPRODUCT(B698:AA698,$B$1012:$AA$1012)</f>
        <v>62754.7793187238</v>
      </c>
      <c r="AF698" s="340" t="n">
        <f aca="false">XIRR(B698:AA698,$B$1:$AA$1)</f>
        <v>0.160418431494147</v>
      </c>
      <c r="AG698" s="341" t="n">
        <f aca="false">1-EXP(-(1/0.25)*(AD698/ABS($AD$1010)))</f>
        <v>0.988113816254908</v>
      </c>
    </row>
    <row r="699" customFormat="false" ht="12.75" hidden="false" customHeight="false" outlineLevel="0" collapsed="false">
      <c r="A699" s="332"/>
      <c r="B699" s="337" t="n">
        <f aca="false">+[4]data1cf!A699</f>
        <v>-95451.9684441304</v>
      </c>
      <c r="C699" s="337" t="n">
        <f aca="false">+[4]data1cf!B699</f>
        <v>14917.4592878967</v>
      </c>
      <c r="D699" s="337" t="n">
        <f aca="false">+[4]data1cf!C699</f>
        <v>16523.0193931141</v>
      </c>
      <c r="E699" s="337" t="n">
        <f aca="false">+[4]data1cf!D699</f>
        <v>15978.6922654165</v>
      </c>
      <c r="F699" s="337" t="n">
        <f aca="false">+[4]data1cf!E699</f>
        <v>15783.2001567507</v>
      </c>
      <c r="G699" s="337" t="n">
        <f aca="false">+[4]data1cf!F699</f>
        <v>15343.9083882155</v>
      </c>
      <c r="H699" s="337" t="n">
        <f aca="false">+[4]data1cf!G699</f>
        <v>15400.5662821579</v>
      </c>
      <c r="I699" s="337" t="n">
        <f aca="false">+[4]data1cf!H699</f>
        <v>15320.0281788555</v>
      </c>
      <c r="J699" s="337" t="n">
        <f aca="false">+[4]data1cf!I699</f>
        <v>15217.4296933922</v>
      </c>
      <c r="K699" s="337" t="n">
        <f aca="false">+[4]data1cf!J699</f>
        <v>15162.3470200477</v>
      </c>
      <c r="L699" s="337" t="n">
        <f aca="false">+[4]data1cf!K699</f>
        <v>15137.1023871203</v>
      </c>
      <c r="M699" s="337" t="n">
        <f aca="false">+[4]data1cf!L699</f>
        <v>15278.5361845323</v>
      </c>
      <c r="N699" s="337" t="n">
        <f aca="false">+[4]data1cf!M699</f>
        <v>15099.9350802957</v>
      </c>
      <c r="O699" s="337" t="n">
        <f aca="false">+[4]data1cf!N699</f>
        <v>15266.7823024051</v>
      </c>
      <c r="P699" s="337" t="n">
        <f aca="false">+[4]data1cf!O699</f>
        <v>15050.7232370715</v>
      </c>
      <c r="Q699" s="337" t="n">
        <f aca="false">+[4]data1cf!P699</f>
        <v>15421.0933145396</v>
      </c>
      <c r="R699" s="337" t="n">
        <f aca="false">+[4]data1cf!Q699</f>
        <v>1094.7958972668</v>
      </c>
      <c r="S699" s="337" t="n">
        <f aca="false">+[4]data1cf!R699</f>
        <v>0</v>
      </c>
      <c r="T699" s="337" t="n">
        <f aca="false">+[4]data1cf!S699</f>
        <v>0</v>
      </c>
      <c r="U699" s="337" t="n">
        <f aca="false">+[4]data1cf!T699</f>
        <v>0</v>
      </c>
      <c r="V699" s="337" t="n">
        <f aca="false">+[4]data1cf!U699</f>
        <v>0</v>
      </c>
      <c r="W699" s="337" t="n">
        <f aca="false">+[4]data1cf!V699</f>
        <v>0</v>
      </c>
      <c r="X699" s="337" t="n">
        <f aca="false">+[4]data1cf!W699</f>
        <v>0</v>
      </c>
      <c r="Y699" s="337" t="n">
        <f aca="false">+[4]data1cf!X699</f>
        <v>0</v>
      </c>
      <c r="Z699" s="337" t="n">
        <f aca="false">+[4]data1cf!Y699</f>
        <v>0</v>
      </c>
      <c r="AA699" s="337" t="n">
        <f aca="false">+[4]data1cf!Z699</f>
        <v>0</v>
      </c>
      <c r="AB699" s="337"/>
      <c r="AC699" s="338" t="n">
        <f aca="false">XNPV(0.1,B699:AA699,$B$1:$AA$1)</f>
        <v>22427.3647263269</v>
      </c>
      <c r="AD699" s="338" t="n">
        <f aca="false">SUMPRODUCT(B699:AA699,$B$1010:$AA$1010)</f>
        <v>55100.1128203541</v>
      </c>
      <c r="AE699" s="339" t="n">
        <f aca="false">SUMPRODUCT(B699:AA699,$B$1012:$AA$1012)</f>
        <v>54548.1425089239</v>
      </c>
      <c r="AF699" s="340" t="n">
        <f aca="false">XIRR(B699:AA699,$B$1:$AA$1)</f>
        <v>0.139664316320331</v>
      </c>
      <c r="AG699" s="341" t="n">
        <f aca="false">1-EXP(-(1/0.25)*(AD699/ABS($AD$1010)))</f>
        <v>0.978895347514753</v>
      </c>
    </row>
    <row r="700" customFormat="false" ht="12.75" hidden="false" customHeight="false" outlineLevel="0" collapsed="false">
      <c r="A700" s="332"/>
      <c r="B700" s="337" t="n">
        <f aca="false">+[4]data1cf!A700</f>
        <v>-93189.6586174982</v>
      </c>
      <c r="C700" s="337" t="n">
        <f aca="false">+[4]data1cf!B700</f>
        <v>15047.5508175809</v>
      </c>
      <c r="D700" s="337" t="n">
        <f aca="false">+[4]data1cf!C700</f>
        <v>16497.236629884</v>
      </c>
      <c r="E700" s="337" t="n">
        <f aca="false">+[4]data1cf!D700</f>
        <v>15953.1411940359</v>
      </c>
      <c r="F700" s="337" t="n">
        <f aca="false">+[4]data1cf!E700</f>
        <v>15850.9755614024</v>
      </c>
      <c r="G700" s="337" t="n">
        <f aca="false">+[4]data1cf!F700</f>
        <v>15510.178823797</v>
      </c>
      <c r="H700" s="337" t="n">
        <f aca="false">+[4]data1cf!G700</f>
        <v>15187.0867874873</v>
      </c>
      <c r="I700" s="337" t="n">
        <f aca="false">+[4]data1cf!H700</f>
        <v>15245.858628919</v>
      </c>
      <c r="J700" s="337" t="n">
        <f aca="false">+[4]data1cf!I700</f>
        <v>15275.7191056587</v>
      </c>
      <c r="K700" s="337" t="n">
        <f aca="false">+[4]data1cf!J700</f>
        <v>14967.9135845774</v>
      </c>
      <c r="L700" s="337" t="n">
        <f aca="false">+[4]data1cf!K700</f>
        <v>15109.4044400178</v>
      </c>
      <c r="M700" s="337" t="n">
        <f aca="false">+[4]data1cf!L700</f>
        <v>15133.0737767673</v>
      </c>
      <c r="N700" s="337" t="n">
        <f aca="false">+[4]data1cf!M700</f>
        <v>15289.8040796665</v>
      </c>
      <c r="O700" s="337" t="n">
        <f aca="false">+[4]data1cf!N700</f>
        <v>15158.7920331621</v>
      </c>
      <c r="P700" s="337" t="n">
        <f aca="false">+[4]data1cf!O700</f>
        <v>15147.4831505052</v>
      </c>
      <c r="Q700" s="337" t="n">
        <f aca="false">+[4]data1cf!P700</f>
        <v>15227.1284879426</v>
      </c>
      <c r="R700" s="337" t="n">
        <f aca="false">+[4]data1cf!Q700</f>
        <v>1068.84810847926</v>
      </c>
      <c r="S700" s="337" t="n">
        <f aca="false">+[4]data1cf!R700</f>
        <v>0</v>
      </c>
      <c r="T700" s="337" t="n">
        <f aca="false">+[4]data1cf!S700</f>
        <v>0</v>
      </c>
      <c r="U700" s="337" t="n">
        <f aca="false">+[4]data1cf!T700</f>
        <v>0</v>
      </c>
      <c r="V700" s="337" t="n">
        <f aca="false">+[4]data1cf!U700</f>
        <v>0</v>
      </c>
      <c r="W700" s="337" t="n">
        <f aca="false">+[4]data1cf!V700</f>
        <v>0</v>
      </c>
      <c r="X700" s="337" t="n">
        <f aca="false">+[4]data1cf!W700</f>
        <v>0</v>
      </c>
      <c r="Y700" s="337" t="n">
        <f aca="false">+[4]data1cf!X700</f>
        <v>0</v>
      </c>
      <c r="Z700" s="337" t="n">
        <f aca="false">+[4]data1cf!Y700</f>
        <v>0</v>
      </c>
      <c r="AA700" s="337" t="n">
        <f aca="false">+[4]data1cf!Z700</f>
        <v>0</v>
      </c>
      <c r="AB700" s="337"/>
      <c r="AC700" s="338" t="n">
        <f aca="false">XNPV(0.1,B700:AA700,$B$1:$AA$1)</f>
        <v>24644.2267204774</v>
      </c>
      <c r="AD700" s="338" t="n">
        <f aca="false">SUMPRODUCT(B700:AA700,$B$1010:$AA$1010)</f>
        <v>57248.0937188054</v>
      </c>
      <c r="AE700" s="339" t="n">
        <f aca="false">SUMPRODUCT(B700:AA700,$B$1012:$AA$1012)</f>
        <v>56697.4034357843</v>
      </c>
      <c r="AF700" s="340" t="n">
        <f aca="false">XIRR(B700:AA700,$B$1:$AA$1)</f>
        <v>0.144530457205707</v>
      </c>
      <c r="AG700" s="341" t="n">
        <f aca="false">1-EXP(-(1/0.25)*(AD700/ABS($AD$1010)))</f>
        <v>0.981842458748595</v>
      </c>
    </row>
    <row r="701" customFormat="false" ht="12.75" hidden="false" customHeight="false" outlineLevel="0" collapsed="false">
      <c r="A701" s="332"/>
      <c r="B701" s="337" t="n">
        <f aca="false">+[4]data1cf!A701</f>
        <v>-98920.1943200036</v>
      </c>
      <c r="C701" s="337" t="n">
        <f aca="false">+[4]data1cf!B701</f>
        <v>15053.5139437608</v>
      </c>
      <c r="D701" s="337" t="n">
        <f aca="false">+[4]data1cf!C701</f>
        <v>16753.5979265466</v>
      </c>
      <c r="E701" s="337" t="n">
        <f aca="false">+[4]data1cf!D701</f>
        <v>16455.8784006983</v>
      </c>
      <c r="F701" s="337" t="n">
        <f aca="false">+[4]data1cf!E701</f>
        <v>15854.409028483</v>
      </c>
      <c r="G701" s="337" t="n">
        <f aca="false">+[4]data1cf!F701</f>
        <v>15763.7371592522</v>
      </c>
      <c r="H701" s="337" t="n">
        <f aca="false">+[4]data1cf!G701</f>
        <v>15194.154469679</v>
      </c>
      <c r="I701" s="337" t="n">
        <f aca="false">+[4]data1cf!H701</f>
        <v>15146.6611771191</v>
      </c>
      <c r="J701" s="337" t="n">
        <f aca="false">+[4]data1cf!I701</f>
        <v>15122.9364788818</v>
      </c>
      <c r="K701" s="337" t="n">
        <f aca="false">+[4]data1cf!J701</f>
        <v>15160.4204932154</v>
      </c>
      <c r="L701" s="337" t="n">
        <f aca="false">+[4]data1cf!K701</f>
        <v>15367.4520137273</v>
      </c>
      <c r="M701" s="337" t="n">
        <f aca="false">+[4]data1cf!L701</f>
        <v>15430.8749107631</v>
      </c>
      <c r="N701" s="337" t="n">
        <f aca="false">+[4]data1cf!M701</f>
        <v>15170.6645764671</v>
      </c>
      <c r="O701" s="337" t="n">
        <f aca="false">+[4]data1cf!N701</f>
        <v>15008.8508046463</v>
      </c>
      <c r="P701" s="337" t="n">
        <f aca="false">+[4]data1cf!O701</f>
        <v>15286.5055025809</v>
      </c>
      <c r="Q701" s="337" t="n">
        <f aca="false">+[4]data1cf!P701</f>
        <v>15099.6208121756</v>
      </c>
      <c r="R701" s="337" t="n">
        <f aca="false">+[4]data1cf!Q701</f>
        <v>1134.57506077271</v>
      </c>
      <c r="S701" s="337" t="n">
        <f aca="false">+[4]data1cf!R701</f>
        <v>0</v>
      </c>
      <c r="T701" s="337" t="n">
        <f aca="false">+[4]data1cf!S701</f>
        <v>0</v>
      </c>
      <c r="U701" s="337" t="n">
        <f aca="false">+[4]data1cf!T701</f>
        <v>0</v>
      </c>
      <c r="V701" s="337" t="n">
        <f aca="false">+[4]data1cf!U701</f>
        <v>0</v>
      </c>
      <c r="W701" s="337" t="n">
        <f aca="false">+[4]data1cf!V701</f>
        <v>0</v>
      </c>
      <c r="X701" s="337" t="n">
        <f aca="false">+[4]data1cf!W701</f>
        <v>0</v>
      </c>
      <c r="Y701" s="337" t="n">
        <f aca="false">+[4]data1cf!X701</f>
        <v>0</v>
      </c>
      <c r="Z701" s="337" t="n">
        <f aca="false">+[4]data1cf!Y701</f>
        <v>0</v>
      </c>
      <c r="AA701" s="337" t="n">
        <f aca="false">+[4]data1cf!Z701</f>
        <v>0</v>
      </c>
      <c r="AB701" s="337"/>
      <c r="AC701" s="338" t="n">
        <f aca="false">XNPV(0.1,B701:AA701,$B$1:$AA$1)</f>
        <v>19774.4994992844</v>
      </c>
      <c r="AD701" s="338" t="n">
        <f aca="false">SUMPRODUCT(B701:AA701,$B$1010:$AA$1010)</f>
        <v>52533.4506072353</v>
      </c>
      <c r="AE701" s="339" t="n">
        <f aca="false">SUMPRODUCT(B701:AA701,$B$1012:$AA$1012)</f>
        <v>51980.3218073112</v>
      </c>
      <c r="AF701" s="340" t="n">
        <f aca="false">XIRR(B701:AA701,$B$1:$AA$1)</f>
        <v>0.134085860381144</v>
      </c>
      <c r="AG701" s="341" t="n">
        <f aca="false">1-EXP(-(1/0.25)*(AD701/ABS($AD$1010)))</f>
        <v>0.974740097034902</v>
      </c>
    </row>
    <row r="702" customFormat="false" ht="12.75" hidden="false" customHeight="false" outlineLevel="0" collapsed="false">
      <c r="A702" s="332"/>
      <c r="B702" s="337" t="n">
        <f aca="false">+[4]data1cf!A702</f>
        <v>-89950.3747592309</v>
      </c>
      <c r="C702" s="337" t="n">
        <f aca="false">+[4]data1cf!B702</f>
        <v>15236.585171383</v>
      </c>
      <c r="D702" s="337" t="n">
        <f aca="false">+[4]data1cf!C702</f>
        <v>16268.3652043236</v>
      </c>
      <c r="E702" s="337" t="n">
        <f aca="false">+[4]data1cf!D702</f>
        <v>16075.9328318057</v>
      </c>
      <c r="F702" s="337" t="n">
        <f aca="false">+[4]data1cf!E702</f>
        <v>15816.9262662331</v>
      </c>
      <c r="G702" s="337" t="n">
        <f aca="false">+[4]data1cf!F702</f>
        <v>15441.8810903325</v>
      </c>
      <c r="H702" s="337" t="n">
        <f aca="false">+[4]data1cf!G702</f>
        <v>15009.8183363725</v>
      </c>
      <c r="I702" s="337" t="n">
        <f aca="false">+[4]data1cf!H702</f>
        <v>14945.6460412902</v>
      </c>
      <c r="J702" s="337" t="n">
        <f aca="false">+[4]data1cf!I702</f>
        <v>15121.8285109942</v>
      </c>
      <c r="K702" s="337" t="n">
        <f aca="false">+[4]data1cf!J702</f>
        <v>15043.7332342489</v>
      </c>
      <c r="L702" s="337" t="n">
        <f aca="false">+[4]data1cf!K702</f>
        <v>15135.0223635992</v>
      </c>
      <c r="M702" s="337" t="n">
        <f aca="false">+[4]data1cf!L702</f>
        <v>15026.7311400451</v>
      </c>
      <c r="N702" s="337" t="n">
        <f aca="false">+[4]data1cf!M702</f>
        <v>15097.9998958275</v>
      </c>
      <c r="O702" s="337" t="n">
        <f aca="false">+[4]data1cf!N702</f>
        <v>15402.880732804</v>
      </c>
      <c r="P702" s="337" t="n">
        <f aca="false">+[4]data1cf!O702</f>
        <v>15288.0090082369</v>
      </c>
      <c r="Q702" s="337" t="n">
        <f aca="false">+[4]data1cf!P702</f>
        <v>15133.9353415011</v>
      </c>
      <c r="R702" s="337" t="n">
        <f aca="false">+[4]data1cf!Q702</f>
        <v>1031.69481833848</v>
      </c>
      <c r="S702" s="337" t="n">
        <f aca="false">+[4]data1cf!R702</f>
        <v>0</v>
      </c>
      <c r="T702" s="337" t="n">
        <f aca="false">+[4]data1cf!S702</f>
        <v>0</v>
      </c>
      <c r="U702" s="337" t="n">
        <f aca="false">+[4]data1cf!T702</f>
        <v>0</v>
      </c>
      <c r="V702" s="337" t="n">
        <f aca="false">+[4]data1cf!U702</f>
        <v>0</v>
      </c>
      <c r="W702" s="337" t="n">
        <f aca="false">+[4]data1cf!V702</f>
        <v>0</v>
      </c>
      <c r="X702" s="337" t="n">
        <f aca="false">+[4]data1cf!W702</f>
        <v>0</v>
      </c>
      <c r="Y702" s="337" t="n">
        <f aca="false">+[4]data1cf!X702</f>
        <v>0</v>
      </c>
      <c r="Z702" s="337" t="n">
        <f aca="false">+[4]data1cf!Y702</f>
        <v>0</v>
      </c>
      <c r="AA702" s="337" t="n">
        <f aca="false">+[4]data1cf!Z702</f>
        <v>0</v>
      </c>
      <c r="AB702" s="337"/>
      <c r="AC702" s="338" t="n">
        <f aca="false">XNPV(0.1,B702:AA702,$B$1:$AA$1)</f>
        <v>27588.0512947555</v>
      </c>
      <c r="AD702" s="338" t="n">
        <f aca="false">SUMPRODUCT(B702:AA702,$B$1010:$AA$1010)</f>
        <v>60080.9021181313</v>
      </c>
      <c r="AE702" s="339" t="n">
        <f aca="false">SUMPRODUCT(B702:AA702,$B$1012:$AA$1012)</f>
        <v>59531.8357450148</v>
      </c>
      <c r="AF702" s="340" t="n">
        <f aca="false">XIRR(B702:AA702,$B$1:$AA$1)</f>
        <v>0.151374011830589</v>
      </c>
      <c r="AG702" s="341" t="n">
        <f aca="false">1-EXP(-(1/0.25)*(AD702/ABS($AD$1010)))</f>
        <v>0.985109477771797</v>
      </c>
    </row>
    <row r="703" customFormat="false" ht="12.75" hidden="false" customHeight="false" outlineLevel="0" collapsed="false">
      <c r="A703" s="332"/>
      <c r="B703" s="337" t="n">
        <f aca="false">+[4]data1cf!A703</f>
        <v>-92681.5879671982</v>
      </c>
      <c r="C703" s="337" t="n">
        <f aca="false">+[4]data1cf!B703</f>
        <v>14937.8828273858</v>
      </c>
      <c r="D703" s="337" t="n">
        <f aca="false">+[4]data1cf!C703</f>
        <v>16440.0313953195</v>
      </c>
      <c r="E703" s="337" t="n">
        <f aca="false">+[4]data1cf!D703</f>
        <v>16000.7639268446</v>
      </c>
      <c r="F703" s="337" t="n">
        <f aca="false">+[4]data1cf!E703</f>
        <v>15636.0971216255</v>
      </c>
      <c r="G703" s="337" t="n">
        <f aca="false">+[4]data1cf!F703</f>
        <v>15483.3092100017</v>
      </c>
      <c r="H703" s="337" t="n">
        <f aca="false">+[4]data1cf!G703</f>
        <v>15200.5696521768</v>
      </c>
      <c r="I703" s="337" t="n">
        <f aca="false">+[4]data1cf!H703</f>
        <v>15073.782390608</v>
      </c>
      <c r="J703" s="337" t="n">
        <f aca="false">+[4]data1cf!I703</f>
        <v>14864.4276114575</v>
      </c>
      <c r="K703" s="337" t="n">
        <f aca="false">+[4]data1cf!J703</f>
        <v>15072.5756005821</v>
      </c>
      <c r="L703" s="337" t="n">
        <f aca="false">+[4]data1cf!K703</f>
        <v>15266.6074821134</v>
      </c>
      <c r="M703" s="337" t="n">
        <f aca="false">+[4]data1cf!L703</f>
        <v>15209.0616595958</v>
      </c>
      <c r="N703" s="337" t="n">
        <f aca="false">+[4]data1cf!M703</f>
        <v>15223.0309182587</v>
      </c>
      <c r="O703" s="337" t="n">
        <f aca="false">+[4]data1cf!N703</f>
        <v>15147.6680258421</v>
      </c>
      <c r="P703" s="337" t="n">
        <f aca="false">+[4]data1cf!O703</f>
        <v>15348.5923252458</v>
      </c>
      <c r="Q703" s="337" t="n">
        <f aca="false">+[4]data1cf!P703</f>
        <v>15308.1823742372</v>
      </c>
      <c r="R703" s="337" t="n">
        <f aca="false">+[4]data1cf!Q703</f>
        <v>1063.02074134858</v>
      </c>
      <c r="S703" s="337" t="n">
        <f aca="false">+[4]data1cf!R703</f>
        <v>0</v>
      </c>
      <c r="T703" s="337" t="n">
        <f aca="false">+[4]data1cf!S703</f>
        <v>0</v>
      </c>
      <c r="U703" s="337" t="n">
        <f aca="false">+[4]data1cf!T703</f>
        <v>0</v>
      </c>
      <c r="V703" s="337" t="n">
        <f aca="false">+[4]data1cf!U703</f>
        <v>0</v>
      </c>
      <c r="W703" s="337" t="n">
        <f aca="false">+[4]data1cf!V703</f>
        <v>0</v>
      </c>
      <c r="X703" s="337" t="n">
        <f aca="false">+[4]data1cf!W703</f>
        <v>0</v>
      </c>
      <c r="Y703" s="337" t="n">
        <f aca="false">+[4]data1cf!X703</f>
        <v>0</v>
      </c>
      <c r="Z703" s="337" t="n">
        <f aca="false">+[4]data1cf!Y703</f>
        <v>0</v>
      </c>
      <c r="AA703" s="337" t="n">
        <f aca="false">+[4]data1cf!Z703</f>
        <v>0</v>
      </c>
      <c r="AB703" s="337"/>
      <c r="AC703" s="338" t="n">
        <f aca="false">XNPV(0.1,B703:AA703,$B$1:$AA$1)</f>
        <v>24783.3567207188</v>
      </c>
      <c r="AD703" s="338" t="n">
        <f aca="false">SUMPRODUCT(B703:AA703,$B$1010:$AA$1010)</f>
        <v>57334.3462795069</v>
      </c>
      <c r="AE703" s="339" t="n">
        <f aca="false">SUMPRODUCT(B703:AA703,$B$1012:$AA$1012)</f>
        <v>56784.0937135902</v>
      </c>
      <c r="AF703" s="340" t="n">
        <f aca="false">XIRR(B703:AA703,$B$1:$AA$1)</f>
        <v>0.144916313727276</v>
      </c>
      <c r="AG703" s="341" t="n">
        <f aca="false">1-EXP(-(1/0.25)*(AD703/ABS($AD$1010)))</f>
        <v>0.981951793294758</v>
      </c>
    </row>
    <row r="704" customFormat="false" ht="12.75" hidden="false" customHeight="false" outlineLevel="0" collapsed="false">
      <c r="A704" s="332"/>
      <c r="B704" s="337" t="n">
        <f aca="false">+[4]data1cf!A704</f>
        <v>-93700.9087822265</v>
      </c>
      <c r="C704" s="337" t="n">
        <f aca="false">+[4]data1cf!B704</f>
        <v>15057.6872029606</v>
      </c>
      <c r="D704" s="337" t="n">
        <f aca="false">+[4]data1cf!C704</f>
        <v>16475.3893878468</v>
      </c>
      <c r="E704" s="337" t="n">
        <f aca="false">+[4]data1cf!D704</f>
        <v>16003.900701509</v>
      </c>
      <c r="F704" s="337" t="n">
        <f aca="false">+[4]data1cf!E704</f>
        <v>15727.9631477173</v>
      </c>
      <c r="G704" s="337" t="n">
        <f aca="false">+[4]data1cf!F704</f>
        <v>15486.3395344832</v>
      </c>
      <c r="H704" s="337" t="n">
        <f aca="false">+[4]data1cf!G704</f>
        <v>15333.4551417824</v>
      </c>
      <c r="I704" s="337" t="n">
        <f aca="false">+[4]data1cf!H704</f>
        <v>15104.9406451664</v>
      </c>
      <c r="J704" s="337" t="n">
        <f aca="false">+[4]data1cf!I704</f>
        <v>15316.0893188435</v>
      </c>
      <c r="K704" s="337" t="n">
        <f aca="false">+[4]data1cf!J704</f>
        <v>15189.2925031068</v>
      </c>
      <c r="L704" s="337" t="n">
        <f aca="false">+[4]data1cf!K704</f>
        <v>15113.2662200483</v>
      </c>
      <c r="M704" s="337" t="n">
        <f aca="false">+[4]data1cf!L704</f>
        <v>15269.6462123413</v>
      </c>
      <c r="N704" s="337" t="n">
        <f aca="false">+[4]data1cf!M704</f>
        <v>15287.6855174042</v>
      </c>
      <c r="O704" s="337" t="n">
        <f aca="false">+[4]data1cf!N704</f>
        <v>15315.6228002441</v>
      </c>
      <c r="P704" s="337" t="n">
        <f aca="false">+[4]data1cf!O704</f>
        <v>15070.7011554505</v>
      </c>
      <c r="Q704" s="337" t="n">
        <f aca="false">+[4]data1cf!P704</f>
        <v>15181.4499316273</v>
      </c>
      <c r="R704" s="337" t="n">
        <f aca="false">+[4]data1cf!Q704</f>
        <v>1074.71194336862</v>
      </c>
      <c r="S704" s="337" t="n">
        <f aca="false">+[4]data1cf!R704</f>
        <v>0</v>
      </c>
      <c r="T704" s="337" t="n">
        <f aca="false">+[4]data1cf!S704</f>
        <v>0</v>
      </c>
      <c r="U704" s="337" t="n">
        <f aca="false">+[4]data1cf!T704</f>
        <v>0</v>
      </c>
      <c r="V704" s="337" t="n">
        <f aca="false">+[4]data1cf!U704</f>
        <v>0</v>
      </c>
      <c r="W704" s="337" t="n">
        <f aca="false">+[4]data1cf!V704</f>
        <v>0</v>
      </c>
      <c r="X704" s="337" t="n">
        <f aca="false">+[4]data1cf!W704</f>
        <v>0</v>
      </c>
      <c r="Y704" s="337" t="n">
        <f aca="false">+[4]data1cf!X704</f>
        <v>0</v>
      </c>
      <c r="Z704" s="337" t="n">
        <f aca="false">+[4]data1cf!Y704</f>
        <v>0</v>
      </c>
      <c r="AA704" s="337" t="n">
        <f aca="false">+[4]data1cf!Z704</f>
        <v>0</v>
      </c>
      <c r="AB704" s="337"/>
      <c r="AC704" s="338" t="n">
        <f aca="false">XNPV(0.1,B704:AA704,$B$1:$AA$1)</f>
        <v>24250.6236964865</v>
      </c>
      <c r="AD704" s="338" t="n">
        <f aca="false">SUMPRODUCT(B704:AA704,$B$1010:$AA$1010)</f>
        <v>56912.7872644283</v>
      </c>
      <c r="AE704" s="339" t="n">
        <f aca="false">SUMPRODUCT(B704:AA704,$B$1012:$AA$1012)</f>
        <v>56361.0353628094</v>
      </c>
      <c r="AF704" s="340" t="n">
        <f aca="false">XIRR(B704:AA704,$B$1:$AA$1)</f>
        <v>0.143575360951813</v>
      </c>
      <c r="AG704" s="341" t="n">
        <f aca="false">1-EXP(-(1/0.25)*(AD704/ABS($AD$1010)))</f>
        <v>0.981411092116833</v>
      </c>
    </row>
    <row r="705" customFormat="false" ht="12.75" hidden="false" customHeight="false" outlineLevel="0" collapsed="false">
      <c r="A705" s="332"/>
      <c r="B705" s="337" t="n">
        <f aca="false">+[4]data1cf!A705</f>
        <v>-91728.2150921217</v>
      </c>
      <c r="C705" s="337" t="n">
        <f aca="false">+[4]data1cf!B705</f>
        <v>14978.7754984787</v>
      </c>
      <c r="D705" s="337" t="n">
        <f aca="false">+[4]data1cf!C705</f>
        <v>16474.0424375662</v>
      </c>
      <c r="E705" s="337" t="n">
        <f aca="false">+[4]data1cf!D705</f>
        <v>15999.933923358</v>
      </c>
      <c r="F705" s="337" t="n">
        <f aca="false">+[4]data1cf!E705</f>
        <v>15616.7057626822</v>
      </c>
      <c r="G705" s="337" t="n">
        <f aca="false">+[4]data1cf!F705</f>
        <v>15436.0892004827</v>
      </c>
      <c r="H705" s="337" t="n">
        <f aca="false">+[4]data1cf!G705</f>
        <v>15241.8253774167</v>
      </c>
      <c r="I705" s="337" t="n">
        <f aca="false">+[4]data1cf!H705</f>
        <v>15091.0529107406</v>
      </c>
      <c r="J705" s="337" t="n">
        <f aca="false">+[4]data1cf!I705</f>
        <v>15256.6797005511</v>
      </c>
      <c r="K705" s="337" t="n">
        <f aca="false">+[4]data1cf!J705</f>
        <v>15278.8425904014</v>
      </c>
      <c r="L705" s="337" t="n">
        <f aca="false">+[4]data1cf!K705</f>
        <v>15020.6098000018</v>
      </c>
      <c r="M705" s="337" t="n">
        <f aca="false">+[4]data1cf!L705</f>
        <v>15217.7769018332</v>
      </c>
      <c r="N705" s="337" t="n">
        <f aca="false">+[4]data1cf!M705</f>
        <v>15013.0846022244</v>
      </c>
      <c r="O705" s="337" t="n">
        <f aca="false">+[4]data1cf!N705</f>
        <v>14931.7282753877</v>
      </c>
      <c r="P705" s="337" t="n">
        <f aca="false">+[4]data1cf!O705</f>
        <v>14965.7877454105</v>
      </c>
      <c r="Q705" s="337" t="n">
        <f aca="false">+[4]data1cf!P705</f>
        <v>15190.8494766737</v>
      </c>
      <c r="R705" s="337" t="n">
        <f aca="false">+[4]data1cf!Q705</f>
        <v>1052.0859358206</v>
      </c>
      <c r="S705" s="337" t="n">
        <f aca="false">+[4]data1cf!R705</f>
        <v>0</v>
      </c>
      <c r="T705" s="337" t="n">
        <f aca="false">+[4]data1cf!S705</f>
        <v>0</v>
      </c>
      <c r="U705" s="337" t="n">
        <f aca="false">+[4]data1cf!T705</f>
        <v>0</v>
      </c>
      <c r="V705" s="337" t="n">
        <f aca="false">+[4]data1cf!U705</f>
        <v>0</v>
      </c>
      <c r="W705" s="337" t="n">
        <f aca="false">+[4]data1cf!V705</f>
        <v>0</v>
      </c>
      <c r="X705" s="337" t="n">
        <f aca="false">+[4]data1cf!W705</f>
        <v>0</v>
      </c>
      <c r="Y705" s="337" t="n">
        <f aca="false">+[4]data1cf!X705</f>
        <v>0</v>
      </c>
      <c r="Z705" s="337" t="n">
        <f aca="false">+[4]data1cf!Y705</f>
        <v>0</v>
      </c>
      <c r="AA705" s="337" t="n">
        <f aca="false">+[4]data1cf!Z705</f>
        <v>0</v>
      </c>
      <c r="AB705" s="337"/>
      <c r="AC705" s="338" t="n">
        <f aca="false">XNPV(0.1,B705:AA705,$B$1:$AA$1)</f>
        <v>25709.0910878918</v>
      </c>
      <c r="AD705" s="338" t="n">
        <f aca="false">SUMPRODUCT(B705:AA705,$B$1010:$AA$1010)</f>
        <v>58187.1752600934</v>
      </c>
      <c r="AE705" s="339" t="n">
        <f aca="false">SUMPRODUCT(B705:AA705,$B$1012:$AA$1012)</f>
        <v>57638.776622275</v>
      </c>
      <c r="AF705" s="340" t="n">
        <f aca="false">XIRR(B705:AA705,$B$1:$AA$1)</f>
        <v>0.147109332269008</v>
      </c>
      <c r="AG705" s="341" t="n">
        <f aca="false">1-EXP(-(1/0.25)*(AD705/ABS($AD$1010)))</f>
        <v>0.982998035562002</v>
      </c>
    </row>
    <row r="706" customFormat="false" ht="12.75" hidden="false" customHeight="false" outlineLevel="0" collapsed="false">
      <c r="A706" s="332"/>
      <c r="B706" s="337" t="n">
        <f aca="false">+[4]data1cf!A706</f>
        <v>-88073.8991396706</v>
      </c>
      <c r="C706" s="337" t="n">
        <f aca="false">+[4]data1cf!B706</f>
        <v>14932.0849184441</v>
      </c>
      <c r="D706" s="337" t="n">
        <f aca="false">+[4]data1cf!C706</f>
        <v>16257.5571491918</v>
      </c>
      <c r="E706" s="337" t="n">
        <f aca="false">+[4]data1cf!D706</f>
        <v>15999.6191376597</v>
      </c>
      <c r="F706" s="337" t="n">
        <f aca="false">+[4]data1cf!E706</f>
        <v>15602.6634564244</v>
      </c>
      <c r="G706" s="337" t="n">
        <f aca="false">+[4]data1cf!F706</f>
        <v>15428.8735305132</v>
      </c>
      <c r="H706" s="337" t="n">
        <f aca="false">+[4]data1cf!G706</f>
        <v>15458.5544436058</v>
      </c>
      <c r="I706" s="337" t="n">
        <f aca="false">+[4]data1cf!H706</f>
        <v>14934.8210663842</v>
      </c>
      <c r="J706" s="337" t="n">
        <f aca="false">+[4]data1cf!I706</f>
        <v>15016.1287849206</v>
      </c>
      <c r="K706" s="337" t="n">
        <f aca="false">+[4]data1cf!J706</f>
        <v>14931.7926956888</v>
      </c>
      <c r="L706" s="337" t="n">
        <f aca="false">+[4]data1cf!K706</f>
        <v>14897.4728580602</v>
      </c>
      <c r="M706" s="337" t="n">
        <f aca="false">+[4]data1cf!L706</f>
        <v>14986.3094833161</v>
      </c>
      <c r="N706" s="337" t="n">
        <f aca="false">+[4]data1cf!M706</f>
        <v>15024.6612849645</v>
      </c>
      <c r="O706" s="337" t="n">
        <f aca="false">+[4]data1cf!N706</f>
        <v>14974.5300273517</v>
      </c>
      <c r="P706" s="337" t="n">
        <f aca="false">+[4]data1cf!O706</f>
        <v>15162.1577669369</v>
      </c>
      <c r="Q706" s="337" t="n">
        <f aca="false">+[4]data1cf!P706</f>
        <v>15081.2675246755</v>
      </c>
      <c r="R706" s="337" t="n">
        <f aca="false">+[4]data1cf!Q706</f>
        <v>1010.17239357237</v>
      </c>
      <c r="S706" s="337" t="n">
        <f aca="false">+[4]data1cf!R706</f>
        <v>0</v>
      </c>
      <c r="T706" s="337" t="n">
        <f aca="false">+[4]data1cf!S706</f>
        <v>0</v>
      </c>
      <c r="U706" s="337" t="n">
        <f aca="false">+[4]data1cf!T706</f>
        <v>0</v>
      </c>
      <c r="V706" s="337" t="n">
        <f aca="false">+[4]data1cf!U706</f>
        <v>0</v>
      </c>
      <c r="W706" s="337" t="n">
        <f aca="false">+[4]data1cf!V706</f>
        <v>0</v>
      </c>
      <c r="X706" s="337" t="n">
        <f aca="false">+[4]data1cf!W706</f>
        <v>0</v>
      </c>
      <c r="Y706" s="337" t="n">
        <f aca="false">+[4]data1cf!X706</f>
        <v>0</v>
      </c>
      <c r="Z706" s="337" t="n">
        <f aca="false">+[4]data1cf!Y706</f>
        <v>0</v>
      </c>
      <c r="AA706" s="337" t="n">
        <f aca="false">+[4]data1cf!Z706</f>
        <v>0</v>
      </c>
      <c r="AB706" s="337"/>
      <c r="AC706" s="338" t="n">
        <f aca="false">XNPV(0.1,B706:AA706,$B$1:$AA$1)</f>
        <v>28814.5790044921</v>
      </c>
      <c r="AD706" s="338" t="n">
        <f aca="false">SUMPRODUCT(B706:AA706,$B$1010:$AA$1010)</f>
        <v>61132.4790469949</v>
      </c>
      <c r="AE706" s="339" t="n">
        <f aca="false">SUMPRODUCT(B706:AA706,$B$1012:$AA$1012)</f>
        <v>60586.6980800989</v>
      </c>
      <c r="AF706" s="340" t="n">
        <f aca="false">XIRR(B706:AA706,$B$1:$AA$1)</f>
        <v>0.154629454474441</v>
      </c>
      <c r="AG706" s="341" t="n">
        <f aca="false">1-EXP(-(1/0.25)*(AD706/ABS($AD$1010)))</f>
        <v>0.986166535733239</v>
      </c>
    </row>
    <row r="707" customFormat="false" ht="12.75" hidden="false" customHeight="false" outlineLevel="0" collapsed="false">
      <c r="A707" s="332"/>
      <c r="B707" s="337" t="n">
        <f aca="false">+[4]data1cf!A707</f>
        <v>-96963.5878794517</v>
      </c>
      <c r="C707" s="337" t="n">
        <f aca="false">+[4]data1cf!B707</f>
        <v>15015.3389101748</v>
      </c>
      <c r="D707" s="337" t="n">
        <f aca="false">+[4]data1cf!C707</f>
        <v>16562.9690914919</v>
      </c>
      <c r="E707" s="337" t="n">
        <f aca="false">+[4]data1cf!D707</f>
        <v>16292.6682271774</v>
      </c>
      <c r="F707" s="337" t="n">
        <f aca="false">+[4]data1cf!E707</f>
        <v>15868.8456895264</v>
      </c>
      <c r="G707" s="337" t="n">
        <f aca="false">+[4]data1cf!F707</f>
        <v>15658.5001380705</v>
      </c>
      <c r="H707" s="337" t="n">
        <f aca="false">+[4]data1cf!G707</f>
        <v>15163.695523434</v>
      </c>
      <c r="I707" s="337" t="n">
        <f aca="false">+[4]data1cf!H707</f>
        <v>15370.8163664304</v>
      </c>
      <c r="J707" s="337" t="n">
        <f aca="false">+[4]data1cf!I707</f>
        <v>15324.0982027145</v>
      </c>
      <c r="K707" s="337" t="n">
        <f aca="false">+[4]data1cf!J707</f>
        <v>15141.6553114443</v>
      </c>
      <c r="L707" s="337" t="n">
        <f aca="false">+[4]data1cf!K707</f>
        <v>15209.6943434566</v>
      </c>
      <c r="M707" s="337" t="n">
        <f aca="false">+[4]data1cf!L707</f>
        <v>15089.645703972</v>
      </c>
      <c r="N707" s="337" t="n">
        <f aca="false">+[4]data1cf!M707</f>
        <v>15340.337442426</v>
      </c>
      <c r="O707" s="337" t="n">
        <f aca="false">+[4]data1cf!N707</f>
        <v>15379.7739887564</v>
      </c>
      <c r="P707" s="337" t="n">
        <f aca="false">+[4]data1cf!O707</f>
        <v>15444.1577598919</v>
      </c>
      <c r="Q707" s="337" t="n">
        <f aca="false">+[4]data1cf!P707</f>
        <v>15382.8037572457</v>
      </c>
      <c r="R707" s="337" t="n">
        <f aca="false">+[4]data1cf!Q707</f>
        <v>1112.13356754216</v>
      </c>
      <c r="S707" s="337" t="n">
        <f aca="false">+[4]data1cf!R707</f>
        <v>0</v>
      </c>
      <c r="T707" s="337" t="n">
        <f aca="false">+[4]data1cf!S707</f>
        <v>0</v>
      </c>
      <c r="U707" s="337" t="n">
        <f aca="false">+[4]data1cf!T707</f>
        <v>0</v>
      </c>
      <c r="V707" s="337" t="n">
        <f aca="false">+[4]data1cf!U707</f>
        <v>0</v>
      </c>
      <c r="W707" s="337" t="n">
        <f aca="false">+[4]data1cf!V707</f>
        <v>0</v>
      </c>
      <c r="X707" s="337" t="n">
        <f aca="false">+[4]data1cf!W707</f>
        <v>0</v>
      </c>
      <c r="Y707" s="337" t="n">
        <f aca="false">+[4]data1cf!X707</f>
        <v>0</v>
      </c>
      <c r="Z707" s="337" t="n">
        <f aca="false">+[4]data1cf!Y707</f>
        <v>0</v>
      </c>
      <c r="AA707" s="337" t="n">
        <f aca="false">+[4]data1cf!Z707</f>
        <v>0</v>
      </c>
      <c r="AB707" s="337"/>
      <c r="AC707" s="338" t="n">
        <f aca="false">XNPV(0.1,B707:AA707,$B$1:$AA$1)</f>
        <v>21629.8752841437</v>
      </c>
      <c r="AD707" s="338" t="n">
        <f aca="false">SUMPRODUCT(B707:AA707,$B$1010:$AA$1010)</f>
        <v>54477.831322319</v>
      </c>
      <c r="AE707" s="339" t="n">
        <f aca="false">SUMPRODUCT(B707:AA707,$B$1012:$AA$1012)</f>
        <v>53922.826845693</v>
      </c>
      <c r="AF707" s="340" t="n">
        <f aca="false">XIRR(B707:AA707,$B$1:$AA$1)</f>
        <v>0.137753856427607</v>
      </c>
      <c r="AG707" s="341" t="n">
        <f aca="false">1-EXP(-(1/0.25)*(AD707/ABS($AD$1010)))</f>
        <v>0.977955406507953</v>
      </c>
    </row>
    <row r="708" customFormat="false" ht="12.75" hidden="false" customHeight="false" outlineLevel="0" collapsed="false">
      <c r="A708" s="332"/>
      <c r="B708" s="337" t="n">
        <f aca="false">+[4]data1cf!A708</f>
        <v>-84845.5150896569</v>
      </c>
      <c r="C708" s="337" t="n">
        <f aca="false">+[4]data1cf!B708</f>
        <v>14852.4572498933</v>
      </c>
      <c r="D708" s="337" t="n">
        <f aca="false">+[4]data1cf!C708</f>
        <v>16231.3477381035</v>
      </c>
      <c r="E708" s="337" t="n">
        <f aca="false">+[4]data1cf!D708</f>
        <v>15966.1601066393</v>
      </c>
      <c r="F708" s="337" t="n">
        <f aca="false">+[4]data1cf!E708</f>
        <v>15399.1223591307</v>
      </c>
      <c r="G708" s="337" t="n">
        <f aca="false">+[4]data1cf!F708</f>
        <v>15085.1884261071</v>
      </c>
      <c r="H708" s="337" t="n">
        <f aca="false">+[4]data1cf!G708</f>
        <v>14994.8192073243</v>
      </c>
      <c r="I708" s="337" t="n">
        <f aca="false">+[4]data1cf!H708</f>
        <v>15161.1996762127</v>
      </c>
      <c r="J708" s="337" t="n">
        <f aca="false">+[4]data1cf!I708</f>
        <v>14919.6842059076</v>
      </c>
      <c r="K708" s="337" t="n">
        <f aca="false">+[4]data1cf!J708</f>
        <v>14799.4187939365</v>
      </c>
      <c r="L708" s="337" t="n">
        <f aca="false">+[4]data1cf!K708</f>
        <v>15156.7816362757</v>
      </c>
      <c r="M708" s="337" t="n">
        <f aca="false">+[4]data1cf!L708</f>
        <v>14855.0711070843</v>
      </c>
      <c r="N708" s="337" t="n">
        <f aca="false">+[4]data1cf!M708</f>
        <v>15057.1665515718</v>
      </c>
      <c r="O708" s="337" t="n">
        <f aca="false">+[4]data1cf!N708</f>
        <v>15108.0088257611</v>
      </c>
      <c r="P708" s="337" t="n">
        <f aca="false">+[4]data1cf!O708</f>
        <v>14994.3208060876</v>
      </c>
      <c r="Q708" s="337" t="n">
        <f aca="false">+[4]data1cf!P708</f>
        <v>14849.4800267067</v>
      </c>
      <c r="R708" s="337" t="n">
        <f aca="false">+[4]data1cf!Q708</f>
        <v>973.144119872329</v>
      </c>
      <c r="S708" s="337" t="n">
        <f aca="false">+[4]data1cf!R708</f>
        <v>0</v>
      </c>
      <c r="T708" s="337" t="n">
        <f aca="false">+[4]data1cf!S708</f>
        <v>0</v>
      </c>
      <c r="U708" s="337" t="n">
        <f aca="false">+[4]data1cf!T708</f>
        <v>0</v>
      </c>
      <c r="V708" s="337" t="n">
        <f aca="false">+[4]data1cf!U708</f>
        <v>0</v>
      </c>
      <c r="W708" s="337" t="n">
        <f aca="false">+[4]data1cf!V708</f>
        <v>0</v>
      </c>
      <c r="X708" s="337" t="n">
        <f aca="false">+[4]data1cf!W708</f>
        <v>0</v>
      </c>
      <c r="Y708" s="337" t="n">
        <f aca="false">+[4]data1cf!X708</f>
        <v>0</v>
      </c>
      <c r="Z708" s="337" t="n">
        <f aca="false">+[4]data1cf!Y708</f>
        <v>0</v>
      </c>
      <c r="AA708" s="337" t="n">
        <f aca="false">+[4]data1cf!Z708</f>
        <v>0</v>
      </c>
      <c r="AB708" s="337"/>
      <c r="AC708" s="338" t="n">
        <f aca="false">XNPV(0.1,B708:AA708,$B$1:$AA$1)</f>
        <v>31320.1420043197</v>
      </c>
      <c r="AD708" s="338" t="n">
        <f aca="false">SUMPRODUCT(B708:AA708,$B$1010:$AA$1010)</f>
        <v>63464.9284933437</v>
      </c>
      <c r="AE708" s="339" t="n">
        <f aca="false">SUMPRODUCT(B708:AA708,$B$1012:$AA$1012)</f>
        <v>62921.9469609817</v>
      </c>
      <c r="AF708" s="340" t="n">
        <f aca="false">XIRR(B708:AA708,$B$1:$AA$1)</f>
        <v>0.161232991574349</v>
      </c>
      <c r="AG708" s="341" t="n">
        <f aca="false">1-EXP(-(1/0.25)*(AD708/ABS($AD$1010)))</f>
        <v>0.988251024272162</v>
      </c>
    </row>
    <row r="709" customFormat="false" ht="12.75" hidden="false" customHeight="false" outlineLevel="0" collapsed="false">
      <c r="A709" s="332"/>
      <c r="B709" s="337" t="n">
        <f aca="false">+[4]data1cf!A709</f>
        <v>-92995.6473344963</v>
      </c>
      <c r="C709" s="337" t="n">
        <f aca="false">+[4]data1cf!B709</f>
        <v>15001.8987176901</v>
      </c>
      <c r="D709" s="337" t="n">
        <f aca="false">+[4]data1cf!C709</f>
        <v>16365.9510473928</v>
      </c>
      <c r="E709" s="337" t="n">
        <f aca="false">+[4]data1cf!D709</f>
        <v>16029.9709272965</v>
      </c>
      <c r="F709" s="337" t="n">
        <f aca="false">+[4]data1cf!E709</f>
        <v>15756.1869351528</v>
      </c>
      <c r="G709" s="337" t="n">
        <f aca="false">+[4]data1cf!F709</f>
        <v>15465.3409099059</v>
      </c>
      <c r="H709" s="337" t="n">
        <f aca="false">+[4]data1cf!G709</f>
        <v>15076.9686446474</v>
      </c>
      <c r="I709" s="337" t="n">
        <f aca="false">+[4]data1cf!H709</f>
        <v>15213.6053894891</v>
      </c>
      <c r="J709" s="337" t="n">
        <f aca="false">+[4]data1cf!I709</f>
        <v>15039.1598717017</v>
      </c>
      <c r="K709" s="337" t="n">
        <f aca="false">+[4]data1cf!J709</f>
        <v>15108.0880339421</v>
      </c>
      <c r="L709" s="337" t="n">
        <f aca="false">+[4]data1cf!K709</f>
        <v>15100.0736188555</v>
      </c>
      <c r="M709" s="337" t="n">
        <f aca="false">+[4]data1cf!L709</f>
        <v>15049.5368802227</v>
      </c>
      <c r="N709" s="337" t="n">
        <f aca="false">+[4]data1cf!M709</f>
        <v>15066.7017433208</v>
      </c>
      <c r="O709" s="337" t="n">
        <f aca="false">+[4]data1cf!N709</f>
        <v>15343.8728332188</v>
      </c>
      <c r="P709" s="337" t="n">
        <f aca="false">+[4]data1cf!O709</f>
        <v>15156.3978898186</v>
      </c>
      <c r="Q709" s="337" t="n">
        <f aca="false">+[4]data1cf!P709</f>
        <v>15247.1712366765</v>
      </c>
      <c r="R709" s="337" t="n">
        <f aca="false">+[4]data1cf!Q709</f>
        <v>1066.62287666774</v>
      </c>
      <c r="S709" s="337" t="n">
        <f aca="false">+[4]data1cf!R709</f>
        <v>0</v>
      </c>
      <c r="T709" s="337" t="n">
        <f aca="false">+[4]data1cf!S709</f>
        <v>0</v>
      </c>
      <c r="U709" s="337" t="n">
        <f aca="false">+[4]data1cf!T709</f>
        <v>0</v>
      </c>
      <c r="V709" s="337" t="n">
        <f aca="false">+[4]data1cf!U709</f>
        <v>0</v>
      </c>
      <c r="W709" s="337" t="n">
        <f aca="false">+[4]data1cf!V709</f>
        <v>0</v>
      </c>
      <c r="X709" s="337" t="n">
        <f aca="false">+[4]data1cf!W709</f>
        <v>0</v>
      </c>
      <c r="Y709" s="337" t="n">
        <f aca="false">+[4]data1cf!X709</f>
        <v>0</v>
      </c>
      <c r="Z709" s="337" t="n">
        <f aca="false">+[4]data1cf!Y709</f>
        <v>0</v>
      </c>
      <c r="AA709" s="337" t="n">
        <f aca="false">+[4]data1cf!Z709</f>
        <v>0</v>
      </c>
      <c r="AB709" s="337"/>
      <c r="AC709" s="338" t="n">
        <f aca="false">XNPV(0.1,B709:AA709,$B$1:$AA$1)</f>
        <v>24480.2037305331</v>
      </c>
      <c r="AD709" s="338" t="n">
        <f aca="false">SUMPRODUCT(B709:AA709,$B$1010:$AA$1010)</f>
        <v>57000.4665941395</v>
      </c>
      <c r="AE709" s="339" t="n">
        <f aca="false">SUMPRODUCT(B709:AA709,$B$1012:$AA$1012)</f>
        <v>56451.0013296641</v>
      </c>
      <c r="AF709" s="340" t="n">
        <f aca="false">XIRR(B709:AA709,$B$1:$AA$1)</f>
        <v>0.144304502608087</v>
      </c>
      <c r="AG709" s="341" t="n">
        <f aca="false">1-EXP(-(1/0.25)*(AD709/ABS($AD$1010)))</f>
        <v>0.981524869985371</v>
      </c>
    </row>
    <row r="710" customFormat="false" ht="12.75" hidden="false" customHeight="false" outlineLevel="0" collapsed="false">
      <c r="A710" s="332"/>
      <c r="B710" s="337" t="n">
        <f aca="false">+[4]data1cf!A710</f>
        <v>-98235.4318225688</v>
      </c>
      <c r="C710" s="337" t="n">
        <f aca="false">+[4]data1cf!B710</f>
        <v>14993.8565379077</v>
      </c>
      <c r="D710" s="337" t="n">
        <f aca="false">+[4]data1cf!C710</f>
        <v>16647.9308795228</v>
      </c>
      <c r="E710" s="337" t="n">
        <f aca="false">+[4]data1cf!D710</f>
        <v>16258.2462467726</v>
      </c>
      <c r="F710" s="337" t="n">
        <f aca="false">+[4]data1cf!E710</f>
        <v>16006.7893987089</v>
      </c>
      <c r="G710" s="337" t="n">
        <f aca="false">+[4]data1cf!F710</f>
        <v>15658.4350639081</v>
      </c>
      <c r="H710" s="337" t="n">
        <f aca="false">+[4]data1cf!G710</f>
        <v>15383.2512494027</v>
      </c>
      <c r="I710" s="337" t="n">
        <f aca="false">+[4]data1cf!H710</f>
        <v>15206.4408277336</v>
      </c>
      <c r="J710" s="337" t="n">
        <f aca="false">+[4]data1cf!I710</f>
        <v>15416.0911438576</v>
      </c>
      <c r="K710" s="337" t="n">
        <f aca="false">+[4]data1cf!J710</f>
        <v>15512.2948038063</v>
      </c>
      <c r="L710" s="337" t="n">
        <f aca="false">+[4]data1cf!K710</f>
        <v>15252.7393089784</v>
      </c>
      <c r="M710" s="337" t="n">
        <f aca="false">+[4]data1cf!L710</f>
        <v>15392.3668688062</v>
      </c>
      <c r="N710" s="337" t="n">
        <f aca="false">+[4]data1cf!M710</f>
        <v>15512.1018426546</v>
      </c>
      <c r="O710" s="337" t="n">
        <f aca="false">+[4]data1cf!N710</f>
        <v>15334.6351186638</v>
      </c>
      <c r="P710" s="337" t="n">
        <f aca="false">+[4]data1cf!O710</f>
        <v>15368.7034694176</v>
      </c>
      <c r="Q710" s="337" t="n">
        <f aca="false">+[4]data1cf!P710</f>
        <v>15281.3103025539</v>
      </c>
      <c r="R710" s="337" t="n">
        <f aca="false">+[4]data1cf!Q710</f>
        <v>1126.72110883214</v>
      </c>
      <c r="S710" s="337" t="n">
        <f aca="false">+[4]data1cf!R710</f>
        <v>0</v>
      </c>
      <c r="T710" s="337" t="n">
        <f aca="false">+[4]data1cf!S710</f>
        <v>0</v>
      </c>
      <c r="U710" s="337" t="n">
        <f aca="false">+[4]data1cf!T710</f>
        <v>0</v>
      </c>
      <c r="V710" s="337" t="n">
        <f aca="false">+[4]data1cf!U710</f>
        <v>0</v>
      </c>
      <c r="W710" s="337" t="n">
        <f aca="false">+[4]data1cf!V710</f>
        <v>0</v>
      </c>
      <c r="X710" s="337" t="n">
        <f aca="false">+[4]data1cf!W710</f>
        <v>0</v>
      </c>
      <c r="Y710" s="337" t="n">
        <f aca="false">+[4]data1cf!X710</f>
        <v>0</v>
      </c>
      <c r="Z710" s="337" t="n">
        <f aca="false">+[4]data1cf!Y710</f>
        <v>0</v>
      </c>
      <c r="AA710" s="337" t="n">
        <f aca="false">+[4]data1cf!Z710</f>
        <v>0</v>
      </c>
      <c r="AB710" s="337"/>
      <c r="AC710" s="338" t="n">
        <f aca="false">XNPV(0.1,B710:AA710,$B$1:$AA$1)</f>
        <v>20839.8322647157</v>
      </c>
      <c r="AD710" s="338" t="n">
        <f aca="false">SUMPRODUCT(B710:AA710,$B$1010:$AA$1010)</f>
        <v>53845.6805276416</v>
      </c>
      <c r="AE710" s="339" t="n">
        <f aca="false">SUMPRODUCT(B710:AA710,$B$1012:$AA$1012)</f>
        <v>53288.0638905921</v>
      </c>
      <c r="AF710" s="340" t="n">
        <f aca="false">XIRR(B710:AA710,$B$1:$AA$1)</f>
        <v>0.135932585604117</v>
      </c>
      <c r="AG710" s="341" t="n">
        <f aca="false">1-EXP(-(1/0.25)*(AD710/ABS($AD$1010)))</f>
        <v>0.976957684735433</v>
      </c>
    </row>
    <row r="711" customFormat="false" ht="12.75" hidden="false" customHeight="false" outlineLevel="0" collapsed="false">
      <c r="A711" s="332"/>
      <c r="B711" s="337" t="n">
        <f aca="false">+[4]data1cf!A711</f>
        <v>-91237.6403995918</v>
      </c>
      <c r="C711" s="337" t="n">
        <f aca="false">+[4]data1cf!B711</f>
        <v>14807.0188167383</v>
      </c>
      <c r="D711" s="337" t="n">
        <f aca="false">+[4]data1cf!C711</f>
        <v>16334.2650201642</v>
      </c>
      <c r="E711" s="337" t="n">
        <f aca="false">+[4]data1cf!D711</f>
        <v>15961.4877184046</v>
      </c>
      <c r="F711" s="337" t="n">
        <f aca="false">+[4]data1cf!E711</f>
        <v>15732.7598484213</v>
      </c>
      <c r="G711" s="337" t="n">
        <f aca="false">+[4]data1cf!F711</f>
        <v>15266.0390155858</v>
      </c>
      <c r="H711" s="337" t="n">
        <f aca="false">+[4]data1cf!G711</f>
        <v>15000.4134422721</v>
      </c>
      <c r="I711" s="337" t="n">
        <f aca="false">+[4]data1cf!H711</f>
        <v>15305.7730207023</v>
      </c>
      <c r="J711" s="337" t="n">
        <f aca="false">+[4]data1cf!I711</f>
        <v>15183.0150363628</v>
      </c>
      <c r="K711" s="337" t="n">
        <f aca="false">+[4]data1cf!J711</f>
        <v>15054.2429581562</v>
      </c>
      <c r="L711" s="337" t="n">
        <f aca="false">+[4]data1cf!K711</f>
        <v>15202.0774649438</v>
      </c>
      <c r="M711" s="337" t="n">
        <f aca="false">+[4]data1cf!L711</f>
        <v>15158.7971088656</v>
      </c>
      <c r="N711" s="337" t="n">
        <f aca="false">+[4]data1cf!M711</f>
        <v>15168.9450251337</v>
      </c>
      <c r="O711" s="337" t="n">
        <f aca="false">+[4]data1cf!N711</f>
        <v>15001.3318913333</v>
      </c>
      <c r="P711" s="337" t="n">
        <f aca="false">+[4]data1cf!O711</f>
        <v>15074.3719733651</v>
      </c>
      <c r="Q711" s="337" t="n">
        <f aca="false">+[4]data1cf!P711</f>
        <v>15209.4375368927</v>
      </c>
      <c r="R711" s="337" t="n">
        <f aca="false">+[4]data1cf!Q711</f>
        <v>1046.45924032716</v>
      </c>
      <c r="S711" s="337" t="n">
        <f aca="false">+[4]data1cf!R711</f>
        <v>0</v>
      </c>
      <c r="T711" s="337" t="n">
        <f aca="false">+[4]data1cf!S711</f>
        <v>0</v>
      </c>
      <c r="U711" s="337" t="n">
        <f aca="false">+[4]data1cf!T711</f>
        <v>0</v>
      </c>
      <c r="V711" s="337" t="n">
        <f aca="false">+[4]data1cf!U711</f>
        <v>0</v>
      </c>
      <c r="W711" s="337" t="n">
        <f aca="false">+[4]data1cf!V711</f>
        <v>0</v>
      </c>
      <c r="X711" s="337" t="n">
        <f aca="false">+[4]data1cf!W711</f>
        <v>0</v>
      </c>
      <c r="Y711" s="337" t="n">
        <f aca="false">+[4]data1cf!X711</f>
        <v>0</v>
      </c>
      <c r="Z711" s="337" t="n">
        <f aca="false">+[4]data1cf!Y711</f>
        <v>0</v>
      </c>
      <c r="AA711" s="337" t="n">
        <f aca="false">+[4]data1cf!Z711</f>
        <v>0</v>
      </c>
      <c r="AB711" s="337"/>
      <c r="AC711" s="338" t="n">
        <f aca="false">XNPV(0.1,B711:AA711,$B$1:$AA$1)</f>
        <v>25868.0291777117</v>
      </c>
      <c r="AD711" s="338" t="n">
        <f aca="false">SUMPRODUCT(B711:AA711,$B$1010:$AA$1010)</f>
        <v>58338.8932782207</v>
      </c>
      <c r="AE711" s="339" t="n">
        <f aca="false">SUMPRODUCT(B711:AA711,$B$1012:$AA$1012)</f>
        <v>57790.342066473</v>
      </c>
      <c r="AF711" s="340" t="n">
        <f aca="false">XIRR(B711:AA711,$B$1:$AA$1)</f>
        <v>0.147490813782873</v>
      </c>
      <c r="AG711" s="341" t="n">
        <f aca="false">1-EXP(-(1/0.25)*(AD711/ABS($AD$1010)))</f>
        <v>0.983177703505871</v>
      </c>
    </row>
    <row r="712" customFormat="false" ht="12.75" hidden="false" customHeight="false" outlineLevel="0" collapsed="false">
      <c r="A712" s="332"/>
      <c r="B712" s="337" t="n">
        <f aca="false">+[4]data1cf!A712</f>
        <v>-96221.9726082086</v>
      </c>
      <c r="C712" s="337" t="n">
        <f aca="false">+[4]data1cf!B712</f>
        <v>15233.964767754</v>
      </c>
      <c r="D712" s="337" t="n">
        <f aca="false">+[4]data1cf!C712</f>
        <v>16395.7444768725</v>
      </c>
      <c r="E712" s="337" t="n">
        <f aca="false">+[4]data1cf!D712</f>
        <v>16104.069421829</v>
      </c>
      <c r="F712" s="337" t="n">
        <f aca="false">+[4]data1cf!E712</f>
        <v>15660.4826923865</v>
      </c>
      <c r="G712" s="337" t="n">
        <f aca="false">+[4]data1cf!F712</f>
        <v>15576.6465859376</v>
      </c>
      <c r="H712" s="337" t="n">
        <f aca="false">+[4]data1cf!G712</f>
        <v>15363.7230451667</v>
      </c>
      <c r="I712" s="337" t="n">
        <f aca="false">+[4]data1cf!H712</f>
        <v>15156.8727423457</v>
      </c>
      <c r="J712" s="337" t="n">
        <f aca="false">+[4]data1cf!I712</f>
        <v>15190.8528767501</v>
      </c>
      <c r="K712" s="337" t="n">
        <f aca="false">+[4]data1cf!J712</f>
        <v>15352.1784669351</v>
      </c>
      <c r="L712" s="337" t="n">
        <f aca="false">+[4]data1cf!K712</f>
        <v>15200.660296483</v>
      </c>
      <c r="M712" s="337" t="n">
        <f aca="false">+[4]data1cf!L712</f>
        <v>15216.3216280609</v>
      </c>
      <c r="N712" s="337" t="n">
        <f aca="false">+[4]data1cf!M712</f>
        <v>15278.9610868902</v>
      </c>
      <c r="O712" s="337" t="n">
        <f aca="false">+[4]data1cf!N712</f>
        <v>15245.0497799144</v>
      </c>
      <c r="P712" s="337" t="n">
        <f aca="false">+[4]data1cf!O712</f>
        <v>15219.2751680969</v>
      </c>
      <c r="Q712" s="337" t="n">
        <f aca="false">+[4]data1cf!P712</f>
        <v>15293.1380401503</v>
      </c>
      <c r="R712" s="337" t="n">
        <f aca="false">+[4]data1cf!Q712</f>
        <v>1103.62753702711</v>
      </c>
      <c r="S712" s="337" t="n">
        <f aca="false">+[4]data1cf!R712</f>
        <v>0</v>
      </c>
      <c r="T712" s="337" t="n">
        <f aca="false">+[4]data1cf!S712</f>
        <v>0</v>
      </c>
      <c r="U712" s="337" t="n">
        <f aca="false">+[4]data1cf!T712</f>
        <v>0</v>
      </c>
      <c r="V712" s="337" t="n">
        <f aca="false">+[4]data1cf!U712</f>
        <v>0</v>
      </c>
      <c r="W712" s="337" t="n">
        <f aca="false">+[4]data1cf!V712</f>
        <v>0</v>
      </c>
      <c r="X712" s="337" t="n">
        <f aca="false">+[4]data1cf!W712</f>
        <v>0</v>
      </c>
      <c r="Y712" s="337" t="n">
        <f aca="false">+[4]data1cf!X712</f>
        <v>0</v>
      </c>
      <c r="Z712" s="337" t="n">
        <f aca="false">+[4]data1cf!Y712</f>
        <v>0</v>
      </c>
      <c r="AA712" s="337" t="n">
        <f aca="false">+[4]data1cf!Z712</f>
        <v>0</v>
      </c>
      <c r="AB712" s="337"/>
      <c r="AC712" s="338" t="n">
        <f aca="false">XNPV(0.1,B712:AA712,$B$1:$AA$1)</f>
        <v>22027.456202414</v>
      </c>
      <c r="AD712" s="338" t="n">
        <f aca="false">SUMPRODUCT(B712:AA712,$B$1010:$AA$1010)</f>
        <v>54760.0280237484</v>
      </c>
      <c r="AE712" s="339" t="n">
        <f aca="false">SUMPRODUCT(B712:AA712,$B$1012:$AA$1012)</f>
        <v>54206.9844299421</v>
      </c>
      <c r="AF712" s="340" t="n">
        <f aca="false">XIRR(B712:AA712,$B$1:$AA$1)</f>
        <v>0.138734514179531</v>
      </c>
      <c r="AG712" s="341" t="n">
        <f aca="false">1-EXP(-(1/0.25)*(AD712/ABS($AD$1010)))</f>
        <v>0.978386736267898</v>
      </c>
    </row>
    <row r="713" customFormat="false" ht="12.75" hidden="false" customHeight="false" outlineLevel="0" collapsed="false">
      <c r="A713" s="332"/>
      <c r="B713" s="337" t="n">
        <f aca="false">+[4]data1cf!A713</f>
        <v>-90579.6678619411</v>
      </c>
      <c r="C713" s="337" t="n">
        <f aca="false">+[4]data1cf!B713</f>
        <v>15169.5311907496</v>
      </c>
      <c r="D713" s="337" t="n">
        <f aca="false">+[4]data1cf!C713</f>
        <v>16514.0601012409</v>
      </c>
      <c r="E713" s="337" t="n">
        <f aca="false">+[4]data1cf!D713</f>
        <v>16075.3432903143</v>
      </c>
      <c r="F713" s="337" t="n">
        <f aca="false">+[4]data1cf!E713</f>
        <v>15724.0859246017</v>
      </c>
      <c r="G713" s="337" t="n">
        <f aca="false">+[4]data1cf!F713</f>
        <v>15495.0023996149</v>
      </c>
      <c r="H713" s="337" t="n">
        <f aca="false">+[4]data1cf!G713</f>
        <v>15152.1300210052</v>
      </c>
      <c r="I713" s="337" t="n">
        <f aca="false">+[4]data1cf!H713</f>
        <v>15047.6428946092</v>
      </c>
      <c r="J713" s="337" t="n">
        <f aca="false">+[4]data1cf!I713</f>
        <v>14986.4489271965</v>
      </c>
      <c r="K713" s="337" t="n">
        <f aca="false">+[4]data1cf!J713</f>
        <v>15099.1877370155</v>
      </c>
      <c r="L713" s="337" t="n">
        <f aca="false">+[4]data1cf!K713</f>
        <v>15087.1710626398</v>
      </c>
      <c r="M713" s="337" t="n">
        <f aca="false">+[4]data1cf!L713</f>
        <v>15064.4914886124</v>
      </c>
      <c r="N713" s="337" t="n">
        <f aca="false">+[4]data1cf!M713</f>
        <v>14970.2214253692</v>
      </c>
      <c r="O713" s="337" t="n">
        <f aca="false">+[4]data1cf!N713</f>
        <v>15225.8779562372</v>
      </c>
      <c r="P713" s="337" t="n">
        <f aca="false">+[4]data1cf!O713</f>
        <v>15222.4458179155</v>
      </c>
      <c r="Q713" s="337" t="n">
        <f aca="false">+[4]data1cf!P713</f>
        <v>15119.0344352372</v>
      </c>
      <c r="R713" s="337" t="n">
        <f aca="false">+[4]data1cf!Q713</f>
        <v>1038.91255850932</v>
      </c>
      <c r="S713" s="337" t="n">
        <f aca="false">+[4]data1cf!R713</f>
        <v>0</v>
      </c>
      <c r="T713" s="337" t="n">
        <f aca="false">+[4]data1cf!S713</f>
        <v>0</v>
      </c>
      <c r="U713" s="337" t="n">
        <f aca="false">+[4]data1cf!T713</f>
        <v>0</v>
      </c>
      <c r="V713" s="337" t="n">
        <f aca="false">+[4]data1cf!U713</f>
        <v>0</v>
      </c>
      <c r="W713" s="337" t="n">
        <f aca="false">+[4]data1cf!V713</f>
        <v>0</v>
      </c>
      <c r="X713" s="337" t="n">
        <f aca="false">+[4]data1cf!W713</f>
        <v>0</v>
      </c>
      <c r="Y713" s="337" t="n">
        <f aca="false">+[4]data1cf!X713</f>
        <v>0</v>
      </c>
      <c r="Z713" s="337" t="n">
        <f aca="false">+[4]data1cf!Y713</f>
        <v>0</v>
      </c>
      <c r="AA713" s="337" t="n">
        <f aca="false">+[4]data1cf!Z713</f>
        <v>0</v>
      </c>
      <c r="AB713" s="337"/>
      <c r="AC713" s="338" t="n">
        <f aca="false">XNPV(0.1,B713:AA713,$B$1:$AA$1)</f>
        <v>27046.5599306884</v>
      </c>
      <c r="AD713" s="338" t="n">
        <f aca="false">SUMPRODUCT(B713:AA713,$B$1010:$AA$1010)</f>
        <v>59513.7144526803</v>
      </c>
      <c r="AE713" s="339" t="n">
        <f aca="false">SUMPRODUCT(B713:AA713,$B$1012:$AA$1012)</f>
        <v>58965.3213572597</v>
      </c>
      <c r="AF713" s="340" t="n">
        <f aca="false">XIRR(B713:AA713,$B$1:$AA$1)</f>
        <v>0.150159989207011</v>
      </c>
      <c r="AG713" s="341" t="n">
        <f aca="false">1-EXP(-(1/0.25)*(AD713/ABS($AD$1010)))</f>
        <v>0.984506184224233</v>
      </c>
    </row>
    <row r="714" customFormat="false" ht="12.75" hidden="false" customHeight="false" outlineLevel="0" collapsed="false">
      <c r="A714" s="332"/>
      <c r="B714" s="337" t="n">
        <f aca="false">+[4]data1cf!A714</f>
        <v>-95814.5131689797</v>
      </c>
      <c r="C714" s="337" t="n">
        <f aca="false">+[4]data1cf!B714</f>
        <v>15075.5940013362</v>
      </c>
      <c r="D714" s="337" t="n">
        <f aca="false">+[4]data1cf!C714</f>
        <v>16490.6837574545</v>
      </c>
      <c r="E714" s="337" t="n">
        <f aca="false">+[4]data1cf!D714</f>
        <v>16245.6379358034</v>
      </c>
      <c r="F714" s="337" t="n">
        <f aca="false">+[4]data1cf!E714</f>
        <v>15861.0715793222</v>
      </c>
      <c r="G714" s="337" t="n">
        <f aca="false">+[4]data1cf!F714</f>
        <v>15438.0016465521</v>
      </c>
      <c r="H714" s="337" t="n">
        <f aca="false">+[4]data1cf!G714</f>
        <v>15480.4223974424</v>
      </c>
      <c r="I714" s="337" t="n">
        <f aca="false">+[4]data1cf!H714</f>
        <v>15156.166538353</v>
      </c>
      <c r="J714" s="337" t="n">
        <f aca="false">+[4]data1cf!I714</f>
        <v>15209.5964900884</v>
      </c>
      <c r="K714" s="337" t="n">
        <f aca="false">+[4]data1cf!J714</f>
        <v>15040.788960287</v>
      </c>
      <c r="L714" s="337" t="n">
        <f aca="false">+[4]data1cf!K714</f>
        <v>15277.0347266058</v>
      </c>
      <c r="M714" s="337" t="n">
        <f aca="false">+[4]data1cf!L714</f>
        <v>15141.1334166545</v>
      </c>
      <c r="N714" s="337" t="n">
        <f aca="false">+[4]data1cf!M714</f>
        <v>15325.912607199</v>
      </c>
      <c r="O714" s="337" t="n">
        <f aca="false">+[4]data1cf!N714</f>
        <v>15202.9320353898</v>
      </c>
      <c r="P714" s="337" t="n">
        <f aca="false">+[4]data1cf!O714</f>
        <v>15216.7967197964</v>
      </c>
      <c r="Q714" s="337" t="n">
        <f aca="false">+[4]data1cf!P714</f>
        <v>15032.4600375077</v>
      </c>
      <c r="R714" s="337" t="n">
        <f aca="false">+[4]data1cf!Q714</f>
        <v>1098.95414024293</v>
      </c>
      <c r="S714" s="337" t="n">
        <f aca="false">+[4]data1cf!R714</f>
        <v>0</v>
      </c>
      <c r="T714" s="337" t="n">
        <f aca="false">+[4]data1cf!S714</f>
        <v>0</v>
      </c>
      <c r="U714" s="337" t="n">
        <f aca="false">+[4]data1cf!T714</f>
        <v>0</v>
      </c>
      <c r="V714" s="337" t="n">
        <f aca="false">+[4]data1cf!U714</f>
        <v>0</v>
      </c>
      <c r="W714" s="337" t="n">
        <f aca="false">+[4]data1cf!V714</f>
        <v>0</v>
      </c>
      <c r="X714" s="337" t="n">
        <f aca="false">+[4]data1cf!W714</f>
        <v>0</v>
      </c>
      <c r="Y714" s="337" t="n">
        <f aca="false">+[4]data1cf!X714</f>
        <v>0</v>
      </c>
      <c r="Z714" s="337" t="n">
        <f aca="false">+[4]data1cf!Y714</f>
        <v>0</v>
      </c>
      <c r="AA714" s="337" t="n">
        <f aca="false">+[4]data1cf!Z714</f>
        <v>0</v>
      </c>
      <c r="AB714" s="337"/>
      <c r="AC714" s="338" t="n">
        <f aca="false">XNPV(0.1,B714:AA714,$B$1:$AA$1)</f>
        <v>22410.6899022833</v>
      </c>
      <c r="AD714" s="338" t="n">
        <f aca="false">SUMPRODUCT(B714:AA714,$B$1010:$AA$1010)</f>
        <v>55094.1174813861</v>
      </c>
      <c r="AE714" s="339" t="n">
        <f aca="false">SUMPRODUCT(B714:AA714,$B$1012:$AA$1012)</f>
        <v>54542.1950773829</v>
      </c>
      <c r="AF714" s="340" t="n">
        <f aca="false">XIRR(B714:AA714,$B$1:$AA$1)</f>
        <v>0.139602103402626</v>
      </c>
      <c r="AG714" s="341" t="n">
        <f aca="false">1-EXP(-(1/0.25)*(AD714/ABS($AD$1010)))</f>
        <v>0.978886485707233</v>
      </c>
    </row>
    <row r="715" customFormat="false" ht="12.75" hidden="false" customHeight="false" outlineLevel="0" collapsed="false">
      <c r="A715" s="332"/>
      <c r="B715" s="337" t="n">
        <f aca="false">+[4]data1cf!A715</f>
        <v>-96807.9153464166</v>
      </c>
      <c r="C715" s="337" t="n">
        <f aca="false">+[4]data1cf!B715</f>
        <v>15312.4634348896</v>
      </c>
      <c r="D715" s="337" t="n">
        <f aca="false">+[4]data1cf!C715</f>
        <v>16754.803593493</v>
      </c>
      <c r="E715" s="337" t="n">
        <f aca="false">+[4]data1cf!D715</f>
        <v>16209.1844398585</v>
      </c>
      <c r="F715" s="337" t="n">
        <f aca="false">+[4]data1cf!E715</f>
        <v>15685.0853298979</v>
      </c>
      <c r="G715" s="337" t="n">
        <f aca="false">+[4]data1cf!F715</f>
        <v>15577.2187645084</v>
      </c>
      <c r="H715" s="337" t="n">
        <f aca="false">+[4]data1cf!G715</f>
        <v>15325.5689904828</v>
      </c>
      <c r="I715" s="337" t="n">
        <f aca="false">+[4]data1cf!H715</f>
        <v>15162.904893782</v>
      </c>
      <c r="J715" s="337" t="n">
        <f aca="false">+[4]data1cf!I715</f>
        <v>15081.5018902744</v>
      </c>
      <c r="K715" s="337" t="n">
        <f aca="false">+[4]data1cf!J715</f>
        <v>15197.5842007974</v>
      </c>
      <c r="L715" s="337" t="n">
        <f aca="false">+[4]data1cf!K715</f>
        <v>15047.6096832836</v>
      </c>
      <c r="M715" s="337" t="n">
        <f aca="false">+[4]data1cf!L715</f>
        <v>15084.9456660183</v>
      </c>
      <c r="N715" s="337" t="n">
        <f aca="false">+[4]data1cf!M715</f>
        <v>15174.0219671878</v>
      </c>
      <c r="O715" s="337" t="n">
        <f aca="false">+[4]data1cf!N715</f>
        <v>15070.1750981416</v>
      </c>
      <c r="P715" s="337" t="n">
        <f aca="false">+[4]data1cf!O715</f>
        <v>15234.9561768467</v>
      </c>
      <c r="Q715" s="337" t="n">
        <f aca="false">+[4]data1cf!P715</f>
        <v>15227.5608467354</v>
      </c>
      <c r="R715" s="337" t="n">
        <f aca="false">+[4]data1cf!Q715</f>
        <v>1110.34806585726</v>
      </c>
      <c r="S715" s="337" t="n">
        <f aca="false">+[4]data1cf!R715</f>
        <v>0</v>
      </c>
      <c r="T715" s="337" t="n">
        <f aca="false">+[4]data1cf!S715</f>
        <v>0</v>
      </c>
      <c r="U715" s="337" t="n">
        <f aca="false">+[4]data1cf!T715</f>
        <v>0</v>
      </c>
      <c r="V715" s="337" t="n">
        <f aca="false">+[4]data1cf!U715</f>
        <v>0</v>
      </c>
      <c r="W715" s="337" t="n">
        <f aca="false">+[4]data1cf!V715</f>
        <v>0</v>
      </c>
      <c r="X715" s="337" t="n">
        <f aca="false">+[4]data1cf!W715</f>
        <v>0</v>
      </c>
      <c r="Y715" s="337" t="n">
        <f aca="false">+[4]data1cf!X715</f>
        <v>0</v>
      </c>
      <c r="Z715" s="337" t="n">
        <f aca="false">+[4]data1cf!Y715</f>
        <v>0</v>
      </c>
      <c r="AA715" s="337" t="n">
        <f aca="false">+[4]data1cf!Z715</f>
        <v>0</v>
      </c>
      <c r="AB715" s="337"/>
      <c r="AC715" s="338" t="n">
        <f aca="false">XNPV(0.1,B715:AA715,$B$1:$AA$1)</f>
        <v>21571.6089082117</v>
      </c>
      <c r="AD715" s="338" t="n">
        <f aca="false">SUMPRODUCT(B715:AA715,$B$1010:$AA$1010)</f>
        <v>54197.9884080637</v>
      </c>
      <c r="AE715" s="339" t="n">
        <f aca="false">SUMPRODUCT(B715:AA715,$B$1012:$AA$1012)</f>
        <v>53647.0502113122</v>
      </c>
      <c r="AF715" s="340" t="n">
        <f aca="false">XIRR(B715:AA715,$B$1:$AA$1)</f>
        <v>0.137923851363872</v>
      </c>
      <c r="AG715" s="341" t="n">
        <f aca="false">1-EXP(-(1/0.25)*(AD715/ABS($AD$1010)))</f>
        <v>0.97751917438765</v>
      </c>
    </row>
    <row r="716" customFormat="false" ht="12.75" hidden="false" customHeight="false" outlineLevel="0" collapsed="false">
      <c r="A716" s="332"/>
      <c r="B716" s="337" t="n">
        <f aca="false">+[4]data1cf!A716</f>
        <v>-88597.3308276326</v>
      </c>
      <c r="C716" s="337" t="n">
        <f aca="false">+[4]data1cf!B716</f>
        <v>14815.4565516475</v>
      </c>
      <c r="D716" s="337" t="n">
        <f aca="false">+[4]data1cf!C716</f>
        <v>16458.9354610853</v>
      </c>
      <c r="E716" s="337" t="n">
        <f aca="false">+[4]data1cf!D716</f>
        <v>15855.7789926573</v>
      </c>
      <c r="F716" s="337" t="n">
        <f aca="false">+[4]data1cf!E716</f>
        <v>15619.7707773168</v>
      </c>
      <c r="G716" s="337" t="n">
        <f aca="false">+[4]data1cf!F716</f>
        <v>15391.0357345262</v>
      </c>
      <c r="H716" s="337" t="n">
        <f aca="false">+[4]data1cf!G716</f>
        <v>15055.2331497469</v>
      </c>
      <c r="I716" s="337" t="n">
        <f aca="false">+[4]data1cf!H716</f>
        <v>14916.1621988631</v>
      </c>
      <c r="J716" s="337" t="n">
        <f aca="false">+[4]data1cf!I716</f>
        <v>15034.9981120557</v>
      </c>
      <c r="K716" s="337" t="n">
        <f aca="false">+[4]data1cf!J716</f>
        <v>14820.2728858125</v>
      </c>
      <c r="L716" s="337" t="n">
        <f aca="false">+[4]data1cf!K716</f>
        <v>14962.4829898403</v>
      </c>
      <c r="M716" s="337" t="n">
        <f aca="false">+[4]data1cf!L716</f>
        <v>14819.2564414935</v>
      </c>
      <c r="N716" s="337" t="n">
        <f aca="false">+[4]data1cf!M716</f>
        <v>15020.0664085042</v>
      </c>
      <c r="O716" s="337" t="n">
        <f aca="false">+[4]data1cf!N716</f>
        <v>15093.0212817866</v>
      </c>
      <c r="P716" s="337" t="n">
        <f aca="false">+[4]data1cf!O716</f>
        <v>15198.5955359428</v>
      </c>
      <c r="Q716" s="337" t="n">
        <f aca="false">+[4]data1cf!P716</f>
        <v>15266.9365884014</v>
      </c>
      <c r="R716" s="337" t="n">
        <f aca="false">+[4]data1cf!Q716</f>
        <v>1016.17594566062</v>
      </c>
      <c r="S716" s="337" t="n">
        <f aca="false">+[4]data1cf!R716</f>
        <v>0</v>
      </c>
      <c r="T716" s="337" t="n">
        <f aca="false">+[4]data1cf!S716</f>
        <v>0</v>
      </c>
      <c r="U716" s="337" t="n">
        <f aca="false">+[4]data1cf!T716</f>
        <v>0</v>
      </c>
      <c r="V716" s="337" t="n">
        <f aca="false">+[4]data1cf!U716</f>
        <v>0</v>
      </c>
      <c r="W716" s="337" t="n">
        <f aca="false">+[4]data1cf!V716</f>
        <v>0</v>
      </c>
      <c r="X716" s="337" t="n">
        <f aca="false">+[4]data1cf!W716</f>
        <v>0</v>
      </c>
      <c r="Y716" s="337" t="n">
        <f aca="false">+[4]data1cf!X716</f>
        <v>0</v>
      </c>
      <c r="Z716" s="337" t="n">
        <f aca="false">+[4]data1cf!Y716</f>
        <v>0</v>
      </c>
      <c r="AA716" s="337" t="n">
        <f aca="false">+[4]data1cf!Z716</f>
        <v>0</v>
      </c>
      <c r="AB716" s="337"/>
      <c r="AC716" s="338" t="n">
        <f aca="false">XNPV(0.1,B716:AA716,$B$1:$AA$1)</f>
        <v>28010.734723485</v>
      </c>
      <c r="AD716" s="338" t="n">
        <f aca="false">SUMPRODUCT(B716:AA716,$B$1010:$AA$1010)</f>
        <v>60274.5672556225</v>
      </c>
      <c r="AE716" s="339" t="n">
        <f aca="false">SUMPRODUCT(B716:AA716,$B$1012:$AA$1012)</f>
        <v>59729.4070159369</v>
      </c>
      <c r="AF716" s="340" t="n">
        <f aca="false">XIRR(B716:AA716,$B$1:$AA$1)</f>
        <v>0.152833948788343</v>
      </c>
      <c r="AG716" s="341" t="n">
        <f aca="false">1-EXP(-(1/0.25)*(AD716/ABS($AD$1010)))</f>
        <v>0.985310044634</v>
      </c>
    </row>
    <row r="717" customFormat="false" ht="12.75" hidden="false" customHeight="false" outlineLevel="0" collapsed="false">
      <c r="A717" s="332"/>
      <c r="B717" s="337" t="n">
        <f aca="false">+[4]data1cf!A717</f>
        <v>-100032.780349964</v>
      </c>
      <c r="C717" s="337" t="n">
        <f aca="false">+[4]data1cf!B717</f>
        <v>15126.4863112254</v>
      </c>
      <c r="D717" s="337" t="n">
        <f aca="false">+[4]data1cf!C717</f>
        <v>16743.9505910149</v>
      </c>
      <c r="E717" s="337" t="n">
        <f aca="false">+[4]data1cf!D717</f>
        <v>16128.6197458375</v>
      </c>
      <c r="F717" s="337" t="n">
        <f aca="false">+[4]data1cf!E717</f>
        <v>16039.048707414</v>
      </c>
      <c r="G717" s="337" t="n">
        <f aca="false">+[4]data1cf!F717</f>
        <v>15761.3404344879</v>
      </c>
      <c r="H717" s="337" t="n">
        <f aca="false">+[4]data1cf!G717</f>
        <v>15242.3885445689</v>
      </c>
      <c r="I717" s="337" t="n">
        <f aca="false">+[4]data1cf!H717</f>
        <v>15121.663875522</v>
      </c>
      <c r="J717" s="337" t="n">
        <f aca="false">+[4]data1cf!I717</f>
        <v>15375.9957645614</v>
      </c>
      <c r="K717" s="337" t="n">
        <f aca="false">+[4]data1cf!J717</f>
        <v>15322.0936886323</v>
      </c>
      <c r="L717" s="337" t="n">
        <f aca="false">+[4]data1cf!K717</f>
        <v>15418.0554764515</v>
      </c>
      <c r="M717" s="337" t="n">
        <f aca="false">+[4]data1cf!L717</f>
        <v>15443.9836113047</v>
      </c>
      <c r="N717" s="337" t="n">
        <f aca="false">+[4]data1cf!M717</f>
        <v>15351.3929601579</v>
      </c>
      <c r="O717" s="337" t="n">
        <f aca="false">+[4]data1cf!N717</f>
        <v>15268.804161229</v>
      </c>
      <c r="P717" s="337" t="n">
        <f aca="false">+[4]data1cf!O717</f>
        <v>15540.87154411</v>
      </c>
      <c r="Q717" s="337" t="n">
        <f aca="false">+[4]data1cf!P717</f>
        <v>15242.1040395261</v>
      </c>
      <c r="R717" s="337" t="n">
        <f aca="false">+[4]data1cf!Q717</f>
        <v>1147.33597750194</v>
      </c>
      <c r="S717" s="337" t="n">
        <f aca="false">+[4]data1cf!R717</f>
        <v>0</v>
      </c>
      <c r="T717" s="337" t="n">
        <f aca="false">+[4]data1cf!S717</f>
        <v>0</v>
      </c>
      <c r="U717" s="337" t="n">
        <f aca="false">+[4]data1cf!T717</f>
        <v>0</v>
      </c>
      <c r="V717" s="337" t="n">
        <f aca="false">+[4]data1cf!U717</f>
        <v>0</v>
      </c>
      <c r="W717" s="337" t="n">
        <f aca="false">+[4]data1cf!V717</f>
        <v>0</v>
      </c>
      <c r="X717" s="337" t="n">
        <f aca="false">+[4]data1cf!W717</f>
        <v>0</v>
      </c>
      <c r="Y717" s="337" t="n">
        <f aca="false">+[4]data1cf!X717</f>
        <v>0</v>
      </c>
      <c r="Z717" s="337" t="n">
        <f aca="false">+[4]data1cf!Y717</f>
        <v>0</v>
      </c>
      <c r="AA717" s="337" t="n">
        <f aca="false">+[4]data1cf!Z717</f>
        <v>0</v>
      </c>
      <c r="AB717" s="337"/>
      <c r="AC717" s="338" t="n">
        <f aca="false">XNPV(0.1,B717:AA717,$B$1:$AA$1)</f>
        <v>19060.6021198556</v>
      </c>
      <c r="AD717" s="338" t="n">
        <f aca="false">SUMPRODUCT(B717:AA717,$B$1010:$AA$1010)</f>
        <v>52031.211679413</v>
      </c>
      <c r="AE717" s="339" t="n">
        <f aca="false">SUMPRODUCT(B717:AA717,$B$1012:$AA$1012)</f>
        <v>51474.1297931871</v>
      </c>
      <c r="AF717" s="340" t="n">
        <f aca="false">XIRR(B717:AA717,$B$1:$AA$1)</f>
        <v>0.132429538767285</v>
      </c>
      <c r="AG717" s="341" t="n">
        <f aca="false">1-EXP(-(1/0.25)*(AD717/ABS($AD$1010)))</f>
        <v>0.973835947427018</v>
      </c>
    </row>
    <row r="718" customFormat="false" ht="12.75" hidden="false" customHeight="false" outlineLevel="0" collapsed="false">
      <c r="A718" s="332"/>
      <c r="B718" s="337" t="n">
        <f aca="false">+[4]data1cf!A718</f>
        <v>-89955.4193146738</v>
      </c>
      <c r="C718" s="337" t="n">
        <f aca="false">+[4]data1cf!B718</f>
        <v>15023.1686148148</v>
      </c>
      <c r="D718" s="337" t="n">
        <f aca="false">+[4]data1cf!C718</f>
        <v>16483.0856525167</v>
      </c>
      <c r="E718" s="337" t="n">
        <f aca="false">+[4]data1cf!D718</f>
        <v>16028.6836518601</v>
      </c>
      <c r="F718" s="337" t="n">
        <f aca="false">+[4]data1cf!E718</f>
        <v>15620.9201047345</v>
      </c>
      <c r="G718" s="337" t="n">
        <f aca="false">+[4]data1cf!F718</f>
        <v>15441.0413665313</v>
      </c>
      <c r="H718" s="337" t="n">
        <f aca="false">+[4]data1cf!G718</f>
        <v>15208.4401768281</v>
      </c>
      <c r="I718" s="337" t="n">
        <f aca="false">+[4]data1cf!H718</f>
        <v>15019.0791969858</v>
      </c>
      <c r="J718" s="337" t="n">
        <f aca="false">+[4]data1cf!I718</f>
        <v>14957.5306057913</v>
      </c>
      <c r="K718" s="337" t="n">
        <f aca="false">+[4]data1cf!J718</f>
        <v>15143.5615486675</v>
      </c>
      <c r="L718" s="337" t="n">
        <f aca="false">+[4]data1cf!K718</f>
        <v>15050.7960224073</v>
      </c>
      <c r="M718" s="337" t="n">
        <f aca="false">+[4]data1cf!L718</f>
        <v>15181.7636095865</v>
      </c>
      <c r="N718" s="337" t="n">
        <f aca="false">+[4]data1cf!M718</f>
        <v>15353.5569096255</v>
      </c>
      <c r="O718" s="337" t="n">
        <f aca="false">+[4]data1cf!N718</f>
        <v>15178.726176472</v>
      </c>
      <c r="P718" s="337" t="n">
        <f aca="false">+[4]data1cf!O718</f>
        <v>15224.5872280512</v>
      </c>
      <c r="Q718" s="337" t="n">
        <f aca="false">+[4]data1cf!P718</f>
        <v>15385.1682701915</v>
      </c>
      <c r="R718" s="337" t="n">
        <f aca="false">+[4]data1cf!Q718</f>
        <v>1031.75267737158</v>
      </c>
      <c r="S718" s="337" t="n">
        <f aca="false">+[4]data1cf!R718</f>
        <v>0</v>
      </c>
      <c r="T718" s="337" t="n">
        <f aca="false">+[4]data1cf!S718</f>
        <v>0</v>
      </c>
      <c r="U718" s="337" t="n">
        <f aca="false">+[4]data1cf!T718</f>
        <v>0</v>
      </c>
      <c r="V718" s="337" t="n">
        <f aca="false">+[4]data1cf!U718</f>
        <v>0</v>
      </c>
      <c r="W718" s="337" t="n">
        <f aca="false">+[4]data1cf!V718</f>
        <v>0</v>
      </c>
      <c r="X718" s="337" t="n">
        <f aca="false">+[4]data1cf!W718</f>
        <v>0</v>
      </c>
      <c r="Y718" s="337" t="n">
        <f aca="false">+[4]data1cf!X718</f>
        <v>0</v>
      </c>
      <c r="Z718" s="337" t="n">
        <f aca="false">+[4]data1cf!Y718</f>
        <v>0</v>
      </c>
      <c r="AA718" s="337" t="n">
        <f aca="false">+[4]data1cf!Z718</f>
        <v>0</v>
      </c>
      <c r="AB718" s="337"/>
      <c r="AC718" s="338" t="n">
        <f aca="false">XNPV(0.1,B718:AA718,$B$1:$AA$1)</f>
        <v>27593.7227092922</v>
      </c>
      <c r="AD718" s="338" t="n">
        <f aca="false">SUMPRODUCT(B718:AA718,$B$1010:$AA$1010)</f>
        <v>60140.6227671127</v>
      </c>
      <c r="AE718" s="339" t="n">
        <f aca="false">SUMPRODUCT(B718:AA718,$B$1012:$AA$1012)</f>
        <v>59590.4842150909</v>
      </c>
      <c r="AF718" s="340" t="n">
        <f aca="false">XIRR(B718:AA718,$B$1:$AA$1)</f>
        <v>0.151283616886777</v>
      </c>
      <c r="AG718" s="341" t="n">
        <f aca="false">1-EXP(-(1/0.25)*(AD718/ABS($AD$1010)))</f>
        <v>0.98517161700619</v>
      </c>
    </row>
    <row r="719" customFormat="false" ht="12.75" hidden="false" customHeight="false" outlineLevel="0" collapsed="false">
      <c r="A719" s="332"/>
      <c r="B719" s="337" t="n">
        <f aca="false">+[4]data1cf!A719</f>
        <v>-89218.8428205293</v>
      </c>
      <c r="C719" s="337" t="n">
        <f aca="false">+[4]data1cf!B719</f>
        <v>15091.8582492169</v>
      </c>
      <c r="D719" s="337" t="n">
        <f aca="false">+[4]data1cf!C719</f>
        <v>16344.6430680495</v>
      </c>
      <c r="E719" s="337" t="n">
        <f aca="false">+[4]data1cf!D719</f>
        <v>15986.5384646469</v>
      </c>
      <c r="F719" s="337" t="n">
        <f aca="false">+[4]data1cf!E719</f>
        <v>15685.870213879</v>
      </c>
      <c r="G719" s="337" t="n">
        <f aca="false">+[4]data1cf!F719</f>
        <v>15334.8144390948</v>
      </c>
      <c r="H719" s="337" t="n">
        <f aca="false">+[4]data1cf!G719</f>
        <v>15329.2483397694</v>
      </c>
      <c r="I719" s="337" t="n">
        <f aca="false">+[4]data1cf!H719</f>
        <v>15068.8122687478</v>
      </c>
      <c r="J719" s="337" t="n">
        <f aca="false">+[4]data1cf!I719</f>
        <v>15112.6229488251</v>
      </c>
      <c r="K719" s="337" t="n">
        <f aca="false">+[4]data1cf!J719</f>
        <v>15022.0884707416</v>
      </c>
      <c r="L719" s="337" t="n">
        <f aca="false">+[4]data1cf!K719</f>
        <v>14992.3367513816</v>
      </c>
      <c r="M719" s="337" t="n">
        <f aca="false">+[4]data1cf!L719</f>
        <v>15191.2395920982</v>
      </c>
      <c r="N719" s="337" t="n">
        <f aca="false">+[4]data1cf!M719</f>
        <v>15007.360943465</v>
      </c>
      <c r="O719" s="337" t="n">
        <f aca="false">+[4]data1cf!N719</f>
        <v>15041.6436423762</v>
      </c>
      <c r="P719" s="337" t="n">
        <f aca="false">+[4]data1cf!O719</f>
        <v>15170.6073979358</v>
      </c>
      <c r="Q719" s="337" t="n">
        <f aca="false">+[4]data1cf!P719</f>
        <v>15296.0522429953</v>
      </c>
      <c r="R719" s="337" t="n">
        <f aca="false">+[4]data1cf!Q719</f>
        <v>1023.30443961434</v>
      </c>
      <c r="S719" s="337" t="n">
        <f aca="false">+[4]data1cf!R719</f>
        <v>0</v>
      </c>
      <c r="T719" s="337" t="n">
        <f aca="false">+[4]data1cf!S719</f>
        <v>0</v>
      </c>
      <c r="U719" s="337" t="n">
        <f aca="false">+[4]data1cf!T719</f>
        <v>0</v>
      </c>
      <c r="V719" s="337" t="n">
        <f aca="false">+[4]data1cf!U719</f>
        <v>0</v>
      </c>
      <c r="W719" s="337" t="n">
        <f aca="false">+[4]data1cf!V719</f>
        <v>0</v>
      </c>
      <c r="X719" s="337" t="n">
        <f aca="false">+[4]data1cf!W719</f>
        <v>0</v>
      </c>
      <c r="Y719" s="337" t="n">
        <f aca="false">+[4]data1cf!X719</f>
        <v>0</v>
      </c>
      <c r="Z719" s="337" t="n">
        <f aca="false">+[4]data1cf!Y719</f>
        <v>0</v>
      </c>
      <c r="AA719" s="337" t="n">
        <f aca="false">+[4]data1cf!Z719</f>
        <v>0</v>
      </c>
      <c r="AB719" s="337"/>
      <c r="AC719" s="338" t="n">
        <f aca="false">XNPV(0.1,B719:AA719,$B$1:$AA$1)</f>
        <v>28133.1519235771</v>
      </c>
      <c r="AD719" s="338" t="n">
        <f aca="false">SUMPRODUCT(B719:AA719,$B$1010:$AA$1010)</f>
        <v>60588.8982606476</v>
      </c>
      <c r="AE719" s="339" t="n">
        <f aca="false">SUMPRODUCT(B719:AA719,$B$1012:$AA$1012)</f>
        <v>60040.637092043</v>
      </c>
      <c r="AF719" s="340" t="n">
        <f aca="false">XIRR(B719:AA719,$B$1:$AA$1)</f>
        <v>0.152730810001549</v>
      </c>
      <c r="AG719" s="341" t="n">
        <f aca="false">1-EXP(-(1/0.25)*(AD719/ABS($AD$1010)))</f>
        <v>0.985629842958465</v>
      </c>
    </row>
    <row r="720" customFormat="false" ht="12.75" hidden="false" customHeight="false" outlineLevel="0" collapsed="false">
      <c r="A720" s="332"/>
      <c r="B720" s="337" t="n">
        <f aca="false">+[4]data1cf!A720</f>
        <v>-98947.6814696182</v>
      </c>
      <c r="C720" s="337" t="n">
        <f aca="false">+[4]data1cf!B720</f>
        <v>14865.1767228053</v>
      </c>
      <c r="D720" s="337" t="n">
        <f aca="false">+[4]data1cf!C720</f>
        <v>16603.5394201669</v>
      </c>
      <c r="E720" s="337" t="n">
        <f aca="false">+[4]data1cf!D720</f>
        <v>16161.4872411422</v>
      </c>
      <c r="F720" s="337" t="n">
        <f aca="false">+[4]data1cf!E720</f>
        <v>15945.5281852406</v>
      </c>
      <c r="G720" s="337" t="n">
        <f aca="false">+[4]data1cf!F720</f>
        <v>15620.1181394924</v>
      </c>
      <c r="H720" s="337" t="n">
        <f aca="false">+[4]data1cf!G720</f>
        <v>15433.2283540034</v>
      </c>
      <c r="I720" s="337" t="n">
        <f aca="false">+[4]data1cf!H720</f>
        <v>15129.1074141754</v>
      </c>
      <c r="J720" s="337" t="n">
        <f aca="false">+[4]data1cf!I720</f>
        <v>15209.256700788</v>
      </c>
      <c r="K720" s="337" t="n">
        <f aca="false">+[4]data1cf!J720</f>
        <v>15384.6303214743</v>
      </c>
      <c r="L720" s="337" t="n">
        <f aca="false">+[4]data1cf!K720</f>
        <v>15279.4819693911</v>
      </c>
      <c r="M720" s="337" t="n">
        <f aca="false">+[4]data1cf!L720</f>
        <v>15420.9225403511</v>
      </c>
      <c r="N720" s="337" t="n">
        <f aca="false">+[4]data1cf!M720</f>
        <v>15390.9848012564</v>
      </c>
      <c r="O720" s="337" t="n">
        <f aca="false">+[4]data1cf!N720</f>
        <v>15293.6873592489</v>
      </c>
      <c r="P720" s="337" t="n">
        <f aca="false">+[4]data1cf!O720</f>
        <v>15384.3690309387</v>
      </c>
      <c r="Q720" s="337" t="n">
        <f aca="false">+[4]data1cf!P720</f>
        <v>15332.5426118526</v>
      </c>
      <c r="R720" s="337" t="n">
        <f aca="false">+[4]data1cf!Q720</f>
        <v>1134.89032738393</v>
      </c>
      <c r="S720" s="337" t="n">
        <f aca="false">+[4]data1cf!R720</f>
        <v>0</v>
      </c>
      <c r="T720" s="337" t="n">
        <f aca="false">+[4]data1cf!S720</f>
        <v>0</v>
      </c>
      <c r="U720" s="337" t="n">
        <f aca="false">+[4]data1cf!T720</f>
        <v>0</v>
      </c>
      <c r="V720" s="337" t="n">
        <f aca="false">+[4]data1cf!U720</f>
        <v>0</v>
      </c>
      <c r="W720" s="337" t="n">
        <f aca="false">+[4]data1cf!V720</f>
        <v>0</v>
      </c>
      <c r="X720" s="337" t="n">
        <f aca="false">+[4]data1cf!W720</f>
        <v>0</v>
      </c>
      <c r="Y720" s="337" t="n">
        <f aca="false">+[4]data1cf!X720</f>
        <v>0</v>
      </c>
      <c r="Z720" s="337" t="n">
        <f aca="false">+[4]data1cf!Y720</f>
        <v>0</v>
      </c>
      <c r="AA720" s="337" t="n">
        <f aca="false">+[4]data1cf!Z720</f>
        <v>0</v>
      </c>
      <c r="AB720" s="337"/>
      <c r="AC720" s="338" t="n">
        <f aca="false">XNPV(0.1,B720:AA720,$B$1:$AA$1)</f>
        <v>19661.6467911008</v>
      </c>
      <c r="AD720" s="338" t="n">
        <f aca="false">SUMPRODUCT(B720:AA720,$B$1010:$AA$1010)</f>
        <v>52565.2377085472</v>
      </c>
      <c r="AE720" s="339" t="n">
        <f aca="false">SUMPRODUCT(B720:AA720,$B$1012:$AA$1012)</f>
        <v>52009.1873871233</v>
      </c>
      <c r="AF720" s="340" t="n">
        <f aca="false">XIRR(B720:AA720,$B$1:$AA$1)</f>
        <v>0.133695510016061</v>
      </c>
      <c r="AG720" s="341" t="n">
        <f aca="false">1-EXP(-(1/0.25)*(AD720/ABS($AD$1010)))</f>
        <v>0.974796258517487</v>
      </c>
    </row>
    <row r="721" customFormat="false" ht="12.75" hidden="false" customHeight="false" outlineLevel="0" collapsed="false">
      <c r="A721" s="332"/>
      <c r="B721" s="337" t="n">
        <f aca="false">+[4]data1cf!A721</f>
        <v>-95431.6247966148</v>
      </c>
      <c r="C721" s="337" t="n">
        <f aca="false">+[4]data1cf!B721</f>
        <v>15138.578213803</v>
      </c>
      <c r="D721" s="337" t="n">
        <f aca="false">+[4]data1cf!C721</f>
        <v>16643.3959651768</v>
      </c>
      <c r="E721" s="337" t="n">
        <f aca="false">+[4]data1cf!D721</f>
        <v>15981.0400980793</v>
      </c>
      <c r="F721" s="337" t="n">
        <f aca="false">+[4]data1cf!E721</f>
        <v>15928.4908918666</v>
      </c>
      <c r="G721" s="337" t="n">
        <f aca="false">+[4]data1cf!F721</f>
        <v>15507.036600107</v>
      </c>
      <c r="H721" s="337" t="n">
        <f aca="false">+[4]data1cf!G721</f>
        <v>15321.3680355806</v>
      </c>
      <c r="I721" s="337" t="n">
        <f aca="false">+[4]data1cf!H721</f>
        <v>15039.0610775835</v>
      </c>
      <c r="J721" s="337" t="n">
        <f aca="false">+[4]data1cf!I721</f>
        <v>14947.3590590013</v>
      </c>
      <c r="K721" s="337" t="n">
        <f aca="false">+[4]data1cf!J721</f>
        <v>15404.8965543539</v>
      </c>
      <c r="L721" s="337" t="n">
        <f aca="false">+[4]data1cf!K721</f>
        <v>15291.2688783175</v>
      </c>
      <c r="M721" s="337" t="n">
        <f aca="false">+[4]data1cf!L721</f>
        <v>15189.1033141518</v>
      </c>
      <c r="N721" s="337" t="n">
        <f aca="false">+[4]data1cf!M721</f>
        <v>15152.5205313307</v>
      </c>
      <c r="O721" s="337" t="n">
        <f aca="false">+[4]data1cf!N721</f>
        <v>15162.4001567276</v>
      </c>
      <c r="P721" s="337" t="n">
        <f aca="false">+[4]data1cf!O721</f>
        <v>15418.7394712213</v>
      </c>
      <c r="Q721" s="337" t="n">
        <f aca="false">+[4]data1cf!P721</f>
        <v>15298.6267290546</v>
      </c>
      <c r="R721" s="337" t="n">
        <f aca="false">+[4]data1cf!Q721</f>
        <v>1094.56256376725</v>
      </c>
      <c r="S721" s="337" t="n">
        <f aca="false">+[4]data1cf!R721</f>
        <v>0</v>
      </c>
      <c r="T721" s="337" t="n">
        <f aca="false">+[4]data1cf!S721</f>
        <v>0</v>
      </c>
      <c r="U721" s="337" t="n">
        <f aca="false">+[4]data1cf!T721</f>
        <v>0</v>
      </c>
      <c r="V721" s="337" t="n">
        <f aca="false">+[4]data1cf!U721</f>
        <v>0</v>
      </c>
      <c r="W721" s="337" t="n">
        <f aca="false">+[4]data1cf!V721</f>
        <v>0</v>
      </c>
      <c r="X721" s="337" t="n">
        <f aca="false">+[4]data1cf!W721</f>
        <v>0</v>
      </c>
      <c r="Y721" s="337" t="n">
        <f aca="false">+[4]data1cf!X721</f>
        <v>0</v>
      </c>
      <c r="Z721" s="337" t="n">
        <f aca="false">+[4]data1cf!Y721</f>
        <v>0</v>
      </c>
      <c r="AA721" s="337" t="n">
        <f aca="false">+[4]data1cf!Z721</f>
        <v>0</v>
      </c>
      <c r="AB721" s="337"/>
      <c r="AC721" s="338" t="n">
        <f aca="false">XNPV(0.1,B721:AA721,$B$1:$AA$1)</f>
        <v>22820.5920213509</v>
      </c>
      <c r="AD721" s="338" t="n">
        <f aca="false">SUMPRODUCT(B721:AA721,$B$1010:$AA$1010)</f>
        <v>55522.1029804151</v>
      </c>
      <c r="AE721" s="339" t="n">
        <f aca="false">SUMPRODUCT(B721:AA721,$B$1012:$AA$1012)</f>
        <v>54969.5074941956</v>
      </c>
      <c r="AF721" s="340" t="n">
        <f aca="false">XIRR(B721:AA721,$B$1:$AA$1)</f>
        <v>0.140433660723557</v>
      </c>
      <c r="AG721" s="341" t="n">
        <f aca="false">1-EXP(-(1/0.25)*(AD721/ABS($AD$1010)))</f>
        <v>0.97950984352208</v>
      </c>
    </row>
    <row r="722" customFormat="false" ht="12.75" hidden="false" customHeight="false" outlineLevel="0" collapsed="false">
      <c r="A722" s="332"/>
      <c r="B722" s="337" t="n">
        <f aca="false">+[4]data1cf!A722</f>
        <v>-95128.2894021172</v>
      </c>
      <c r="C722" s="337" t="n">
        <f aca="false">+[4]data1cf!B722</f>
        <v>15049.4529489607</v>
      </c>
      <c r="D722" s="337" t="n">
        <f aca="false">+[4]data1cf!C722</f>
        <v>16707.0982572206</v>
      </c>
      <c r="E722" s="337" t="n">
        <f aca="false">+[4]data1cf!D722</f>
        <v>16291.7783436998</v>
      </c>
      <c r="F722" s="337" t="n">
        <f aca="false">+[4]data1cf!E722</f>
        <v>15940.0543966795</v>
      </c>
      <c r="G722" s="337" t="n">
        <f aca="false">+[4]data1cf!F722</f>
        <v>15653.7710187147</v>
      </c>
      <c r="H722" s="337" t="n">
        <f aca="false">+[4]data1cf!G722</f>
        <v>15413.6406540358</v>
      </c>
      <c r="I722" s="337" t="n">
        <f aca="false">+[4]data1cf!H722</f>
        <v>15153.3013170199</v>
      </c>
      <c r="J722" s="337" t="n">
        <f aca="false">+[4]data1cf!I722</f>
        <v>15187.8665390489</v>
      </c>
      <c r="K722" s="337" t="n">
        <f aca="false">+[4]data1cf!J722</f>
        <v>15242.3323259122</v>
      </c>
      <c r="L722" s="337" t="n">
        <f aca="false">+[4]data1cf!K722</f>
        <v>15179.2385171864</v>
      </c>
      <c r="M722" s="337" t="n">
        <f aca="false">+[4]data1cf!L722</f>
        <v>15108.5208040915</v>
      </c>
      <c r="N722" s="337" t="n">
        <f aca="false">+[4]data1cf!M722</f>
        <v>15224.1583087651</v>
      </c>
      <c r="O722" s="337" t="n">
        <f aca="false">+[4]data1cf!N722</f>
        <v>15262.4756425178</v>
      </c>
      <c r="P722" s="337" t="n">
        <f aca="false">+[4]data1cf!O722</f>
        <v>15118.7501197308</v>
      </c>
      <c r="Q722" s="337" t="n">
        <f aca="false">+[4]data1cf!P722</f>
        <v>15223.3927158221</v>
      </c>
      <c r="R722" s="337" t="n">
        <f aca="false">+[4]data1cf!Q722</f>
        <v>1091.08342812652</v>
      </c>
      <c r="S722" s="337" t="n">
        <f aca="false">+[4]data1cf!R722</f>
        <v>0</v>
      </c>
      <c r="T722" s="337" t="n">
        <f aca="false">+[4]data1cf!S722</f>
        <v>0</v>
      </c>
      <c r="U722" s="337" t="n">
        <f aca="false">+[4]data1cf!T722</f>
        <v>0</v>
      </c>
      <c r="V722" s="337" t="n">
        <f aca="false">+[4]data1cf!U722</f>
        <v>0</v>
      </c>
      <c r="W722" s="337" t="n">
        <f aca="false">+[4]data1cf!V722</f>
        <v>0</v>
      </c>
      <c r="X722" s="337" t="n">
        <f aca="false">+[4]data1cf!W722</f>
        <v>0</v>
      </c>
      <c r="Y722" s="337" t="n">
        <f aca="false">+[4]data1cf!X722</f>
        <v>0</v>
      </c>
      <c r="Z722" s="337" t="n">
        <f aca="false">+[4]data1cf!Y722</f>
        <v>0</v>
      </c>
      <c r="AA722" s="337" t="n">
        <f aca="false">+[4]data1cf!Z722</f>
        <v>0</v>
      </c>
      <c r="AB722" s="337"/>
      <c r="AC722" s="338" t="n">
        <f aca="false">XNPV(0.1,B722:AA722,$B$1:$AA$1)</f>
        <v>23464.5363846175</v>
      </c>
      <c r="AD722" s="338" t="n">
        <f aca="false">SUMPRODUCT(B722:AA722,$B$1010:$AA$1010)</f>
        <v>56210.1954750599</v>
      </c>
      <c r="AE722" s="339" t="n">
        <f aca="false">SUMPRODUCT(B722:AA722,$B$1012:$AA$1012)</f>
        <v>55657.327814657</v>
      </c>
      <c r="AF722" s="340" t="n">
        <f aca="false">XIRR(B722:AA722,$B$1:$AA$1)</f>
        <v>0.141735902491965</v>
      </c>
      <c r="AG722" s="341" t="n">
        <f aca="false">1-EXP(-(1/0.25)*(AD722/ABS($AD$1010)))</f>
        <v>0.980473696266288</v>
      </c>
    </row>
    <row r="723" customFormat="false" ht="12.75" hidden="false" customHeight="false" outlineLevel="0" collapsed="false">
      <c r="A723" s="332"/>
      <c r="B723" s="337" t="n">
        <f aca="false">+[4]data1cf!A723</f>
        <v>-90115.9810047904</v>
      </c>
      <c r="C723" s="337" t="n">
        <f aca="false">+[4]data1cf!B723</f>
        <v>15209.3337773765</v>
      </c>
      <c r="D723" s="337" t="n">
        <f aca="false">+[4]data1cf!C723</f>
        <v>16601.7153373859</v>
      </c>
      <c r="E723" s="337" t="n">
        <f aca="false">+[4]data1cf!D723</f>
        <v>16212.1708125623</v>
      </c>
      <c r="F723" s="337" t="n">
        <f aca="false">+[4]data1cf!E723</f>
        <v>15812.7586422006</v>
      </c>
      <c r="G723" s="337" t="n">
        <f aca="false">+[4]data1cf!F723</f>
        <v>15420.8443152052</v>
      </c>
      <c r="H723" s="337" t="n">
        <f aca="false">+[4]data1cf!G723</f>
        <v>15070.8227001657</v>
      </c>
      <c r="I723" s="337" t="n">
        <f aca="false">+[4]data1cf!H723</f>
        <v>14979.1470592698</v>
      </c>
      <c r="J723" s="337" t="n">
        <f aca="false">+[4]data1cf!I723</f>
        <v>15109.6531306706</v>
      </c>
      <c r="K723" s="337" t="n">
        <f aca="false">+[4]data1cf!J723</f>
        <v>15216.1985692477</v>
      </c>
      <c r="L723" s="337" t="n">
        <f aca="false">+[4]data1cf!K723</f>
        <v>15240.0407238397</v>
      </c>
      <c r="M723" s="337" t="n">
        <f aca="false">+[4]data1cf!L723</f>
        <v>15417.6450817497</v>
      </c>
      <c r="N723" s="337" t="n">
        <f aca="false">+[4]data1cf!M723</f>
        <v>15075.5538852381</v>
      </c>
      <c r="O723" s="337" t="n">
        <f aca="false">+[4]data1cf!N723</f>
        <v>14965.102693021</v>
      </c>
      <c r="P723" s="337" t="n">
        <f aca="false">+[4]data1cf!O723</f>
        <v>15171.7190984347</v>
      </c>
      <c r="Q723" s="337" t="n">
        <f aca="false">+[4]data1cf!P723</f>
        <v>15158.2128415688</v>
      </c>
      <c r="R723" s="337" t="n">
        <f aca="false">+[4]data1cf!Q723</f>
        <v>1033.59425573254</v>
      </c>
      <c r="S723" s="337" t="n">
        <f aca="false">+[4]data1cf!R723</f>
        <v>0</v>
      </c>
      <c r="T723" s="337" t="n">
        <f aca="false">+[4]data1cf!S723</f>
        <v>0</v>
      </c>
      <c r="U723" s="337" t="n">
        <f aca="false">+[4]data1cf!T723</f>
        <v>0</v>
      </c>
      <c r="V723" s="337" t="n">
        <f aca="false">+[4]data1cf!U723</f>
        <v>0</v>
      </c>
      <c r="W723" s="337" t="n">
        <f aca="false">+[4]data1cf!V723</f>
        <v>0</v>
      </c>
      <c r="X723" s="337" t="n">
        <f aca="false">+[4]data1cf!W723</f>
        <v>0</v>
      </c>
      <c r="Y723" s="337" t="n">
        <f aca="false">+[4]data1cf!X723</f>
        <v>0</v>
      </c>
      <c r="Z723" s="337" t="n">
        <f aca="false">+[4]data1cf!Y723</f>
        <v>0</v>
      </c>
      <c r="AA723" s="337" t="n">
        <f aca="false">+[4]data1cf!Z723</f>
        <v>0</v>
      </c>
      <c r="AB723" s="337"/>
      <c r="AC723" s="338" t="n">
        <f aca="false">XNPV(0.1,B723:AA723,$B$1:$AA$1)</f>
        <v>27897.683366365</v>
      </c>
      <c r="AD723" s="338" t="n">
        <f aca="false">SUMPRODUCT(B723:AA723,$B$1010:$AA$1010)</f>
        <v>60462.7844966519</v>
      </c>
      <c r="AE723" s="339" t="n">
        <f aca="false">SUMPRODUCT(B723:AA723,$B$1012:$AA$1012)</f>
        <v>59912.7834363913</v>
      </c>
      <c r="AF723" s="340" t="n">
        <f aca="false">XIRR(B723:AA723,$B$1:$AA$1)</f>
        <v>0.15193939173721</v>
      </c>
      <c r="AG723" s="341" t="n">
        <f aca="false">1-EXP(-(1/0.25)*(AD723/ABS($AD$1010)))</f>
        <v>0.985502380525022</v>
      </c>
    </row>
    <row r="724" customFormat="false" ht="12.75" hidden="false" customHeight="false" outlineLevel="0" collapsed="false">
      <c r="A724" s="332"/>
      <c r="B724" s="337" t="n">
        <f aca="false">+[4]data1cf!A724</f>
        <v>-92665.8759103231</v>
      </c>
      <c r="C724" s="337" t="n">
        <f aca="false">+[4]data1cf!B724</f>
        <v>14754.0900012352</v>
      </c>
      <c r="D724" s="337" t="n">
        <f aca="false">+[4]data1cf!C724</f>
        <v>16557.0011970614</v>
      </c>
      <c r="E724" s="337" t="n">
        <f aca="false">+[4]data1cf!D724</f>
        <v>16003.0443333431</v>
      </c>
      <c r="F724" s="337" t="n">
        <f aca="false">+[4]data1cf!E724</f>
        <v>15596.3451735475</v>
      </c>
      <c r="G724" s="337" t="n">
        <f aca="false">+[4]data1cf!F724</f>
        <v>15323.8618060501</v>
      </c>
      <c r="H724" s="337" t="n">
        <f aca="false">+[4]data1cf!G724</f>
        <v>15138.0014260571</v>
      </c>
      <c r="I724" s="337" t="n">
        <f aca="false">+[4]data1cf!H724</f>
        <v>15005.8449848188</v>
      </c>
      <c r="J724" s="337" t="n">
        <f aca="false">+[4]data1cf!I724</f>
        <v>15026.1266269083</v>
      </c>
      <c r="K724" s="337" t="n">
        <f aca="false">+[4]data1cf!J724</f>
        <v>15046.4201748412</v>
      </c>
      <c r="L724" s="337" t="n">
        <f aca="false">+[4]data1cf!K724</f>
        <v>15279.6462322854</v>
      </c>
      <c r="M724" s="337" t="n">
        <f aca="false">+[4]data1cf!L724</f>
        <v>15044.3921046846</v>
      </c>
      <c r="N724" s="337" t="n">
        <f aca="false">+[4]data1cf!M724</f>
        <v>15118.5023714097</v>
      </c>
      <c r="O724" s="337" t="n">
        <f aca="false">+[4]data1cf!N724</f>
        <v>15077.0579100379</v>
      </c>
      <c r="P724" s="337" t="n">
        <f aca="false">+[4]data1cf!O724</f>
        <v>15319.5645573289</v>
      </c>
      <c r="Q724" s="337" t="n">
        <f aca="false">+[4]data1cf!P724</f>
        <v>15286.624310715</v>
      </c>
      <c r="R724" s="337" t="n">
        <f aca="false">+[4]data1cf!Q724</f>
        <v>1062.84053034104</v>
      </c>
      <c r="S724" s="337" t="n">
        <f aca="false">+[4]data1cf!R724</f>
        <v>0</v>
      </c>
      <c r="T724" s="337" t="n">
        <f aca="false">+[4]data1cf!S724</f>
        <v>0</v>
      </c>
      <c r="U724" s="337" t="n">
        <f aca="false">+[4]data1cf!T724</f>
        <v>0</v>
      </c>
      <c r="V724" s="337" t="n">
        <f aca="false">+[4]data1cf!U724</f>
        <v>0</v>
      </c>
      <c r="W724" s="337" t="n">
        <f aca="false">+[4]data1cf!V724</f>
        <v>0</v>
      </c>
      <c r="X724" s="337" t="n">
        <f aca="false">+[4]data1cf!W724</f>
        <v>0</v>
      </c>
      <c r="Y724" s="337" t="n">
        <f aca="false">+[4]data1cf!X724</f>
        <v>0</v>
      </c>
      <c r="Z724" s="337" t="n">
        <f aca="false">+[4]data1cf!Y724</f>
        <v>0</v>
      </c>
      <c r="AA724" s="337" t="n">
        <f aca="false">+[4]data1cf!Z724</f>
        <v>0</v>
      </c>
      <c r="AB724" s="337"/>
      <c r="AC724" s="338" t="n">
        <f aca="false">XNPV(0.1,B724:AA724,$B$1:$AA$1)</f>
        <v>24479.1872828884</v>
      </c>
      <c r="AD724" s="338" t="n">
        <f aca="false">SUMPRODUCT(B724:AA724,$B$1010:$AA$1010)</f>
        <v>56947.3178263051</v>
      </c>
      <c r="AE724" s="339" t="n">
        <f aca="false">SUMPRODUCT(B724:AA724,$B$1012:$AA$1012)</f>
        <v>56398.5481121068</v>
      </c>
      <c r="AF724" s="340" t="n">
        <f aca="false">XIRR(B724:AA724,$B$1:$AA$1)</f>
        <v>0.144388984962412</v>
      </c>
      <c r="AG724" s="341" t="n">
        <f aca="false">1-EXP(-(1/0.25)*(AD724/ABS($AD$1010)))</f>
        <v>0.981455984409098</v>
      </c>
    </row>
    <row r="725" customFormat="false" ht="12.75" hidden="false" customHeight="false" outlineLevel="0" collapsed="false">
      <c r="A725" s="332"/>
      <c r="B725" s="337" t="n">
        <f aca="false">+[4]data1cf!A725</f>
        <v>-100509.154678704</v>
      </c>
      <c r="C725" s="337" t="n">
        <f aca="false">+[4]data1cf!B725</f>
        <v>15118.6656974404</v>
      </c>
      <c r="D725" s="337" t="n">
        <f aca="false">+[4]data1cf!C725</f>
        <v>16735.0935689232</v>
      </c>
      <c r="E725" s="337" t="n">
        <f aca="false">+[4]data1cf!D725</f>
        <v>16144.7201736241</v>
      </c>
      <c r="F725" s="337" t="n">
        <f aca="false">+[4]data1cf!E725</f>
        <v>15914.1020690682</v>
      </c>
      <c r="G725" s="337" t="n">
        <f aca="false">+[4]data1cf!F725</f>
        <v>15662.2380016072</v>
      </c>
      <c r="H725" s="337" t="n">
        <f aca="false">+[4]data1cf!G725</f>
        <v>15478.6326502555</v>
      </c>
      <c r="I725" s="337" t="n">
        <f aca="false">+[4]data1cf!H725</f>
        <v>15221.6300735832</v>
      </c>
      <c r="J725" s="337" t="n">
        <f aca="false">+[4]data1cf!I725</f>
        <v>15239.2588357907</v>
      </c>
      <c r="K725" s="337" t="n">
        <f aca="false">+[4]data1cf!J725</f>
        <v>15297.4673305618</v>
      </c>
      <c r="L725" s="337" t="n">
        <f aca="false">+[4]data1cf!K725</f>
        <v>15348.2925778787</v>
      </c>
      <c r="M725" s="337" t="n">
        <f aca="false">+[4]data1cf!L725</f>
        <v>15314.0492679852</v>
      </c>
      <c r="N725" s="337" t="n">
        <f aca="false">+[4]data1cf!M725</f>
        <v>15596.5223540191</v>
      </c>
      <c r="O725" s="337" t="n">
        <f aca="false">+[4]data1cf!N725</f>
        <v>15537.1267010166</v>
      </c>
      <c r="P725" s="337" t="n">
        <f aca="false">+[4]data1cf!O725</f>
        <v>15423.0907263995</v>
      </c>
      <c r="Q725" s="337" t="n">
        <f aca="false">+[4]data1cf!P725</f>
        <v>15290.0056958632</v>
      </c>
      <c r="R725" s="337" t="n">
        <f aca="false">+[4]data1cf!Q725</f>
        <v>1152.79980050286</v>
      </c>
      <c r="S725" s="337" t="n">
        <f aca="false">+[4]data1cf!R725</f>
        <v>0</v>
      </c>
      <c r="T725" s="337" t="n">
        <f aca="false">+[4]data1cf!S725</f>
        <v>0</v>
      </c>
      <c r="U725" s="337" t="n">
        <f aca="false">+[4]data1cf!T725</f>
        <v>0</v>
      </c>
      <c r="V725" s="337" t="n">
        <f aca="false">+[4]data1cf!U725</f>
        <v>0</v>
      </c>
      <c r="W725" s="337" t="n">
        <f aca="false">+[4]data1cf!V725</f>
        <v>0</v>
      </c>
      <c r="X725" s="337" t="n">
        <f aca="false">+[4]data1cf!W725</f>
        <v>0</v>
      </c>
      <c r="Y725" s="337" t="n">
        <f aca="false">+[4]data1cf!X725</f>
        <v>0</v>
      </c>
      <c r="Z725" s="337" t="n">
        <f aca="false">+[4]data1cf!Y725</f>
        <v>0</v>
      </c>
      <c r="AA725" s="337" t="n">
        <f aca="false">+[4]data1cf!Z725</f>
        <v>0</v>
      </c>
      <c r="AB725" s="337"/>
      <c r="AC725" s="338" t="n">
        <f aca="false">XNPV(0.1,B725:AA725,$B$1:$AA$1)</f>
        <v>18610.4048244089</v>
      </c>
      <c r="AD725" s="338" t="n">
        <f aca="false">SUMPRODUCT(B725:AA725,$B$1010:$AA$1010)</f>
        <v>51615.9962620617</v>
      </c>
      <c r="AE725" s="339" t="n">
        <f aca="false">SUMPRODUCT(B725:AA725,$B$1012:$AA$1012)</f>
        <v>51058.1799683398</v>
      </c>
      <c r="AF725" s="340" t="n">
        <f aca="false">XIRR(B725:AA725,$B$1:$AA$1)</f>
        <v>0.131510641234331</v>
      </c>
      <c r="AG725" s="341" t="n">
        <f aca="false">1-EXP(-(1/0.25)*(AD725/ABS($AD$1010)))</f>
        <v>0.973064073386073</v>
      </c>
    </row>
    <row r="726" customFormat="false" ht="12.75" hidden="false" customHeight="false" outlineLevel="0" collapsed="false">
      <c r="A726" s="332"/>
      <c r="B726" s="337" t="n">
        <f aca="false">+[4]data1cf!A726</f>
        <v>-87497.2326687385</v>
      </c>
      <c r="C726" s="337" t="n">
        <f aca="false">+[4]data1cf!B726</f>
        <v>14748.9448452869</v>
      </c>
      <c r="D726" s="337" t="n">
        <f aca="false">+[4]data1cf!C726</f>
        <v>16292.1217904199</v>
      </c>
      <c r="E726" s="337" t="n">
        <f aca="false">+[4]data1cf!D726</f>
        <v>15884.9179953464</v>
      </c>
      <c r="F726" s="337" t="n">
        <f aca="false">+[4]data1cf!E726</f>
        <v>15599.9891609571</v>
      </c>
      <c r="G726" s="337" t="n">
        <f aca="false">+[4]data1cf!F726</f>
        <v>15397.072656329</v>
      </c>
      <c r="H726" s="337" t="n">
        <f aca="false">+[4]data1cf!G726</f>
        <v>15128.0795976015</v>
      </c>
      <c r="I726" s="337" t="n">
        <f aca="false">+[4]data1cf!H726</f>
        <v>14987.2104756797</v>
      </c>
      <c r="J726" s="337" t="n">
        <f aca="false">+[4]data1cf!I726</f>
        <v>14929.0861864159</v>
      </c>
      <c r="K726" s="337" t="n">
        <f aca="false">+[4]data1cf!J726</f>
        <v>15139.5547628735</v>
      </c>
      <c r="L726" s="337" t="n">
        <f aca="false">+[4]data1cf!K726</f>
        <v>14918.8201621114</v>
      </c>
      <c r="M726" s="337" t="n">
        <f aca="false">+[4]data1cf!L726</f>
        <v>15046.3824470147</v>
      </c>
      <c r="N726" s="337" t="n">
        <f aca="false">+[4]data1cf!M726</f>
        <v>14929.9983900453</v>
      </c>
      <c r="O726" s="337" t="n">
        <f aca="false">+[4]data1cf!N726</f>
        <v>15179.9834389764</v>
      </c>
      <c r="P726" s="337" t="n">
        <f aca="false">+[4]data1cf!O726</f>
        <v>14999.3858089126</v>
      </c>
      <c r="Q726" s="337" t="n">
        <f aca="false">+[4]data1cf!P726</f>
        <v>15030.2520879513</v>
      </c>
      <c r="R726" s="337" t="n">
        <f aca="false">+[4]data1cf!Q726</f>
        <v>1003.55825981736</v>
      </c>
      <c r="S726" s="337" t="n">
        <f aca="false">+[4]data1cf!R726</f>
        <v>0</v>
      </c>
      <c r="T726" s="337" t="n">
        <f aca="false">+[4]data1cf!S726</f>
        <v>0</v>
      </c>
      <c r="U726" s="337" t="n">
        <f aca="false">+[4]data1cf!T726</f>
        <v>0</v>
      </c>
      <c r="V726" s="337" t="n">
        <f aca="false">+[4]data1cf!U726</f>
        <v>0</v>
      </c>
      <c r="W726" s="337" t="n">
        <f aca="false">+[4]data1cf!V726</f>
        <v>0</v>
      </c>
      <c r="X726" s="337" t="n">
        <f aca="false">+[4]data1cf!W726</f>
        <v>0</v>
      </c>
      <c r="Y726" s="337" t="n">
        <f aca="false">+[4]data1cf!X726</f>
        <v>0</v>
      </c>
      <c r="Z726" s="337" t="n">
        <f aca="false">+[4]data1cf!Y726</f>
        <v>0</v>
      </c>
      <c r="AA726" s="337" t="n">
        <f aca="false">+[4]data1cf!Z726</f>
        <v>0</v>
      </c>
      <c r="AB726" s="337"/>
      <c r="AC726" s="338" t="n">
        <f aca="false">XNPV(0.1,B726:AA726,$B$1:$AA$1)</f>
        <v>29035.6290206459</v>
      </c>
      <c r="AD726" s="338" t="n">
        <f aca="false">SUMPRODUCT(B726:AA726,$B$1010:$AA$1010)</f>
        <v>61305.6246330422</v>
      </c>
      <c r="AE726" s="339" t="n">
        <f aca="false">SUMPRODUCT(B726:AA726,$B$1012:$AA$1012)</f>
        <v>60760.5125687579</v>
      </c>
      <c r="AF726" s="340" t="n">
        <f aca="false">XIRR(B726:AA726,$B$1:$AA$1)</f>
        <v>0.155269810879004</v>
      </c>
      <c r="AG726" s="341" t="n">
        <f aca="false">1-EXP(-(1/0.25)*(AD726/ABS($AD$1010)))</f>
        <v>0.98633324184292</v>
      </c>
    </row>
    <row r="727" customFormat="false" ht="12.75" hidden="false" customHeight="false" outlineLevel="0" collapsed="false">
      <c r="A727" s="332"/>
      <c r="B727" s="337" t="n">
        <f aca="false">+[4]data1cf!A727</f>
        <v>-93405.1007891237</v>
      </c>
      <c r="C727" s="337" t="n">
        <f aca="false">+[4]data1cf!B727</f>
        <v>15048.3917792687</v>
      </c>
      <c r="D727" s="337" t="n">
        <f aca="false">+[4]data1cf!C727</f>
        <v>16440.7061038652</v>
      </c>
      <c r="E727" s="337" t="n">
        <f aca="false">+[4]data1cf!D727</f>
        <v>16112.410358979</v>
      </c>
      <c r="F727" s="337" t="n">
        <f aca="false">+[4]data1cf!E727</f>
        <v>15765.98928029</v>
      </c>
      <c r="G727" s="337" t="n">
        <f aca="false">+[4]data1cf!F727</f>
        <v>15559.5350391623</v>
      </c>
      <c r="H727" s="337" t="n">
        <f aca="false">+[4]data1cf!G727</f>
        <v>15151.2029469199</v>
      </c>
      <c r="I727" s="337" t="n">
        <f aca="false">+[4]data1cf!H727</f>
        <v>14973.7353908086</v>
      </c>
      <c r="J727" s="337" t="n">
        <f aca="false">+[4]data1cf!I727</f>
        <v>15029.0258204673</v>
      </c>
      <c r="K727" s="337" t="n">
        <f aca="false">+[4]data1cf!J727</f>
        <v>15049.6437273339</v>
      </c>
      <c r="L727" s="337" t="n">
        <f aca="false">+[4]data1cf!K727</f>
        <v>15212.8272681876</v>
      </c>
      <c r="M727" s="337" t="n">
        <f aca="false">+[4]data1cf!L727</f>
        <v>15358.6155787924</v>
      </c>
      <c r="N727" s="337" t="n">
        <f aca="false">+[4]data1cf!M727</f>
        <v>15424.4817075738</v>
      </c>
      <c r="O727" s="337" t="n">
        <f aca="false">+[4]data1cf!N727</f>
        <v>15309.2836602107</v>
      </c>
      <c r="P727" s="337" t="n">
        <f aca="false">+[4]data1cf!O727</f>
        <v>15098.3680892625</v>
      </c>
      <c r="Q727" s="337" t="n">
        <f aca="false">+[4]data1cf!P727</f>
        <v>15152.5977520112</v>
      </c>
      <c r="R727" s="337" t="n">
        <f aca="false">+[4]data1cf!Q727</f>
        <v>1071.31914401093</v>
      </c>
      <c r="S727" s="337" t="n">
        <f aca="false">+[4]data1cf!R727</f>
        <v>0</v>
      </c>
      <c r="T727" s="337" t="n">
        <f aca="false">+[4]data1cf!S727</f>
        <v>0</v>
      </c>
      <c r="U727" s="337" t="n">
        <f aca="false">+[4]data1cf!T727</f>
        <v>0</v>
      </c>
      <c r="V727" s="337" t="n">
        <f aca="false">+[4]data1cf!U727</f>
        <v>0</v>
      </c>
      <c r="W727" s="337" t="n">
        <f aca="false">+[4]data1cf!V727</f>
        <v>0</v>
      </c>
      <c r="X727" s="337" t="n">
        <f aca="false">+[4]data1cf!W727</f>
        <v>0</v>
      </c>
      <c r="Y727" s="337" t="n">
        <f aca="false">+[4]data1cf!X727</f>
        <v>0</v>
      </c>
      <c r="Z727" s="337" t="n">
        <f aca="false">+[4]data1cf!Y727</f>
        <v>0</v>
      </c>
      <c r="AA727" s="337" t="n">
        <f aca="false">+[4]data1cf!Z727</f>
        <v>0</v>
      </c>
      <c r="AB727" s="337"/>
      <c r="AC727" s="338" t="n">
        <f aca="false">XNPV(0.1,B727:AA727,$B$1:$AA$1)</f>
        <v>24409.945998259</v>
      </c>
      <c r="AD727" s="338" t="n">
        <f aca="false">SUMPRODUCT(B727:AA727,$B$1010:$AA$1010)</f>
        <v>57018.929651247</v>
      </c>
      <c r="AE727" s="339" t="n">
        <f aca="false">SUMPRODUCT(B727:AA727,$B$1012:$AA$1012)</f>
        <v>56467.8720227599</v>
      </c>
      <c r="AF727" s="340" t="n">
        <f aca="false">XIRR(B727:AA727,$B$1:$AA$1)</f>
        <v>0.143996997946936</v>
      </c>
      <c r="AG727" s="341" t="n">
        <f aca="false">1-EXP(-(1/0.25)*(AD727/ABS($AD$1010)))</f>
        <v>0.981548739831111</v>
      </c>
    </row>
    <row r="728" customFormat="false" ht="12.75" hidden="false" customHeight="false" outlineLevel="0" collapsed="false">
      <c r="A728" s="332"/>
      <c r="B728" s="337" t="n">
        <f aca="false">+[4]data1cf!A728</f>
        <v>-100021.052909014</v>
      </c>
      <c r="C728" s="337" t="n">
        <f aca="false">+[4]data1cf!B728</f>
        <v>15091.3800839342</v>
      </c>
      <c r="D728" s="337" t="n">
        <f aca="false">+[4]data1cf!C728</f>
        <v>16777.5670754487</v>
      </c>
      <c r="E728" s="337" t="n">
        <f aca="false">+[4]data1cf!D728</f>
        <v>16252.6390967745</v>
      </c>
      <c r="F728" s="337" t="n">
        <f aca="false">+[4]data1cf!E728</f>
        <v>15987.4090652647</v>
      </c>
      <c r="G728" s="337" t="n">
        <f aca="false">+[4]data1cf!F728</f>
        <v>15601.5740384164</v>
      </c>
      <c r="H728" s="337" t="n">
        <f aca="false">+[4]data1cf!G728</f>
        <v>15373.2964488335</v>
      </c>
      <c r="I728" s="337" t="n">
        <f aca="false">+[4]data1cf!H728</f>
        <v>15389.5666099624</v>
      </c>
      <c r="J728" s="337" t="n">
        <f aca="false">+[4]data1cf!I728</f>
        <v>15393.2072455478</v>
      </c>
      <c r="K728" s="337" t="n">
        <f aca="false">+[4]data1cf!J728</f>
        <v>15268.5825557541</v>
      </c>
      <c r="L728" s="337" t="n">
        <f aca="false">+[4]data1cf!K728</f>
        <v>15284.9815885409</v>
      </c>
      <c r="M728" s="337" t="n">
        <f aca="false">+[4]data1cf!L728</f>
        <v>15218.3589734007</v>
      </c>
      <c r="N728" s="337" t="n">
        <f aca="false">+[4]data1cf!M728</f>
        <v>15493.7749371933</v>
      </c>
      <c r="O728" s="337" t="n">
        <f aca="false">+[4]data1cf!N728</f>
        <v>15232.2724265409</v>
      </c>
      <c r="P728" s="337" t="n">
        <f aca="false">+[4]data1cf!O728</f>
        <v>15383.2077832591</v>
      </c>
      <c r="Q728" s="337" t="n">
        <f aca="false">+[4]data1cf!P728</f>
        <v>15320.0288403764</v>
      </c>
      <c r="R728" s="337" t="n">
        <f aca="false">+[4]data1cf!Q728</f>
        <v>1147.20146844523</v>
      </c>
      <c r="S728" s="337" t="n">
        <f aca="false">+[4]data1cf!R728</f>
        <v>0</v>
      </c>
      <c r="T728" s="337" t="n">
        <f aca="false">+[4]data1cf!S728</f>
        <v>0</v>
      </c>
      <c r="U728" s="337" t="n">
        <f aca="false">+[4]data1cf!T728</f>
        <v>0</v>
      </c>
      <c r="V728" s="337" t="n">
        <f aca="false">+[4]data1cf!U728</f>
        <v>0</v>
      </c>
      <c r="W728" s="337" t="n">
        <f aca="false">+[4]data1cf!V728</f>
        <v>0</v>
      </c>
      <c r="X728" s="337" t="n">
        <f aca="false">+[4]data1cf!W728</f>
        <v>0</v>
      </c>
      <c r="Y728" s="337" t="n">
        <f aca="false">+[4]data1cf!X728</f>
        <v>0</v>
      </c>
      <c r="Z728" s="337" t="n">
        <f aca="false">+[4]data1cf!Y728</f>
        <v>0</v>
      </c>
      <c r="AA728" s="337" t="n">
        <f aca="false">+[4]data1cf!Z728</f>
        <v>0</v>
      </c>
      <c r="AB728" s="337"/>
      <c r="AC728" s="338" t="n">
        <f aca="false">XNPV(0.1,B728:AA728,$B$1:$AA$1)</f>
        <v>19105.1142043076</v>
      </c>
      <c r="AD728" s="338" t="n">
        <f aca="false">SUMPRODUCT(B728:AA728,$B$1010:$AA$1010)</f>
        <v>52067.2566205697</v>
      </c>
      <c r="AE728" s="339" t="n">
        <f aca="false">SUMPRODUCT(B728:AA728,$B$1012:$AA$1012)</f>
        <v>51510.5122217491</v>
      </c>
      <c r="AF728" s="340" t="n">
        <f aca="false">XIRR(B728:AA728,$B$1:$AA$1)</f>
        <v>0.132530946099848</v>
      </c>
      <c r="AG728" s="341" t="n">
        <f aca="false">1-EXP(-(1/0.25)*(AD728/ABS($AD$1010)))</f>
        <v>0.973901901341705</v>
      </c>
    </row>
    <row r="729" customFormat="false" ht="12.75" hidden="false" customHeight="false" outlineLevel="0" collapsed="false">
      <c r="A729" s="332"/>
      <c r="B729" s="337" t="n">
        <f aca="false">+[4]data1cf!A729</f>
        <v>-99167.8120160652</v>
      </c>
      <c r="C729" s="337" t="n">
        <f aca="false">+[4]data1cf!B729</f>
        <v>15075.8369496429</v>
      </c>
      <c r="D729" s="337" t="n">
        <f aca="false">+[4]data1cf!C729</f>
        <v>16762.5330505932</v>
      </c>
      <c r="E729" s="337" t="n">
        <f aca="false">+[4]data1cf!D729</f>
        <v>16464.1389255574</v>
      </c>
      <c r="F729" s="337" t="n">
        <f aca="false">+[4]data1cf!E729</f>
        <v>16099.8644666937</v>
      </c>
      <c r="G729" s="337" t="n">
        <f aca="false">+[4]data1cf!F729</f>
        <v>15512.6047500291</v>
      </c>
      <c r="H729" s="337" t="n">
        <f aca="false">+[4]data1cf!G729</f>
        <v>15196.6473492282</v>
      </c>
      <c r="I729" s="337" t="n">
        <f aca="false">+[4]data1cf!H729</f>
        <v>15270.6077905832</v>
      </c>
      <c r="J729" s="337" t="n">
        <f aca="false">+[4]data1cf!I729</f>
        <v>15092.7283738523</v>
      </c>
      <c r="K729" s="337" t="n">
        <f aca="false">+[4]data1cf!J729</f>
        <v>15196.5981045445</v>
      </c>
      <c r="L729" s="337" t="n">
        <f aca="false">+[4]data1cf!K729</f>
        <v>15219.1938237797</v>
      </c>
      <c r="M729" s="337" t="n">
        <f aca="false">+[4]data1cf!L729</f>
        <v>15305.8993251013</v>
      </c>
      <c r="N729" s="337" t="n">
        <f aca="false">+[4]data1cf!M729</f>
        <v>15211.8512900771</v>
      </c>
      <c r="O729" s="337" t="n">
        <f aca="false">+[4]data1cf!N729</f>
        <v>15247.7705764726</v>
      </c>
      <c r="P729" s="337" t="n">
        <f aca="false">+[4]data1cf!O729</f>
        <v>15230.1473368322</v>
      </c>
      <c r="Q729" s="337" t="n">
        <f aca="false">+[4]data1cf!P729</f>
        <v>15438.9756417137</v>
      </c>
      <c r="R729" s="337" t="n">
        <f aca="false">+[4]data1cf!Q729</f>
        <v>1137.41513669946</v>
      </c>
      <c r="S729" s="337" t="n">
        <f aca="false">+[4]data1cf!R729</f>
        <v>0</v>
      </c>
      <c r="T729" s="337" t="n">
        <f aca="false">+[4]data1cf!S729</f>
        <v>0</v>
      </c>
      <c r="U729" s="337" t="n">
        <f aca="false">+[4]data1cf!T729</f>
        <v>0</v>
      </c>
      <c r="V729" s="337" t="n">
        <f aca="false">+[4]data1cf!U729</f>
        <v>0</v>
      </c>
      <c r="W729" s="337" t="n">
        <f aca="false">+[4]data1cf!V729</f>
        <v>0</v>
      </c>
      <c r="X729" s="337" t="n">
        <f aca="false">+[4]data1cf!W729</f>
        <v>0</v>
      </c>
      <c r="Y729" s="337" t="n">
        <f aca="false">+[4]data1cf!X729</f>
        <v>0</v>
      </c>
      <c r="Z729" s="337" t="n">
        <f aca="false">+[4]data1cf!Y729</f>
        <v>0</v>
      </c>
      <c r="AA729" s="337" t="n">
        <f aca="false">+[4]data1cf!Z729</f>
        <v>0</v>
      </c>
      <c r="AB729" s="337"/>
      <c r="AC729" s="338" t="n">
        <f aca="false">XNPV(0.1,B729:AA729,$B$1:$AA$1)</f>
        <v>19687.030174358</v>
      </c>
      <c r="AD729" s="338" t="n">
        <f aca="false">SUMPRODUCT(B729:AA729,$B$1010:$AA$1010)</f>
        <v>52507.3387456236</v>
      </c>
      <c r="AE729" s="339" t="n">
        <f aca="false">SUMPRODUCT(B729:AA729,$B$1012:$AA$1012)</f>
        <v>51952.9767965714</v>
      </c>
      <c r="AF729" s="340" t="n">
        <f aca="false">XIRR(B729:AA729,$B$1:$AA$1)</f>
        <v>0.13383938634939</v>
      </c>
      <c r="AG729" s="341" t="n">
        <f aca="false">1-EXP(-(1/0.25)*(AD729/ABS($AD$1010)))</f>
        <v>0.974693868959573</v>
      </c>
    </row>
    <row r="730" customFormat="false" ht="12.75" hidden="false" customHeight="false" outlineLevel="0" collapsed="false">
      <c r="A730" s="332"/>
      <c r="B730" s="337" t="n">
        <f aca="false">+[4]data1cf!A730</f>
        <v>-93323.7037982017</v>
      </c>
      <c r="C730" s="337" t="n">
        <f aca="false">+[4]data1cf!B730</f>
        <v>15198.4578664765</v>
      </c>
      <c r="D730" s="337" t="n">
        <f aca="false">+[4]data1cf!C730</f>
        <v>16557.8162787027</v>
      </c>
      <c r="E730" s="337" t="n">
        <f aca="false">+[4]data1cf!D730</f>
        <v>16041.6958209401</v>
      </c>
      <c r="F730" s="337" t="n">
        <f aca="false">+[4]data1cf!E730</f>
        <v>15779.0703592323</v>
      </c>
      <c r="G730" s="337" t="n">
        <f aca="false">+[4]data1cf!F730</f>
        <v>15395.2192329567</v>
      </c>
      <c r="H730" s="337" t="n">
        <f aca="false">+[4]data1cf!G730</f>
        <v>15289.6539854675</v>
      </c>
      <c r="I730" s="337" t="n">
        <f aca="false">+[4]data1cf!H730</f>
        <v>15116.2951971236</v>
      </c>
      <c r="J730" s="337" t="n">
        <f aca="false">+[4]data1cf!I730</f>
        <v>15004.3189418425</v>
      </c>
      <c r="K730" s="337" t="n">
        <f aca="false">+[4]data1cf!J730</f>
        <v>15115.4319148801</v>
      </c>
      <c r="L730" s="337" t="n">
        <f aca="false">+[4]data1cf!K730</f>
        <v>15005.6748988352</v>
      </c>
      <c r="M730" s="337" t="n">
        <f aca="false">+[4]data1cf!L730</f>
        <v>15115.7201085247</v>
      </c>
      <c r="N730" s="337" t="n">
        <f aca="false">+[4]data1cf!M730</f>
        <v>15130.9409397881</v>
      </c>
      <c r="O730" s="337" t="n">
        <f aca="false">+[4]data1cf!N730</f>
        <v>15186.9137612362</v>
      </c>
      <c r="P730" s="337" t="n">
        <f aca="false">+[4]data1cf!O730</f>
        <v>15064.7087701916</v>
      </c>
      <c r="Q730" s="337" t="n">
        <f aca="false">+[4]data1cf!P730</f>
        <v>15215.7326217955</v>
      </c>
      <c r="R730" s="337" t="n">
        <f aca="false">+[4]data1cf!Q730</f>
        <v>1070.38555308385</v>
      </c>
      <c r="S730" s="337" t="n">
        <f aca="false">+[4]data1cf!R730</f>
        <v>0</v>
      </c>
      <c r="T730" s="337" t="n">
        <f aca="false">+[4]data1cf!S730</f>
        <v>0</v>
      </c>
      <c r="U730" s="337" t="n">
        <f aca="false">+[4]data1cf!T730</f>
        <v>0</v>
      </c>
      <c r="V730" s="337" t="n">
        <f aca="false">+[4]data1cf!U730</f>
        <v>0</v>
      </c>
      <c r="W730" s="337" t="n">
        <f aca="false">+[4]data1cf!V730</f>
        <v>0</v>
      </c>
      <c r="X730" s="337" t="n">
        <f aca="false">+[4]data1cf!W730</f>
        <v>0</v>
      </c>
      <c r="Y730" s="337" t="n">
        <f aca="false">+[4]data1cf!X730</f>
        <v>0</v>
      </c>
      <c r="Z730" s="337" t="n">
        <f aca="false">+[4]data1cf!Y730</f>
        <v>0</v>
      </c>
      <c r="AA730" s="337" t="n">
        <f aca="false">+[4]data1cf!Z730</f>
        <v>0</v>
      </c>
      <c r="AB730" s="337"/>
      <c r="AC730" s="338" t="n">
        <f aca="false">XNPV(0.1,B730:AA730,$B$1:$AA$1)</f>
        <v>24458.2324402803</v>
      </c>
      <c r="AD730" s="338" t="n">
        <f aca="false">SUMPRODUCT(B730:AA730,$B$1010:$AA$1010)</f>
        <v>56968.8362943217</v>
      </c>
      <c r="AE730" s="339" t="n">
        <f aca="false">SUMPRODUCT(B730:AA730,$B$1012:$AA$1012)</f>
        <v>56419.7430022396</v>
      </c>
      <c r="AF730" s="340" t="n">
        <f aca="false">XIRR(B730:AA730,$B$1:$AA$1)</f>
        <v>0.144263326287397</v>
      </c>
      <c r="AG730" s="341" t="n">
        <f aca="false">1-EXP(-(1/0.25)*(AD730/ABS($AD$1010)))</f>
        <v>0.981483905165611</v>
      </c>
    </row>
    <row r="731" customFormat="false" ht="12.75" hidden="false" customHeight="false" outlineLevel="0" collapsed="false">
      <c r="A731" s="332"/>
      <c r="B731" s="337" t="n">
        <f aca="false">+[4]data1cf!A731</f>
        <v>-88642.2245661878</v>
      </c>
      <c r="C731" s="337" t="n">
        <f aca="false">+[4]data1cf!B731</f>
        <v>15151.9322044205</v>
      </c>
      <c r="D731" s="337" t="n">
        <f aca="false">+[4]data1cf!C731</f>
        <v>16365.4485121821</v>
      </c>
      <c r="E731" s="337" t="n">
        <f aca="false">+[4]data1cf!D731</f>
        <v>15912.4938441479</v>
      </c>
      <c r="F731" s="337" t="n">
        <f aca="false">+[4]data1cf!E731</f>
        <v>15751.5118722792</v>
      </c>
      <c r="G731" s="337" t="n">
        <f aca="false">+[4]data1cf!F731</f>
        <v>15423.551521879</v>
      </c>
      <c r="H731" s="337" t="n">
        <f aca="false">+[4]data1cf!G731</f>
        <v>15100.978675192</v>
      </c>
      <c r="I731" s="337" t="n">
        <f aca="false">+[4]data1cf!H731</f>
        <v>15090.378876614</v>
      </c>
      <c r="J731" s="337" t="n">
        <f aca="false">+[4]data1cf!I731</f>
        <v>15024.5044614567</v>
      </c>
      <c r="K731" s="337" t="n">
        <f aca="false">+[4]data1cf!J731</f>
        <v>15259.0663664386</v>
      </c>
      <c r="L731" s="337" t="n">
        <f aca="false">+[4]data1cf!K731</f>
        <v>15006.1736671297</v>
      </c>
      <c r="M731" s="337" t="n">
        <f aca="false">+[4]data1cf!L731</f>
        <v>14938.5013939729</v>
      </c>
      <c r="N731" s="337" t="n">
        <f aca="false">+[4]data1cf!M731</f>
        <v>14965.0478511715</v>
      </c>
      <c r="O731" s="337" t="n">
        <f aca="false">+[4]data1cf!N731</f>
        <v>15038.3175687147</v>
      </c>
      <c r="P731" s="337" t="n">
        <f aca="false">+[4]data1cf!O731</f>
        <v>15188.6509177671</v>
      </c>
      <c r="Q731" s="337" t="n">
        <f aca="false">+[4]data1cf!P731</f>
        <v>15002.6472957855</v>
      </c>
      <c r="R731" s="337" t="n">
        <f aca="false">+[4]data1cf!Q731</f>
        <v>1016.69085888435</v>
      </c>
      <c r="S731" s="337" t="n">
        <f aca="false">+[4]data1cf!R731</f>
        <v>0</v>
      </c>
      <c r="T731" s="337" t="n">
        <f aca="false">+[4]data1cf!S731</f>
        <v>0</v>
      </c>
      <c r="U731" s="337" t="n">
        <f aca="false">+[4]data1cf!T731</f>
        <v>0</v>
      </c>
      <c r="V731" s="337" t="n">
        <f aca="false">+[4]data1cf!U731</f>
        <v>0</v>
      </c>
      <c r="W731" s="337" t="n">
        <f aca="false">+[4]data1cf!V731</f>
        <v>0</v>
      </c>
      <c r="X731" s="337" t="n">
        <f aca="false">+[4]data1cf!W731</f>
        <v>0</v>
      </c>
      <c r="Y731" s="337" t="n">
        <f aca="false">+[4]data1cf!X731</f>
        <v>0</v>
      </c>
      <c r="Z731" s="337" t="n">
        <f aca="false">+[4]data1cf!Y731</f>
        <v>0</v>
      </c>
      <c r="AA731" s="337" t="n">
        <f aca="false">+[4]data1cf!Z731</f>
        <v>0</v>
      </c>
      <c r="AB731" s="337"/>
      <c r="AC731" s="338" t="n">
        <f aca="false">XNPV(0.1,B731:AA731,$B$1:$AA$1)</f>
        <v>28603.0280875528</v>
      </c>
      <c r="AD731" s="338" t="n">
        <f aca="false">SUMPRODUCT(B731:AA731,$B$1010:$AA$1010)</f>
        <v>60978.2658955529</v>
      </c>
      <c r="AE731" s="339" t="n">
        <f aca="false">SUMPRODUCT(B731:AA731,$B$1012:$AA$1012)</f>
        <v>60431.5572231933</v>
      </c>
      <c r="AF731" s="340" t="n">
        <f aca="false">XIRR(B731:AA731,$B$1:$AA$1)</f>
        <v>0.153998770354813</v>
      </c>
      <c r="AG731" s="341" t="n">
        <f aca="false">1-EXP(-(1/0.25)*(AD731/ABS($AD$1010)))</f>
        <v>0.986016346594992</v>
      </c>
    </row>
    <row r="732" customFormat="false" ht="12.75" hidden="false" customHeight="false" outlineLevel="0" collapsed="false">
      <c r="A732" s="332"/>
      <c r="B732" s="337" t="n">
        <f aca="false">+[4]data1cf!A732</f>
        <v>-100061.030249722</v>
      </c>
      <c r="C732" s="337" t="n">
        <f aca="false">+[4]data1cf!B732</f>
        <v>15130.3502748073</v>
      </c>
      <c r="D732" s="337" t="n">
        <f aca="false">+[4]data1cf!C732</f>
        <v>16867.5534048785</v>
      </c>
      <c r="E732" s="337" t="n">
        <f aca="false">+[4]data1cf!D732</f>
        <v>16346.0485119244</v>
      </c>
      <c r="F732" s="337" t="n">
        <f aca="false">+[4]data1cf!E732</f>
        <v>15899.5476718044</v>
      </c>
      <c r="G732" s="337" t="n">
        <f aca="false">+[4]data1cf!F732</f>
        <v>15444.5362877228</v>
      </c>
      <c r="H732" s="337" t="n">
        <f aca="false">+[4]data1cf!G732</f>
        <v>15504.6841974205</v>
      </c>
      <c r="I732" s="337" t="n">
        <f aca="false">+[4]data1cf!H732</f>
        <v>15303.6909377758</v>
      </c>
      <c r="J732" s="337" t="n">
        <f aca="false">+[4]data1cf!I732</f>
        <v>15293.6437386702</v>
      </c>
      <c r="K732" s="337" t="n">
        <f aca="false">+[4]data1cf!J732</f>
        <v>15175.4947062334</v>
      </c>
      <c r="L732" s="337" t="n">
        <f aca="false">+[4]data1cf!K732</f>
        <v>15453.4259272091</v>
      </c>
      <c r="M732" s="337" t="n">
        <f aca="false">+[4]data1cf!L732</f>
        <v>15242.7140142216</v>
      </c>
      <c r="N732" s="337" t="n">
        <f aca="false">+[4]data1cf!M732</f>
        <v>15327.1752961014</v>
      </c>
      <c r="O732" s="337" t="n">
        <f aca="false">+[4]data1cf!N732</f>
        <v>15358.4744363635</v>
      </c>
      <c r="P732" s="337" t="n">
        <f aca="false">+[4]data1cf!O732</f>
        <v>15537.4548109779</v>
      </c>
      <c r="Q732" s="337" t="n">
        <f aca="false">+[4]data1cf!P732</f>
        <v>15355.2402105871</v>
      </c>
      <c r="R732" s="337" t="n">
        <f aca="false">+[4]data1cf!Q732</f>
        <v>1147.65999255221</v>
      </c>
      <c r="S732" s="337" t="n">
        <f aca="false">+[4]data1cf!R732</f>
        <v>0</v>
      </c>
      <c r="T732" s="337" t="n">
        <f aca="false">+[4]data1cf!S732</f>
        <v>0</v>
      </c>
      <c r="U732" s="337" t="n">
        <f aca="false">+[4]data1cf!T732</f>
        <v>0</v>
      </c>
      <c r="V732" s="337" t="n">
        <f aca="false">+[4]data1cf!U732</f>
        <v>0</v>
      </c>
      <c r="W732" s="337" t="n">
        <f aca="false">+[4]data1cf!V732</f>
        <v>0</v>
      </c>
      <c r="X732" s="337" t="n">
        <f aca="false">+[4]data1cf!W732</f>
        <v>0</v>
      </c>
      <c r="Y732" s="337" t="n">
        <f aca="false">+[4]data1cf!X732</f>
        <v>0</v>
      </c>
      <c r="Z732" s="337" t="n">
        <f aca="false">+[4]data1cf!Y732</f>
        <v>0</v>
      </c>
      <c r="AA732" s="337" t="n">
        <f aca="false">+[4]data1cf!Z732</f>
        <v>0</v>
      </c>
      <c r="AB732" s="337"/>
      <c r="AC732" s="338" t="n">
        <f aca="false">XNPV(0.1,B732:AA732,$B$1:$AA$1)</f>
        <v>19137.801295201</v>
      </c>
      <c r="AD732" s="338" t="n">
        <f aca="false">SUMPRODUCT(B732:AA732,$B$1010:$AA$1010)</f>
        <v>52109.8347115031</v>
      </c>
      <c r="AE732" s="339" t="n">
        <f aca="false">SUMPRODUCT(B732:AA732,$B$1012:$AA$1012)</f>
        <v>51552.7515399141</v>
      </c>
      <c r="AF732" s="340" t="n">
        <f aca="false">XIRR(B732:AA732,$B$1:$AA$1)</f>
        <v>0.132580390992619</v>
      </c>
      <c r="AG732" s="341" t="n">
        <f aca="false">1-EXP(-(1/0.25)*(AD732/ABS($AD$1010)))</f>
        <v>0.973979595256554</v>
      </c>
    </row>
    <row r="733" customFormat="false" ht="12.75" hidden="false" customHeight="false" outlineLevel="0" collapsed="false">
      <c r="A733" s="332"/>
      <c r="B733" s="337" t="n">
        <f aca="false">+[4]data1cf!A733</f>
        <v>-97488.1600301145</v>
      </c>
      <c r="C733" s="337" t="n">
        <f aca="false">+[4]data1cf!B733</f>
        <v>14952.4250249131</v>
      </c>
      <c r="D733" s="337" t="n">
        <f aca="false">+[4]data1cf!C733</f>
        <v>16764.3019805247</v>
      </c>
      <c r="E733" s="337" t="n">
        <f aca="false">+[4]data1cf!D733</f>
        <v>16132.9876879776</v>
      </c>
      <c r="F733" s="337" t="n">
        <f aca="false">+[4]data1cf!E733</f>
        <v>15922.6389747572</v>
      </c>
      <c r="G733" s="337" t="n">
        <f aca="false">+[4]data1cf!F733</f>
        <v>15587.8425940733</v>
      </c>
      <c r="H733" s="337" t="n">
        <f aca="false">+[4]data1cf!G733</f>
        <v>15477.6954946733</v>
      </c>
      <c r="I733" s="337" t="n">
        <f aca="false">+[4]data1cf!H733</f>
        <v>15445.5014660027</v>
      </c>
      <c r="J733" s="337" t="n">
        <f aca="false">+[4]data1cf!I733</f>
        <v>15199.4754064576</v>
      </c>
      <c r="K733" s="337" t="n">
        <f aca="false">+[4]data1cf!J733</f>
        <v>15195.5593892787</v>
      </c>
      <c r="L733" s="337" t="n">
        <f aca="false">+[4]data1cf!K733</f>
        <v>15265.5702513839</v>
      </c>
      <c r="M733" s="337" t="n">
        <f aca="false">+[4]data1cf!L733</f>
        <v>15213.1857753085</v>
      </c>
      <c r="N733" s="337" t="n">
        <f aca="false">+[4]data1cf!M733</f>
        <v>15490.0333741364</v>
      </c>
      <c r="O733" s="337" t="n">
        <f aca="false">+[4]data1cf!N733</f>
        <v>15381.7957285923</v>
      </c>
      <c r="P733" s="337" t="n">
        <f aca="false">+[4]data1cf!O733</f>
        <v>15233.1724270814</v>
      </c>
      <c r="Q733" s="337" t="n">
        <f aca="false">+[4]data1cf!P733</f>
        <v>15325.6783585977</v>
      </c>
      <c r="R733" s="337" t="n">
        <f aca="false">+[4]data1cf!Q733</f>
        <v>1118.1502002814</v>
      </c>
      <c r="S733" s="337" t="n">
        <f aca="false">+[4]data1cf!R733</f>
        <v>0</v>
      </c>
      <c r="T733" s="337" t="n">
        <f aca="false">+[4]data1cf!S733</f>
        <v>0</v>
      </c>
      <c r="U733" s="337" t="n">
        <f aca="false">+[4]data1cf!T733</f>
        <v>0</v>
      </c>
      <c r="V733" s="337" t="n">
        <f aca="false">+[4]data1cf!U733</f>
        <v>0</v>
      </c>
      <c r="W733" s="337" t="n">
        <f aca="false">+[4]data1cf!V733</f>
        <v>0</v>
      </c>
      <c r="X733" s="337" t="n">
        <f aca="false">+[4]data1cf!W733</f>
        <v>0</v>
      </c>
      <c r="Y733" s="337" t="n">
        <f aca="false">+[4]data1cf!X733</f>
        <v>0</v>
      </c>
      <c r="Z733" s="337" t="n">
        <f aca="false">+[4]data1cf!Y733</f>
        <v>0</v>
      </c>
      <c r="AA733" s="337" t="n">
        <f aca="false">+[4]data1cf!Z733</f>
        <v>0</v>
      </c>
      <c r="AB733" s="337"/>
      <c r="AC733" s="338" t="n">
        <f aca="false">XNPV(0.1,B733:AA733,$B$1:$AA$1)</f>
        <v>21312.7700349721</v>
      </c>
      <c r="AD733" s="338" t="n">
        <f aca="false">SUMPRODUCT(B733:AA733,$B$1010:$AA$1010)</f>
        <v>54216.9015612762</v>
      </c>
      <c r="AE733" s="339" t="n">
        <f aca="false">SUMPRODUCT(B733:AA733,$B$1012:$AA$1012)</f>
        <v>53661.0743645424</v>
      </c>
      <c r="AF733" s="340" t="n">
        <f aca="false">XIRR(B733:AA733,$B$1:$AA$1)</f>
        <v>0.137025977161004</v>
      </c>
      <c r="AG733" s="341" t="n">
        <f aca="false">1-EXP(-(1/0.25)*(AD733/ABS($AD$1010)))</f>
        <v>0.977548927188215</v>
      </c>
    </row>
    <row r="734" customFormat="false" ht="12.75" hidden="false" customHeight="false" outlineLevel="0" collapsed="false">
      <c r="A734" s="332"/>
      <c r="B734" s="337" t="n">
        <f aca="false">+[4]data1cf!A734</f>
        <v>-97364.0983425892</v>
      </c>
      <c r="C734" s="337" t="n">
        <f aca="false">+[4]data1cf!B734</f>
        <v>15135.0399098197</v>
      </c>
      <c r="D734" s="337" t="n">
        <f aca="false">+[4]data1cf!C734</f>
        <v>16770.2864023061</v>
      </c>
      <c r="E734" s="337" t="n">
        <f aca="false">+[4]data1cf!D734</f>
        <v>16119.3866023965</v>
      </c>
      <c r="F734" s="337" t="n">
        <f aca="false">+[4]data1cf!E734</f>
        <v>16059.4082735949</v>
      </c>
      <c r="G734" s="337" t="n">
        <f aca="false">+[4]data1cf!F734</f>
        <v>15732.1626667715</v>
      </c>
      <c r="H734" s="337" t="n">
        <f aca="false">+[4]data1cf!G734</f>
        <v>15365.1901491932</v>
      </c>
      <c r="I734" s="337" t="n">
        <f aca="false">+[4]data1cf!H734</f>
        <v>15195.532398335</v>
      </c>
      <c r="J734" s="337" t="n">
        <f aca="false">+[4]data1cf!I734</f>
        <v>15238.2671046803</v>
      </c>
      <c r="K734" s="337" t="n">
        <f aca="false">+[4]data1cf!J734</f>
        <v>15402.7062952449</v>
      </c>
      <c r="L734" s="337" t="n">
        <f aca="false">+[4]data1cf!K734</f>
        <v>15253.5659104354</v>
      </c>
      <c r="M734" s="337" t="n">
        <f aca="false">+[4]data1cf!L734</f>
        <v>15392.3318281168</v>
      </c>
      <c r="N734" s="337" t="n">
        <f aca="false">+[4]data1cf!M734</f>
        <v>15420.3516202971</v>
      </c>
      <c r="O734" s="337" t="n">
        <f aca="false">+[4]data1cf!N734</f>
        <v>15129.1055220657</v>
      </c>
      <c r="P734" s="337" t="n">
        <f aca="false">+[4]data1cf!O734</f>
        <v>15394.1902361549</v>
      </c>
      <c r="Q734" s="337" t="n">
        <f aca="false">+[4]data1cf!P734</f>
        <v>15452.0822516788</v>
      </c>
      <c r="R734" s="337" t="n">
        <f aca="false">+[4]data1cf!Q734</f>
        <v>1116.72726235016</v>
      </c>
      <c r="S734" s="337" t="n">
        <f aca="false">+[4]data1cf!R734</f>
        <v>0</v>
      </c>
      <c r="T734" s="337" t="n">
        <f aca="false">+[4]data1cf!S734</f>
        <v>0</v>
      </c>
      <c r="U734" s="337" t="n">
        <f aca="false">+[4]data1cf!T734</f>
        <v>0</v>
      </c>
      <c r="V734" s="337" t="n">
        <f aca="false">+[4]data1cf!U734</f>
        <v>0</v>
      </c>
      <c r="W734" s="337" t="n">
        <f aca="false">+[4]data1cf!V734</f>
        <v>0</v>
      </c>
      <c r="X734" s="337" t="n">
        <f aca="false">+[4]data1cf!W734</f>
        <v>0</v>
      </c>
      <c r="Y734" s="337" t="n">
        <f aca="false">+[4]data1cf!X734</f>
        <v>0</v>
      </c>
      <c r="Z734" s="337" t="n">
        <f aca="false">+[4]data1cf!Y734</f>
        <v>0</v>
      </c>
      <c r="AA734" s="337" t="n">
        <f aca="false">+[4]data1cf!Z734</f>
        <v>0</v>
      </c>
      <c r="AB734" s="337"/>
      <c r="AC734" s="338" t="n">
        <f aca="false">XNPV(0.1,B734:AA734,$B$1:$AA$1)</f>
        <v>21729.832941779</v>
      </c>
      <c r="AD734" s="338" t="n">
        <f aca="false">SUMPRODUCT(B734:AA734,$B$1010:$AA$1010)</f>
        <v>54678.2290064559</v>
      </c>
      <c r="AE734" s="339" t="n">
        <f aca="false">SUMPRODUCT(B734:AA734,$B$1012:$AA$1012)</f>
        <v>54121.5955332159</v>
      </c>
      <c r="AF734" s="340" t="n">
        <f aca="false">XIRR(B734:AA734,$B$1:$AA$1)</f>
        <v>0.1378158954614</v>
      </c>
      <c r="AG734" s="341" t="n">
        <f aca="false">1-EXP(-(1/0.25)*(AD734/ABS($AD$1010)))</f>
        <v>0.978262584757248</v>
      </c>
    </row>
    <row r="735" customFormat="false" ht="12.75" hidden="false" customHeight="false" outlineLevel="0" collapsed="false">
      <c r="A735" s="332"/>
      <c r="B735" s="337" t="n">
        <f aca="false">+[4]data1cf!A735</f>
        <v>-86250.4082354533</v>
      </c>
      <c r="C735" s="337" t="n">
        <f aca="false">+[4]data1cf!B735</f>
        <v>14939.206743138</v>
      </c>
      <c r="D735" s="337" t="n">
        <f aca="false">+[4]data1cf!C735</f>
        <v>16253.0420848863</v>
      </c>
      <c r="E735" s="337" t="n">
        <f aca="false">+[4]data1cf!D735</f>
        <v>15738.7334553232</v>
      </c>
      <c r="F735" s="337" t="n">
        <f aca="false">+[4]data1cf!E735</f>
        <v>15563.5090394674</v>
      </c>
      <c r="G735" s="337" t="n">
        <f aca="false">+[4]data1cf!F735</f>
        <v>15289.8761594575</v>
      </c>
      <c r="H735" s="337" t="n">
        <f aca="false">+[4]data1cf!G735</f>
        <v>14893.6708811455</v>
      </c>
      <c r="I735" s="337" t="n">
        <f aca="false">+[4]data1cf!H735</f>
        <v>14949.9330853801</v>
      </c>
      <c r="J735" s="337" t="n">
        <f aca="false">+[4]data1cf!I735</f>
        <v>14998.6630931002</v>
      </c>
      <c r="K735" s="337" t="n">
        <f aca="false">+[4]data1cf!J735</f>
        <v>14949.2229254294</v>
      </c>
      <c r="L735" s="337" t="n">
        <f aca="false">+[4]data1cf!K735</f>
        <v>14951.2530668722</v>
      </c>
      <c r="M735" s="337" t="n">
        <f aca="false">+[4]data1cf!L735</f>
        <v>14971.6174947459</v>
      </c>
      <c r="N735" s="337" t="n">
        <f aca="false">+[4]data1cf!M735</f>
        <v>14829.0924280133</v>
      </c>
      <c r="O735" s="337" t="n">
        <f aca="false">+[4]data1cf!N735</f>
        <v>15056.1607520868</v>
      </c>
      <c r="P735" s="337" t="n">
        <f aca="false">+[4]data1cf!O735</f>
        <v>14916.8516596923</v>
      </c>
      <c r="Q735" s="337" t="n">
        <f aca="false">+[4]data1cf!P735</f>
        <v>15162.567347473</v>
      </c>
      <c r="R735" s="337" t="n">
        <f aca="false">+[4]data1cf!Q735</f>
        <v>989.257682297355</v>
      </c>
      <c r="S735" s="337" t="n">
        <f aca="false">+[4]data1cf!R735</f>
        <v>0</v>
      </c>
      <c r="T735" s="337" t="n">
        <f aca="false">+[4]data1cf!S735</f>
        <v>0</v>
      </c>
      <c r="U735" s="337" t="n">
        <f aca="false">+[4]data1cf!T735</f>
        <v>0</v>
      </c>
      <c r="V735" s="337" t="n">
        <f aca="false">+[4]data1cf!U735</f>
        <v>0</v>
      </c>
      <c r="W735" s="337" t="n">
        <f aca="false">+[4]data1cf!V735</f>
        <v>0</v>
      </c>
      <c r="X735" s="337" t="n">
        <f aca="false">+[4]data1cf!W735</f>
        <v>0</v>
      </c>
      <c r="Y735" s="337" t="n">
        <f aca="false">+[4]data1cf!X735</f>
        <v>0</v>
      </c>
      <c r="Z735" s="337" t="n">
        <f aca="false">+[4]data1cf!Y735</f>
        <v>0</v>
      </c>
      <c r="AA735" s="337" t="n">
        <f aca="false">+[4]data1cf!Z735</f>
        <v>0</v>
      </c>
      <c r="AB735" s="337"/>
      <c r="AC735" s="338" t="n">
        <f aca="false">XNPV(0.1,B735:AA735,$B$1:$AA$1)</f>
        <v>29947.4381414001</v>
      </c>
      <c r="AD735" s="338" t="n">
        <f aca="false">SUMPRODUCT(B735:AA735,$B$1010:$AA$1010)</f>
        <v>62088.0628920069</v>
      </c>
      <c r="AE735" s="339" t="n">
        <f aca="false">SUMPRODUCT(B735:AA735,$B$1012:$AA$1012)</f>
        <v>61545.0912902919</v>
      </c>
      <c r="AF735" s="340" t="n">
        <f aca="false">XIRR(B735:AA735,$B$1:$AA$1)</f>
        <v>0.157798347526105</v>
      </c>
      <c r="AG735" s="341" t="n">
        <f aca="false">1-EXP(-(1/0.25)*(AD735/ABS($AD$1010)))</f>
        <v>0.987061880046409</v>
      </c>
    </row>
    <row r="736" customFormat="false" ht="12.75" hidden="false" customHeight="false" outlineLevel="0" collapsed="false">
      <c r="A736" s="332"/>
      <c r="B736" s="337" t="n">
        <f aca="false">+[4]data1cf!A736</f>
        <v>-86198.2700171453</v>
      </c>
      <c r="C736" s="337" t="n">
        <f aca="false">+[4]data1cf!B736</f>
        <v>14912.9095030659</v>
      </c>
      <c r="D736" s="337" t="n">
        <f aca="false">+[4]data1cf!C736</f>
        <v>16273.8408370635</v>
      </c>
      <c r="E736" s="337" t="n">
        <f aca="false">+[4]data1cf!D736</f>
        <v>15871.7370513603</v>
      </c>
      <c r="F736" s="337" t="n">
        <f aca="false">+[4]data1cf!E736</f>
        <v>15399.550518672</v>
      </c>
      <c r="G736" s="337" t="n">
        <f aca="false">+[4]data1cf!F736</f>
        <v>15250.8494687506</v>
      </c>
      <c r="H736" s="337" t="n">
        <f aca="false">+[4]data1cf!G736</f>
        <v>15147.8924554616</v>
      </c>
      <c r="I736" s="337" t="n">
        <f aca="false">+[4]data1cf!H736</f>
        <v>15015.6459648628</v>
      </c>
      <c r="J736" s="337" t="n">
        <f aca="false">+[4]data1cf!I736</f>
        <v>15039.2188096029</v>
      </c>
      <c r="K736" s="337" t="n">
        <f aca="false">+[4]data1cf!J736</f>
        <v>15124.7233194007</v>
      </c>
      <c r="L736" s="337" t="n">
        <f aca="false">+[4]data1cf!K736</f>
        <v>15100.8628963164</v>
      </c>
      <c r="M736" s="337" t="n">
        <f aca="false">+[4]data1cf!L736</f>
        <v>15032.1608516332</v>
      </c>
      <c r="N736" s="337" t="n">
        <f aca="false">+[4]data1cf!M736</f>
        <v>14869.7760968945</v>
      </c>
      <c r="O736" s="337" t="n">
        <f aca="false">+[4]data1cf!N736</f>
        <v>14959.5136051075</v>
      </c>
      <c r="P736" s="337" t="n">
        <f aca="false">+[4]data1cf!O736</f>
        <v>15044.1865717243</v>
      </c>
      <c r="Q736" s="337" t="n">
        <f aca="false">+[4]data1cf!P736</f>
        <v>15147.3465962182</v>
      </c>
      <c r="R736" s="337" t="n">
        <f aca="false">+[4]data1cf!Q736</f>
        <v>988.65967778865</v>
      </c>
      <c r="S736" s="337" t="n">
        <f aca="false">+[4]data1cf!R736</f>
        <v>0</v>
      </c>
      <c r="T736" s="337" t="n">
        <f aca="false">+[4]data1cf!S736</f>
        <v>0</v>
      </c>
      <c r="U736" s="337" t="n">
        <f aca="false">+[4]data1cf!T736</f>
        <v>0</v>
      </c>
      <c r="V736" s="337" t="n">
        <f aca="false">+[4]data1cf!U736</f>
        <v>0</v>
      </c>
      <c r="W736" s="337" t="n">
        <f aca="false">+[4]data1cf!V736</f>
        <v>0</v>
      </c>
      <c r="X736" s="337" t="n">
        <f aca="false">+[4]data1cf!W736</f>
        <v>0</v>
      </c>
      <c r="Y736" s="337" t="n">
        <f aca="false">+[4]data1cf!X736</f>
        <v>0</v>
      </c>
      <c r="Z736" s="337" t="n">
        <f aca="false">+[4]data1cf!Y736</f>
        <v>0</v>
      </c>
      <c r="AA736" s="337" t="n">
        <f aca="false">+[4]data1cf!Z736</f>
        <v>0</v>
      </c>
      <c r="AB736" s="337"/>
      <c r="AC736" s="338" t="n">
        <f aca="false">XNPV(0.1,B736:AA736,$B$1:$AA$1)</f>
        <v>30320.5484181726</v>
      </c>
      <c r="AD736" s="338" t="n">
        <f aca="false">SUMPRODUCT(B736:AA736,$B$1010:$AA$1010)</f>
        <v>62580.9368622524</v>
      </c>
      <c r="AE736" s="339" t="n">
        <f aca="false">SUMPRODUCT(B736:AA736,$B$1012:$AA$1012)</f>
        <v>62035.9555235362</v>
      </c>
      <c r="AF736" s="340" t="n">
        <f aca="false">XIRR(B736:AA736,$B$1:$AA$1)</f>
        <v>0.158448771068321</v>
      </c>
      <c r="AG736" s="341" t="n">
        <f aca="false">1-EXP(-(1/0.25)*(AD736/ABS($AD$1010)))</f>
        <v>0.987500788089678</v>
      </c>
    </row>
    <row r="737" customFormat="false" ht="12.75" hidden="false" customHeight="false" outlineLevel="0" collapsed="false">
      <c r="A737" s="332"/>
      <c r="B737" s="337" t="n">
        <f aca="false">+[4]data1cf!A737</f>
        <v>-94634.5370981025</v>
      </c>
      <c r="C737" s="337" t="n">
        <f aca="false">+[4]data1cf!B737</f>
        <v>14821.9168764939</v>
      </c>
      <c r="D737" s="337" t="n">
        <f aca="false">+[4]data1cf!C737</f>
        <v>16440.1301955845</v>
      </c>
      <c r="E737" s="337" t="n">
        <f aca="false">+[4]data1cf!D737</f>
        <v>15987.3996195784</v>
      </c>
      <c r="F737" s="337" t="n">
        <f aca="false">+[4]data1cf!E737</f>
        <v>15755.0923330358</v>
      </c>
      <c r="G737" s="337" t="n">
        <f aca="false">+[4]data1cf!F737</f>
        <v>15755.5753467545</v>
      </c>
      <c r="H737" s="337" t="n">
        <f aca="false">+[4]data1cf!G737</f>
        <v>15404.0441443999</v>
      </c>
      <c r="I737" s="337" t="n">
        <f aca="false">+[4]data1cf!H737</f>
        <v>15140.1463314344</v>
      </c>
      <c r="J737" s="337" t="n">
        <f aca="false">+[4]data1cf!I737</f>
        <v>15145.0183865266</v>
      </c>
      <c r="K737" s="337" t="n">
        <f aca="false">+[4]data1cf!J737</f>
        <v>15251.6222892665</v>
      </c>
      <c r="L737" s="337" t="n">
        <f aca="false">+[4]data1cf!K737</f>
        <v>15073.5401665509</v>
      </c>
      <c r="M737" s="337" t="n">
        <f aca="false">+[4]data1cf!L737</f>
        <v>15118.5146975835</v>
      </c>
      <c r="N737" s="337" t="n">
        <f aca="false">+[4]data1cf!M737</f>
        <v>15294.7605842914</v>
      </c>
      <c r="O737" s="337" t="n">
        <f aca="false">+[4]data1cf!N737</f>
        <v>15156.4905443785</v>
      </c>
      <c r="P737" s="337" t="n">
        <f aca="false">+[4]data1cf!O737</f>
        <v>15145.0210025858</v>
      </c>
      <c r="Q737" s="337" t="n">
        <f aca="false">+[4]data1cf!P737</f>
        <v>15399.058808416</v>
      </c>
      <c r="R737" s="337" t="n">
        <f aca="false">+[4]data1cf!Q737</f>
        <v>1085.4202867004</v>
      </c>
      <c r="S737" s="337" t="n">
        <f aca="false">+[4]data1cf!R737</f>
        <v>0</v>
      </c>
      <c r="T737" s="337" t="n">
        <f aca="false">+[4]data1cf!S737</f>
        <v>0</v>
      </c>
      <c r="U737" s="337" t="n">
        <f aca="false">+[4]data1cf!T737</f>
        <v>0</v>
      </c>
      <c r="V737" s="337" t="n">
        <f aca="false">+[4]data1cf!U737</f>
        <v>0</v>
      </c>
      <c r="W737" s="337" t="n">
        <f aca="false">+[4]data1cf!V737</f>
        <v>0</v>
      </c>
      <c r="X737" s="337" t="n">
        <f aca="false">+[4]data1cf!W737</f>
        <v>0</v>
      </c>
      <c r="Y737" s="337" t="n">
        <f aca="false">+[4]data1cf!X737</f>
        <v>0</v>
      </c>
      <c r="Z737" s="337" t="n">
        <f aca="false">+[4]data1cf!Y737</f>
        <v>0</v>
      </c>
      <c r="AA737" s="337" t="n">
        <f aca="false">+[4]data1cf!Z737</f>
        <v>0</v>
      </c>
      <c r="AB737" s="337"/>
      <c r="AC737" s="338" t="n">
        <f aca="false">XNPV(0.1,B737:AA737,$B$1:$AA$1)</f>
        <v>23213.2032041564</v>
      </c>
      <c r="AD737" s="338" t="n">
        <f aca="false">SUMPRODUCT(B737:AA737,$B$1010:$AA$1010)</f>
        <v>55888.625511256</v>
      </c>
      <c r="AE737" s="339" t="n">
        <f aca="false">SUMPRODUCT(B737:AA737,$B$1012:$AA$1012)</f>
        <v>55336.605842803</v>
      </c>
      <c r="AF737" s="340" t="n">
        <f aca="false">XIRR(B737:AA737,$B$1:$AA$1)</f>
        <v>0.141318439050044</v>
      </c>
      <c r="AG737" s="341" t="n">
        <f aca="false">1-EXP(-(1/0.25)*(AD737/ABS($AD$1010)))</f>
        <v>0.980029030757003</v>
      </c>
    </row>
    <row r="738" customFormat="false" ht="12.75" hidden="false" customHeight="false" outlineLevel="0" collapsed="false">
      <c r="A738" s="332"/>
      <c r="B738" s="337" t="n">
        <f aca="false">+[4]data1cf!A738</f>
        <v>-94872.3682947375</v>
      </c>
      <c r="C738" s="337" t="n">
        <f aca="false">+[4]data1cf!B738</f>
        <v>14912.4292273977</v>
      </c>
      <c r="D738" s="337" t="n">
        <f aca="false">+[4]data1cf!C738</f>
        <v>16532.0720153645</v>
      </c>
      <c r="E738" s="337" t="n">
        <f aca="false">+[4]data1cf!D738</f>
        <v>16086.7263846815</v>
      </c>
      <c r="F738" s="337" t="n">
        <f aca="false">+[4]data1cf!E738</f>
        <v>15830.0317471177</v>
      </c>
      <c r="G738" s="337" t="n">
        <f aca="false">+[4]data1cf!F738</f>
        <v>15415.4402730947</v>
      </c>
      <c r="H738" s="337" t="n">
        <f aca="false">+[4]data1cf!G738</f>
        <v>15246.1990829695</v>
      </c>
      <c r="I738" s="337" t="n">
        <f aca="false">+[4]data1cf!H738</f>
        <v>14951.8876715038</v>
      </c>
      <c r="J738" s="337" t="n">
        <f aca="false">+[4]data1cf!I738</f>
        <v>15165.1585341959</v>
      </c>
      <c r="K738" s="337" t="n">
        <f aca="false">+[4]data1cf!J738</f>
        <v>15305.0855022662</v>
      </c>
      <c r="L738" s="337" t="n">
        <f aca="false">+[4]data1cf!K738</f>
        <v>15163.0107096216</v>
      </c>
      <c r="M738" s="337" t="n">
        <f aca="false">+[4]data1cf!L738</f>
        <v>15194.9381149212</v>
      </c>
      <c r="N738" s="337" t="n">
        <f aca="false">+[4]data1cf!M738</f>
        <v>15097.4350132987</v>
      </c>
      <c r="O738" s="337" t="n">
        <f aca="false">+[4]data1cf!N738</f>
        <v>15158.6253321664</v>
      </c>
      <c r="P738" s="337" t="n">
        <f aca="false">+[4]data1cf!O738</f>
        <v>15399.8844340202</v>
      </c>
      <c r="Q738" s="337" t="n">
        <f aca="false">+[4]data1cf!P738</f>
        <v>15479.6206838845</v>
      </c>
      <c r="R738" s="337" t="n">
        <f aca="false">+[4]data1cf!Q738</f>
        <v>1088.14811539332</v>
      </c>
      <c r="S738" s="337" t="n">
        <f aca="false">+[4]data1cf!R738</f>
        <v>0</v>
      </c>
      <c r="T738" s="337" t="n">
        <f aca="false">+[4]data1cf!S738</f>
        <v>0</v>
      </c>
      <c r="U738" s="337" t="n">
        <f aca="false">+[4]data1cf!T738</f>
        <v>0</v>
      </c>
      <c r="V738" s="337" t="n">
        <f aca="false">+[4]data1cf!U738</f>
        <v>0</v>
      </c>
      <c r="W738" s="337" t="n">
        <f aca="false">+[4]data1cf!V738</f>
        <v>0</v>
      </c>
      <c r="X738" s="337" t="n">
        <f aca="false">+[4]data1cf!W738</f>
        <v>0</v>
      </c>
      <c r="Y738" s="337" t="n">
        <f aca="false">+[4]data1cf!X738</f>
        <v>0</v>
      </c>
      <c r="Z738" s="337" t="n">
        <f aca="false">+[4]data1cf!Y738</f>
        <v>0</v>
      </c>
      <c r="AA738" s="337" t="n">
        <f aca="false">+[4]data1cf!Z738</f>
        <v>0</v>
      </c>
      <c r="AB738" s="337"/>
      <c r="AC738" s="338" t="n">
        <f aca="false">XNPV(0.1,B738:AA738,$B$1:$AA$1)</f>
        <v>22980.6281066324</v>
      </c>
      <c r="AD738" s="338" t="n">
        <f aca="false">SUMPRODUCT(B738:AA738,$B$1010:$AA$1010)</f>
        <v>55640.0248334984</v>
      </c>
      <c r="AE738" s="339" t="n">
        <f aca="false">SUMPRODUCT(B738:AA738,$B$1012:$AA$1012)</f>
        <v>55088.0042321042</v>
      </c>
      <c r="AF738" s="340" t="n">
        <f aca="false">XIRR(B738:AA738,$B$1:$AA$1)</f>
        <v>0.140845160435656</v>
      </c>
      <c r="AG738" s="341" t="n">
        <f aca="false">1-EXP(-(1/0.25)*(AD738/ABS($AD$1010)))</f>
        <v>0.979678338505104</v>
      </c>
    </row>
    <row r="739" customFormat="false" ht="12.75" hidden="false" customHeight="false" outlineLevel="0" collapsed="false">
      <c r="A739" s="332"/>
      <c r="B739" s="337" t="n">
        <f aca="false">+[4]data1cf!A739</f>
        <v>-89835.1544859843</v>
      </c>
      <c r="C739" s="337" t="n">
        <f aca="false">+[4]data1cf!B739</f>
        <v>14726.0620375474</v>
      </c>
      <c r="D739" s="337" t="n">
        <f aca="false">+[4]data1cf!C739</f>
        <v>16427.439562583</v>
      </c>
      <c r="E739" s="337" t="n">
        <f aca="false">+[4]data1cf!D739</f>
        <v>15951.0280656527</v>
      </c>
      <c r="F739" s="337" t="n">
        <f aca="false">+[4]data1cf!E739</f>
        <v>15729.0271483199</v>
      </c>
      <c r="G739" s="337" t="n">
        <f aca="false">+[4]data1cf!F739</f>
        <v>15231.7598720534</v>
      </c>
      <c r="H739" s="337" t="n">
        <f aca="false">+[4]data1cf!G739</f>
        <v>15171.1791645536</v>
      </c>
      <c r="I739" s="337" t="n">
        <f aca="false">+[4]data1cf!H739</f>
        <v>15034.7889919412</v>
      </c>
      <c r="J739" s="337" t="n">
        <f aca="false">+[4]data1cf!I739</f>
        <v>15041.582187283</v>
      </c>
      <c r="K739" s="337" t="n">
        <f aca="false">+[4]data1cf!J739</f>
        <v>15291.5904483148</v>
      </c>
      <c r="L739" s="337" t="n">
        <f aca="false">+[4]data1cf!K739</f>
        <v>15214.5695348037</v>
      </c>
      <c r="M739" s="337" t="n">
        <f aca="false">+[4]data1cf!L739</f>
        <v>15085.1216212804</v>
      </c>
      <c r="N739" s="337" t="n">
        <f aca="false">+[4]data1cf!M739</f>
        <v>15066.0012281929</v>
      </c>
      <c r="O739" s="337" t="n">
        <f aca="false">+[4]data1cf!N739</f>
        <v>15205.9803308517</v>
      </c>
      <c r="P739" s="337" t="n">
        <f aca="false">+[4]data1cf!O739</f>
        <v>15209.2252983392</v>
      </c>
      <c r="Q739" s="337" t="n">
        <f aca="false">+[4]data1cf!P739</f>
        <v>15124.4958223733</v>
      </c>
      <c r="R739" s="337" t="n">
        <f aca="false">+[4]data1cf!Q739</f>
        <v>1030.37328789245</v>
      </c>
      <c r="S739" s="337" t="n">
        <f aca="false">+[4]data1cf!R739</f>
        <v>0</v>
      </c>
      <c r="T739" s="337" t="n">
        <f aca="false">+[4]data1cf!S739</f>
        <v>0</v>
      </c>
      <c r="U739" s="337" t="n">
        <f aca="false">+[4]data1cf!T739</f>
        <v>0</v>
      </c>
      <c r="V739" s="337" t="n">
        <f aca="false">+[4]data1cf!U739</f>
        <v>0</v>
      </c>
      <c r="W739" s="337" t="n">
        <f aca="false">+[4]data1cf!V739</f>
        <v>0</v>
      </c>
      <c r="X739" s="337" t="n">
        <f aca="false">+[4]data1cf!W739</f>
        <v>0</v>
      </c>
      <c r="Y739" s="337" t="n">
        <f aca="false">+[4]data1cf!X739</f>
        <v>0</v>
      </c>
      <c r="Z739" s="337" t="n">
        <f aca="false">+[4]data1cf!Y739</f>
        <v>0</v>
      </c>
      <c r="AA739" s="337" t="n">
        <f aca="false">+[4]data1cf!Z739</f>
        <v>0</v>
      </c>
      <c r="AB739" s="337"/>
      <c r="AC739" s="338" t="n">
        <f aca="false">XNPV(0.1,B739:AA739,$B$1:$AA$1)</f>
        <v>27251.3668668597</v>
      </c>
      <c r="AD739" s="338" t="n">
        <f aca="false">SUMPRODUCT(B739:AA739,$B$1010:$AA$1010)</f>
        <v>59723.2629160152</v>
      </c>
      <c r="AE739" s="339" t="n">
        <f aca="false">SUMPRODUCT(B739:AA739,$B$1012:$AA$1012)</f>
        <v>59174.5446359017</v>
      </c>
      <c r="AF739" s="340" t="n">
        <f aca="false">XIRR(B739:AA739,$B$1:$AA$1)</f>
        <v>0.150641225809119</v>
      </c>
      <c r="AG739" s="341" t="n">
        <f aca="false">1-EXP(-(1/0.25)*(AD739/ABS($AD$1010)))</f>
        <v>0.984731867682943</v>
      </c>
    </row>
    <row r="740" customFormat="false" ht="12.75" hidden="false" customHeight="false" outlineLevel="0" collapsed="false">
      <c r="A740" s="332"/>
      <c r="B740" s="337" t="n">
        <f aca="false">+[4]data1cf!A740</f>
        <v>-84442.5893220271</v>
      </c>
      <c r="C740" s="337" t="n">
        <f aca="false">+[4]data1cf!B740</f>
        <v>14789.887240502</v>
      </c>
      <c r="D740" s="337" t="n">
        <f aca="false">+[4]data1cf!C740</f>
        <v>16208.9333671835</v>
      </c>
      <c r="E740" s="337" t="n">
        <f aca="false">+[4]data1cf!D740</f>
        <v>15619.3436580094</v>
      </c>
      <c r="F740" s="337" t="n">
        <f aca="false">+[4]data1cf!E740</f>
        <v>15550.0999591181</v>
      </c>
      <c r="G740" s="337" t="n">
        <f aca="false">+[4]data1cf!F740</f>
        <v>15222.0836374982</v>
      </c>
      <c r="H740" s="337" t="n">
        <f aca="false">+[4]data1cf!G740</f>
        <v>15112.0438242368</v>
      </c>
      <c r="I740" s="337" t="n">
        <f aca="false">+[4]data1cf!H740</f>
        <v>14857.1712501702</v>
      </c>
      <c r="J740" s="337" t="n">
        <f aca="false">+[4]data1cf!I740</f>
        <v>14996.2196960023</v>
      </c>
      <c r="K740" s="337" t="n">
        <f aca="false">+[4]data1cf!J740</f>
        <v>15003.3501726529</v>
      </c>
      <c r="L740" s="337" t="n">
        <f aca="false">+[4]data1cf!K740</f>
        <v>14936.234278823</v>
      </c>
      <c r="M740" s="337" t="n">
        <f aca="false">+[4]data1cf!L740</f>
        <v>14920.2854698259</v>
      </c>
      <c r="N740" s="337" t="n">
        <f aca="false">+[4]data1cf!M740</f>
        <v>15079.7129790613</v>
      </c>
      <c r="O740" s="337" t="n">
        <f aca="false">+[4]data1cf!N740</f>
        <v>15173.1626884718</v>
      </c>
      <c r="P740" s="337" t="n">
        <f aca="false">+[4]data1cf!O740</f>
        <v>15089.2119816669</v>
      </c>
      <c r="Q740" s="337" t="n">
        <f aca="false">+[4]data1cf!P740</f>
        <v>15192.7998716496</v>
      </c>
      <c r="R740" s="337" t="n">
        <f aca="false">+[4]data1cf!Q740</f>
        <v>968.522722487922</v>
      </c>
      <c r="S740" s="337" t="n">
        <f aca="false">+[4]data1cf!R740</f>
        <v>0</v>
      </c>
      <c r="T740" s="337" t="n">
        <f aca="false">+[4]data1cf!S740</f>
        <v>0</v>
      </c>
      <c r="U740" s="337" t="n">
        <f aca="false">+[4]data1cf!T740</f>
        <v>0</v>
      </c>
      <c r="V740" s="337" t="n">
        <f aca="false">+[4]data1cf!U740</f>
        <v>0</v>
      </c>
      <c r="W740" s="337" t="n">
        <f aca="false">+[4]data1cf!V740</f>
        <v>0</v>
      </c>
      <c r="X740" s="337" t="n">
        <f aca="false">+[4]data1cf!W740</f>
        <v>0</v>
      </c>
      <c r="Y740" s="337" t="n">
        <f aca="false">+[4]data1cf!X740</f>
        <v>0</v>
      </c>
      <c r="Z740" s="337" t="n">
        <f aca="false">+[4]data1cf!Y740</f>
        <v>0</v>
      </c>
      <c r="AA740" s="337" t="n">
        <f aca="false">+[4]data1cf!Z740</f>
        <v>0</v>
      </c>
      <c r="AB740" s="337"/>
      <c r="AC740" s="338" t="n">
        <f aca="false">XNPV(0.1,B740:AA740,$B$1:$AA$1)</f>
        <v>31677.538830779</v>
      </c>
      <c r="AD740" s="338" t="n">
        <f aca="false">SUMPRODUCT(B740:AA740,$B$1010:$AA$1010)</f>
        <v>63887.8084326443</v>
      </c>
      <c r="AE740" s="339" t="n">
        <f aca="false">SUMPRODUCT(B740:AA740,$B$1012:$AA$1012)</f>
        <v>63343.3642540363</v>
      </c>
      <c r="AF740" s="340" t="n">
        <f aca="false">XIRR(B740:AA740,$B$1:$AA$1)</f>
        <v>0.1619975208564</v>
      </c>
      <c r="AG740" s="341" t="n">
        <f aca="false">1-EXP(-(1/0.25)*(AD740/ABS($AD$1010)))</f>
        <v>0.988593825337771</v>
      </c>
    </row>
    <row r="741" customFormat="false" ht="12.75" hidden="false" customHeight="false" outlineLevel="0" collapsed="false">
      <c r="A741" s="332"/>
      <c r="B741" s="337" t="n">
        <f aca="false">+[4]data1cf!A741</f>
        <v>-88433.4337728859</v>
      </c>
      <c r="C741" s="337" t="n">
        <f aca="false">+[4]data1cf!B741</f>
        <v>15079.5460442235</v>
      </c>
      <c r="D741" s="337" t="n">
        <f aca="false">+[4]data1cf!C741</f>
        <v>16288.2810048793</v>
      </c>
      <c r="E741" s="337" t="n">
        <f aca="false">+[4]data1cf!D741</f>
        <v>16004.949444079</v>
      </c>
      <c r="F741" s="337" t="n">
        <f aca="false">+[4]data1cf!E741</f>
        <v>15708.9876329881</v>
      </c>
      <c r="G741" s="337" t="n">
        <f aca="false">+[4]data1cf!F741</f>
        <v>15350.9487287238</v>
      </c>
      <c r="H741" s="337" t="n">
        <f aca="false">+[4]data1cf!G741</f>
        <v>15079.291415791</v>
      </c>
      <c r="I741" s="337" t="n">
        <f aca="false">+[4]data1cf!H741</f>
        <v>15035.8067145441</v>
      </c>
      <c r="J741" s="337" t="n">
        <f aca="false">+[4]data1cf!I741</f>
        <v>15242.3257048442</v>
      </c>
      <c r="K741" s="337" t="n">
        <f aca="false">+[4]data1cf!J741</f>
        <v>15151.0903672245</v>
      </c>
      <c r="L741" s="337" t="n">
        <f aca="false">+[4]data1cf!K741</f>
        <v>15185.3313517555</v>
      </c>
      <c r="M741" s="337" t="n">
        <f aca="false">+[4]data1cf!L741</f>
        <v>15069.3441779853</v>
      </c>
      <c r="N741" s="337" t="n">
        <f aca="false">+[4]data1cf!M741</f>
        <v>15104.2963433206</v>
      </c>
      <c r="O741" s="337" t="n">
        <f aca="false">+[4]data1cf!N741</f>
        <v>14974.1232329148</v>
      </c>
      <c r="P741" s="337" t="n">
        <f aca="false">+[4]data1cf!O741</f>
        <v>14964.7927541104</v>
      </c>
      <c r="Q741" s="337" t="n">
        <f aca="false">+[4]data1cf!P741</f>
        <v>15223.9421746895</v>
      </c>
      <c r="R741" s="337" t="n">
        <f aca="false">+[4]data1cf!Q741</f>
        <v>1014.29611200149</v>
      </c>
      <c r="S741" s="337" t="n">
        <f aca="false">+[4]data1cf!R741</f>
        <v>0</v>
      </c>
      <c r="T741" s="337" t="n">
        <f aca="false">+[4]data1cf!S741</f>
        <v>0</v>
      </c>
      <c r="U741" s="337" t="n">
        <f aca="false">+[4]data1cf!T741</f>
        <v>0</v>
      </c>
      <c r="V741" s="337" t="n">
        <f aca="false">+[4]data1cf!U741</f>
        <v>0</v>
      </c>
      <c r="W741" s="337" t="n">
        <f aca="false">+[4]data1cf!V741</f>
        <v>0</v>
      </c>
      <c r="X741" s="337" t="n">
        <f aca="false">+[4]data1cf!W741</f>
        <v>0</v>
      </c>
      <c r="Y741" s="337" t="n">
        <f aca="false">+[4]data1cf!X741</f>
        <v>0</v>
      </c>
      <c r="Z741" s="337" t="n">
        <f aca="false">+[4]data1cf!Y741</f>
        <v>0</v>
      </c>
      <c r="AA741" s="337" t="n">
        <f aca="false">+[4]data1cf!Z741</f>
        <v>0</v>
      </c>
      <c r="AB741" s="337"/>
      <c r="AC741" s="338" t="n">
        <f aca="false">XNPV(0.1,B741:AA741,$B$1:$AA$1)</f>
        <v>28827.2725428941</v>
      </c>
      <c r="AD741" s="338" t="n">
        <f aca="false">SUMPRODUCT(B741:AA741,$B$1010:$AA$1010)</f>
        <v>61260.1737941536</v>
      </c>
      <c r="AE741" s="339" t="n">
        <f aca="false">SUMPRODUCT(B741:AA741,$B$1012:$AA$1012)</f>
        <v>60712.4097626247</v>
      </c>
      <c r="AF741" s="340" t="n">
        <f aca="false">XIRR(B741:AA741,$B$1:$AA$1)</f>
        <v>0.154426444039315</v>
      </c>
      <c r="AG741" s="341" t="n">
        <f aca="false">1-EXP(-(1/0.25)*(AD741/ABS($AD$1010)))</f>
        <v>0.986289676825853</v>
      </c>
    </row>
    <row r="742" customFormat="false" ht="12.75" hidden="false" customHeight="false" outlineLevel="0" collapsed="false">
      <c r="A742" s="332"/>
      <c r="B742" s="337" t="n">
        <f aca="false">+[4]data1cf!A742</f>
        <v>-94345.3774681573</v>
      </c>
      <c r="C742" s="337" t="n">
        <f aca="false">+[4]data1cf!B742</f>
        <v>15111.0923427632</v>
      </c>
      <c r="D742" s="337" t="n">
        <f aca="false">+[4]data1cf!C742</f>
        <v>16535.2894304556</v>
      </c>
      <c r="E742" s="337" t="n">
        <f aca="false">+[4]data1cf!D742</f>
        <v>16269.996347411</v>
      </c>
      <c r="F742" s="337" t="n">
        <f aca="false">+[4]data1cf!E742</f>
        <v>15616.9549382635</v>
      </c>
      <c r="G742" s="337" t="n">
        <f aca="false">+[4]data1cf!F742</f>
        <v>15490.5222163838</v>
      </c>
      <c r="H742" s="337" t="n">
        <f aca="false">+[4]data1cf!G742</f>
        <v>15171.8657015366</v>
      </c>
      <c r="I742" s="337" t="n">
        <f aca="false">+[4]data1cf!H742</f>
        <v>14988.3869017382</v>
      </c>
      <c r="J742" s="337" t="n">
        <f aca="false">+[4]data1cf!I742</f>
        <v>15168.2067466276</v>
      </c>
      <c r="K742" s="337" t="n">
        <f aca="false">+[4]data1cf!J742</f>
        <v>14971.7000242017</v>
      </c>
      <c r="L742" s="337" t="n">
        <f aca="false">+[4]data1cf!K742</f>
        <v>15118.6640477078</v>
      </c>
      <c r="M742" s="337" t="n">
        <f aca="false">+[4]data1cf!L742</f>
        <v>15181.8835898251</v>
      </c>
      <c r="N742" s="337" t="n">
        <f aca="false">+[4]data1cf!M742</f>
        <v>15090.1854161708</v>
      </c>
      <c r="O742" s="337" t="n">
        <f aca="false">+[4]data1cf!N742</f>
        <v>15240.0141022313</v>
      </c>
      <c r="P742" s="337" t="n">
        <f aca="false">+[4]data1cf!O742</f>
        <v>15191.3512604857</v>
      </c>
      <c r="Q742" s="337" t="n">
        <f aca="false">+[4]data1cf!P742</f>
        <v>15314.6280574282</v>
      </c>
      <c r="R742" s="337" t="n">
        <f aca="false">+[4]data1cf!Q742</f>
        <v>1082.10374140878</v>
      </c>
      <c r="S742" s="337" t="n">
        <f aca="false">+[4]data1cf!R742</f>
        <v>0</v>
      </c>
      <c r="T742" s="337" t="n">
        <f aca="false">+[4]data1cf!S742</f>
        <v>0</v>
      </c>
      <c r="U742" s="337" t="n">
        <f aca="false">+[4]data1cf!T742</f>
        <v>0</v>
      </c>
      <c r="V742" s="337" t="n">
        <f aca="false">+[4]data1cf!U742</f>
        <v>0</v>
      </c>
      <c r="W742" s="337" t="n">
        <f aca="false">+[4]data1cf!V742</f>
        <v>0</v>
      </c>
      <c r="X742" s="337" t="n">
        <f aca="false">+[4]data1cf!W742</f>
        <v>0</v>
      </c>
      <c r="Y742" s="337" t="n">
        <f aca="false">+[4]data1cf!X742</f>
        <v>0</v>
      </c>
      <c r="Z742" s="337" t="n">
        <f aca="false">+[4]data1cf!Y742</f>
        <v>0</v>
      </c>
      <c r="AA742" s="337" t="n">
        <f aca="false">+[4]data1cf!Z742</f>
        <v>0</v>
      </c>
      <c r="AB742" s="337"/>
      <c r="AC742" s="338" t="n">
        <f aca="false">XNPV(0.1,B742:AA742,$B$1:$AA$1)</f>
        <v>23470.5048967266</v>
      </c>
      <c r="AD742" s="338" t="n">
        <f aca="false">SUMPRODUCT(B742:AA742,$B$1010:$AA$1010)</f>
        <v>56024.84178234</v>
      </c>
      <c r="AE742" s="339" t="n">
        <f aca="false">SUMPRODUCT(B742:AA742,$B$1012:$AA$1012)</f>
        <v>55474.8297527369</v>
      </c>
      <c r="AF742" s="340" t="n">
        <f aca="false">XIRR(B742:AA742,$B$1:$AA$1)</f>
        <v>0.142049231338678</v>
      </c>
      <c r="AG742" s="341" t="n">
        <f aca="false">1-EXP(-(1/0.25)*(AD742/ABS($AD$1010)))</f>
        <v>0.980218613051578</v>
      </c>
    </row>
    <row r="743" customFormat="false" ht="12.75" hidden="false" customHeight="false" outlineLevel="0" collapsed="false">
      <c r="A743" s="332"/>
      <c r="B743" s="337" t="n">
        <f aca="false">+[4]data1cf!A743</f>
        <v>-89850.5861324075</v>
      </c>
      <c r="C743" s="337" t="n">
        <f aca="false">+[4]data1cf!B743</f>
        <v>15108.0364418698</v>
      </c>
      <c r="D743" s="337" t="n">
        <f aca="false">+[4]data1cf!C743</f>
        <v>16441.6765799482</v>
      </c>
      <c r="E743" s="337" t="n">
        <f aca="false">+[4]data1cf!D743</f>
        <v>16042.0759331887</v>
      </c>
      <c r="F743" s="337" t="n">
        <f aca="false">+[4]data1cf!E743</f>
        <v>15581.0023773938</v>
      </c>
      <c r="G743" s="337" t="n">
        <f aca="false">+[4]data1cf!F743</f>
        <v>15379.5592985451</v>
      </c>
      <c r="H743" s="337" t="n">
        <f aca="false">+[4]data1cf!G743</f>
        <v>15315.0641998948</v>
      </c>
      <c r="I743" s="337" t="n">
        <f aca="false">+[4]data1cf!H743</f>
        <v>15109.3556935944</v>
      </c>
      <c r="J743" s="337" t="n">
        <f aca="false">+[4]data1cf!I743</f>
        <v>15118.9891664108</v>
      </c>
      <c r="K743" s="337" t="n">
        <f aca="false">+[4]data1cf!J743</f>
        <v>15080.4790451159</v>
      </c>
      <c r="L743" s="337" t="n">
        <f aca="false">+[4]data1cf!K743</f>
        <v>15174.5883235671</v>
      </c>
      <c r="M743" s="337" t="n">
        <f aca="false">+[4]data1cf!L743</f>
        <v>15125.1621253401</v>
      </c>
      <c r="N743" s="337" t="n">
        <f aca="false">+[4]data1cf!M743</f>
        <v>15111.4156038452</v>
      </c>
      <c r="O743" s="337" t="n">
        <f aca="false">+[4]data1cf!N743</f>
        <v>15200.3479579626</v>
      </c>
      <c r="P743" s="337" t="n">
        <f aca="false">+[4]data1cf!O743</f>
        <v>15182.1422597622</v>
      </c>
      <c r="Q743" s="337" t="n">
        <f aca="false">+[4]data1cf!P743</f>
        <v>15098.0371255637</v>
      </c>
      <c r="R743" s="337" t="n">
        <f aca="false">+[4]data1cf!Q743</f>
        <v>1030.55028270426</v>
      </c>
      <c r="S743" s="337" t="n">
        <f aca="false">+[4]data1cf!R743</f>
        <v>0</v>
      </c>
      <c r="T743" s="337" t="n">
        <f aca="false">+[4]data1cf!S743</f>
        <v>0</v>
      </c>
      <c r="U743" s="337" t="n">
        <f aca="false">+[4]data1cf!T743</f>
        <v>0</v>
      </c>
      <c r="V743" s="337" t="n">
        <f aca="false">+[4]data1cf!U743</f>
        <v>0</v>
      </c>
      <c r="W743" s="337" t="n">
        <f aca="false">+[4]data1cf!V743</f>
        <v>0</v>
      </c>
      <c r="X743" s="337" t="n">
        <f aca="false">+[4]data1cf!W743</f>
        <v>0</v>
      </c>
      <c r="Y743" s="337" t="n">
        <f aca="false">+[4]data1cf!X743</f>
        <v>0</v>
      </c>
      <c r="Z743" s="337" t="n">
        <f aca="false">+[4]data1cf!Y743</f>
        <v>0</v>
      </c>
      <c r="AA743" s="337" t="n">
        <f aca="false">+[4]data1cf!Z743</f>
        <v>0</v>
      </c>
      <c r="AB743" s="337"/>
      <c r="AC743" s="338" t="n">
        <f aca="false">XNPV(0.1,B743:AA743,$B$1:$AA$1)</f>
        <v>27718.0714184373</v>
      </c>
      <c r="AD743" s="338" t="n">
        <f aca="false">SUMPRODUCT(B743:AA743,$B$1010:$AA$1010)</f>
        <v>60230.905195524</v>
      </c>
      <c r="AE743" s="339" t="n">
        <f aca="false">SUMPRODUCT(B743:AA743,$B$1012:$AA$1012)</f>
        <v>59681.7001806362</v>
      </c>
      <c r="AF743" s="340" t="n">
        <f aca="false">XIRR(B743:AA743,$B$1:$AA$1)</f>
        <v>0.151640469215049</v>
      </c>
      <c r="AG743" s="341" t="n">
        <f aca="false">1-EXP(-(1/0.25)*(AD743/ABS($AD$1010)))</f>
        <v>0.985265063752505</v>
      </c>
    </row>
    <row r="744" customFormat="false" ht="12.75" hidden="false" customHeight="false" outlineLevel="0" collapsed="false">
      <c r="A744" s="332"/>
      <c r="B744" s="337" t="n">
        <f aca="false">+[4]data1cf!A744</f>
        <v>-87984.0743162083</v>
      </c>
      <c r="C744" s="337" t="n">
        <f aca="false">+[4]data1cf!B744</f>
        <v>15000.9558677587</v>
      </c>
      <c r="D744" s="337" t="n">
        <f aca="false">+[4]data1cf!C744</f>
        <v>16304.2565974825</v>
      </c>
      <c r="E744" s="337" t="n">
        <f aca="false">+[4]data1cf!D744</f>
        <v>15875.7004071945</v>
      </c>
      <c r="F744" s="337" t="n">
        <f aca="false">+[4]data1cf!E744</f>
        <v>15577.2130473435</v>
      </c>
      <c r="G744" s="337" t="n">
        <f aca="false">+[4]data1cf!F744</f>
        <v>15256.9525363132</v>
      </c>
      <c r="H744" s="337" t="n">
        <f aca="false">+[4]data1cf!G744</f>
        <v>15093.7351311869</v>
      </c>
      <c r="I744" s="337" t="n">
        <f aca="false">+[4]data1cf!H744</f>
        <v>14961.4398750278</v>
      </c>
      <c r="J744" s="337" t="n">
        <f aca="false">+[4]data1cf!I744</f>
        <v>15181.8653536456</v>
      </c>
      <c r="K744" s="337" t="n">
        <f aca="false">+[4]data1cf!J744</f>
        <v>14909.4186543514</v>
      </c>
      <c r="L744" s="337" t="n">
        <f aca="false">+[4]data1cf!K744</f>
        <v>14935.2215641812</v>
      </c>
      <c r="M744" s="337" t="n">
        <f aca="false">+[4]data1cf!L744</f>
        <v>15186.7073444335</v>
      </c>
      <c r="N744" s="337" t="n">
        <f aca="false">+[4]data1cf!M744</f>
        <v>15000.7305183892</v>
      </c>
      <c r="O744" s="337" t="n">
        <f aca="false">+[4]data1cf!N744</f>
        <v>15027.4512503654</v>
      </c>
      <c r="P744" s="337" t="n">
        <f aca="false">+[4]data1cf!O744</f>
        <v>14928.9604059453</v>
      </c>
      <c r="Q744" s="337" t="n">
        <f aca="false">+[4]data1cf!P744</f>
        <v>14871.0992282505</v>
      </c>
      <c r="R744" s="337" t="n">
        <f aca="false">+[4]data1cf!Q744</f>
        <v>1009.14213877718</v>
      </c>
      <c r="S744" s="337" t="n">
        <f aca="false">+[4]data1cf!R744</f>
        <v>0</v>
      </c>
      <c r="T744" s="337" t="n">
        <f aca="false">+[4]data1cf!S744</f>
        <v>0</v>
      </c>
      <c r="U744" s="337" t="n">
        <f aca="false">+[4]data1cf!T744</f>
        <v>0</v>
      </c>
      <c r="V744" s="337" t="n">
        <f aca="false">+[4]data1cf!U744</f>
        <v>0</v>
      </c>
      <c r="W744" s="337" t="n">
        <f aca="false">+[4]data1cf!V744</f>
        <v>0</v>
      </c>
      <c r="X744" s="337" t="n">
        <f aca="false">+[4]data1cf!W744</f>
        <v>0</v>
      </c>
      <c r="Y744" s="337" t="n">
        <f aca="false">+[4]data1cf!X744</f>
        <v>0</v>
      </c>
      <c r="Z744" s="337" t="n">
        <f aca="false">+[4]data1cf!Y744</f>
        <v>0</v>
      </c>
      <c r="AA744" s="337" t="n">
        <f aca="false">+[4]data1cf!Z744</f>
        <v>0</v>
      </c>
      <c r="AB744" s="337"/>
      <c r="AC744" s="338" t="n">
        <f aca="false">XNPV(0.1,B744:AA744,$B$1:$AA$1)</f>
        <v>28644.6385932116</v>
      </c>
      <c r="AD744" s="338" t="n">
        <f aca="false">SUMPRODUCT(B744:AA744,$B$1010:$AA$1010)</f>
        <v>60880.4557671244</v>
      </c>
      <c r="AE744" s="339" t="n">
        <f aca="false">SUMPRODUCT(B744:AA744,$B$1012:$AA$1012)</f>
        <v>60336.1149888574</v>
      </c>
      <c r="AF744" s="340" t="n">
        <f aca="false">XIRR(B744:AA744,$B$1:$AA$1)</f>
        <v>0.154404969407668</v>
      </c>
      <c r="AG744" s="341" t="n">
        <f aca="false">1-EXP(-(1/0.25)*(AD744/ABS($AD$1010)))</f>
        <v>0.9859202447429</v>
      </c>
    </row>
    <row r="745" customFormat="false" ht="12.75" hidden="false" customHeight="false" outlineLevel="0" collapsed="false">
      <c r="A745" s="332"/>
      <c r="B745" s="337" t="n">
        <f aca="false">+[4]data1cf!A745</f>
        <v>-86592.2602225851</v>
      </c>
      <c r="C745" s="337" t="n">
        <f aca="false">+[4]data1cf!B745</f>
        <v>14784.3315092593</v>
      </c>
      <c r="D745" s="337" t="n">
        <f aca="false">+[4]data1cf!C745</f>
        <v>16280.590370061</v>
      </c>
      <c r="E745" s="337" t="n">
        <f aca="false">+[4]data1cf!D745</f>
        <v>15871.2786722725</v>
      </c>
      <c r="F745" s="337" t="n">
        <f aca="false">+[4]data1cf!E745</f>
        <v>15698.6691335814</v>
      </c>
      <c r="G745" s="337" t="n">
        <f aca="false">+[4]data1cf!F745</f>
        <v>15475.4047270939</v>
      </c>
      <c r="H745" s="337" t="n">
        <f aca="false">+[4]data1cf!G745</f>
        <v>15198.6387337144</v>
      </c>
      <c r="I745" s="337" t="n">
        <f aca="false">+[4]data1cf!H745</f>
        <v>14932.2257406304</v>
      </c>
      <c r="J745" s="337" t="n">
        <f aca="false">+[4]data1cf!I745</f>
        <v>14860.1110795118</v>
      </c>
      <c r="K745" s="337" t="n">
        <f aca="false">+[4]data1cf!J745</f>
        <v>15119.325548945</v>
      </c>
      <c r="L745" s="337" t="n">
        <f aca="false">+[4]data1cf!K745</f>
        <v>15159.0163715234</v>
      </c>
      <c r="M745" s="337" t="n">
        <f aca="false">+[4]data1cf!L745</f>
        <v>15022.5438969069</v>
      </c>
      <c r="N745" s="337" t="n">
        <f aca="false">+[4]data1cf!M745</f>
        <v>15186.7871130778</v>
      </c>
      <c r="O745" s="337" t="n">
        <f aca="false">+[4]data1cf!N745</f>
        <v>15007.6477397679</v>
      </c>
      <c r="P745" s="337" t="n">
        <f aca="false">+[4]data1cf!O745</f>
        <v>14979.6606747414</v>
      </c>
      <c r="Q745" s="337" t="n">
        <f aca="false">+[4]data1cf!P745</f>
        <v>15102.0549853814</v>
      </c>
      <c r="R745" s="337" t="n">
        <f aca="false">+[4]data1cf!Q745</f>
        <v>993.178587848962</v>
      </c>
      <c r="S745" s="337" t="n">
        <f aca="false">+[4]data1cf!R745</f>
        <v>0</v>
      </c>
      <c r="T745" s="337" t="n">
        <f aca="false">+[4]data1cf!S745</f>
        <v>0</v>
      </c>
      <c r="U745" s="337" t="n">
        <f aca="false">+[4]data1cf!T745</f>
        <v>0</v>
      </c>
      <c r="V745" s="337" t="n">
        <f aca="false">+[4]data1cf!U745</f>
        <v>0</v>
      </c>
      <c r="W745" s="337" t="n">
        <f aca="false">+[4]data1cf!V745</f>
        <v>0</v>
      </c>
      <c r="X745" s="337" t="n">
        <f aca="false">+[4]data1cf!W745</f>
        <v>0</v>
      </c>
      <c r="Y745" s="337" t="n">
        <f aca="false">+[4]data1cf!X745</f>
        <v>0</v>
      </c>
      <c r="Z745" s="337" t="n">
        <f aca="false">+[4]data1cf!Y745</f>
        <v>0</v>
      </c>
      <c r="AA745" s="337" t="n">
        <f aca="false">+[4]data1cf!Z745</f>
        <v>0</v>
      </c>
      <c r="AB745" s="337"/>
      <c r="AC745" s="338" t="n">
        <f aca="false">XNPV(0.1,B745:AA745,$B$1:$AA$1)</f>
        <v>30165.6647128689</v>
      </c>
      <c r="AD745" s="338" t="n">
        <f aca="false">SUMPRODUCT(B745:AA745,$B$1010:$AA$1010)</f>
        <v>62500.6332947146</v>
      </c>
      <c r="AE745" s="339" t="n">
        <f aca="false">SUMPRODUCT(B745:AA745,$B$1012:$AA$1012)</f>
        <v>61954.398433655</v>
      </c>
      <c r="AF745" s="340" t="n">
        <f aca="false">XIRR(B745:AA745,$B$1:$AA$1)</f>
        <v>0.15787601375253</v>
      </c>
      <c r="AG745" s="341" t="n">
        <f aca="false">1-EXP(-(1/0.25)*(AD745/ABS($AD$1010)))</f>
        <v>0.98743030607986</v>
      </c>
    </row>
    <row r="746" customFormat="false" ht="12.75" hidden="false" customHeight="false" outlineLevel="0" collapsed="false">
      <c r="A746" s="332"/>
      <c r="B746" s="337" t="n">
        <f aca="false">+[4]data1cf!A746</f>
        <v>-91968.4108307112</v>
      </c>
      <c r="C746" s="337" t="n">
        <f aca="false">+[4]data1cf!B746</f>
        <v>14946.9337514249</v>
      </c>
      <c r="D746" s="337" t="n">
        <f aca="false">+[4]data1cf!C746</f>
        <v>16437.2639371882</v>
      </c>
      <c r="E746" s="337" t="n">
        <f aca="false">+[4]data1cf!D746</f>
        <v>16054.0461679464</v>
      </c>
      <c r="F746" s="337" t="n">
        <f aca="false">+[4]data1cf!E746</f>
        <v>15735.2024195541</v>
      </c>
      <c r="G746" s="337" t="n">
        <f aca="false">+[4]data1cf!F746</f>
        <v>15432.1637418441</v>
      </c>
      <c r="H746" s="337" t="n">
        <f aca="false">+[4]data1cf!G746</f>
        <v>15106.26262744</v>
      </c>
      <c r="I746" s="337" t="n">
        <f aca="false">+[4]data1cf!H746</f>
        <v>14887.0793235334</v>
      </c>
      <c r="J746" s="337" t="n">
        <f aca="false">+[4]data1cf!I746</f>
        <v>14993.3408246658</v>
      </c>
      <c r="K746" s="337" t="n">
        <f aca="false">+[4]data1cf!J746</f>
        <v>15013.7769197706</v>
      </c>
      <c r="L746" s="337" t="n">
        <f aca="false">+[4]data1cf!K746</f>
        <v>15004.6241462119</v>
      </c>
      <c r="M746" s="337" t="n">
        <f aca="false">+[4]data1cf!L746</f>
        <v>14948.4430580704</v>
      </c>
      <c r="N746" s="337" t="n">
        <f aca="false">+[4]data1cf!M746</f>
        <v>15197.2411276087</v>
      </c>
      <c r="O746" s="337" t="n">
        <f aca="false">+[4]data1cf!N746</f>
        <v>15200.0218065814</v>
      </c>
      <c r="P746" s="337" t="n">
        <f aca="false">+[4]data1cf!O746</f>
        <v>15017.0026795286</v>
      </c>
      <c r="Q746" s="337" t="n">
        <f aca="false">+[4]data1cf!P746</f>
        <v>15097.0742323664</v>
      </c>
      <c r="R746" s="337" t="n">
        <f aca="false">+[4]data1cf!Q746</f>
        <v>1054.84088486393</v>
      </c>
      <c r="S746" s="337" t="n">
        <f aca="false">+[4]data1cf!R746</f>
        <v>0</v>
      </c>
      <c r="T746" s="337" t="n">
        <f aca="false">+[4]data1cf!S746</f>
        <v>0</v>
      </c>
      <c r="U746" s="337" t="n">
        <f aca="false">+[4]data1cf!T746</f>
        <v>0</v>
      </c>
      <c r="V746" s="337" t="n">
        <f aca="false">+[4]data1cf!U746</f>
        <v>0</v>
      </c>
      <c r="W746" s="337" t="n">
        <f aca="false">+[4]data1cf!V746</f>
        <v>0</v>
      </c>
      <c r="X746" s="337" t="n">
        <f aca="false">+[4]data1cf!W746</f>
        <v>0</v>
      </c>
      <c r="Y746" s="337" t="n">
        <f aca="false">+[4]data1cf!X746</f>
        <v>0</v>
      </c>
      <c r="Z746" s="337" t="n">
        <f aca="false">+[4]data1cf!Y746</f>
        <v>0</v>
      </c>
      <c r="AA746" s="337" t="n">
        <f aca="false">+[4]data1cf!Z746</f>
        <v>0</v>
      </c>
      <c r="AB746" s="337"/>
      <c r="AC746" s="338" t="n">
        <f aca="false">XNPV(0.1,B746:AA746,$B$1:$AA$1)</f>
        <v>25139.8919337129</v>
      </c>
      <c r="AD746" s="338" t="n">
        <f aca="false">SUMPRODUCT(B746:AA746,$B$1010:$AA$1010)</f>
        <v>57502.1080958415</v>
      </c>
      <c r="AE746" s="339" t="n">
        <f aca="false">SUMPRODUCT(B746:AA746,$B$1012:$AA$1012)</f>
        <v>56955.4305383678</v>
      </c>
      <c r="AF746" s="340" t="n">
        <f aca="false">XIRR(B746:AA746,$B$1:$AA$1)</f>
        <v>0.146023904186739</v>
      </c>
      <c r="AG746" s="341" t="n">
        <f aca="false">1-EXP(-(1/0.25)*(AD746/ABS($AD$1010)))</f>
        <v>0.982162567768681</v>
      </c>
    </row>
    <row r="747" customFormat="false" ht="12.75" hidden="false" customHeight="false" outlineLevel="0" collapsed="false">
      <c r="A747" s="332"/>
      <c r="B747" s="337" t="n">
        <f aca="false">+[4]data1cf!A747</f>
        <v>-86739.8063962487</v>
      </c>
      <c r="C747" s="337" t="n">
        <f aca="false">+[4]data1cf!B747</f>
        <v>14968.5299260798</v>
      </c>
      <c r="D747" s="337" t="n">
        <f aca="false">+[4]data1cf!C747</f>
        <v>16172.1132842053</v>
      </c>
      <c r="E747" s="337" t="n">
        <f aca="false">+[4]data1cf!D747</f>
        <v>15842.0025575311</v>
      </c>
      <c r="F747" s="337" t="n">
        <f aca="false">+[4]data1cf!E747</f>
        <v>15604.2883547741</v>
      </c>
      <c r="G747" s="337" t="n">
        <f aca="false">+[4]data1cf!F747</f>
        <v>15334.8151434392</v>
      </c>
      <c r="H747" s="337" t="n">
        <f aca="false">+[4]data1cf!G747</f>
        <v>14934.0463200049</v>
      </c>
      <c r="I747" s="337" t="n">
        <f aca="false">+[4]data1cf!H747</f>
        <v>14969.4209335557</v>
      </c>
      <c r="J747" s="337" t="n">
        <f aca="false">+[4]data1cf!I747</f>
        <v>15026.1365470567</v>
      </c>
      <c r="K747" s="337" t="n">
        <f aca="false">+[4]data1cf!J747</f>
        <v>15126.2605198394</v>
      </c>
      <c r="L747" s="337" t="n">
        <f aca="false">+[4]data1cf!K747</f>
        <v>14991.6787893634</v>
      </c>
      <c r="M747" s="337" t="n">
        <f aca="false">+[4]data1cf!L747</f>
        <v>14869.4422371747</v>
      </c>
      <c r="N747" s="337" t="n">
        <f aca="false">+[4]data1cf!M747</f>
        <v>14937.741659994</v>
      </c>
      <c r="O747" s="337" t="n">
        <f aca="false">+[4]data1cf!N747</f>
        <v>14975.6934716765</v>
      </c>
      <c r="P747" s="337" t="n">
        <f aca="false">+[4]data1cf!O747</f>
        <v>15038.1777790129</v>
      </c>
      <c r="Q747" s="337" t="n">
        <f aca="false">+[4]data1cf!P747</f>
        <v>14960.7069207806</v>
      </c>
      <c r="R747" s="337" t="n">
        <f aca="false">+[4]data1cf!Q747</f>
        <v>994.870883442414</v>
      </c>
      <c r="S747" s="337" t="n">
        <f aca="false">+[4]data1cf!R747</f>
        <v>0</v>
      </c>
      <c r="T747" s="337" t="n">
        <f aca="false">+[4]data1cf!S747</f>
        <v>0</v>
      </c>
      <c r="U747" s="337" t="n">
        <f aca="false">+[4]data1cf!T747</f>
        <v>0</v>
      </c>
      <c r="V747" s="337" t="n">
        <f aca="false">+[4]data1cf!U747</f>
        <v>0</v>
      </c>
      <c r="W747" s="337" t="n">
        <f aca="false">+[4]data1cf!V747</f>
        <v>0</v>
      </c>
      <c r="X747" s="337" t="n">
        <f aca="false">+[4]data1cf!W747</f>
        <v>0</v>
      </c>
      <c r="Y747" s="337" t="n">
        <f aca="false">+[4]data1cf!X747</f>
        <v>0</v>
      </c>
      <c r="Z747" s="337" t="n">
        <f aca="false">+[4]data1cf!Y747</f>
        <v>0</v>
      </c>
      <c r="AA747" s="337" t="n">
        <f aca="false">+[4]data1cf!Z747</f>
        <v>0</v>
      </c>
      <c r="AB747" s="337"/>
      <c r="AC747" s="338" t="n">
        <f aca="false">XNPV(0.1,B747:AA747,$B$1:$AA$1)</f>
        <v>29647.7208937169</v>
      </c>
      <c r="AD747" s="338" t="n">
        <f aca="false">SUMPRODUCT(B747:AA747,$B$1010:$AA$1010)</f>
        <v>61833.6796449436</v>
      </c>
      <c r="AE747" s="339" t="n">
        <f aca="false">SUMPRODUCT(B747:AA747,$B$1012:$AA$1012)</f>
        <v>61290.0754534864</v>
      </c>
      <c r="AF747" s="340" t="n">
        <f aca="false">XIRR(B747:AA747,$B$1:$AA$1)</f>
        <v>0.15694909543318</v>
      </c>
      <c r="AG747" s="341" t="n">
        <f aca="false">1-EXP(-(1/0.25)*(AD747/ABS($AD$1010)))</f>
        <v>0.986829353477687</v>
      </c>
    </row>
    <row r="748" customFormat="false" ht="12.75" hidden="false" customHeight="false" outlineLevel="0" collapsed="false">
      <c r="A748" s="332"/>
      <c r="B748" s="337" t="n">
        <f aca="false">+[4]data1cf!A748</f>
        <v>-89211.1641047155</v>
      </c>
      <c r="C748" s="337" t="n">
        <f aca="false">+[4]data1cf!B748</f>
        <v>14974.9544812859</v>
      </c>
      <c r="D748" s="337" t="n">
        <f aca="false">+[4]data1cf!C748</f>
        <v>16369.7900712121</v>
      </c>
      <c r="E748" s="337" t="n">
        <f aca="false">+[4]data1cf!D748</f>
        <v>15916.8094775345</v>
      </c>
      <c r="F748" s="337" t="n">
        <f aca="false">+[4]data1cf!E748</f>
        <v>15492.8600851027</v>
      </c>
      <c r="G748" s="337" t="n">
        <f aca="false">+[4]data1cf!F748</f>
        <v>15486.6323841359</v>
      </c>
      <c r="H748" s="337" t="n">
        <f aca="false">+[4]data1cf!G748</f>
        <v>15081.2189965136</v>
      </c>
      <c r="I748" s="337" t="n">
        <f aca="false">+[4]data1cf!H748</f>
        <v>15071.4050568982</v>
      </c>
      <c r="J748" s="337" t="n">
        <f aca="false">+[4]data1cf!I748</f>
        <v>15171.6418487478</v>
      </c>
      <c r="K748" s="337" t="n">
        <f aca="false">+[4]data1cf!J748</f>
        <v>15088.4193626307</v>
      </c>
      <c r="L748" s="337" t="n">
        <f aca="false">+[4]data1cf!K748</f>
        <v>15035.6010568902</v>
      </c>
      <c r="M748" s="337" t="n">
        <f aca="false">+[4]data1cf!L748</f>
        <v>15036.4657932056</v>
      </c>
      <c r="N748" s="337" t="n">
        <f aca="false">+[4]data1cf!M748</f>
        <v>15072.9939618558</v>
      </c>
      <c r="O748" s="337" t="n">
        <f aca="false">+[4]data1cf!N748</f>
        <v>14998.3130844459</v>
      </c>
      <c r="P748" s="337" t="n">
        <f aca="false">+[4]data1cf!O748</f>
        <v>15009.6605588896</v>
      </c>
      <c r="Q748" s="337" t="n">
        <f aca="false">+[4]data1cf!P748</f>
        <v>15361.1720131132</v>
      </c>
      <c r="R748" s="337" t="n">
        <f aca="false">+[4]data1cf!Q748</f>
        <v>1023.21636781545</v>
      </c>
      <c r="S748" s="337" t="n">
        <f aca="false">+[4]data1cf!R748</f>
        <v>0</v>
      </c>
      <c r="T748" s="337" t="n">
        <f aca="false">+[4]data1cf!S748</f>
        <v>0</v>
      </c>
      <c r="U748" s="337" t="n">
        <f aca="false">+[4]data1cf!T748</f>
        <v>0</v>
      </c>
      <c r="V748" s="337" t="n">
        <f aca="false">+[4]data1cf!U748</f>
        <v>0</v>
      </c>
      <c r="W748" s="337" t="n">
        <f aca="false">+[4]data1cf!V748</f>
        <v>0</v>
      </c>
      <c r="X748" s="337" t="n">
        <f aca="false">+[4]data1cf!W748</f>
        <v>0</v>
      </c>
      <c r="Y748" s="337" t="n">
        <f aca="false">+[4]data1cf!X748</f>
        <v>0</v>
      </c>
      <c r="Z748" s="337" t="n">
        <f aca="false">+[4]data1cf!Y748</f>
        <v>0</v>
      </c>
      <c r="AA748" s="337" t="n">
        <f aca="false">+[4]data1cf!Z748</f>
        <v>0</v>
      </c>
      <c r="AB748" s="337"/>
      <c r="AC748" s="338" t="n">
        <f aca="false">XNPV(0.1,B748:AA748,$B$1:$AA$1)</f>
        <v>27826.4694257554</v>
      </c>
      <c r="AD748" s="338" t="n">
        <f aca="false">SUMPRODUCT(B748:AA748,$B$1010:$AA$1010)</f>
        <v>60224.1535723373</v>
      </c>
      <c r="AE748" s="339" t="n">
        <f aca="false">SUMPRODUCT(B748:AA748,$B$1012:$AA$1012)</f>
        <v>59676.8385816312</v>
      </c>
      <c r="AF748" s="340" t="n">
        <f aca="false">XIRR(B748:AA748,$B$1:$AA$1)</f>
        <v>0.152134050316215</v>
      </c>
      <c r="AG748" s="341" t="n">
        <f aca="false">1-EXP(-(1/0.25)*(AD748/ABS($AD$1010)))</f>
        <v>0.985258095910052</v>
      </c>
    </row>
    <row r="749" customFormat="false" ht="12.75" hidden="false" customHeight="false" outlineLevel="0" collapsed="false">
      <c r="A749" s="332"/>
      <c r="B749" s="337" t="n">
        <f aca="false">+[4]data1cf!A749</f>
        <v>-85156.803545331</v>
      </c>
      <c r="C749" s="337" t="n">
        <f aca="false">+[4]data1cf!B749</f>
        <v>15143.6456796292</v>
      </c>
      <c r="D749" s="337" t="n">
        <f aca="false">+[4]data1cf!C749</f>
        <v>16208.5110951582</v>
      </c>
      <c r="E749" s="337" t="n">
        <f aca="false">+[4]data1cf!D749</f>
        <v>15875.855773625</v>
      </c>
      <c r="F749" s="337" t="n">
        <f aca="false">+[4]data1cf!E749</f>
        <v>15418.8336956913</v>
      </c>
      <c r="G749" s="337" t="n">
        <f aca="false">+[4]data1cf!F749</f>
        <v>15019.5552856617</v>
      </c>
      <c r="H749" s="337" t="n">
        <f aca="false">+[4]data1cf!G749</f>
        <v>14954.588121549</v>
      </c>
      <c r="I749" s="337" t="n">
        <f aca="false">+[4]data1cf!H749</f>
        <v>14914.0839105702</v>
      </c>
      <c r="J749" s="337" t="n">
        <f aca="false">+[4]data1cf!I749</f>
        <v>14827.4555696544</v>
      </c>
      <c r="K749" s="337" t="n">
        <f aca="false">+[4]data1cf!J749</f>
        <v>14832.2138465593</v>
      </c>
      <c r="L749" s="337" t="n">
        <f aca="false">+[4]data1cf!K749</f>
        <v>15096.7350267974</v>
      </c>
      <c r="M749" s="337" t="n">
        <f aca="false">+[4]data1cf!L749</f>
        <v>14816.4734600397</v>
      </c>
      <c r="N749" s="337" t="n">
        <f aca="false">+[4]data1cf!M749</f>
        <v>14931.6490059637</v>
      </c>
      <c r="O749" s="337" t="n">
        <f aca="false">+[4]data1cf!N749</f>
        <v>15060.6994078023</v>
      </c>
      <c r="P749" s="337" t="n">
        <f aca="false">+[4]data1cf!O749</f>
        <v>15095.9284635105</v>
      </c>
      <c r="Q749" s="337" t="n">
        <f aca="false">+[4]data1cf!P749</f>
        <v>15012.7015562567</v>
      </c>
      <c r="R749" s="337" t="n">
        <f aca="false">+[4]data1cf!Q749</f>
        <v>976.714473943529</v>
      </c>
      <c r="S749" s="337" t="n">
        <f aca="false">+[4]data1cf!R749</f>
        <v>0</v>
      </c>
      <c r="T749" s="337" t="n">
        <f aca="false">+[4]data1cf!S749</f>
        <v>0</v>
      </c>
      <c r="U749" s="337" t="n">
        <f aca="false">+[4]data1cf!T749</f>
        <v>0</v>
      </c>
      <c r="V749" s="337" t="n">
        <f aca="false">+[4]data1cf!U749</f>
        <v>0</v>
      </c>
      <c r="W749" s="337" t="n">
        <f aca="false">+[4]data1cf!V749</f>
        <v>0</v>
      </c>
      <c r="X749" s="337" t="n">
        <f aca="false">+[4]data1cf!W749</f>
        <v>0</v>
      </c>
      <c r="Y749" s="337" t="n">
        <f aca="false">+[4]data1cf!X749</f>
        <v>0</v>
      </c>
      <c r="Z749" s="337" t="n">
        <f aca="false">+[4]data1cf!Y749</f>
        <v>0</v>
      </c>
      <c r="AA749" s="337" t="n">
        <f aca="false">+[4]data1cf!Z749</f>
        <v>0</v>
      </c>
      <c r="AB749" s="337"/>
      <c r="AC749" s="338" t="n">
        <f aca="false">XNPV(0.1,B749:AA749,$B$1:$AA$1)</f>
        <v>30957.2795311736</v>
      </c>
      <c r="AD749" s="338" t="n">
        <f aca="false">SUMPRODUCT(B749:AA749,$B$1010:$AA$1010)</f>
        <v>63031.3670700279</v>
      </c>
      <c r="AE749" s="339" t="n">
        <f aca="false">SUMPRODUCT(B749:AA749,$B$1012:$AA$1012)</f>
        <v>62489.3838596235</v>
      </c>
      <c r="AF749" s="340" t="n">
        <f aca="false">XIRR(B749:AA749,$B$1:$AA$1)</f>
        <v>0.160480082588726</v>
      </c>
      <c r="AG749" s="341" t="n">
        <f aca="false">1-EXP(-(1/0.25)*(AD749/ABS($AD$1010)))</f>
        <v>0.987888865567282</v>
      </c>
    </row>
    <row r="750" customFormat="false" ht="12.75" hidden="false" customHeight="false" outlineLevel="0" collapsed="false">
      <c r="A750" s="332"/>
      <c r="B750" s="337" t="n">
        <f aca="false">+[4]data1cf!A750</f>
        <v>-94021.1524899077</v>
      </c>
      <c r="C750" s="337" t="n">
        <f aca="false">+[4]data1cf!B750</f>
        <v>15237.3823353162</v>
      </c>
      <c r="D750" s="337" t="n">
        <f aca="false">+[4]data1cf!C750</f>
        <v>16609.3465182629</v>
      </c>
      <c r="E750" s="337" t="n">
        <f aca="false">+[4]data1cf!D750</f>
        <v>16059.4367845018</v>
      </c>
      <c r="F750" s="337" t="n">
        <f aca="false">+[4]data1cf!E750</f>
        <v>15827.6469387774</v>
      </c>
      <c r="G750" s="337" t="n">
        <f aca="false">+[4]data1cf!F750</f>
        <v>15656.6681187392</v>
      </c>
      <c r="H750" s="337" t="n">
        <f aca="false">+[4]data1cf!G750</f>
        <v>15252.2980976683</v>
      </c>
      <c r="I750" s="337" t="n">
        <f aca="false">+[4]data1cf!H750</f>
        <v>15072.5031488988</v>
      </c>
      <c r="J750" s="337" t="n">
        <f aca="false">+[4]data1cf!I750</f>
        <v>15165.4026535117</v>
      </c>
      <c r="K750" s="337" t="n">
        <f aca="false">+[4]data1cf!J750</f>
        <v>15307.5550827666</v>
      </c>
      <c r="L750" s="337" t="n">
        <f aca="false">+[4]data1cf!K750</f>
        <v>15058.0666709355</v>
      </c>
      <c r="M750" s="337" t="n">
        <f aca="false">+[4]data1cf!L750</f>
        <v>15278.0977401145</v>
      </c>
      <c r="N750" s="337" t="n">
        <f aca="false">+[4]data1cf!M750</f>
        <v>15151.7879957209</v>
      </c>
      <c r="O750" s="337" t="n">
        <f aca="false">+[4]data1cf!N750</f>
        <v>15243.1426900151</v>
      </c>
      <c r="P750" s="337" t="n">
        <f aca="false">+[4]data1cf!O750</f>
        <v>15342.4542339475</v>
      </c>
      <c r="Q750" s="337" t="n">
        <f aca="false">+[4]data1cf!P750</f>
        <v>15188.7296457338</v>
      </c>
      <c r="R750" s="337" t="n">
        <f aca="false">+[4]data1cf!Q750</f>
        <v>1078.38501059825</v>
      </c>
      <c r="S750" s="337" t="n">
        <f aca="false">+[4]data1cf!R750</f>
        <v>0</v>
      </c>
      <c r="T750" s="337" t="n">
        <f aca="false">+[4]data1cf!S750</f>
        <v>0</v>
      </c>
      <c r="U750" s="337" t="n">
        <f aca="false">+[4]data1cf!T750</f>
        <v>0</v>
      </c>
      <c r="V750" s="337" t="n">
        <f aca="false">+[4]data1cf!U750</f>
        <v>0</v>
      </c>
      <c r="W750" s="337" t="n">
        <f aca="false">+[4]data1cf!V750</f>
        <v>0</v>
      </c>
      <c r="X750" s="337" t="n">
        <f aca="false">+[4]data1cf!W750</f>
        <v>0</v>
      </c>
      <c r="Y750" s="337" t="n">
        <f aca="false">+[4]data1cf!X750</f>
        <v>0</v>
      </c>
      <c r="Z750" s="337" t="n">
        <f aca="false">+[4]data1cf!Y750</f>
        <v>0</v>
      </c>
      <c r="AA750" s="337" t="n">
        <f aca="false">+[4]data1cf!Z750</f>
        <v>0</v>
      </c>
      <c r="AB750" s="337"/>
      <c r="AC750" s="338" t="n">
        <f aca="false">XNPV(0.1,B750:AA750,$B$1:$AA$1)</f>
        <v>24328.8532809401</v>
      </c>
      <c r="AD750" s="338" t="n">
        <f aca="false">SUMPRODUCT(B750:AA750,$B$1010:$AA$1010)</f>
        <v>57025.1012322863</v>
      </c>
      <c r="AE750" s="339" t="n">
        <f aca="false">SUMPRODUCT(B750:AA750,$B$1012:$AA$1012)</f>
        <v>56472.7903099189</v>
      </c>
      <c r="AF750" s="340" t="n">
        <f aca="false">XIRR(B750:AA750,$B$1:$AA$1)</f>
        <v>0.143677959684021</v>
      </c>
      <c r="AG750" s="341" t="n">
        <f aca="false">1-EXP(-(1/0.25)*(AD750/ABS($AD$1010)))</f>
        <v>0.981556711841074</v>
      </c>
    </row>
    <row r="751" customFormat="false" ht="12.75" hidden="false" customHeight="false" outlineLevel="0" collapsed="false">
      <c r="A751" s="332"/>
      <c r="B751" s="337" t="n">
        <f aca="false">+[4]data1cf!A751</f>
        <v>-93576.1713325354</v>
      </c>
      <c r="C751" s="337" t="n">
        <f aca="false">+[4]data1cf!B751</f>
        <v>14922.7864011704</v>
      </c>
      <c r="D751" s="337" t="n">
        <f aca="false">+[4]data1cf!C751</f>
        <v>16574.8946832365</v>
      </c>
      <c r="E751" s="337" t="n">
        <f aca="false">+[4]data1cf!D751</f>
        <v>16071.2616919976</v>
      </c>
      <c r="F751" s="337" t="n">
        <f aca="false">+[4]data1cf!E751</f>
        <v>15876.2729279657</v>
      </c>
      <c r="G751" s="337" t="n">
        <f aca="false">+[4]data1cf!F751</f>
        <v>15441.7022768757</v>
      </c>
      <c r="H751" s="337" t="n">
        <f aca="false">+[4]data1cf!G751</f>
        <v>15289.3995654287</v>
      </c>
      <c r="I751" s="337" t="n">
        <f aca="false">+[4]data1cf!H751</f>
        <v>15152.4557253354</v>
      </c>
      <c r="J751" s="337" t="n">
        <f aca="false">+[4]data1cf!I751</f>
        <v>14943.426406364</v>
      </c>
      <c r="K751" s="337" t="n">
        <f aca="false">+[4]data1cf!J751</f>
        <v>15112.9033288923</v>
      </c>
      <c r="L751" s="337" t="n">
        <f aca="false">+[4]data1cf!K751</f>
        <v>15054.842418392</v>
      </c>
      <c r="M751" s="337" t="n">
        <f aca="false">+[4]data1cf!L751</f>
        <v>15118.8685818642</v>
      </c>
      <c r="N751" s="337" t="n">
        <f aca="false">+[4]data1cf!M751</f>
        <v>15281.4509735913</v>
      </c>
      <c r="O751" s="337" t="n">
        <f aca="false">+[4]data1cf!N751</f>
        <v>15337.0989091425</v>
      </c>
      <c r="P751" s="337" t="n">
        <f aca="false">+[4]data1cf!O751</f>
        <v>15240.3039124053</v>
      </c>
      <c r="Q751" s="337" t="n">
        <f aca="false">+[4]data1cf!P751</f>
        <v>15172.2205482754</v>
      </c>
      <c r="R751" s="337" t="n">
        <f aca="false">+[4]data1cf!Q751</f>
        <v>1073.28125471565</v>
      </c>
      <c r="S751" s="337" t="n">
        <f aca="false">+[4]data1cf!R751</f>
        <v>0</v>
      </c>
      <c r="T751" s="337" t="n">
        <f aca="false">+[4]data1cf!S751</f>
        <v>0</v>
      </c>
      <c r="U751" s="337" t="n">
        <f aca="false">+[4]data1cf!T751</f>
        <v>0</v>
      </c>
      <c r="V751" s="337" t="n">
        <f aca="false">+[4]data1cf!U751</f>
        <v>0</v>
      </c>
      <c r="W751" s="337" t="n">
        <f aca="false">+[4]data1cf!V751</f>
        <v>0</v>
      </c>
      <c r="X751" s="337" t="n">
        <f aca="false">+[4]data1cf!W751</f>
        <v>0</v>
      </c>
      <c r="Y751" s="337" t="n">
        <f aca="false">+[4]data1cf!X751</f>
        <v>0</v>
      </c>
      <c r="Z751" s="337" t="n">
        <f aca="false">+[4]data1cf!Y751</f>
        <v>0</v>
      </c>
      <c r="AA751" s="337" t="n">
        <f aca="false">+[4]data1cf!Z751</f>
        <v>0</v>
      </c>
      <c r="AB751" s="337"/>
      <c r="AC751" s="338" t="n">
        <f aca="false">XNPV(0.1,B751:AA751,$B$1:$AA$1)</f>
        <v>24223.4880145875</v>
      </c>
      <c r="AD751" s="338" t="n">
        <f aca="false">SUMPRODUCT(B751:AA751,$B$1010:$AA$1010)</f>
        <v>56817.5101765564</v>
      </c>
      <c r="AE751" s="339" t="n">
        <f aca="false">SUMPRODUCT(B751:AA751,$B$1012:$AA$1012)</f>
        <v>56266.8134400677</v>
      </c>
      <c r="AF751" s="340" t="n">
        <f aca="false">XIRR(B751:AA751,$B$1:$AA$1)</f>
        <v>0.143614087604249</v>
      </c>
      <c r="AG751" s="341" t="n">
        <f aca="false">1-EXP(-(1/0.25)*(AD751/ABS($AD$1010)))</f>
        <v>0.981286660407191</v>
      </c>
    </row>
    <row r="752" customFormat="false" ht="12.75" hidden="false" customHeight="false" outlineLevel="0" collapsed="false">
      <c r="A752" s="332"/>
      <c r="B752" s="337" t="n">
        <f aca="false">+[4]data1cf!A752</f>
        <v>-93104.9317014101</v>
      </c>
      <c r="C752" s="337" t="n">
        <f aca="false">+[4]data1cf!B752</f>
        <v>14886.5071786152</v>
      </c>
      <c r="D752" s="337" t="n">
        <f aca="false">+[4]data1cf!C752</f>
        <v>16501.0477566792</v>
      </c>
      <c r="E752" s="337" t="n">
        <f aca="false">+[4]data1cf!D752</f>
        <v>16024.4187201517</v>
      </c>
      <c r="F752" s="337" t="n">
        <f aca="false">+[4]data1cf!E752</f>
        <v>15835.6734352531</v>
      </c>
      <c r="G752" s="337" t="n">
        <f aca="false">+[4]data1cf!F752</f>
        <v>15600.6728593492</v>
      </c>
      <c r="H752" s="337" t="n">
        <f aca="false">+[4]data1cf!G752</f>
        <v>15249.1514547941</v>
      </c>
      <c r="I752" s="337" t="n">
        <f aca="false">+[4]data1cf!H752</f>
        <v>15102.2071489746</v>
      </c>
      <c r="J752" s="337" t="n">
        <f aca="false">+[4]data1cf!I752</f>
        <v>15100.4993695071</v>
      </c>
      <c r="K752" s="337" t="n">
        <f aca="false">+[4]data1cf!J752</f>
        <v>15170.5083367043</v>
      </c>
      <c r="L752" s="337" t="n">
        <f aca="false">+[4]data1cf!K752</f>
        <v>15078.2782438667</v>
      </c>
      <c r="M752" s="337" t="n">
        <f aca="false">+[4]data1cf!L752</f>
        <v>15194.9729774436</v>
      </c>
      <c r="N752" s="337" t="n">
        <f aca="false">+[4]data1cf!M752</f>
        <v>15123.3102046944</v>
      </c>
      <c r="O752" s="337" t="n">
        <f aca="false">+[4]data1cf!N752</f>
        <v>15026.8078254244</v>
      </c>
      <c r="P752" s="337" t="n">
        <f aca="false">+[4]data1cf!O752</f>
        <v>15198.7578576805</v>
      </c>
      <c r="Q752" s="337" t="n">
        <f aca="false">+[4]data1cf!P752</f>
        <v>15624.2076458462</v>
      </c>
      <c r="R752" s="337" t="n">
        <f aca="false">+[4]data1cf!Q752</f>
        <v>1067.87632464249</v>
      </c>
      <c r="S752" s="337" t="n">
        <f aca="false">+[4]data1cf!R752</f>
        <v>0</v>
      </c>
      <c r="T752" s="337" t="n">
        <f aca="false">+[4]data1cf!S752</f>
        <v>0</v>
      </c>
      <c r="U752" s="337" t="n">
        <f aca="false">+[4]data1cf!T752</f>
        <v>0</v>
      </c>
      <c r="V752" s="337" t="n">
        <f aca="false">+[4]data1cf!U752</f>
        <v>0</v>
      </c>
      <c r="W752" s="337" t="n">
        <f aca="false">+[4]data1cf!V752</f>
        <v>0</v>
      </c>
      <c r="X752" s="337" t="n">
        <f aca="false">+[4]data1cf!W752</f>
        <v>0</v>
      </c>
      <c r="Y752" s="337" t="n">
        <f aca="false">+[4]data1cf!X752</f>
        <v>0</v>
      </c>
      <c r="Z752" s="337" t="n">
        <f aca="false">+[4]data1cf!Y752</f>
        <v>0</v>
      </c>
      <c r="AA752" s="337" t="n">
        <f aca="false">+[4]data1cf!Z752</f>
        <v>0</v>
      </c>
      <c r="AB752" s="337"/>
      <c r="AC752" s="338" t="n">
        <f aca="false">XNPV(0.1,B752:AA752,$B$1:$AA$1)</f>
        <v>24677.1905905765</v>
      </c>
      <c r="AD752" s="338" t="n">
        <f aca="false">SUMPRODUCT(B752:AA752,$B$1010:$AA$1010)</f>
        <v>57303.4108028922</v>
      </c>
      <c r="AE752" s="339" t="n">
        <f aca="false">SUMPRODUCT(B752:AA752,$B$1012:$AA$1012)</f>
        <v>56752.1172010753</v>
      </c>
      <c r="AF752" s="340" t="n">
        <f aca="false">XIRR(B752:AA752,$B$1:$AA$1)</f>
        <v>0.144561593164105</v>
      </c>
      <c r="AG752" s="341" t="n">
        <f aca="false">1-EXP(-(1/0.25)*(AD752/ABS($AD$1010)))</f>
        <v>0.981912655122945</v>
      </c>
    </row>
    <row r="753" customFormat="false" ht="12.75" hidden="false" customHeight="false" outlineLevel="0" collapsed="false">
      <c r="A753" s="332"/>
      <c r="B753" s="337" t="n">
        <f aca="false">+[4]data1cf!A753</f>
        <v>-99480.9009430143</v>
      </c>
      <c r="C753" s="337" t="n">
        <f aca="false">+[4]data1cf!B753</f>
        <v>15192.3957568124</v>
      </c>
      <c r="D753" s="337" t="n">
        <f aca="false">+[4]data1cf!C753</f>
        <v>16624.5616118694</v>
      </c>
      <c r="E753" s="337" t="n">
        <f aca="false">+[4]data1cf!D753</f>
        <v>16430.3955816819</v>
      </c>
      <c r="F753" s="337" t="n">
        <f aca="false">+[4]data1cf!E753</f>
        <v>15852.3033125743</v>
      </c>
      <c r="G753" s="337" t="n">
        <f aca="false">+[4]data1cf!F753</f>
        <v>15701.2094797897</v>
      </c>
      <c r="H753" s="337" t="n">
        <f aca="false">+[4]data1cf!G753</f>
        <v>15382.9699433092</v>
      </c>
      <c r="I753" s="337" t="n">
        <f aca="false">+[4]data1cf!H753</f>
        <v>15201.5756294803</v>
      </c>
      <c r="J753" s="337" t="n">
        <f aca="false">+[4]data1cf!I753</f>
        <v>15228.838046605</v>
      </c>
      <c r="K753" s="337" t="n">
        <f aca="false">+[4]data1cf!J753</f>
        <v>15178.3489395706</v>
      </c>
      <c r="L753" s="337" t="n">
        <f aca="false">+[4]data1cf!K753</f>
        <v>15089.8887170566</v>
      </c>
      <c r="M753" s="337" t="n">
        <f aca="false">+[4]data1cf!L753</f>
        <v>15334.1315477539</v>
      </c>
      <c r="N753" s="337" t="n">
        <f aca="false">+[4]data1cf!M753</f>
        <v>15440.4449456623</v>
      </c>
      <c r="O753" s="337" t="n">
        <f aca="false">+[4]data1cf!N753</f>
        <v>15259.6999756713</v>
      </c>
      <c r="P753" s="337" t="n">
        <f aca="false">+[4]data1cf!O753</f>
        <v>15574.8443074346</v>
      </c>
      <c r="Q753" s="337" t="n">
        <f aca="false">+[4]data1cf!P753</f>
        <v>15484.7852684927</v>
      </c>
      <c r="R753" s="337" t="n">
        <f aca="false">+[4]data1cf!Q753</f>
        <v>1141.006141456</v>
      </c>
      <c r="S753" s="337" t="n">
        <f aca="false">+[4]data1cf!R753</f>
        <v>0</v>
      </c>
      <c r="T753" s="337" t="n">
        <f aca="false">+[4]data1cf!S753</f>
        <v>0</v>
      </c>
      <c r="U753" s="337" t="n">
        <f aca="false">+[4]data1cf!T753</f>
        <v>0</v>
      </c>
      <c r="V753" s="337" t="n">
        <f aca="false">+[4]data1cf!U753</f>
        <v>0</v>
      </c>
      <c r="W753" s="337" t="n">
        <f aca="false">+[4]data1cf!V753</f>
        <v>0</v>
      </c>
      <c r="X753" s="337" t="n">
        <f aca="false">+[4]data1cf!W753</f>
        <v>0</v>
      </c>
      <c r="Y753" s="337" t="n">
        <f aca="false">+[4]data1cf!X753</f>
        <v>0</v>
      </c>
      <c r="Z753" s="337" t="n">
        <f aca="false">+[4]data1cf!Y753</f>
        <v>0</v>
      </c>
      <c r="AA753" s="337" t="n">
        <f aca="false">+[4]data1cf!Z753</f>
        <v>0</v>
      </c>
      <c r="AB753" s="337"/>
      <c r="AC753" s="338" t="n">
        <f aca="false">XNPV(0.1,B753:AA753,$B$1:$AA$1)</f>
        <v>19552.755036348</v>
      </c>
      <c r="AD753" s="338" t="n">
        <f aca="false">SUMPRODUCT(B753:AA753,$B$1010:$AA$1010)</f>
        <v>52480.6645340796</v>
      </c>
      <c r="AE753" s="339" t="n">
        <f aca="false">SUMPRODUCT(B753:AA753,$B$1012:$AA$1012)</f>
        <v>51924.2097573098</v>
      </c>
      <c r="AF753" s="340" t="n">
        <f aca="false">XIRR(B753:AA753,$B$1:$AA$1)</f>
        <v>0.133448234702977</v>
      </c>
      <c r="AG753" s="341" t="n">
        <f aca="false">1-EXP(-(1/0.25)*(AD753/ABS($AD$1010)))</f>
        <v>0.974646557952138</v>
      </c>
    </row>
    <row r="754" customFormat="false" ht="12.75" hidden="false" customHeight="false" outlineLevel="0" collapsed="false">
      <c r="A754" s="332"/>
      <c r="B754" s="337" t="n">
        <f aca="false">+[4]data1cf!A754</f>
        <v>-99178.0779442881</v>
      </c>
      <c r="C754" s="337" t="n">
        <f aca="false">+[4]data1cf!B754</f>
        <v>15122.0670914983</v>
      </c>
      <c r="D754" s="337" t="n">
        <f aca="false">+[4]data1cf!C754</f>
        <v>16686.2254975511</v>
      </c>
      <c r="E754" s="337" t="n">
        <f aca="false">+[4]data1cf!D754</f>
        <v>16280.8585964831</v>
      </c>
      <c r="F754" s="337" t="n">
        <f aca="false">+[4]data1cf!E754</f>
        <v>15966.8404264953</v>
      </c>
      <c r="G754" s="337" t="n">
        <f aca="false">+[4]data1cf!F754</f>
        <v>15677.5792331344</v>
      </c>
      <c r="H754" s="337" t="n">
        <f aca="false">+[4]data1cf!G754</f>
        <v>15358.5983761663</v>
      </c>
      <c r="I754" s="337" t="n">
        <f aca="false">+[4]data1cf!H754</f>
        <v>15187.0725424643</v>
      </c>
      <c r="J754" s="337" t="n">
        <f aca="false">+[4]data1cf!I754</f>
        <v>15130.6068156483</v>
      </c>
      <c r="K754" s="337" t="n">
        <f aca="false">+[4]data1cf!J754</f>
        <v>15249.8705733253</v>
      </c>
      <c r="L754" s="337" t="n">
        <f aca="false">+[4]data1cf!K754</f>
        <v>15125.8907825251</v>
      </c>
      <c r="M754" s="337" t="n">
        <f aca="false">+[4]data1cf!L754</f>
        <v>15478.1638756557</v>
      </c>
      <c r="N754" s="337" t="n">
        <f aca="false">+[4]data1cf!M754</f>
        <v>15313.0160560315</v>
      </c>
      <c r="O754" s="337" t="n">
        <f aca="false">+[4]data1cf!N754</f>
        <v>15366.3824872677</v>
      </c>
      <c r="P754" s="337" t="n">
        <f aca="false">+[4]data1cf!O754</f>
        <v>15185.9386991551</v>
      </c>
      <c r="Q754" s="337" t="n">
        <f aca="false">+[4]data1cf!P754</f>
        <v>15306.1152623414</v>
      </c>
      <c r="R754" s="337" t="n">
        <f aca="false">+[4]data1cf!Q754</f>
        <v>1137.53288278981</v>
      </c>
      <c r="S754" s="337" t="n">
        <f aca="false">+[4]data1cf!R754</f>
        <v>0</v>
      </c>
      <c r="T754" s="337" t="n">
        <f aca="false">+[4]data1cf!S754</f>
        <v>0</v>
      </c>
      <c r="U754" s="337" t="n">
        <f aca="false">+[4]data1cf!T754</f>
        <v>0</v>
      </c>
      <c r="V754" s="337" t="n">
        <f aca="false">+[4]data1cf!U754</f>
        <v>0</v>
      </c>
      <c r="W754" s="337" t="n">
        <f aca="false">+[4]data1cf!V754</f>
        <v>0</v>
      </c>
      <c r="X754" s="337" t="n">
        <f aca="false">+[4]data1cf!W754</f>
        <v>0</v>
      </c>
      <c r="Y754" s="337" t="n">
        <f aca="false">+[4]data1cf!X754</f>
        <v>0</v>
      </c>
      <c r="Z754" s="337" t="n">
        <f aca="false">+[4]data1cf!Y754</f>
        <v>0</v>
      </c>
      <c r="AA754" s="337" t="n">
        <f aca="false">+[4]data1cf!Z754</f>
        <v>0</v>
      </c>
      <c r="AB754" s="337"/>
      <c r="AC754" s="338" t="n">
        <f aca="false">XNPV(0.1,B754:AA754,$B$1:$AA$1)</f>
        <v>19665.9715952301</v>
      </c>
      <c r="AD754" s="338" t="n">
        <f aca="false">SUMPRODUCT(B754:AA754,$B$1010:$AA$1010)</f>
        <v>52518.946880229</v>
      </c>
      <c r="AE754" s="339" t="n">
        <f aca="false">SUMPRODUCT(B754:AA754,$B$1012:$AA$1012)</f>
        <v>51963.982630694</v>
      </c>
      <c r="AF754" s="340" t="n">
        <f aca="false">XIRR(B754:AA754,$B$1:$AA$1)</f>
        <v>0.133759786004768</v>
      </c>
      <c r="AG754" s="341" t="n">
        <f aca="false">1-EXP(-(1/0.25)*(AD754/ABS($AD$1010)))</f>
        <v>0.974714430275048</v>
      </c>
    </row>
    <row r="755" customFormat="false" ht="12.75" hidden="false" customHeight="false" outlineLevel="0" collapsed="false">
      <c r="A755" s="332"/>
      <c r="B755" s="337" t="n">
        <f aca="false">+[4]data1cf!A755</f>
        <v>-88688.3843877811</v>
      </c>
      <c r="C755" s="337" t="n">
        <f aca="false">+[4]data1cf!B755</f>
        <v>15102.276697963</v>
      </c>
      <c r="D755" s="337" t="n">
        <f aca="false">+[4]data1cf!C755</f>
        <v>16442.6530670585</v>
      </c>
      <c r="E755" s="337" t="n">
        <f aca="false">+[4]data1cf!D755</f>
        <v>16044.4411322466</v>
      </c>
      <c r="F755" s="337" t="n">
        <f aca="false">+[4]data1cf!E755</f>
        <v>15658.5967727416</v>
      </c>
      <c r="G755" s="337" t="n">
        <f aca="false">+[4]data1cf!F755</f>
        <v>15368.1732856741</v>
      </c>
      <c r="H755" s="337" t="n">
        <f aca="false">+[4]data1cf!G755</f>
        <v>15168.0653126707</v>
      </c>
      <c r="I755" s="337" t="n">
        <f aca="false">+[4]data1cf!H755</f>
        <v>14896.1972010874</v>
      </c>
      <c r="J755" s="337" t="n">
        <f aca="false">+[4]data1cf!I755</f>
        <v>15265.2675151084</v>
      </c>
      <c r="K755" s="337" t="n">
        <f aca="false">+[4]data1cf!J755</f>
        <v>14911.5457252574</v>
      </c>
      <c r="L755" s="337" t="n">
        <f aca="false">+[4]data1cf!K755</f>
        <v>15125.6317743423</v>
      </c>
      <c r="M755" s="337" t="n">
        <f aca="false">+[4]data1cf!L755</f>
        <v>15209.6258294186</v>
      </c>
      <c r="N755" s="337" t="n">
        <f aca="false">+[4]data1cf!M755</f>
        <v>15038.6534768968</v>
      </c>
      <c r="O755" s="337" t="n">
        <f aca="false">+[4]data1cf!N755</f>
        <v>15006.7574298504</v>
      </c>
      <c r="P755" s="337" t="n">
        <f aca="false">+[4]data1cf!O755</f>
        <v>15362.5746971721</v>
      </c>
      <c r="Q755" s="337" t="n">
        <f aca="false">+[4]data1cf!P755</f>
        <v>15140.8711979991</v>
      </c>
      <c r="R755" s="337" t="n">
        <f aca="false">+[4]data1cf!Q755</f>
        <v>1017.22029357409</v>
      </c>
      <c r="S755" s="337" t="n">
        <f aca="false">+[4]data1cf!R755</f>
        <v>0</v>
      </c>
      <c r="T755" s="337" t="n">
        <f aca="false">+[4]data1cf!S755</f>
        <v>0</v>
      </c>
      <c r="U755" s="337" t="n">
        <f aca="false">+[4]data1cf!T755</f>
        <v>0</v>
      </c>
      <c r="V755" s="337" t="n">
        <f aca="false">+[4]data1cf!U755</f>
        <v>0</v>
      </c>
      <c r="W755" s="337" t="n">
        <f aca="false">+[4]data1cf!V755</f>
        <v>0</v>
      </c>
      <c r="X755" s="337" t="n">
        <f aca="false">+[4]data1cf!W755</f>
        <v>0</v>
      </c>
      <c r="Y755" s="337" t="n">
        <f aca="false">+[4]data1cf!X755</f>
        <v>0</v>
      </c>
      <c r="Z755" s="337" t="n">
        <f aca="false">+[4]data1cf!Y755</f>
        <v>0</v>
      </c>
      <c r="AA755" s="337" t="n">
        <f aca="false">+[4]data1cf!Z755</f>
        <v>0</v>
      </c>
      <c r="AB755" s="337"/>
      <c r="AC755" s="338" t="n">
        <f aca="false">XNPV(0.1,B755:AA755,$B$1:$AA$1)</f>
        <v>28714.205095354</v>
      </c>
      <c r="AD755" s="338" t="n">
        <f aca="false">SUMPRODUCT(B755:AA755,$B$1010:$AA$1010)</f>
        <v>61168.9051891732</v>
      </c>
      <c r="AE755" s="339" t="n">
        <f aca="false">SUMPRODUCT(B755:AA755,$B$1012:$AA$1012)</f>
        <v>60620.6218628806</v>
      </c>
      <c r="AF755" s="340" t="n">
        <f aca="false">XIRR(B755:AA755,$B$1:$AA$1)</f>
        <v>0.154107091354866</v>
      </c>
      <c r="AG755" s="341" t="n">
        <f aca="false">1-EXP(-(1/0.25)*(AD755/ABS($AD$1010)))</f>
        <v>0.986201775220548</v>
      </c>
    </row>
    <row r="756" customFormat="false" ht="12.75" hidden="false" customHeight="false" outlineLevel="0" collapsed="false">
      <c r="A756" s="332"/>
      <c r="B756" s="337" t="n">
        <f aca="false">+[4]data1cf!A756</f>
        <v>-101275.182542459</v>
      </c>
      <c r="C756" s="337" t="n">
        <f aca="false">+[4]data1cf!B756</f>
        <v>15201.6128853855</v>
      </c>
      <c r="D756" s="337" t="n">
        <f aca="false">+[4]data1cf!C756</f>
        <v>16678.2944473135</v>
      </c>
      <c r="E756" s="337" t="n">
        <f aca="false">+[4]data1cf!D756</f>
        <v>16332.8922124765</v>
      </c>
      <c r="F756" s="337" t="n">
        <f aca="false">+[4]data1cf!E756</f>
        <v>16219.1206536945</v>
      </c>
      <c r="G756" s="337" t="n">
        <f aca="false">+[4]data1cf!F756</f>
        <v>15735.6778943702</v>
      </c>
      <c r="H756" s="337" t="n">
        <f aca="false">+[4]data1cf!G756</f>
        <v>15644.3759518576</v>
      </c>
      <c r="I756" s="337" t="n">
        <f aca="false">+[4]data1cf!H756</f>
        <v>15651.7035815717</v>
      </c>
      <c r="J756" s="337" t="n">
        <f aca="false">+[4]data1cf!I756</f>
        <v>15263.8185459006</v>
      </c>
      <c r="K756" s="337" t="n">
        <f aca="false">+[4]data1cf!J756</f>
        <v>15225.6974034543</v>
      </c>
      <c r="L756" s="337" t="n">
        <f aca="false">+[4]data1cf!K756</f>
        <v>15297.7667318525</v>
      </c>
      <c r="M756" s="337" t="n">
        <f aca="false">+[4]data1cf!L756</f>
        <v>15183.4794643758</v>
      </c>
      <c r="N756" s="337" t="n">
        <f aca="false">+[4]data1cf!M756</f>
        <v>15272.9993660489</v>
      </c>
      <c r="O756" s="337" t="n">
        <f aca="false">+[4]data1cf!N756</f>
        <v>15290.6963632693</v>
      </c>
      <c r="P756" s="337" t="n">
        <f aca="false">+[4]data1cf!O756</f>
        <v>15390.080250862</v>
      </c>
      <c r="Q756" s="337" t="n">
        <f aca="false">+[4]data1cf!P756</f>
        <v>15486.3096639911</v>
      </c>
      <c r="R756" s="337" t="n">
        <f aca="false">+[4]data1cf!Q756</f>
        <v>1161.58583368898</v>
      </c>
      <c r="S756" s="337" t="n">
        <f aca="false">+[4]data1cf!R756</f>
        <v>0</v>
      </c>
      <c r="T756" s="337" t="n">
        <f aca="false">+[4]data1cf!S756</f>
        <v>0</v>
      </c>
      <c r="U756" s="337" t="n">
        <f aca="false">+[4]data1cf!T756</f>
        <v>0</v>
      </c>
      <c r="V756" s="337" t="n">
        <f aca="false">+[4]data1cf!U756</f>
        <v>0</v>
      </c>
      <c r="W756" s="337" t="n">
        <f aca="false">+[4]data1cf!V756</f>
        <v>0</v>
      </c>
      <c r="X756" s="337" t="n">
        <f aca="false">+[4]data1cf!W756</f>
        <v>0</v>
      </c>
      <c r="Y756" s="337" t="n">
        <f aca="false">+[4]data1cf!X756</f>
        <v>0</v>
      </c>
      <c r="Z756" s="337" t="n">
        <f aca="false">+[4]data1cf!Y756</f>
        <v>0</v>
      </c>
      <c r="AA756" s="337" t="n">
        <f aca="false">+[4]data1cf!Z756</f>
        <v>0</v>
      </c>
      <c r="AB756" s="337"/>
      <c r="AC756" s="338" t="n">
        <f aca="false">XNPV(0.1,B756:AA756,$B$1:$AA$1)</f>
        <v>18363.8273369719</v>
      </c>
      <c r="AD756" s="338" t="n">
        <f aca="false">SUMPRODUCT(B756:AA756,$B$1010:$AA$1010)</f>
        <v>51433.8199358996</v>
      </c>
      <c r="AE756" s="339" t="n">
        <f aca="false">SUMPRODUCT(B756:AA756,$B$1012:$AA$1012)</f>
        <v>50875.4767605911</v>
      </c>
      <c r="AF756" s="340" t="n">
        <f aca="false">XIRR(B756:AA756,$B$1:$AA$1)</f>
        <v>0.130966178516545</v>
      </c>
      <c r="AG756" s="341" t="n">
        <f aca="false">1-EXP(-(1/0.25)*(AD756/ABS($AD$1010)))</f>
        <v>0.972718264585193</v>
      </c>
    </row>
    <row r="757" customFormat="false" ht="12.75" hidden="false" customHeight="false" outlineLevel="0" collapsed="false">
      <c r="A757" s="332"/>
      <c r="B757" s="337" t="n">
        <f aca="false">+[4]data1cf!A757</f>
        <v>-89518.5331919643</v>
      </c>
      <c r="C757" s="337" t="n">
        <f aca="false">+[4]data1cf!B757</f>
        <v>15068.6905152286</v>
      </c>
      <c r="D757" s="337" t="n">
        <f aca="false">+[4]data1cf!C757</f>
        <v>16428.7761480266</v>
      </c>
      <c r="E757" s="337" t="n">
        <f aca="false">+[4]data1cf!D757</f>
        <v>15913.06529804</v>
      </c>
      <c r="F757" s="337" t="n">
        <f aca="false">+[4]data1cf!E757</f>
        <v>15700.0643540295</v>
      </c>
      <c r="G757" s="337" t="n">
        <f aca="false">+[4]data1cf!F757</f>
        <v>15293.7070943822</v>
      </c>
      <c r="H757" s="337" t="n">
        <f aca="false">+[4]data1cf!G757</f>
        <v>15132.4962448819</v>
      </c>
      <c r="I757" s="337" t="n">
        <f aca="false">+[4]data1cf!H757</f>
        <v>15017.1774209112</v>
      </c>
      <c r="J757" s="337" t="n">
        <f aca="false">+[4]data1cf!I757</f>
        <v>15075.9880857762</v>
      </c>
      <c r="K757" s="337" t="n">
        <f aca="false">+[4]data1cf!J757</f>
        <v>15125.1741839338</v>
      </c>
      <c r="L757" s="337" t="n">
        <f aca="false">+[4]data1cf!K757</f>
        <v>15090.0661022226</v>
      </c>
      <c r="M757" s="337" t="n">
        <f aca="false">+[4]data1cf!L757</f>
        <v>15170.0944374401</v>
      </c>
      <c r="N757" s="337" t="n">
        <f aca="false">+[4]data1cf!M757</f>
        <v>15233.9339461594</v>
      </c>
      <c r="O757" s="337" t="n">
        <f aca="false">+[4]data1cf!N757</f>
        <v>14955.7025096659</v>
      </c>
      <c r="P757" s="337" t="n">
        <f aca="false">+[4]data1cf!O757</f>
        <v>15043.0428219028</v>
      </c>
      <c r="Q757" s="337" t="n">
        <f aca="false">+[4]data1cf!P757</f>
        <v>15373.609402502</v>
      </c>
      <c r="R757" s="337" t="n">
        <f aca="false">+[4]data1cf!Q757</f>
        <v>1026.74176829855</v>
      </c>
      <c r="S757" s="337" t="n">
        <f aca="false">+[4]data1cf!R757</f>
        <v>0</v>
      </c>
      <c r="T757" s="337" t="n">
        <f aca="false">+[4]data1cf!S757</f>
        <v>0</v>
      </c>
      <c r="U757" s="337" t="n">
        <f aca="false">+[4]data1cf!T757</f>
        <v>0</v>
      </c>
      <c r="V757" s="337" t="n">
        <f aca="false">+[4]data1cf!U757</f>
        <v>0</v>
      </c>
      <c r="W757" s="337" t="n">
        <f aca="false">+[4]data1cf!V757</f>
        <v>0</v>
      </c>
      <c r="X757" s="337" t="n">
        <f aca="false">+[4]data1cf!W757</f>
        <v>0</v>
      </c>
      <c r="Y757" s="337" t="n">
        <f aca="false">+[4]data1cf!X757</f>
        <v>0</v>
      </c>
      <c r="Z757" s="337" t="n">
        <f aca="false">+[4]data1cf!Y757</f>
        <v>0</v>
      </c>
      <c r="AA757" s="337" t="n">
        <f aca="false">+[4]data1cf!Z757</f>
        <v>0</v>
      </c>
      <c r="AB757" s="337"/>
      <c r="AC757" s="338" t="n">
        <f aca="false">XNPV(0.1,B757:AA757,$B$1:$AA$1)</f>
        <v>27763.2721016799</v>
      </c>
      <c r="AD757" s="338" t="n">
        <f aca="false">SUMPRODUCT(B757:AA757,$B$1010:$AA$1010)</f>
        <v>60212.4861253363</v>
      </c>
      <c r="AE757" s="339" t="n">
        <f aca="false">SUMPRODUCT(B757:AA757,$B$1012:$AA$1012)</f>
        <v>59664.2022510935</v>
      </c>
      <c r="AF757" s="340" t="n">
        <f aca="false">XIRR(B757:AA757,$B$1:$AA$1)</f>
        <v>0.151876785115295</v>
      </c>
      <c r="AG757" s="341" t="n">
        <f aca="false">1-EXP(-(1/0.25)*(AD757/ABS($AD$1010)))</f>
        <v>0.985246047047843</v>
      </c>
    </row>
    <row r="758" customFormat="false" ht="12.75" hidden="false" customHeight="false" outlineLevel="0" collapsed="false">
      <c r="A758" s="332"/>
      <c r="B758" s="337" t="n">
        <f aca="false">+[4]data1cf!A758</f>
        <v>-84273.2704771884</v>
      </c>
      <c r="C758" s="337" t="n">
        <f aca="false">+[4]data1cf!B758</f>
        <v>14801.3748721234</v>
      </c>
      <c r="D758" s="337" t="n">
        <f aca="false">+[4]data1cf!C758</f>
        <v>16131.5731074985</v>
      </c>
      <c r="E758" s="337" t="n">
        <f aca="false">+[4]data1cf!D758</f>
        <v>15799.3788681272</v>
      </c>
      <c r="F758" s="337" t="n">
        <f aca="false">+[4]data1cf!E758</f>
        <v>15468.7420516377</v>
      </c>
      <c r="G758" s="337" t="n">
        <f aca="false">+[4]data1cf!F758</f>
        <v>15138.2398849107</v>
      </c>
      <c r="H758" s="337" t="n">
        <f aca="false">+[4]data1cf!G758</f>
        <v>14961.1908804067</v>
      </c>
      <c r="I758" s="337" t="n">
        <f aca="false">+[4]data1cf!H758</f>
        <v>14968.1870550319</v>
      </c>
      <c r="J758" s="337" t="n">
        <f aca="false">+[4]data1cf!I758</f>
        <v>15051.2430425472</v>
      </c>
      <c r="K758" s="337" t="n">
        <f aca="false">+[4]data1cf!J758</f>
        <v>15073.2318395581</v>
      </c>
      <c r="L758" s="337" t="n">
        <f aca="false">+[4]data1cf!K758</f>
        <v>15094.1625563279</v>
      </c>
      <c r="M758" s="337" t="n">
        <f aca="false">+[4]data1cf!L758</f>
        <v>14949.7338023019</v>
      </c>
      <c r="N758" s="337" t="n">
        <f aca="false">+[4]data1cf!M758</f>
        <v>14902.8748698942</v>
      </c>
      <c r="O758" s="337" t="n">
        <f aca="false">+[4]data1cf!N758</f>
        <v>14857.9563339372</v>
      </c>
      <c r="P758" s="337" t="n">
        <f aca="false">+[4]data1cf!O758</f>
        <v>15056.0351321152</v>
      </c>
      <c r="Q758" s="337" t="n">
        <f aca="false">+[4]data1cf!P758</f>
        <v>15207.6244781781</v>
      </c>
      <c r="R758" s="337" t="n">
        <f aca="false">+[4]data1cf!Q758</f>
        <v>966.58070306516</v>
      </c>
      <c r="S758" s="337" t="n">
        <f aca="false">+[4]data1cf!R758</f>
        <v>0</v>
      </c>
      <c r="T758" s="337" t="n">
        <f aca="false">+[4]data1cf!S758</f>
        <v>0</v>
      </c>
      <c r="U758" s="337" t="n">
        <f aca="false">+[4]data1cf!T758</f>
        <v>0</v>
      </c>
      <c r="V758" s="337" t="n">
        <f aca="false">+[4]data1cf!U758</f>
        <v>0</v>
      </c>
      <c r="W758" s="337" t="n">
        <f aca="false">+[4]data1cf!V758</f>
        <v>0</v>
      </c>
      <c r="X758" s="337" t="n">
        <f aca="false">+[4]data1cf!W758</f>
        <v>0</v>
      </c>
      <c r="Y758" s="337" t="n">
        <f aca="false">+[4]data1cf!X758</f>
        <v>0</v>
      </c>
      <c r="Z758" s="337" t="n">
        <f aca="false">+[4]data1cf!Y758</f>
        <v>0</v>
      </c>
      <c r="AA758" s="337" t="n">
        <f aca="false">+[4]data1cf!Z758</f>
        <v>0</v>
      </c>
      <c r="AB758" s="337"/>
      <c r="AC758" s="338" t="n">
        <f aca="false">XNPV(0.1,B758:AA758,$B$1:$AA$1)</f>
        <v>31766.1329373467</v>
      </c>
      <c r="AD758" s="338" t="n">
        <f aca="false">SUMPRODUCT(B758:AA758,$B$1010:$AA$1010)</f>
        <v>63935.156943953</v>
      </c>
      <c r="AE758" s="339" t="n">
        <f aca="false">SUMPRODUCT(B758:AA758,$B$1012:$AA$1012)</f>
        <v>63391.5873998274</v>
      </c>
      <c r="AF758" s="340" t="n">
        <f aca="false">XIRR(B758:AA758,$B$1:$AA$1)</f>
        <v>0.16232775025888</v>
      </c>
      <c r="AG758" s="341" t="n">
        <f aca="false">1-EXP(-(1/0.25)*(AD758/ABS($AD$1010)))</f>
        <v>0.988631579583718</v>
      </c>
    </row>
    <row r="759" customFormat="false" ht="12.75" hidden="false" customHeight="false" outlineLevel="0" collapsed="false">
      <c r="A759" s="332"/>
      <c r="B759" s="337" t="n">
        <f aca="false">+[4]data1cf!A759</f>
        <v>-91447.418029838</v>
      </c>
      <c r="C759" s="337" t="n">
        <f aca="false">+[4]data1cf!B759</f>
        <v>15031.5420053107</v>
      </c>
      <c r="D759" s="337" t="n">
        <f aca="false">+[4]data1cf!C759</f>
        <v>16571.8626720611</v>
      </c>
      <c r="E759" s="337" t="n">
        <f aca="false">+[4]data1cf!D759</f>
        <v>16078.7362820893</v>
      </c>
      <c r="F759" s="337" t="n">
        <f aca="false">+[4]data1cf!E759</f>
        <v>15659.5997712298</v>
      </c>
      <c r="G759" s="337" t="n">
        <f aca="false">+[4]data1cf!F759</f>
        <v>15320.4557132602</v>
      </c>
      <c r="H759" s="337" t="n">
        <f aca="false">+[4]data1cf!G759</f>
        <v>15185.0791761338</v>
      </c>
      <c r="I759" s="337" t="n">
        <f aca="false">+[4]data1cf!H759</f>
        <v>15048.8703422521</v>
      </c>
      <c r="J759" s="337" t="n">
        <f aca="false">+[4]data1cf!I759</f>
        <v>15031.8124326175</v>
      </c>
      <c r="K759" s="337" t="n">
        <f aca="false">+[4]data1cf!J759</f>
        <v>15104.3274849887</v>
      </c>
      <c r="L759" s="337" t="n">
        <f aca="false">+[4]data1cf!K759</f>
        <v>15183.241424121</v>
      </c>
      <c r="M759" s="337" t="n">
        <f aca="false">+[4]data1cf!L759</f>
        <v>15089.0086328005</v>
      </c>
      <c r="N759" s="337" t="n">
        <f aca="false">+[4]data1cf!M759</f>
        <v>15128.1026409703</v>
      </c>
      <c r="O759" s="337" t="n">
        <f aca="false">+[4]data1cf!N759</f>
        <v>15033.7848887098</v>
      </c>
      <c r="P759" s="337" t="n">
        <f aca="false">+[4]data1cf!O759</f>
        <v>15279.0908339294</v>
      </c>
      <c r="Q759" s="337" t="n">
        <f aca="false">+[4]data1cf!P759</f>
        <v>15362.7968711622</v>
      </c>
      <c r="R759" s="337" t="n">
        <f aca="false">+[4]data1cf!Q759</f>
        <v>1048.86530583503</v>
      </c>
      <c r="S759" s="337" t="n">
        <f aca="false">+[4]data1cf!R759</f>
        <v>0</v>
      </c>
      <c r="T759" s="337" t="n">
        <f aca="false">+[4]data1cf!S759</f>
        <v>0</v>
      </c>
      <c r="U759" s="337" t="n">
        <f aca="false">+[4]data1cf!T759</f>
        <v>0</v>
      </c>
      <c r="V759" s="337" t="n">
        <f aca="false">+[4]data1cf!U759</f>
        <v>0</v>
      </c>
      <c r="W759" s="337" t="n">
        <f aca="false">+[4]data1cf!V759</f>
        <v>0</v>
      </c>
      <c r="X759" s="337" t="n">
        <f aca="false">+[4]data1cf!W759</f>
        <v>0</v>
      </c>
      <c r="Y759" s="337" t="n">
        <f aca="false">+[4]data1cf!X759</f>
        <v>0</v>
      </c>
      <c r="Z759" s="337" t="n">
        <f aca="false">+[4]data1cf!Y759</f>
        <v>0</v>
      </c>
      <c r="AA759" s="337" t="n">
        <f aca="false">+[4]data1cf!Z759</f>
        <v>0</v>
      </c>
      <c r="AB759" s="337"/>
      <c r="AC759" s="338" t="n">
        <f aca="false">XNPV(0.1,B759:AA759,$B$1:$AA$1)</f>
        <v>26109.4583014367</v>
      </c>
      <c r="AD759" s="338" t="n">
        <f aca="false">SUMPRODUCT(B759:AA759,$B$1010:$AA$1010)</f>
        <v>58619.8145832388</v>
      </c>
      <c r="AE759" s="339" t="n">
        <f aca="false">SUMPRODUCT(B759:AA759,$B$1012:$AA$1012)</f>
        <v>58070.4611938321</v>
      </c>
      <c r="AF759" s="340" t="n">
        <f aca="false">XIRR(B759:AA759,$B$1:$AA$1)</f>
        <v>0.147949437875316</v>
      </c>
      <c r="AG759" s="341" t="n">
        <f aca="false">1-EXP(-(1/0.25)*(AD759/ABS($AD$1010)))</f>
        <v>0.983505379545012</v>
      </c>
    </row>
    <row r="760" customFormat="false" ht="12.75" hidden="false" customHeight="false" outlineLevel="0" collapsed="false">
      <c r="A760" s="332"/>
      <c r="B760" s="337" t="n">
        <f aca="false">+[4]data1cf!A760</f>
        <v>-96410.1190541685</v>
      </c>
      <c r="C760" s="337" t="n">
        <f aca="false">+[4]data1cf!B760</f>
        <v>15152.9806693646</v>
      </c>
      <c r="D760" s="337" t="n">
        <f aca="false">+[4]data1cf!C760</f>
        <v>16701.6137913701</v>
      </c>
      <c r="E760" s="337" t="n">
        <f aca="false">+[4]data1cf!D760</f>
        <v>16175.4894239295</v>
      </c>
      <c r="F760" s="337" t="n">
        <f aca="false">+[4]data1cf!E760</f>
        <v>15880.0346747571</v>
      </c>
      <c r="G760" s="337" t="n">
        <f aca="false">+[4]data1cf!F760</f>
        <v>15580.0148367828</v>
      </c>
      <c r="H760" s="337" t="n">
        <f aca="false">+[4]data1cf!G760</f>
        <v>15287.4387622384</v>
      </c>
      <c r="I760" s="337" t="n">
        <f aca="false">+[4]data1cf!H760</f>
        <v>15158.1631426037</v>
      </c>
      <c r="J760" s="337" t="n">
        <f aca="false">+[4]data1cf!I760</f>
        <v>15350.0124365003</v>
      </c>
      <c r="K760" s="337" t="n">
        <f aca="false">+[4]data1cf!J760</f>
        <v>15245.3239639839</v>
      </c>
      <c r="L760" s="337" t="n">
        <f aca="false">+[4]data1cf!K760</f>
        <v>15265.2200864296</v>
      </c>
      <c r="M760" s="337" t="n">
        <f aca="false">+[4]data1cf!L760</f>
        <v>15085.264435488</v>
      </c>
      <c r="N760" s="337" t="n">
        <f aca="false">+[4]data1cf!M760</f>
        <v>15185.6060143217</v>
      </c>
      <c r="O760" s="337" t="n">
        <f aca="false">+[4]data1cf!N760</f>
        <v>15205.9172324247</v>
      </c>
      <c r="P760" s="337" t="n">
        <f aca="false">+[4]data1cf!O760</f>
        <v>15220.7902635102</v>
      </c>
      <c r="Q760" s="337" t="n">
        <f aca="false">+[4]data1cf!P760</f>
        <v>15146.7634160761</v>
      </c>
      <c r="R760" s="337" t="n">
        <f aca="false">+[4]data1cf!Q760</f>
        <v>1105.78550150369</v>
      </c>
      <c r="S760" s="337" t="n">
        <f aca="false">+[4]data1cf!R760</f>
        <v>0</v>
      </c>
      <c r="T760" s="337" t="n">
        <f aca="false">+[4]data1cf!S760</f>
        <v>0</v>
      </c>
      <c r="U760" s="337" t="n">
        <f aca="false">+[4]data1cf!T760</f>
        <v>0</v>
      </c>
      <c r="V760" s="337" t="n">
        <f aca="false">+[4]data1cf!U760</f>
        <v>0</v>
      </c>
      <c r="W760" s="337" t="n">
        <f aca="false">+[4]data1cf!V760</f>
        <v>0</v>
      </c>
      <c r="X760" s="337" t="n">
        <f aca="false">+[4]data1cf!W760</f>
        <v>0</v>
      </c>
      <c r="Y760" s="337" t="n">
        <f aca="false">+[4]data1cf!X760</f>
        <v>0</v>
      </c>
      <c r="Z760" s="337" t="n">
        <f aca="false">+[4]data1cf!Y760</f>
        <v>0</v>
      </c>
      <c r="AA760" s="337" t="n">
        <f aca="false">+[4]data1cf!Z760</f>
        <v>0</v>
      </c>
      <c r="AB760" s="337"/>
      <c r="AC760" s="338" t="n">
        <f aca="false">XNPV(0.1,B760:AA760,$B$1:$AA$1)</f>
        <v>22114.3878185072</v>
      </c>
      <c r="AD760" s="338" t="n">
        <f aca="false">SUMPRODUCT(B760:AA760,$B$1010:$AA$1010)</f>
        <v>54847.4745868771</v>
      </c>
      <c r="AE760" s="339" t="n">
        <f aca="false">SUMPRODUCT(B760:AA760,$B$1012:$AA$1012)</f>
        <v>54294.7804962339</v>
      </c>
      <c r="AF760" s="340" t="n">
        <f aca="false">XIRR(B760:AA760,$B$1:$AA$1)</f>
        <v>0.138911520512953</v>
      </c>
      <c r="AG760" s="341" t="n">
        <f aca="false">1-EXP(-(1/0.25)*(AD760/ABS($AD$1010)))</f>
        <v>0.978518675311337</v>
      </c>
    </row>
    <row r="761" customFormat="false" ht="12.75" hidden="false" customHeight="false" outlineLevel="0" collapsed="false">
      <c r="A761" s="332"/>
      <c r="B761" s="337" t="n">
        <f aca="false">+[4]data1cf!A761</f>
        <v>-99096.5707129829</v>
      </c>
      <c r="C761" s="337" t="n">
        <f aca="false">+[4]data1cf!B761</f>
        <v>14981.2651129189</v>
      </c>
      <c r="D761" s="337" t="n">
        <f aca="false">+[4]data1cf!C761</f>
        <v>16497.0784844681</v>
      </c>
      <c r="E761" s="337" t="n">
        <f aca="false">+[4]data1cf!D761</f>
        <v>16230.7896246528</v>
      </c>
      <c r="F761" s="337" t="n">
        <f aca="false">+[4]data1cf!E761</f>
        <v>16024.5932214503</v>
      </c>
      <c r="G761" s="337" t="n">
        <f aca="false">+[4]data1cf!F761</f>
        <v>15692.203297525</v>
      </c>
      <c r="H761" s="337" t="n">
        <f aca="false">+[4]data1cf!G761</f>
        <v>15325.4900611373</v>
      </c>
      <c r="I761" s="337" t="n">
        <f aca="false">+[4]data1cf!H761</f>
        <v>15288.6714659624</v>
      </c>
      <c r="J761" s="337" t="n">
        <f aca="false">+[4]data1cf!I761</f>
        <v>15389.9219577378</v>
      </c>
      <c r="K761" s="337" t="n">
        <f aca="false">+[4]data1cf!J761</f>
        <v>15215.427448152</v>
      </c>
      <c r="L761" s="337" t="n">
        <f aca="false">+[4]data1cf!K761</f>
        <v>15259.9067244371</v>
      </c>
      <c r="M761" s="337" t="n">
        <f aca="false">+[4]data1cf!L761</f>
        <v>15073.1002227973</v>
      </c>
      <c r="N761" s="337" t="n">
        <f aca="false">+[4]data1cf!M761</f>
        <v>15295.1335142973</v>
      </c>
      <c r="O761" s="337" t="n">
        <f aca="false">+[4]data1cf!N761</f>
        <v>15274.9403282822</v>
      </c>
      <c r="P761" s="337" t="n">
        <f aca="false">+[4]data1cf!O761</f>
        <v>15299.4042977939</v>
      </c>
      <c r="Q761" s="337" t="n">
        <f aca="false">+[4]data1cf!P761</f>
        <v>15045.5794221763</v>
      </c>
      <c r="R761" s="337" t="n">
        <f aca="false">+[4]data1cf!Q761</f>
        <v>1136.59802744963</v>
      </c>
      <c r="S761" s="337" t="n">
        <f aca="false">+[4]data1cf!R761</f>
        <v>0</v>
      </c>
      <c r="T761" s="337" t="n">
        <f aca="false">+[4]data1cf!S761</f>
        <v>0</v>
      </c>
      <c r="U761" s="337" t="n">
        <f aca="false">+[4]data1cf!T761</f>
        <v>0</v>
      </c>
      <c r="V761" s="337" t="n">
        <f aca="false">+[4]data1cf!U761</f>
        <v>0</v>
      </c>
      <c r="W761" s="337" t="n">
        <f aca="false">+[4]data1cf!V761</f>
        <v>0</v>
      </c>
      <c r="X761" s="337" t="n">
        <f aca="false">+[4]data1cf!W761</f>
        <v>0</v>
      </c>
      <c r="Y761" s="337" t="n">
        <f aca="false">+[4]data1cf!X761</f>
        <v>0</v>
      </c>
      <c r="Z761" s="337" t="n">
        <f aca="false">+[4]data1cf!Y761</f>
        <v>0</v>
      </c>
      <c r="AA761" s="337" t="n">
        <f aca="false">+[4]data1cf!Z761</f>
        <v>0</v>
      </c>
      <c r="AB761" s="337"/>
      <c r="AC761" s="338" t="n">
        <f aca="false">XNPV(0.1,B761:AA761,$B$1:$AA$1)</f>
        <v>19458.7902004859</v>
      </c>
      <c r="AD761" s="338" t="n">
        <f aca="false">SUMPRODUCT(B761:AA761,$B$1010:$AA$1010)</f>
        <v>52267.230888814</v>
      </c>
      <c r="AE761" s="339" t="n">
        <f aca="false">SUMPRODUCT(B761:AA761,$B$1012:$AA$1012)</f>
        <v>51713.2828778835</v>
      </c>
      <c r="AF761" s="340" t="n">
        <f aca="false">XIRR(B761:AA761,$B$1:$AA$1)</f>
        <v>0.133408196041344</v>
      </c>
      <c r="AG761" s="341" t="n">
        <f aca="false">1-EXP(-(1/0.25)*(AD761/ABS($AD$1010)))</f>
        <v>0.974264799760326</v>
      </c>
    </row>
    <row r="762" customFormat="false" ht="12.75" hidden="false" customHeight="false" outlineLevel="0" collapsed="false">
      <c r="A762" s="332"/>
      <c r="B762" s="337" t="n">
        <f aca="false">+[4]data1cf!A762</f>
        <v>-88683.0084942528</v>
      </c>
      <c r="C762" s="337" t="n">
        <f aca="false">+[4]data1cf!B762</f>
        <v>14986.3959204939</v>
      </c>
      <c r="D762" s="337" t="n">
        <f aca="false">+[4]data1cf!C762</f>
        <v>16294.0845328191</v>
      </c>
      <c r="E762" s="337" t="n">
        <f aca="false">+[4]data1cf!D762</f>
        <v>15959.3707185077</v>
      </c>
      <c r="F762" s="337" t="n">
        <f aca="false">+[4]data1cf!E762</f>
        <v>15516.633751097</v>
      </c>
      <c r="G762" s="337" t="n">
        <f aca="false">+[4]data1cf!F762</f>
        <v>15423.2043793454</v>
      </c>
      <c r="H762" s="337" t="n">
        <f aca="false">+[4]data1cf!G762</f>
        <v>15091.7146519705</v>
      </c>
      <c r="I762" s="337" t="n">
        <f aca="false">+[4]data1cf!H762</f>
        <v>15121.9106611899</v>
      </c>
      <c r="J762" s="337" t="n">
        <f aca="false">+[4]data1cf!I762</f>
        <v>14896.9315796372</v>
      </c>
      <c r="K762" s="337" t="n">
        <f aca="false">+[4]data1cf!J762</f>
        <v>14891.7513810346</v>
      </c>
      <c r="L762" s="337" t="n">
        <f aca="false">+[4]data1cf!K762</f>
        <v>15081.3936310566</v>
      </c>
      <c r="M762" s="337" t="n">
        <f aca="false">+[4]data1cf!L762</f>
        <v>15120.7249755726</v>
      </c>
      <c r="N762" s="337" t="n">
        <f aca="false">+[4]data1cf!M762</f>
        <v>15164.0479009931</v>
      </c>
      <c r="O762" s="337" t="n">
        <f aca="false">+[4]data1cf!N762</f>
        <v>14964.2687502671</v>
      </c>
      <c r="P762" s="337" t="n">
        <f aca="false">+[4]data1cf!O762</f>
        <v>14850.7657188228</v>
      </c>
      <c r="Q762" s="337" t="n">
        <f aca="false">+[4]data1cf!P762</f>
        <v>15098.1699775819</v>
      </c>
      <c r="R762" s="337" t="n">
        <f aca="false">+[4]data1cf!Q762</f>
        <v>1017.15863422568</v>
      </c>
      <c r="S762" s="337" t="n">
        <f aca="false">+[4]data1cf!R762</f>
        <v>0</v>
      </c>
      <c r="T762" s="337" t="n">
        <f aca="false">+[4]data1cf!S762</f>
        <v>0</v>
      </c>
      <c r="U762" s="337" t="n">
        <f aca="false">+[4]data1cf!T762</f>
        <v>0</v>
      </c>
      <c r="V762" s="337" t="n">
        <f aca="false">+[4]data1cf!U762</f>
        <v>0</v>
      </c>
      <c r="W762" s="337" t="n">
        <f aca="false">+[4]data1cf!V762</f>
        <v>0</v>
      </c>
      <c r="X762" s="337" t="n">
        <f aca="false">+[4]data1cf!W762</f>
        <v>0</v>
      </c>
      <c r="Y762" s="337" t="n">
        <f aca="false">+[4]data1cf!X762</f>
        <v>0</v>
      </c>
      <c r="Z762" s="337" t="n">
        <f aca="false">+[4]data1cf!Y762</f>
        <v>0</v>
      </c>
      <c r="AA762" s="337" t="n">
        <f aca="false">+[4]data1cf!Z762</f>
        <v>0</v>
      </c>
      <c r="AB762" s="337"/>
      <c r="AC762" s="338" t="n">
        <f aca="false">XNPV(0.1,B762:AA762,$B$1:$AA$1)</f>
        <v>28091.9559982506</v>
      </c>
      <c r="AD762" s="338" t="n">
        <f aca="false">SUMPRODUCT(B762:AA762,$B$1010:$AA$1010)</f>
        <v>60376.1326132449</v>
      </c>
      <c r="AE762" s="339" t="n">
        <f aca="false">SUMPRODUCT(B762:AA762,$B$1012:$AA$1012)</f>
        <v>59830.8640683919</v>
      </c>
      <c r="AF762" s="340" t="n">
        <f aca="false">XIRR(B762:AA762,$B$1:$AA$1)</f>
        <v>0.152978488955799</v>
      </c>
      <c r="AG762" s="341" t="n">
        <f aca="false">1-EXP(-(1/0.25)*(AD762/ABS($AD$1010)))</f>
        <v>0.985414147303972</v>
      </c>
    </row>
    <row r="763" customFormat="false" ht="12.75" hidden="false" customHeight="false" outlineLevel="0" collapsed="false">
      <c r="A763" s="332"/>
      <c r="B763" s="337" t="n">
        <f aca="false">+[4]data1cf!A763</f>
        <v>-101232.343331167</v>
      </c>
      <c r="C763" s="337" t="n">
        <f aca="false">+[4]data1cf!B763</f>
        <v>15182.3260908553</v>
      </c>
      <c r="D763" s="337" t="n">
        <f aca="false">+[4]data1cf!C763</f>
        <v>16794.4103397925</v>
      </c>
      <c r="E763" s="337" t="n">
        <f aca="false">+[4]data1cf!D763</f>
        <v>16305.4471120186</v>
      </c>
      <c r="F763" s="337" t="n">
        <f aca="false">+[4]data1cf!E763</f>
        <v>16001.0643528308</v>
      </c>
      <c r="G763" s="337" t="n">
        <f aca="false">+[4]data1cf!F763</f>
        <v>15826.6686755783</v>
      </c>
      <c r="H763" s="337" t="n">
        <f aca="false">+[4]data1cf!G763</f>
        <v>15384.2763044507</v>
      </c>
      <c r="I763" s="337" t="n">
        <f aca="false">+[4]data1cf!H763</f>
        <v>15312.8064503906</v>
      </c>
      <c r="J763" s="337" t="n">
        <f aca="false">+[4]data1cf!I763</f>
        <v>15369.7913346254</v>
      </c>
      <c r="K763" s="337" t="n">
        <f aca="false">+[4]data1cf!J763</f>
        <v>15442.6461841045</v>
      </c>
      <c r="L763" s="337" t="n">
        <f aca="false">+[4]data1cf!K763</f>
        <v>15338.1141685574</v>
      </c>
      <c r="M763" s="337" t="n">
        <f aca="false">+[4]data1cf!L763</f>
        <v>15223.7286018917</v>
      </c>
      <c r="N763" s="337" t="n">
        <f aca="false">+[4]data1cf!M763</f>
        <v>15388.5433085077</v>
      </c>
      <c r="O763" s="337" t="n">
        <f aca="false">+[4]data1cf!N763</f>
        <v>15477.1213188485</v>
      </c>
      <c r="P763" s="337" t="n">
        <f aca="false">+[4]data1cf!O763</f>
        <v>15438.0002029468</v>
      </c>
      <c r="Q763" s="337" t="n">
        <f aca="false">+[4]data1cf!P763</f>
        <v>15605.8553748144</v>
      </c>
      <c r="R763" s="337" t="n">
        <f aca="false">+[4]data1cf!Q763</f>
        <v>1161.09448507115</v>
      </c>
      <c r="S763" s="337" t="n">
        <f aca="false">+[4]data1cf!R763</f>
        <v>0</v>
      </c>
      <c r="T763" s="337" t="n">
        <f aca="false">+[4]data1cf!S763</f>
        <v>0</v>
      </c>
      <c r="U763" s="337" t="n">
        <f aca="false">+[4]data1cf!T763</f>
        <v>0</v>
      </c>
      <c r="V763" s="337" t="n">
        <f aca="false">+[4]data1cf!U763</f>
        <v>0</v>
      </c>
      <c r="W763" s="337" t="n">
        <f aca="false">+[4]data1cf!V763</f>
        <v>0</v>
      </c>
      <c r="X763" s="337" t="n">
        <f aca="false">+[4]data1cf!W763</f>
        <v>0</v>
      </c>
      <c r="Y763" s="337" t="n">
        <f aca="false">+[4]data1cf!X763</f>
        <v>0</v>
      </c>
      <c r="Z763" s="337" t="n">
        <f aca="false">+[4]data1cf!Y763</f>
        <v>0</v>
      </c>
      <c r="AA763" s="337" t="n">
        <f aca="false">+[4]data1cf!Z763</f>
        <v>0</v>
      </c>
      <c r="AB763" s="337"/>
      <c r="AC763" s="338" t="n">
        <f aca="false">XNPV(0.1,B763:AA763,$B$1:$AA$1)</f>
        <v>18354.3269899062</v>
      </c>
      <c r="AD763" s="338" t="n">
        <f aca="false">SUMPRODUCT(B763:AA763,$B$1010:$AA$1010)</f>
        <v>51457.6384493611</v>
      </c>
      <c r="AE763" s="339" t="n">
        <f aca="false">SUMPRODUCT(B763:AA763,$B$1012:$AA$1012)</f>
        <v>50898.2932557965</v>
      </c>
      <c r="AF763" s="340" t="n">
        <f aca="false">XIRR(B763:AA763,$B$1:$AA$1)</f>
        <v>0.130909812985572</v>
      </c>
      <c r="AG763" s="341" t="n">
        <f aca="false">1-EXP(-(1/0.25)*(AD763/ABS($AD$1010)))</f>
        <v>0.972763728175666</v>
      </c>
    </row>
    <row r="764" customFormat="false" ht="12.75" hidden="false" customHeight="false" outlineLevel="0" collapsed="false">
      <c r="A764" s="332"/>
      <c r="B764" s="337" t="n">
        <f aca="false">+[4]data1cf!A764</f>
        <v>-94266.1174740717</v>
      </c>
      <c r="C764" s="337" t="n">
        <f aca="false">+[4]data1cf!B764</f>
        <v>15101.9198919111</v>
      </c>
      <c r="D764" s="337" t="n">
        <f aca="false">+[4]data1cf!C764</f>
        <v>16401.2243040775</v>
      </c>
      <c r="E764" s="337" t="n">
        <f aca="false">+[4]data1cf!D764</f>
        <v>16071.1160688237</v>
      </c>
      <c r="F764" s="337" t="n">
        <f aca="false">+[4]data1cf!E764</f>
        <v>16032.8250402687</v>
      </c>
      <c r="G764" s="337" t="n">
        <f aca="false">+[4]data1cf!F764</f>
        <v>15490.729852827</v>
      </c>
      <c r="H764" s="337" t="n">
        <f aca="false">+[4]data1cf!G764</f>
        <v>15134.5585189859</v>
      </c>
      <c r="I764" s="337" t="n">
        <f aca="false">+[4]data1cf!H764</f>
        <v>15205.5862370453</v>
      </c>
      <c r="J764" s="337" t="n">
        <f aca="false">+[4]data1cf!I764</f>
        <v>15154.1346675036</v>
      </c>
      <c r="K764" s="337" t="n">
        <f aca="false">+[4]data1cf!J764</f>
        <v>15173.3659975994</v>
      </c>
      <c r="L764" s="337" t="n">
        <f aca="false">+[4]data1cf!K764</f>
        <v>15193.5439494106</v>
      </c>
      <c r="M764" s="337" t="n">
        <f aca="false">+[4]data1cf!L764</f>
        <v>15210.4453157457</v>
      </c>
      <c r="N764" s="337" t="n">
        <f aca="false">+[4]data1cf!M764</f>
        <v>15140.1231693015</v>
      </c>
      <c r="O764" s="337" t="n">
        <f aca="false">+[4]data1cf!N764</f>
        <v>15254.3251170322</v>
      </c>
      <c r="P764" s="337" t="n">
        <f aca="false">+[4]data1cf!O764</f>
        <v>15401.7501723144</v>
      </c>
      <c r="Q764" s="337" t="n">
        <f aca="false">+[4]data1cf!P764</f>
        <v>15303.5704177007</v>
      </c>
      <c r="R764" s="337" t="n">
        <f aca="false">+[4]data1cf!Q764</f>
        <v>1081.19466098061</v>
      </c>
      <c r="S764" s="337" t="n">
        <f aca="false">+[4]data1cf!R764</f>
        <v>0</v>
      </c>
      <c r="T764" s="337" t="n">
        <f aca="false">+[4]data1cf!S764</f>
        <v>0</v>
      </c>
      <c r="U764" s="337" t="n">
        <f aca="false">+[4]data1cf!T764</f>
        <v>0</v>
      </c>
      <c r="V764" s="337" t="n">
        <f aca="false">+[4]data1cf!U764</f>
        <v>0</v>
      </c>
      <c r="W764" s="337" t="n">
        <f aca="false">+[4]data1cf!V764</f>
        <v>0</v>
      </c>
      <c r="X764" s="337" t="n">
        <f aca="false">+[4]data1cf!W764</f>
        <v>0</v>
      </c>
      <c r="Y764" s="337" t="n">
        <f aca="false">+[4]data1cf!X764</f>
        <v>0</v>
      </c>
      <c r="Z764" s="337" t="n">
        <f aca="false">+[4]data1cf!Y764</f>
        <v>0</v>
      </c>
      <c r="AA764" s="337" t="n">
        <f aca="false">+[4]data1cf!Z764</f>
        <v>0</v>
      </c>
      <c r="AB764" s="337"/>
      <c r="AC764" s="338" t="n">
        <f aca="false">XNPV(0.1,B764:AA764,$B$1:$AA$1)</f>
        <v>23846.041987093</v>
      </c>
      <c r="AD764" s="338" t="n">
        <f aca="false">SUMPRODUCT(B764:AA764,$B$1010:$AA$1010)</f>
        <v>56542.8551704997</v>
      </c>
      <c r="AE764" s="339" t="n">
        <f aca="false">SUMPRODUCT(B764:AA764,$B$1012:$AA$1012)</f>
        <v>55990.3830263278</v>
      </c>
      <c r="AF764" s="340" t="n">
        <f aca="false">XIRR(B764:AA764,$B$1:$AA$1)</f>
        <v>0.142639631230165</v>
      </c>
      <c r="AG764" s="341" t="n">
        <f aca="false">1-EXP(-(1/0.25)*(AD764/ABS($AD$1010)))</f>
        <v>0.980923280499859</v>
      </c>
    </row>
    <row r="765" customFormat="false" ht="12.75" hidden="false" customHeight="false" outlineLevel="0" collapsed="false">
      <c r="A765" s="332"/>
      <c r="B765" s="337" t="n">
        <f aca="false">+[4]data1cf!A765</f>
        <v>-94580.0470588869</v>
      </c>
      <c r="C765" s="337" t="n">
        <f aca="false">+[4]data1cf!B765</f>
        <v>15125.3158419331</v>
      </c>
      <c r="D765" s="337" t="n">
        <f aca="false">+[4]data1cf!C765</f>
        <v>16341.0335103629</v>
      </c>
      <c r="E765" s="337" t="n">
        <f aca="false">+[4]data1cf!D765</f>
        <v>16086.713137253</v>
      </c>
      <c r="F765" s="337" t="n">
        <f aca="false">+[4]data1cf!E765</f>
        <v>15751.9134045855</v>
      </c>
      <c r="G765" s="337" t="n">
        <f aca="false">+[4]data1cf!F765</f>
        <v>15543.5836327411</v>
      </c>
      <c r="H765" s="337" t="n">
        <f aca="false">+[4]data1cf!G765</f>
        <v>15113.8155737835</v>
      </c>
      <c r="I765" s="337" t="n">
        <f aca="false">+[4]data1cf!H765</f>
        <v>15320.8439407724</v>
      </c>
      <c r="J765" s="337" t="n">
        <f aca="false">+[4]data1cf!I765</f>
        <v>15366.773679635</v>
      </c>
      <c r="K765" s="337" t="n">
        <f aca="false">+[4]data1cf!J765</f>
        <v>15244.3924244685</v>
      </c>
      <c r="L765" s="337" t="n">
        <f aca="false">+[4]data1cf!K765</f>
        <v>15345.9675059532</v>
      </c>
      <c r="M765" s="337" t="n">
        <f aca="false">+[4]data1cf!L765</f>
        <v>15162.5403063904</v>
      </c>
      <c r="N765" s="337" t="n">
        <f aca="false">+[4]data1cf!M765</f>
        <v>15092.974305502</v>
      </c>
      <c r="O765" s="337" t="n">
        <f aca="false">+[4]data1cf!N765</f>
        <v>15207.925183348</v>
      </c>
      <c r="P765" s="337" t="n">
        <f aca="false">+[4]data1cf!O765</f>
        <v>15323.1278928175</v>
      </c>
      <c r="Q765" s="337" t="n">
        <f aca="false">+[4]data1cf!P765</f>
        <v>15153.6138630922</v>
      </c>
      <c r="R765" s="337" t="n">
        <f aca="false">+[4]data1cf!Q765</f>
        <v>1084.79530774661</v>
      </c>
      <c r="S765" s="337" t="n">
        <f aca="false">+[4]data1cf!R765</f>
        <v>0</v>
      </c>
      <c r="T765" s="337" t="n">
        <f aca="false">+[4]data1cf!S765</f>
        <v>0</v>
      </c>
      <c r="U765" s="337" t="n">
        <f aca="false">+[4]data1cf!T765</f>
        <v>0</v>
      </c>
      <c r="V765" s="337" t="n">
        <f aca="false">+[4]data1cf!U765</f>
        <v>0</v>
      </c>
      <c r="W765" s="337" t="n">
        <f aca="false">+[4]data1cf!V765</f>
        <v>0</v>
      </c>
      <c r="X765" s="337" t="n">
        <f aca="false">+[4]data1cf!W765</f>
        <v>0</v>
      </c>
      <c r="Y765" s="337" t="n">
        <f aca="false">+[4]data1cf!X765</f>
        <v>0</v>
      </c>
      <c r="Z765" s="337" t="n">
        <f aca="false">+[4]data1cf!Y765</f>
        <v>0</v>
      </c>
      <c r="AA765" s="337" t="n">
        <f aca="false">+[4]data1cf!Z765</f>
        <v>0</v>
      </c>
      <c r="AB765" s="337"/>
      <c r="AC765" s="338" t="n">
        <f aca="false">XNPV(0.1,B765:AA765,$B$1:$AA$1)</f>
        <v>23490.7636226826</v>
      </c>
      <c r="AD765" s="338" t="n">
        <f aca="false">SUMPRODUCT(B765:AA765,$B$1010:$AA$1010)</f>
        <v>56195.2989831871</v>
      </c>
      <c r="AE765" s="339" t="n">
        <f aca="false">SUMPRODUCT(B765:AA765,$B$1012:$AA$1012)</f>
        <v>55642.8626379178</v>
      </c>
      <c r="AF765" s="340" t="n">
        <f aca="false">XIRR(B765:AA765,$B$1:$AA$1)</f>
        <v>0.14187337038968</v>
      </c>
      <c r="AG765" s="341" t="n">
        <f aca="false">1-EXP(-(1/0.25)*(AD765/ABS($AD$1010)))</f>
        <v>0.980453317880945</v>
      </c>
    </row>
    <row r="766" customFormat="false" ht="12.75" hidden="false" customHeight="false" outlineLevel="0" collapsed="false">
      <c r="A766" s="332"/>
      <c r="B766" s="337" t="n">
        <f aca="false">+[4]data1cf!A766</f>
        <v>-85883.8286534947</v>
      </c>
      <c r="C766" s="337" t="n">
        <f aca="false">+[4]data1cf!B766</f>
        <v>14737.2836217424</v>
      </c>
      <c r="D766" s="337" t="n">
        <f aca="false">+[4]data1cf!C766</f>
        <v>16052.3839346758</v>
      </c>
      <c r="E766" s="337" t="n">
        <f aca="false">+[4]data1cf!D766</f>
        <v>15866.3752476597</v>
      </c>
      <c r="F766" s="337" t="n">
        <f aca="false">+[4]data1cf!E766</f>
        <v>15519.0632028412</v>
      </c>
      <c r="G766" s="337" t="n">
        <f aca="false">+[4]data1cf!F766</f>
        <v>15337.9454938455</v>
      </c>
      <c r="H766" s="337" t="n">
        <f aca="false">+[4]data1cf!G766</f>
        <v>15018.8444103444</v>
      </c>
      <c r="I766" s="337" t="n">
        <f aca="false">+[4]data1cf!H766</f>
        <v>14957.5710806975</v>
      </c>
      <c r="J766" s="337" t="n">
        <f aca="false">+[4]data1cf!I766</f>
        <v>14991.6155305156</v>
      </c>
      <c r="K766" s="337" t="n">
        <f aca="false">+[4]data1cf!J766</f>
        <v>14926.7890949397</v>
      </c>
      <c r="L766" s="337" t="n">
        <f aca="false">+[4]data1cf!K766</f>
        <v>14919.9060767187</v>
      </c>
      <c r="M766" s="337" t="n">
        <f aca="false">+[4]data1cf!L766</f>
        <v>14878.789245717</v>
      </c>
      <c r="N766" s="337" t="n">
        <f aca="false">+[4]data1cf!M766</f>
        <v>14999.0518428524</v>
      </c>
      <c r="O766" s="337" t="n">
        <f aca="false">+[4]data1cf!N766</f>
        <v>15031.1612813905</v>
      </c>
      <c r="P766" s="337" t="n">
        <f aca="false">+[4]data1cf!O766</f>
        <v>14951.3553125987</v>
      </c>
      <c r="Q766" s="337" t="n">
        <f aca="false">+[4]data1cf!P766</f>
        <v>15106.0906097076</v>
      </c>
      <c r="R766" s="337" t="n">
        <f aca="false">+[4]data1cf!Q766</f>
        <v>985.053161124123</v>
      </c>
      <c r="S766" s="337" t="n">
        <f aca="false">+[4]data1cf!R766</f>
        <v>0</v>
      </c>
      <c r="T766" s="337" t="n">
        <f aca="false">+[4]data1cf!S766</f>
        <v>0</v>
      </c>
      <c r="U766" s="337" t="n">
        <f aca="false">+[4]data1cf!T766</f>
        <v>0</v>
      </c>
      <c r="V766" s="337" t="n">
        <f aca="false">+[4]data1cf!U766</f>
        <v>0</v>
      </c>
      <c r="W766" s="337" t="n">
        <f aca="false">+[4]data1cf!V766</f>
        <v>0</v>
      </c>
      <c r="X766" s="337" t="n">
        <f aca="false">+[4]data1cf!W766</f>
        <v>0</v>
      </c>
      <c r="Y766" s="337" t="n">
        <f aca="false">+[4]data1cf!X766</f>
        <v>0</v>
      </c>
      <c r="Z766" s="337" t="n">
        <f aca="false">+[4]data1cf!Y766</f>
        <v>0</v>
      </c>
      <c r="AA766" s="337" t="n">
        <f aca="false">+[4]data1cf!Z766</f>
        <v>0</v>
      </c>
      <c r="AB766" s="337"/>
      <c r="AC766" s="338" t="n">
        <f aca="false">XNPV(0.1,B766:AA766,$B$1:$AA$1)</f>
        <v>30118.7144297816</v>
      </c>
      <c r="AD766" s="338" t="n">
        <f aca="false">SUMPRODUCT(B766:AA766,$B$1010:$AA$1010)</f>
        <v>62265.4132474942</v>
      </c>
      <c r="AE766" s="339" t="n">
        <f aca="false">SUMPRODUCT(B766:AA766,$B$1012:$AA$1012)</f>
        <v>61722.3257155399</v>
      </c>
      <c r="AF766" s="340" t="n">
        <f aca="false">XIRR(B766:AA766,$B$1:$AA$1)</f>
        <v>0.158213023263021</v>
      </c>
      <c r="AG766" s="341" t="n">
        <f aca="false">1-EXP(-(1/0.25)*(AD766/ABS($AD$1010)))</f>
        <v>0.987221559328841</v>
      </c>
    </row>
    <row r="767" customFormat="false" ht="12.75" hidden="false" customHeight="false" outlineLevel="0" collapsed="false">
      <c r="A767" s="332"/>
      <c r="B767" s="337" t="n">
        <f aca="false">+[4]data1cf!A767</f>
        <v>-84575.1058830065</v>
      </c>
      <c r="C767" s="337" t="n">
        <f aca="false">+[4]data1cf!B767</f>
        <v>14961.4283063576</v>
      </c>
      <c r="D767" s="337" t="n">
        <f aca="false">+[4]data1cf!C767</f>
        <v>16178.8417689025</v>
      </c>
      <c r="E767" s="337" t="n">
        <f aca="false">+[4]data1cf!D767</f>
        <v>15910.4184643279</v>
      </c>
      <c r="F767" s="337" t="n">
        <f aca="false">+[4]data1cf!E767</f>
        <v>15388.9093314078</v>
      </c>
      <c r="G767" s="337" t="n">
        <f aca="false">+[4]data1cf!F767</f>
        <v>15135.346887391</v>
      </c>
      <c r="H767" s="337" t="n">
        <f aca="false">+[4]data1cf!G767</f>
        <v>15066.2168218183</v>
      </c>
      <c r="I767" s="337" t="n">
        <f aca="false">+[4]data1cf!H767</f>
        <v>15007.3229611739</v>
      </c>
      <c r="J767" s="337" t="n">
        <f aca="false">+[4]data1cf!I767</f>
        <v>15043.0016078428</v>
      </c>
      <c r="K767" s="337" t="n">
        <f aca="false">+[4]data1cf!J767</f>
        <v>14962.4450984923</v>
      </c>
      <c r="L767" s="337" t="n">
        <f aca="false">+[4]data1cf!K767</f>
        <v>15004.6155923323</v>
      </c>
      <c r="M767" s="337" t="n">
        <f aca="false">+[4]data1cf!L767</f>
        <v>15078.8434850369</v>
      </c>
      <c r="N767" s="337" t="n">
        <f aca="false">+[4]data1cf!M767</f>
        <v>14884.3602487529</v>
      </c>
      <c r="O767" s="337" t="n">
        <f aca="false">+[4]data1cf!N767</f>
        <v>14930.5282799558</v>
      </c>
      <c r="P767" s="337" t="n">
        <f aca="false">+[4]data1cf!O767</f>
        <v>14941.6949564535</v>
      </c>
      <c r="Q767" s="337" t="n">
        <f aca="false">+[4]data1cf!P767</f>
        <v>14948.3355136559</v>
      </c>
      <c r="R767" s="337" t="n">
        <f aca="false">+[4]data1cf!Q767</f>
        <v>970.042634435732</v>
      </c>
      <c r="S767" s="337" t="n">
        <f aca="false">+[4]data1cf!R767</f>
        <v>0</v>
      </c>
      <c r="T767" s="337" t="n">
        <f aca="false">+[4]data1cf!S767</f>
        <v>0</v>
      </c>
      <c r="U767" s="337" t="n">
        <f aca="false">+[4]data1cf!T767</f>
        <v>0</v>
      </c>
      <c r="V767" s="337" t="n">
        <f aca="false">+[4]data1cf!U767</f>
        <v>0</v>
      </c>
      <c r="W767" s="337" t="n">
        <f aca="false">+[4]data1cf!V767</f>
        <v>0</v>
      </c>
      <c r="X767" s="337" t="n">
        <f aca="false">+[4]data1cf!W767</f>
        <v>0</v>
      </c>
      <c r="Y767" s="337" t="n">
        <f aca="false">+[4]data1cf!X767</f>
        <v>0</v>
      </c>
      <c r="Z767" s="337" t="n">
        <f aca="false">+[4]data1cf!Y767</f>
        <v>0</v>
      </c>
      <c r="AA767" s="337" t="n">
        <f aca="false">+[4]data1cf!Z767</f>
        <v>0</v>
      </c>
      <c r="AB767" s="337"/>
      <c r="AC767" s="338" t="n">
        <f aca="false">XNPV(0.1,B767:AA767,$B$1:$AA$1)</f>
        <v>31638.9719302598</v>
      </c>
      <c r="AD767" s="338" t="n">
        <f aca="false">SUMPRODUCT(B767:AA767,$B$1010:$AA$1010)</f>
        <v>63781.1603569291</v>
      </c>
      <c r="AE767" s="339" t="n">
        <f aca="false">SUMPRODUCT(B767:AA767,$B$1012:$AA$1012)</f>
        <v>63238.3052292995</v>
      </c>
      <c r="AF767" s="340" t="n">
        <f aca="false">XIRR(B767:AA767,$B$1:$AA$1)</f>
        <v>0.162053175016847</v>
      </c>
      <c r="AG767" s="341" t="n">
        <f aca="false">1-EXP(-(1/0.25)*(AD767/ABS($AD$1010)))</f>
        <v>0.988508327553047</v>
      </c>
    </row>
    <row r="768" customFormat="false" ht="12.75" hidden="false" customHeight="false" outlineLevel="0" collapsed="false">
      <c r="A768" s="332"/>
      <c r="B768" s="337" t="n">
        <f aca="false">+[4]data1cf!A768</f>
        <v>-97888.324340013</v>
      </c>
      <c r="C768" s="337" t="n">
        <f aca="false">+[4]data1cf!B768</f>
        <v>14957.6542625823</v>
      </c>
      <c r="D768" s="337" t="n">
        <f aca="false">+[4]data1cf!C768</f>
        <v>16505.6287519545</v>
      </c>
      <c r="E768" s="337" t="n">
        <f aca="false">+[4]data1cf!D768</f>
        <v>16299.8714671624</v>
      </c>
      <c r="F768" s="337" t="n">
        <f aca="false">+[4]data1cf!E768</f>
        <v>15906.3398674986</v>
      </c>
      <c r="G768" s="337" t="n">
        <f aca="false">+[4]data1cf!F768</f>
        <v>15531.4126966651</v>
      </c>
      <c r="H768" s="337" t="n">
        <f aca="false">+[4]data1cf!G768</f>
        <v>15268.137745558</v>
      </c>
      <c r="I768" s="337" t="n">
        <f aca="false">+[4]data1cf!H768</f>
        <v>15040.3011904215</v>
      </c>
      <c r="J768" s="337" t="n">
        <f aca="false">+[4]data1cf!I768</f>
        <v>15158.0134202296</v>
      </c>
      <c r="K768" s="337" t="n">
        <f aca="false">+[4]data1cf!J768</f>
        <v>15388.3679700436</v>
      </c>
      <c r="L768" s="337" t="n">
        <f aca="false">+[4]data1cf!K768</f>
        <v>15366.7988032208</v>
      </c>
      <c r="M768" s="337" t="n">
        <f aca="false">+[4]data1cf!L768</f>
        <v>15261.3477164913</v>
      </c>
      <c r="N768" s="337" t="n">
        <f aca="false">+[4]data1cf!M768</f>
        <v>15504.3508522131</v>
      </c>
      <c r="O768" s="337" t="n">
        <f aca="false">+[4]data1cf!N768</f>
        <v>15284.2938833542</v>
      </c>
      <c r="P768" s="337" t="n">
        <f aca="false">+[4]data1cf!O768</f>
        <v>15305.4504529515</v>
      </c>
      <c r="Q768" s="337" t="n">
        <f aca="false">+[4]data1cf!P768</f>
        <v>15326.0540608303</v>
      </c>
      <c r="R768" s="337" t="n">
        <f aca="false">+[4]data1cf!Q768</f>
        <v>1122.73992485021</v>
      </c>
      <c r="S768" s="337" t="n">
        <f aca="false">+[4]data1cf!R768</f>
        <v>0</v>
      </c>
      <c r="T768" s="337" t="n">
        <f aca="false">+[4]data1cf!S768</f>
        <v>0</v>
      </c>
      <c r="U768" s="337" t="n">
        <f aca="false">+[4]data1cf!T768</f>
        <v>0</v>
      </c>
      <c r="V768" s="337" t="n">
        <f aca="false">+[4]data1cf!U768</f>
        <v>0</v>
      </c>
      <c r="W768" s="337" t="n">
        <f aca="false">+[4]data1cf!V768</f>
        <v>0</v>
      </c>
      <c r="X768" s="337" t="n">
        <f aca="false">+[4]data1cf!W768</f>
        <v>0</v>
      </c>
      <c r="Y768" s="337" t="n">
        <f aca="false">+[4]data1cf!X768</f>
        <v>0</v>
      </c>
      <c r="Z768" s="337" t="n">
        <f aca="false">+[4]data1cf!Y768</f>
        <v>0</v>
      </c>
      <c r="AA768" s="337" t="n">
        <f aca="false">+[4]data1cf!Z768</f>
        <v>0</v>
      </c>
      <c r="AB768" s="337"/>
      <c r="AC768" s="338" t="n">
        <f aca="false">XNPV(0.1,B768:AA768,$B$1:$AA$1)</f>
        <v>20571.4730237956</v>
      </c>
      <c r="AD768" s="338" t="n">
        <f aca="false">SUMPRODUCT(B768:AA768,$B$1010:$AA$1010)</f>
        <v>53408.2767458719</v>
      </c>
      <c r="AE768" s="339" t="n">
        <f aca="false">SUMPRODUCT(B768:AA768,$B$1012:$AA$1012)</f>
        <v>52853.2947713057</v>
      </c>
      <c r="AF768" s="340" t="n">
        <f aca="false">XIRR(B768:AA768,$B$1:$AA$1)</f>
        <v>0.135599882247297</v>
      </c>
      <c r="AG768" s="341" t="n">
        <f aca="false">1-EXP(-(1/0.25)*(AD768/ABS($AD$1010)))</f>
        <v>0.976241020622997</v>
      </c>
    </row>
    <row r="769" customFormat="false" ht="12.75" hidden="false" customHeight="false" outlineLevel="0" collapsed="false">
      <c r="A769" s="332"/>
      <c r="B769" s="337" t="n">
        <f aca="false">+[4]data1cf!A769</f>
        <v>-99257.4663827137</v>
      </c>
      <c r="C769" s="337" t="n">
        <f aca="false">+[4]data1cf!B769</f>
        <v>15431.1621217174</v>
      </c>
      <c r="D769" s="337" t="n">
        <f aca="false">+[4]data1cf!C769</f>
        <v>16870.0018789609</v>
      </c>
      <c r="E769" s="337" t="n">
        <f aca="false">+[4]data1cf!D769</f>
        <v>16373.983021157</v>
      </c>
      <c r="F769" s="337" t="n">
        <f aca="false">+[4]data1cf!E769</f>
        <v>15970.1217167688</v>
      </c>
      <c r="G769" s="337" t="n">
        <f aca="false">+[4]data1cf!F769</f>
        <v>15545.5612557176</v>
      </c>
      <c r="H769" s="337" t="n">
        <f aca="false">+[4]data1cf!G769</f>
        <v>15435.969584777</v>
      </c>
      <c r="I769" s="337" t="n">
        <f aca="false">+[4]data1cf!H769</f>
        <v>15467.1729662268</v>
      </c>
      <c r="J769" s="337" t="n">
        <f aca="false">+[4]data1cf!I769</f>
        <v>15198.0605623791</v>
      </c>
      <c r="K769" s="337" t="n">
        <f aca="false">+[4]data1cf!J769</f>
        <v>15300.5745368024</v>
      </c>
      <c r="L769" s="337" t="n">
        <f aca="false">+[4]data1cf!K769</f>
        <v>15317.688575673</v>
      </c>
      <c r="M769" s="337" t="n">
        <f aca="false">+[4]data1cf!L769</f>
        <v>15385.6274525176</v>
      </c>
      <c r="N769" s="337" t="n">
        <f aca="false">+[4]data1cf!M769</f>
        <v>15253.8138619111</v>
      </c>
      <c r="O769" s="337" t="n">
        <f aca="false">+[4]data1cf!N769</f>
        <v>15316.658083404</v>
      </c>
      <c r="P769" s="337" t="n">
        <f aca="false">+[4]data1cf!O769</f>
        <v>15380.2728841413</v>
      </c>
      <c r="Q769" s="337" t="n">
        <f aca="false">+[4]data1cf!P769</f>
        <v>15436.4734104477</v>
      </c>
      <c r="R769" s="337" t="n">
        <f aca="false">+[4]data1cf!Q769</f>
        <v>1138.44343642317</v>
      </c>
      <c r="S769" s="337" t="n">
        <f aca="false">+[4]data1cf!R769</f>
        <v>0</v>
      </c>
      <c r="T769" s="337" t="n">
        <f aca="false">+[4]data1cf!S769</f>
        <v>0</v>
      </c>
      <c r="U769" s="337" t="n">
        <f aca="false">+[4]data1cf!T769</f>
        <v>0</v>
      </c>
      <c r="V769" s="337" t="n">
        <f aca="false">+[4]data1cf!U769</f>
        <v>0</v>
      </c>
      <c r="W769" s="337" t="n">
        <f aca="false">+[4]data1cf!V769</f>
        <v>0</v>
      </c>
      <c r="X769" s="337" t="n">
        <f aca="false">+[4]data1cf!W769</f>
        <v>0</v>
      </c>
      <c r="Y769" s="337" t="n">
        <f aca="false">+[4]data1cf!X769</f>
        <v>0</v>
      </c>
      <c r="Z769" s="337" t="n">
        <f aca="false">+[4]data1cf!Y769</f>
        <v>0</v>
      </c>
      <c r="AA769" s="337" t="n">
        <f aca="false">+[4]data1cf!Z769</f>
        <v>0</v>
      </c>
      <c r="AB769" s="337"/>
      <c r="AC769" s="338" t="n">
        <f aca="false">XNPV(0.1,B769:AA769,$B$1:$AA$1)</f>
        <v>20340.6447540481</v>
      </c>
      <c r="AD769" s="338" t="n">
        <f aca="false">SUMPRODUCT(B769:AA769,$B$1010:$AA$1010)</f>
        <v>53341.4245343968</v>
      </c>
      <c r="AE769" s="339" t="n">
        <f aca="false">SUMPRODUCT(B769:AA769,$B$1012:$AA$1012)</f>
        <v>52784.0472235944</v>
      </c>
      <c r="AF769" s="340" t="n">
        <f aca="false">XIRR(B769:AA769,$B$1:$AA$1)</f>
        <v>0.134929815826705</v>
      </c>
      <c r="AG769" s="341" t="n">
        <f aca="false">1-EXP(-(1/0.25)*(AD769/ABS($AD$1010)))</f>
        <v>0.976129539929664</v>
      </c>
    </row>
    <row r="770" customFormat="false" ht="12.75" hidden="false" customHeight="false" outlineLevel="0" collapsed="false">
      <c r="A770" s="332"/>
      <c r="B770" s="337" t="n">
        <f aca="false">+[4]data1cf!A770</f>
        <v>-89674.5900587573</v>
      </c>
      <c r="C770" s="337" t="n">
        <f aca="false">+[4]data1cf!B770</f>
        <v>14936.8916929486</v>
      </c>
      <c r="D770" s="337" t="n">
        <f aca="false">+[4]data1cf!C770</f>
        <v>16478.9019887204</v>
      </c>
      <c r="E770" s="337" t="n">
        <f aca="false">+[4]data1cf!D770</f>
        <v>16045.9811202974</v>
      </c>
      <c r="F770" s="337" t="n">
        <f aca="false">+[4]data1cf!E770</f>
        <v>15776.8910272538</v>
      </c>
      <c r="G770" s="337" t="n">
        <f aca="false">+[4]data1cf!F770</f>
        <v>15180.4064621088</v>
      </c>
      <c r="H770" s="337" t="n">
        <f aca="false">+[4]data1cf!G770</f>
        <v>15299.245131124</v>
      </c>
      <c r="I770" s="337" t="n">
        <f aca="false">+[4]data1cf!H770</f>
        <v>15056.3749739423</v>
      </c>
      <c r="J770" s="337" t="n">
        <f aca="false">+[4]data1cf!I770</f>
        <v>15002.4007430066</v>
      </c>
      <c r="K770" s="337" t="n">
        <f aca="false">+[4]data1cf!J770</f>
        <v>15138.4023374217</v>
      </c>
      <c r="L770" s="337" t="n">
        <f aca="false">+[4]data1cf!K770</f>
        <v>14994.6820854453</v>
      </c>
      <c r="M770" s="337" t="n">
        <f aca="false">+[4]data1cf!L770</f>
        <v>14968.0594810863</v>
      </c>
      <c r="N770" s="337" t="n">
        <f aca="false">+[4]data1cf!M770</f>
        <v>15012.5330947999</v>
      </c>
      <c r="O770" s="337" t="n">
        <f aca="false">+[4]data1cf!N770</f>
        <v>15051.2214635803</v>
      </c>
      <c r="P770" s="337" t="n">
        <f aca="false">+[4]data1cf!O770</f>
        <v>15033.470768893</v>
      </c>
      <c r="Q770" s="337" t="n">
        <f aca="false">+[4]data1cf!P770</f>
        <v>15110.3474053052</v>
      </c>
      <c r="R770" s="337" t="n">
        <f aca="false">+[4]data1cf!Q770</f>
        <v>1028.53167813792</v>
      </c>
      <c r="S770" s="337" t="n">
        <f aca="false">+[4]data1cf!R770</f>
        <v>0</v>
      </c>
      <c r="T770" s="337" t="n">
        <f aca="false">+[4]data1cf!S770</f>
        <v>0</v>
      </c>
      <c r="U770" s="337" t="n">
        <f aca="false">+[4]data1cf!T770</f>
        <v>0</v>
      </c>
      <c r="V770" s="337" t="n">
        <f aca="false">+[4]data1cf!U770</f>
        <v>0</v>
      </c>
      <c r="W770" s="337" t="n">
        <f aca="false">+[4]data1cf!V770</f>
        <v>0</v>
      </c>
      <c r="X770" s="337" t="n">
        <f aca="false">+[4]data1cf!W770</f>
        <v>0</v>
      </c>
      <c r="Y770" s="337" t="n">
        <f aca="false">+[4]data1cf!X770</f>
        <v>0</v>
      </c>
      <c r="Z770" s="337" t="n">
        <f aca="false">+[4]data1cf!Y770</f>
        <v>0</v>
      </c>
      <c r="AA770" s="337" t="n">
        <f aca="false">+[4]data1cf!Z770</f>
        <v>0</v>
      </c>
      <c r="AB770" s="337"/>
      <c r="AC770" s="338" t="n">
        <f aca="false">XNPV(0.1,B770:AA770,$B$1:$AA$1)</f>
        <v>27480.8215384984</v>
      </c>
      <c r="AD770" s="338" t="n">
        <f aca="false">SUMPRODUCT(B770:AA770,$B$1010:$AA$1010)</f>
        <v>59845.9811940663</v>
      </c>
      <c r="AE770" s="339" t="n">
        <f aca="false">SUMPRODUCT(B770:AA770,$B$1012:$AA$1012)</f>
        <v>59299.4429885151</v>
      </c>
      <c r="AF770" s="340" t="n">
        <f aca="false">XIRR(B770:AA770,$B$1:$AA$1)</f>
        <v>0.151371509134866</v>
      </c>
      <c r="AG770" s="341" t="n">
        <f aca="false">1-EXP(-(1/0.25)*(AD770/ABS($AD$1010)))</f>
        <v>0.984862505749193</v>
      </c>
    </row>
    <row r="771" customFormat="false" ht="12.75" hidden="false" customHeight="false" outlineLevel="0" collapsed="false">
      <c r="A771" s="332"/>
      <c r="B771" s="337" t="n">
        <f aca="false">+[4]data1cf!A771</f>
        <v>-98759.9008058896</v>
      </c>
      <c r="C771" s="337" t="n">
        <f aca="false">+[4]data1cf!B771</f>
        <v>15164.86964313</v>
      </c>
      <c r="D771" s="337" t="n">
        <f aca="false">+[4]data1cf!C771</f>
        <v>16790.9174454271</v>
      </c>
      <c r="E771" s="337" t="n">
        <f aca="false">+[4]data1cf!D771</f>
        <v>16360.0335710003</v>
      </c>
      <c r="F771" s="337" t="n">
        <f aca="false">+[4]data1cf!E771</f>
        <v>15975.9493025899</v>
      </c>
      <c r="G771" s="337" t="n">
        <f aca="false">+[4]data1cf!F771</f>
        <v>15588.3045379864</v>
      </c>
      <c r="H771" s="337" t="n">
        <f aca="false">+[4]data1cf!G771</f>
        <v>15463.8116021476</v>
      </c>
      <c r="I771" s="337" t="n">
        <f aca="false">+[4]data1cf!H771</f>
        <v>15227.1353697094</v>
      </c>
      <c r="J771" s="337" t="n">
        <f aca="false">+[4]data1cf!I771</f>
        <v>15338.4495470243</v>
      </c>
      <c r="K771" s="337" t="n">
        <f aca="false">+[4]data1cf!J771</f>
        <v>15496.8482361788</v>
      </c>
      <c r="L771" s="337" t="n">
        <f aca="false">+[4]data1cf!K771</f>
        <v>15493.8904177904</v>
      </c>
      <c r="M771" s="337" t="n">
        <f aca="false">+[4]data1cf!L771</f>
        <v>15472.5926799868</v>
      </c>
      <c r="N771" s="337" t="n">
        <f aca="false">+[4]data1cf!M771</f>
        <v>15443.2683655649</v>
      </c>
      <c r="O771" s="337" t="n">
        <f aca="false">+[4]data1cf!N771</f>
        <v>15606.6700511925</v>
      </c>
      <c r="P771" s="337" t="n">
        <f aca="false">+[4]data1cf!O771</f>
        <v>15356.0442537776</v>
      </c>
      <c r="Q771" s="337" t="n">
        <f aca="false">+[4]data1cf!P771</f>
        <v>15111.7506074586</v>
      </c>
      <c r="R771" s="337" t="n">
        <f aca="false">+[4]data1cf!Q771</f>
        <v>1132.73655828323</v>
      </c>
      <c r="S771" s="337" t="n">
        <f aca="false">+[4]data1cf!R771</f>
        <v>0</v>
      </c>
      <c r="T771" s="337" t="n">
        <f aca="false">+[4]data1cf!S771</f>
        <v>0</v>
      </c>
      <c r="U771" s="337" t="n">
        <f aca="false">+[4]data1cf!T771</f>
        <v>0</v>
      </c>
      <c r="V771" s="337" t="n">
        <f aca="false">+[4]data1cf!U771</f>
        <v>0</v>
      </c>
      <c r="W771" s="337" t="n">
        <f aca="false">+[4]data1cf!V771</f>
        <v>0</v>
      </c>
      <c r="X771" s="337" t="n">
        <f aca="false">+[4]data1cf!W771</f>
        <v>0</v>
      </c>
      <c r="Y771" s="337" t="n">
        <f aca="false">+[4]data1cf!X771</f>
        <v>0</v>
      </c>
      <c r="Z771" s="337" t="n">
        <f aca="false">+[4]data1cf!Y771</f>
        <v>0</v>
      </c>
      <c r="AA771" s="337" t="n">
        <f aca="false">+[4]data1cf!Z771</f>
        <v>0</v>
      </c>
      <c r="AB771" s="337"/>
      <c r="AC771" s="338" t="n">
        <f aca="false">XNPV(0.1,B771:AA771,$B$1:$AA$1)</f>
        <v>20749.3953680671</v>
      </c>
      <c r="AD771" s="338" t="n">
        <f aca="false">SUMPRODUCT(B771:AA771,$B$1010:$AA$1010)</f>
        <v>53827.4652535725</v>
      </c>
      <c r="AE771" s="339" t="n">
        <f aca="false">SUMPRODUCT(B771:AA771,$B$1012:$AA$1012)</f>
        <v>53268.6528293494</v>
      </c>
      <c r="AF771" s="340" t="n">
        <f aca="false">XIRR(B771:AA771,$B$1:$AA$1)</f>
        <v>0.135653646176985</v>
      </c>
      <c r="AG771" s="341" t="n">
        <f aca="false">1-EXP(-(1/0.25)*(AD771/ABS($AD$1010)))</f>
        <v>0.976928275886751</v>
      </c>
    </row>
    <row r="772" customFormat="false" ht="12.75" hidden="false" customHeight="false" outlineLevel="0" collapsed="false">
      <c r="A772" s="332"/>
      <c r="B772" s="337" t="n">
        <f aca="false">+[4]data1cf!A772</f>
        <v>-94216.8643266181</v>
      </c>
      <c r="C772" s="337" t="n">
        <f aca="false">+[4]data1cf!B772</f>
        <v>15273.6543542965</v>
      </c>
      <c r="D772" s="337" t="n">
        <f aca="false">+[4]data1cf!C772</f>
        <v>16524.8647605075</v>
      </c>
      <c r="E772" s="337" t="n">
        <f aca="false">+[4]data1cf!D772</f>
        <v>16088.1318468433</v>
      </c>
      <c r="F772" s="337" t="n">
        <f aca="false">+[4]data1cf!E772</f>
        <v>15933.3098976802</v>
      </c>
      <c r="G772" s="337" t="n">
        <f aca="false">+[4]data1cf!F772</f>
        <v>15449.7744088336</v>
      </c>
      <c r="H772" s="337" t="n">
        <f aca="false">+[4]data1cf!G772</f>
        <v>15226.1855753918</v>
      </c>
      <c r="I772" s="337" t="n">
        <f aca="false">+[4]data1cf!H772</f>
        <v>15136.0316941949</v>
      </c>
      <c r="J772" s="337" t="n">
        <f aca="false">+[4]data1cf!I772</f>
        <v>14943.9509802246</v>
      </c>
      <c r="K772" s="337" t="n">
        <f aca="false">+[4]data1cf!J772</f>
        <v>15229.0155609451</v>
      </c>
      <c r="L772" s="337" t="n">
        <f aca="false">+[4]data1cf!K772</f>
        <v>15236.0330357259</v>
      </c>
      <c r="M772" s="337" t="n">
        <f aca="false">+[4]data1cf!L772</f>
        <v>15099.160482772</v>
      </c>
      <c r="N772" s="337" t="n">
        <f aca="false">+[4]data1cf!M772</f>
        <v>15288.6270585914</v>
      </c>
      <c r="O772" s="337" t="n">
        <f aca="false">+[4]data1cf!N772</f>
        <v>15174.0221333449</v>
      </c>
      <c r="P772" s="337" t="n">
        <f aca="false">+[4]data1cf!O772</f>
        <v>15295.3697558247</v>
      </c>
      <c r="Q772" s="337" t="n">
        <f aca="false">+[4]data1cf!P772</f>
        <v>15400.1863007586</v>
      </c>
      <c r="R772" s="337" t="n">
        <f aca="false">+[4]data1cf!Q772</f>
        <v>1080.62974708058</v>
      </c>
      <c r="S772" s="337" t="n">
        <f aca="false">+[4]data1cf!R772</f>
        <v>0</v>
      </c>
      <c r="T772" s="337" t="n">
        <f aca="false">+[4]data1cf!S772</f>
        <v>0</v>
      </c>
      <c r="U772" s="337" t="n">
        <f aca="false">+[4]data1cf!T772</f>
        <v>0</v>
      </c>
      <c r="V772" s="337" t="n">
        <f aca="false">+[4]data1cf!U772</f>
        <v>0</v>
      </c>
      <c r="W772" s="337" t="n">
        <f aca="false">+[4]data1cf!V772</f>
        <v>0</v>
      </c>
      <c r="X772" s="337" t="n">
        <f aca="false">+[4]data1cf!W772</f>
        <v>0</v>
      </c>
      <c r="Y772" s="337" t="n">
        <f aca="false">+[4]data1cf!X772</f>
        <v>0</v>
      </c>
      <c r="Z772" s="337" t="n">
        <f aca="false">+[4]data1cf!Y772</f>
        <v>0</v>
      </c>
      <c r="AA772" s="337" t="n">
        <f aca="false">+[4]data1cf!Z772</f>
        <v>0</v>
      </c>
      <c r="AB772" s="337"/>
      <c r="AC772" s="338" t="n">
        <f aca="false">XNPV(0.1,B772:AA772,$B$1:$AA$1)</f>
        <v>24011.0162465407</v>
      </c>
      <c r="AD772" s="338" t="n">
        <f aca="false">SUMPRODUCT(B772:AA772,$B$1010:$AA$1010)</f>
        <v>56678.5724345395</v>
      </c>
      <c r="AE772" s="339" t="n">
        <f aca="false">SUMPRODUCT(B772:AA772,$B$1012:$AA$1012)</f>
        <v>56126.5598372187</v>
      </c>
      <c r="AF772" s="340" t="n">
        <f aca="false">XIRR(B772:AA772,$B$1:$AA$1)</f>
        <v>0.143033543992576</v>
      </c>
      <c r="AG772" s="341" t="n">
        <f aca="false">1-EXP(-(1/0.25)*(AD772/ABS($AD$1010)))</f>
        <v>0.981103713516748</v>
      </c>
    </row>
    <row r="773" customFormat="false" ht="12.75" hidden="false" customHeight="false" outlineLevel="0" collapsed="false">
      <c r="A773" s="332"/>
      <c r="B773" s="337" t="n">
        <f aca="false">+[4]data1cf!A773</f>
        <v>-91757.748409951</v>
      </c>
      <c r="C773" s="337" t="n">
        <f aca="false">+[4]data1cf!B773</f>
        <v>14843.1780192204</v>
      </c>
      <c r="D773" s="337" t="n">
        <f aca="false">+[4]data1cf!C773</f>
        <v>16339.1275422917</v>
      </c>
      <c r="E773" s="337" t="n">
        <f aca="false">+[4]data1cf!D773</f>
        <v>16051.8649147334</v>
      </c>
      <c r="F773" s="337" t="n">
        <f aca="false">+[4]data1cf!E773</f>
        <v>15777.152098218</v>
      </c>
      <c r="G773" s="337" t="n">
        <f aca="false">+[4]data1cf!F773</f>
        <v>15382.4619527745</v>
      </c>
      <c r="H773" s="337" t="n">
        <f aca="false">+[4]data1cf!G773</f>
        <v>15168.4112901013</v>
      </c>
      <c r="I773" s="337" t="n">
        <f aca="false">+[4]data1cf!H773</f>
        <v>15063.7043683681</v>
      </c>
      <c r="J773" s="337" t="n">
        <f aca="false">+[4]data1cf!I773</f>
        <v>15137.9262552756</v>
      </c>
      <c r="K773" s="337" t="n">
        <f aca="false">+[4]data1cf!J773</f>
        <v>14948.3665806612</v>
      </c>
      <c r="L773" s="337" t="n">
        <f aca="false">+[4]data1cf!K773</f>
        <v>14951.7680839666</v>
      </c>
      <c r="M773" s="337" t="n">
        <f aca="false">+[4]data1cf!L773</f>
        <v>14946.8387724696</v>
      </c>
      <c r="N773" s="337" t="n">
        <f aca="false">+[4]data1cf!M773</f>
        <v>15205.3266880793</v>
      </c>
      <c r="O773" s="337" t="n">
        <f aca="false">+[4]data1cf!N773</f>
        <v>15268.7736957295</v>
      </c>
      <c r="P773" s="337" t="n">
        <f aca="false">+[4]data1cf!O773</f>
        <v>15164.8501910195</v>
      </c>
      <c r="Q773" s="337" t="n">
        <f aca="false">+[4]data1cf!P773</f>
        <v>15288.4120409126</v>
      </c>
      <c r="R773" s="337" t="n">
        <f aca="false">+[4]data1cf!Q773</f>
        <v>1052.42467116277</v>
      </c>
      <c r="S773" s="337" t="n">
        <f aca="false">+[4]data1cf!R773</f>
        <v>0</v>
      </c>
      <c r="T773" s="337" t="n">
        <f aca="false">+[4]data1cf!S773</f>
        <v>0</v>
      </c>
      <c r="U773" s="337" t="n">
        <f aca="false">+[4]data1cf!T773</f>
        <v>0</v>
      </c>
      <c r="V773" s="337" t="n">
        <f aca="false">+[4]data1cf!U773</f>
        <v>0</v>
      </c>
      <c r="W773" s="337" t="n">
        <f aca="false">+[4]data1cf!V773</f>
        <v>0</v>
      </c>
      <c r="X773" s="337" t="n">
        <f aca="false">+[4]data1cf!W773</f>
        <v>0</v>
      </c>
      <c r="Y773" s="337" t="n">
        <f aca="false">+[4]data1cf!X773</f>
        <v>0</v>
      </c>
      <c r="Z773" s="337" t="n">
        <f aca="false">+[4]data1cf!Y773</f>
        <v>0</v>
      </c>
      <c r="AA773" s="337" t="n">
        <f aca="false">+[4]data1cf!Z773</f>
        <v>0</v>
      </c>
      <c r="AB773" s="337"/>
      <c r="AC773" s="338" t="n">
        <f aca="false">XNPV(0.1,B773:AA773,$B$1:$AA$1)</f>
        <v>25422.3158195896</v>
      </c>
      <c r="AD773" s="338" t="n">
        <f aca="false">SUMPRODUCT(B773:AA773,$B$1010:$AA$1010)</f>
        <v>57881.054179316</v>
      </c>
      <c r="AE773" s="339" t="n">
        <f aca="false">SUMPRODUCT(B773:AA773,$B$1012:$AA$1012)</f>
        <v>57332.6059837728</v>
      </c>
      <c r="AF773" s="340" t="n">
        <f aca="false">XIRR(B773:AA773,$B$1:$AA$1)</f>
        <v>0.146501658438091</v>
      </c>
      <c r="AG773" s="341" t="n">
        <f aca="false">1-EXP(-(1/0.25)*(AD773/ABS($AD$1010)))</f>
        <v>0.982629656867783</v>
      </c>
    </row>
    <row r="774" customFormat="false" ht="12.75" hidden="false" customHeight="false" outlineLevel="0" collapsed="false">
      <c r="A774" s="332"/>
      <c r="B774" s="337" t="n">
        <f aca="false">+[4]data1cf!A774</f>
        <v>-88438.4427806495</v>
      </c>
      <c r="C774" s="337" t="n">
        <f aca="false">+[4]data1cf!B774</f>
        <v>14934.5211672268</v>
      </c>
      <c r="D774" s="337" t="n">
        <f aca="false">+[4]data1cf!C774</f>
        <v>16222.2390835806</v>
      </c>
      <c r="E774" s="337" t="n">
        <f aca="false">+[4]data1cf!D774</f>
        <v>15769.2628442968</v>
      </c>
      <c r="F774" s="337" t="n">
        <f aca="false">+[4]data1cf!E774</f>
        <v>15663.3422214606</v>
      </c>
      <c r="G774" s="337" t="n">
        <f aca="false">+[4]data1cf!F774</f>
        <v>15518.1618190787</v>
      </c>
      <c r="H774" s="337" t="n">
        <f aca="false">+[4]data1cf!G774</f>
        <v>15108.193451926</v>
      </c>
      <c r="I774" s="337" t="n">
        <f aca="false">+[4]data1cf!H774</f>
        <v>15039.203632942</v>
      </c>
      <c r="J774" s="337" t="n">
        <f aca="false">+[4]data1cf!I774</f>
        <v>14919.1914008837</v>
      </c>
      <c r="K774" s="337" t="n">
        <f aca="false">+[4]data1cf!J774</f>
        <v>15162.5218007739</v>
      </c>
      <c r="L774" s="337" t="n">
        <f aca="false">+[4]data1cf!K774</f>
        <v>14995.9907744449</v>
      </c>
      <c r="M774" s="337" t="n">
        <f aca="false">+[4]data1cf!L774</f>
        <v>15032.5423546793</v>
      </c>
      <c r="N774" s="337" t="n">
        <f aca="false">+[4]data1cf!M774</f>
        <v>15114.3271786839</v>
      </c>
      <c r="O774" s="337" t="n">
        <f aca="false">+[4]data1cf!N774</f>
        <v>14892.0719364236</v>
      </c>
      <c r="P774" s="337" t="n">
        <f aca="false">+[4]data1cf!O774</f>
        <v>14994.3667944568</v>
      </c>
      <c r="Q774" s="337" t="n">
        <f aca="false">+[4]data1cf!P774</f>
        <v>15185.5821291818</v>
      </c>
      <c r="R774" s="337" t="n">
        <f aca="false">+[4]data1cf!Q774</f>
        <v>1014.35356331694</v>
      </c>
      <c r="S774" s="337" t="n">
        <f aca="false">+[4]data1cf!R774</f>
        <v>0</v>
      </c>
      <c r="T774" s="337" t="n">
        <f aca="false">+[4]data1cf!S774</f>
        <v>0</v>
      </c>
      <c r="U774" s="337" t="n">
        <f aca="false">+[4]data1cf!T774</f>
        <v>0</v>
      </c>
      <c r="V774" s="337" t="n">
        <f aca="false">+[4]data1cf!U774</f>
        <v>0</v>
      </c>
      <c r="W774" s="337" t="n">
        <f aca="false">+[4]data1cf!V774</f>
        <v>0</v>
      </c>
      <c r="X774" s="337" t="n">
        <f aca="false">+[4]data1cf!W774</f>
        <v>0</v>
      </c>
      <c r="Y774" s="337" t="n">
        <f aca="false">+[4]data1cf!X774</f>
        <v>0</v>
      </c>
      <c r="Z774" s="337" t="n">
        <f aca="false">+[4]data1cf!Y774</f>
        <v>0</v>
      </c>
      <c r="AA774" s="337" t="n">
        <f aca="false">+[4]data1cf!Z774</f>
        <v>0</v>
      </c>
      <c r="AB774" s="337"/>
      <c r="AC774" s="338" t="n">
        <f aca="false">XNPV(0.1,B774:AA774,$B$1:$AA$1)</f>
        <v>28295.9199087531</v>
      </c>
      <c r="AD774" s="338" t="n">
        <f aca="false">SUMPRODUCT(B774:AA774,$B$1010:$AA$1010)</f>
        <v>60608.9853202668</v>
      </c>
      <c r="AE774" s="339" t="n">
        <f aca="false">SUMPRODUCT(B774:AA774,$B$1012:$AA$1012)</f>
        <v>60063.1532360675</v>
      </c>
      <c r="AF774" s="340" t="n">
        <f aca="false">XIRR(B774:AA774,$B$1:$AA$1)</f>
        <v>0.153406319398497</v>
      </c>
      <c r="AG774" s="341" t="n">
        <f aca="false">1-EXP(-(1/0.25)*(AD774/ABS($AD$1010)))</f>
        <v>0.98565004111302</v>
      </c>
    </row>
    <row r="775" customFormat="false" ht="12.75" hidden="false" customHeight="false" outlineLevel="0" collapsed="false">
      <c r="A775" s="332"/>
      <c r="B775" s="337" t="n">
        <f aca="false">+[4]data1cf!A775</f>
        <v>-101518.656201115</v>
      </c>
      <c r="C775" s="337" t="n">
        <f aca="false">+[4]data1cf!B775</f>
        <v>15332.3829444307</v>
      </c>
      <c r="D775" s="337" t="n">
        <f aca="false">+[4]data1cf!C775</f>
        <v>16833.9870210463</v>
      </c>
      <c r="E775" s="337" t="n">
        <f aca="false">+[4]data1cf!D775</f>
        <v>16509.0457668193</v>
      </c>
      <c r="F775" s="337" t="n">
        <f aca="false">+[4]data1cf!E775</f>
        <v>16135.7633381218</v>
      </c>
      <c r="G775" s="337" t="n">
        <f aca="false">+[4]data1cf!F775</f>
        <v>15571.0569569216</v>
      </c>
      <c r="H775" s="337" t="n">
        <f aca="false">+[4]data1cf!G775</f>
        <v>15599.4318103965</v>
      </c>
      <c r="I775" s="337" t="n">
        <f aca="false">+[4]data1cf!H775</f>
        <v>15414.0195363006</v>
      </c>
      <c r="J775" s="337" t="n">
        <f aca="false">+[4]data1cf!I775</f>
        <v>15380.1011557978</v>
      </c>
      <c r="K775" s="337" t="n">
        <f aca="false">+[4]data1cf!J775</f>
        <v>15192.5148144285</v>
      </c>
      <c r="L775" s="337" t="n">
        <f aca="false">+[4]data1cf!K775</f>
        <v>15263.7386679868</v>
      </c>
      <c r="M775" s="337" t="n">
        <f aca="false">+[4]data1cf!L775</f>
        <v>15252.877761382</v>
      </c>
      <c r="N775" s="337" t="n">
        <f aca="false">+[4]data1cf!M775</f>
        <v>15300.7152221513</v>
      </c>
      <c r="O775" s="337" t="n">
        <f aca="false">+[4]data1cf!N775</f>
        <v>15371.7361284304</v>
      </c>
      <c r="P775" s="337" t="n">
        <f aca="false">+[4]data1cf!O775</f>
        <v>15457.999175154</v>
      </c>
      <c r="Q775" s="337" t="n">
        <f aca="false">+[4]data1cf!P775</f>
        <v>15358.0698405384</v>
      </c>
      <c r="R775" s="337" t="n">
        <f aca="false">+[4]data1cf!Q775</f>
        <v>1164.37837916431</v>
      </c>
      <c r="S775" s="337" t="n">
        <f aca="false">+[4]data1cf!R775</f>
        <v>0</v>
      </c>
      <c r="T775" s="337" t="n">
        <f aca="false">+[4]data1cf!S775</f>
        <v>0</v>
      </c>
      <c r="U775" s="337" t="n">
        <f aca="false">+[4]data1cf!T775</f>
        <v>0</v>
      </c>
      <c r="V775" s="337" t="n">
        <f aca="false">+[4]data1cf!U775</f>
        <v>0</v>
      </c>
      <c r="W775" s="337" t="n">
        <f aca="false">+[4]data1cf!V775</f>
        <v>0</v>
      </c>
      <c r="X775" s="337" t="n">
        <f aca="false">+[4]data1cf!W775</f>
        <v>0</v>
      </c>
      <c r="Y775" s="337" t="n">
        <f aca="false">+[4]data1cf!X775</f>
        <v>0</v>
      </c>
      <c r="Z775" s="337" t="n">
        <f aca="false">+[4]data1cf!Y775</f>
        <v>0</v>
      </c>
      <c r="AA775" s="337" t="n">
        <f aca="false">+[4]data1cf!Z775</f>
        <v>0</v>
      </c>
      <c r="AB775" s="337"/>
      <c r="AC775" s="338" t="n">
        <f aca="false">XNPV(0.1,B775:AA775,$B$1:$AA$1)</f>
        <v>18265.2489937273</v>
      </c>
      <c r="AD775" s="338" t="n">
        <f aca="false">SUMPRODUCT(B775:AA775,$B$1010:$AA$1010)</f>
        <v>51318.1070980096</v>
      </c>
      <c r="AE775" s="339" t="n">
        <f aca="false">SUMPRODUCT(B775:AA775,$B$1012:$AA$1012)</f>
        <v>50760.009790777</v>
      </c>
      <c r="AF775" s="340" t="n">
        <f aca="false">XIRR(B775:AA775,$B$1:$AA$1)</f>
        <v>0.130790835774767</v>
      </c>
      <c r="AG775" s="341" t="n">
        <f aca="false">1-EXP(-(1/0.25)*(AD775/ABS($AD$1010)))</f>
        <v>0.972496315494954</v>
      </c>
    </row>
    <row r="776" customFormat="false" ht="12.75" hidden="false" customHeight="false" outlineLevel="0" collapsed="false">
      <c r="A776" s="332"/>
      <c r="B776" s="337" t="n">
        <f aca="false">+[4]data1cf!A776</f>
        <v>-86470.8341030874</v>
      </c>
      <c r="C776" s="337" t="n">
        <f aca="false">+[4]data1cf!B776</f>
        <v>14653.3763717757</v>
      </c>
      <c r="D776" s="337" t="n">
        <f aca="false">+[4]data1cf!C776</f>
        <v>16041.7950212751</v>
      </c>
      <c r="E776" s="337" t="n">
        <f aca="false">+[4]data1cf!D776</f>
        <v>15934.9469134736</v>
      </c>
      <c r="F776" s="337" t="n">
        <f aca="false">+[4]data1cf!E776</f>
        <v>15645.4179529793</v>
      </c>
      <c r="G776" s="337" t="n">
        <f aca="false">+[4]data1cf!F776</f>
        <v>15392.2038567573</v>
      </c>
      <c r="H776" s="337" t="n">
        <f aca="false">+[4]data1cf!G776</f>
        <v>15298.0331221639</v>
      </c>
      <c r="I776" s="337" t="n">
        <f aca="false">+[4]data1cf!H776</f>
        <v>15096.3710580876</v>
      </c>
      <c r="J776" s="337" t="n">
        <f aca="false">+[4]data1cf!I776</f>
        <v>14871.5970808782</v>
      </c>
      <c r="K776" s="337" t="n">
        <f aca="false">+[4]data1cf!J776</f>
        <v>14965.5157429554</v>
      </c>
      <c r="L776" s="337" t="n">
        <f aca="false">+[4]data1cf!K776</f>
        <v>14854.8985799164</v>
      </c>
      <c r="M776" s="337" t="n">
        <f aca="false">+[4]data1cf!L776</f>
        <v>15202.026027152</v>
      </c>
      <c r="N776" s="337" t="n">
        <f aca="false">+[4]data1cf!M776</f>
        <v>14850.4874101507</v>
      </c>
      <c r="O776" s="337" t="n">
        <f aca="false">+[4]data1cf!N776</f>
        <v>14779.0125470227</v>
      </c>
      <c r="P776" s="337" t="n">
        <f aca="false">+[4]data1cf!O776</f>
        <v>15019.5776342576</v>
      </c>
      <c r="Q776" s="337" t="n">
        <f aca="false">+[4]data1cf!P776</f>
        <v>15150.2092255357</v>
      </c>
      <c r="R776" s="337" t="n">
        <f aca="false">+[4]data1cf!Q776</f>
        <v>991.785878828771</v>
      </c>
      <c r="S776" s="337" t="n">
        <f aca="false">+[4]data1cf!R776</f>
        <v>0</v>
      </c>
      <c r="T776" s="337" t="n">
        <f aca="false">+[4]data1cf!S776</f>
        <v>0</v>
      </c>
      <c r="U776" s="337" t="n">
        <f aca="false">+[4]data1cf!T776</f>
        <v>0</v>
      </c>
      <c r="V776" s="337" t="n">
        <f aca="false">+[4]data1cf!U776</f>
        <v>0</v>
      </c>
      <c r="W776" s="337" t="n">
        <f aca="false">+[4]data1cf!V776</f>
        <v>0</v>
      </c>
      <c r="X776" s="337" t="n">
        <f aca="false">+[4]data1cf!W776</f>
        <v>0</v>
      </c>
      <c r="Y776" s="337" t="n">
        <f aca="false">+[4]data1cf!X776</f>
        <v>0</v>
      </c>
      <c r="Z776" s="337" t="n">
        <f aca="false">+[4]data1cf!Y776</f>
        <v>0</v>
      </c>
      <c r="AA776" s="337" t="n">
        <f aca="false">+[4]data1cf!Z776</f>
        <v>0</v>
      </c>
      <c r="AB776" s="337"/>
      <c r="AC776" s="338" t="n">
        <f aca="false">XNPV(0.1,B776:AA776,$B$1:$AA$1)</f>
        <v>29805.1431502489</v>
      </c>
      <c r="AD776" s="338" t="n">
        <f aca="false">SUMPRODUCT(B776:AA776,$B$1010:$AA$1010)</f>
        <v>62027.1210246179</v>
      </c>
      <c r="AE776" s="339" t="n">
        <f aca="false">SUMPRODUCT(B776:AA776,$B$1012:$AA$1012)</f>
        <v>61482.9522816741</v>
      </c>
      <c r="AF776" s="340" t="n">
        <f aca="false">XIRR(B776:AA776,$B$1:$AA$1)</f>
        <v>0.157255540195818</v>
      </c>
      <c r="AG776" s="341" t="n">
        <f aca="false">1-EXP(-(1/0.25)*(AD776/ABS($AD$1010)))</f>
        <v>0.987006551011113</v>
      </c>
    </row>
    <row r="777" customFormat="false" ht="12.75" hidden="false" customHeight="false" outlineLevel="0" collapsed="false">
      <c r="A777" s="332"/>
      <c r="B777" s="337" t="n">
        <f aca="false">+[4]data1cf!A777</f>
        <v>-97849.1223922927</v>
      </c>
      <c r="C777" s="337" t="n">
        <f aca="false">+[4]data1cf!B777</f>
        <v>15239.7341619076</v>
      </c>
      <c r="D777" s="337" t="n">
        <f aca="false">+[4]data1cf!C777</f>
        <v>16853.6967322508</v>
      </c>
      <c r="E777" s="337" t="n">
        <f aca="false">+[4]data1cf!D777</f>
        <v>16139.3161267333</v>
      </c>
      <c r="F777" s="337" t="n">
        <f aca="false">+[4]data1cf!E777</f>
        <v>15943.0981059827</v>
      </c>
      <c r="G777" s="337" t="n">
        <f aca="false">+[4]data1cf!F777</f>
        <v>15862.9659349972</v>
      </c>
      <c r="H777" s="337" t="n">
        <f aca="false">+[4]data1cf!G777</f>
        <v>15210.1961124089</v>
      </c>
      <c r="I777" s="337" t="n">
        <f aca="false">+[4]data1cf!H777</f>
        <v>15229.2163172814</v>
      </c>
      <c r="J777" s="337" t="n">
        <f aca="false">+[4]data1cf!I777</f>
        <v>15303.2075092851</v>
      </c>
      <c r="K777" s="337" t="n">
        <f aca="false">+[4]data1cf!J777</f>
        <v>15552.9724524893</v>
      </c>
      <c r="L777" s="337" t="n">
        <f aca="false">+[4]data1cf!K777</f>
        <v>15190.3984745464</v>
      </c>
      <c r="M777" s="337" t="n">
        <f aca="false">+[4]data1cf!L777</f>
        <v>15336.5155730593</v>
      </c>
      <c r="N777" s="337" t="n">
        <f aca="false">+[4]data1cf!M777</f>
        <v>15209.7127832608</v>
      </c>
      <c r="O777" s="337" t="n">
        <f aca="false">+[4]data1cf!N777</f>
        <v>15256.8647720841</v>
      </c>
      <c r="P777" s="337" t="n">
        <f aca="false">+[4]data1cf!O777</f>
        <v>15236.968863298</v>
      </c>
      <c r="Q777" s="337" t="n">
        <f aca="false">+[4]data1cf!P777</f>
        <v>15279.7630609274</v>
      </c>
      <c r="R777" s="337" t="n">
        <f aca="false">+[4]data1cf!Q777</f>
        <v>1122.29029419064</v>
      </c>
      <c r="S777" s="337" t="n">
        <f aca="false">+[4]data1cf!R777</f>
        <v>0</v>
      </c>
      <c r="T777" s="337" t="n">
        <f aca="false">+[4]data1cf!S777</f>
        <v>0</v>
      </c>
      <c r="U777" s="337" t="n">
        <f aca="false">+[4]data1cf!T777</f>
        <v>0</v>
      </c>
      <c r="V777" s="337" t="n">
        <f aca="false">+[4]data1cf!U777</f>
        <v>0</v>
      </c>
      <c r="W777" s="337" t="n">
        <f aca="false">+[4]data1cf!V777</f>
        <v>0</v>
      </c>
      <c r="X777" s="337" t="n">
        <f aca="false">+[4]data1cf!W777</f>
        <v>0</v>
      </c>
      <c r="Y777" s="337" t="n">
        <f aca="false">+[4]data1cf!X777</f>
        <v>0</v>
      </c>
      <c r="Z777" s="337" t="n">
        <f aca="false">+[4]data1cf!Y777</f>
        <v>0</v>
      </c>
      <c r="AA777" s="337" t="n">
        <f aca="false">+[4]data1cf!Z777</f>
        <v>0</v>
      </c>
      <c r="AB777" s="337"/>
      <c r="AC777" s="338" t="n">
        <f aca="false">XNPV(0.1,B777:AA777,$B$1:$AA$1)</f>
        <v>21294.1278534654</v>
      </c>
      <c r="AD777" s="338" t="n">
        <f aca="false">SUMPRODUCT(B777:AA777,$B$1010:$AA$1010)</f>
        <v>54195.0611499845</v>
      </c>
      <c r="AE777" s="339" t="n">
        <f aca="false">SUMPRODUCT(B777:AA777,$B$1012:$AA$1012)</f>
        <v>53639.4806113966</v>
      </c>
      <c r="AF777" s="340" t="n">
        <f aca="false">XIRR(B777:AA777,$B$1:$AA$1)</f>
        <v>0.136985487880694</v>
      </c>
      <c r="AG777" s="341" t="n">
        <f aca="false">1-EXP(-(1/0.25)*(AD777/ABS($AD$1010)))</f>
        <v>0.977514565915348</v>
      </c>
    </row>
    <row r="778" customFormat="false" ht="12.75" hidden="false" customHeight="false" outlineLevel="0" collapsed="false">
      <c r="A778" s="332"/>
      <c r="B778" s="337" t="n">
        <f aca="false">+[4]data1cf!A778</f>
        <v>-93008.8539620856</v>
      </c>
      <c r="C778" s="337" t="n">
        <f aca="false">+[4]data1cf!B778</f>
        <v>14973.5845824929</v>
      </c>
      <c r="D778" s="337" t="n">
        <f aca="false">+[4]data1cf!C778</f>
        <v>16680.7510139454</v>
      </c>
      <c r="E778" s="337" t="n">
        <f aca="false">+[4]data1cf!D778</f>
        <v>16132.2073187436</v>
      </c>
      <c r="F778" s="337" t="n">
        <f aca="false">+[4]data1cf!E778</f>
        <v>15874.1058836313</v>
      </c>
      <c r="G778" s="337" t="n">
        <f aca="false">+[4]data1cf!F778</f>
        <v>15568.3062663959</v>
      </c>
      <c r="H778" s="337" t="n">
        <f aca="false">+[4]data1cf!G778</f>
        <v>15212.2660324886</v>
      </c>
      <c r="I778" s="337" t="n">
        <f aca="false">+[4]data1cf!H778</f>
        <v>14972.6266760983</v>
      </c>
      <c r="J778" s="337" t="n">
        <f aca="false">+[4]data1cf!I778</f>
        <v>15134.124696269</v>
      </c>
      <c r="K778" s="337" t="n">
        <f aca="false">+[4]data1cf!J778</f>
        <v>15105.0399974647</v>
      </c>
      <c r="L778" s="337" t="n">
        <f aca="false">+[4]data1cf!K778</f>
        <v>15002.4964564295</v>
      </c>
      <c r="M778" s="337" t="n">
        <f aca="false">+[4]data1cf!L778</f>
        <v>15124.5548785076</v>
      </c>
      <c r="N778" s="337" t="n">
        <f aca="false">+[4]data1cf!M778</f>
        <v>15079.0175886109</v>
      </c>
      <c r="O778" s="337" t="n">
        <f aca="false">+[4]data1cf!N778</f>
        <v>15019.0305002029</v>
      </c>
      <c r="P778" s="337" t="n">
        <f aca="false">+[4]data1cf!O778</f>
        <v>15108.7042651483</v>
      </c>
      <c r="Q778" s="337" t="n">
        <f aca="false">+[4]data1cf!P778</f>
        <v>15025.0640943108</v>
      </c>
      <c r="R778" s="337" t="n">
        <f aca="false">+[4]data1cf!Q778</f>
        <v>1066.77435140354</v>
      </c>
      <c r="S778" s="337" t="n">
        <f aca="false">+[4]data1cf!R778</f>
        <v>0</v>
      </c>
      <c r="T778" s="337" t="n">
        <f aca="false">+[4]data1cf!S778</f>
        <v>0</v>
      </c>
      <c r="U778" s="337" t="n">
        <f aca="false">+[4]data1cf!T778</f>
        <v>0</v>
      </c>
      <c r="V778" s="337" t="n">
        <f aca="false">+[4]data1cf!U778</f>
        <v>0</v>
      </c>
      <c r="W778" s="337" t="n">
        <f aca="false">+[4]data1cf!V778</f>
        <v>0</v>
      </c>
      <c r="X778" s="337" t="n">
        <f aca="false">+[4]data1cf!W778</f>
        <v>0</v>
      </c>
      <c r="Y778" s="337" t="n">
        <f aca="false">+[4]data1cf!X778</f>
        <v>0</v>
      </c>
      <c r="Z778" s="337" t="n">
        <f aca="false">+[4]data1cf!Y778</f>
        <v>0</v>
      </c>
      <c r="AA778" s="337" t="n">
        <f aca="false">+[4]data1cf!Z778</f>
        <v>0</v>
      </c>
      <c r="AB778" s="337"/>
      <c r="AC778" s="338" t="n">
        <f aca="false">XNPV(0.1,B778:AA778,$B$1:$AA$1)</f>
        <v>24751.2581022374</v>
      </c>
      <c r="AD778" s="338" t="n">
        <f aca="false">SUMPRODUCT(B778:AA778,$B$1010:$AA$1010)</f>
        <v>57235.9057344451</v>
      </c>
      <c r="AE778" s="339" t="n">
        <f aca="false">SUMPRODUCT(B778:AA778,$B$1012:$AA$1012)</f>
        <v>56687.5147776461</v>
      </c>
      <c r="AF778" s="340" t="n">
        <f aca="false">XIRR(B778:AA778,$B$1:$AA$1)</f>
        <v>0.144945337918165</v>
      </c>
      <c r="AG778" s="341" t="n">
        <f aca="false">1-EXP(-(1/0.25)*(AD778/ABS($AD$1010)))</f>
        <v>0.981826955830112</v>
      </c>
    </row>
    <row r="779" customFormat="false" ht="12.75" hidden="false" customHeight="false" outlineLevel="0" collapsed="false">
      <c r="A779" s="332"/>
      <c r="B779" s="337" t="n">
        <f aca="false">+[4]data1cf!A779</f>
        <v>-93694.8223435063</v>
      </c>
      <c r="C779" s="337" t="n">
        <f aca="false">+[4]data1cf!B779</f>
        <v>15017.0664065126</v>
      </c>
      <c r="D779" s="337" t="n">
        <f aca="false">+[4]data1cf!C779</f>
        <v>16696.8543263202</v>
      </c>
      <c r="E779" s="337" t="n">
        <f aca="false">+[4]data1cf!D779</f>
        <v>16244.2487151433</v>
      </c>
      <c r="F779" s="337" t="n">
        <f aca="false">+[4]data1cf!E779</f>
        <v>15846.9076036506</v>
      </c>
      <c r="G779" s="337" t="n">
        <f aca="false">+[4]data1cf!F779</f>
        <v>15577.6416898403</v>
      </c>
      <c r="H779" s="337" t="n">
        <f aca="false">+[4]data1cf!G779</f>
        <v>15271.4045018432</v>
      </c>
      <c r="I779" s="337" t="n">
        <f aca="false">+[4]data1cf!H779</f>
        <v>15206.6149539346</v>
      </c>
      <c r="J779" s="337" t="n">
        <f aca="false">+[4]data1cf!I779</f>
        <v>15182.9886987549</v>
      </c>
      <c r="K779" s="337" t="n">
        <f aca="false">+[4]data1cf!J779</f>
        <v>15288.9733366456</v>
      </c>
      <c r="L779" s="337" t="n">
        <f aca="false">+[4]data1cf!K779</f>
        <v>15068.7018202591</v>
      </c>
      <c r="M779" s="337" t="n">
        <f aca="false">+[4]data1cf!L779</f>
        <v>15053.91564956</v>
      </c>
      <c r="N779" s="337" t="n">
        <f aca="false">+[4]data1cf!M779</f>
        <v>15250.8509494505</v>
      </c>
      <c r="O779" s="337" t="n">
        <f aca="false">+[4]data1cf!N779</f>
        <v>15369.2431804033</v>
      </c>
      <c r="P779" s="337" t="n">
        <f aca="false">+[4]data1cf!O779</f>
        <v>15132.7720001595</v>
      </c>
      <c r="Q779" s="337" t="n">
        <f aca="false">+[4]data1cf!P779</f>
        <v>15121.1498900064</v>
      </c>
      <c r="R779" s="337" t="n">
        <f aca="false">+[4]data1cf!Q779</f>
        <v>1074.64213435108</v>
      </c>
      <c r="S779" s="337" t="n">
        <f aca="false">+[4]data1cf!R779</f>
        <v>0</v>
      </c>
      <c r="T779" s="337" t="n">
        <f aca="false">+[4]data1cf!S779</f>
        <v>0</v>
      </c>
      <c r="U779" s="337" t="n">
        <f aca="false">+[4]data1cf!T779</f>
        <v>0</v>
      </c>
      <c r="V779" s="337" t="n">
        <f aca="false">+[4]data1cf!U779</f>
        <v>0</v>
      </c>
      <c r="W779" s="337" t="n">
        <f aca="false">+[4]data1cf!V779</f>
        <v>0</v>
      </c>
      <c r="X779" s="337" t="n">
        <f aca="false">+[4]data1cf!W779</f>
        <v>0</v>
      </c>
      <c r="Y779" s="337" t="n">
        <f aca="false">+[4]data1cf!X779</f>
        <v>0</v>
      </c>
      <c r="Z779" s="337" t="n">
        <f aca="false">+[4]data1cf!Y779</f>
        <v>0</v>
      </c>
      <c r="AA779" s="337" t="n">
        <f aca="false">+[4]data1cf!Z779</f>
        <v>0</v>
      </c>
      <c r="AB779" s="337"/>
      <c r="AC779" s="338" t="n">
        <f aca="false">XNPV(0.1,B779:AA779,$B$1:$AA$1)</f>
        <v>24631.485508342</v>
      </c>
      <c r="AD779" s="338" t="n">
        <f aca="false">SUMPRODUCT(B779:AA779,$B$1010:$AA$1010)</f>
        <v>57319.7710951388</v>
      </c>
      <c r="AE779" s="339" t="n">
        <f aca="false">SUMPRODUCT(B779:AA779,$B$1012:$AA$1012)</f>
        <v>56767.7980218115</v>
      </c>
      <c r="AF779" s="340" t="n">
        <f aca="false">XIRR(B779:AA779,$B$1:$AA$1)</f>
        <v>0.144349531498962</v>
      </c>
      <c r="AG779" s="341" t="n">
        <f aca="false">1-EXP(-(1/0.25)*(AD779/ABS($AD$1010)))</f>
        <v>0.981933363989966</v>
      </c>
    </row>
    <row r="780" customFormat="false" ht="12.75" hidden="false" customHeight="false" outlineLevel="0" collapsed="false">
      <c r="A780" s="332"/>
      <c r="B780" s="337" t="n">
        <f aca="false">+[4]data1cf!A780</f>
        <v>-91254.0075816885</v>
      </c>
      <c r="C780" s="337" t="n">
        <f aca="false">+[4]data1cf!B780</f>
        <v>15028.9577451977</v>
      </c>
      <c r="D780" s="337" t="n">
        <f aca="false">+[4]data1cf!C780</f>
        <v>16347.8048744552</v>
      </c>
      <c r="E780" s="337" t="n">
        <f aca="false">+[4]data1cf!D780</f>
        <v>15885.9045012685</v>
      </c>
      <c r="F780" s="337" t="n">
        <f aca="false">+[4]data1cf!E780</f>
        <v>15636.1795923295</v>
      </c>
      <c r="G780" s="337" t="n">
        <f aca="false">+[4]data1cf!F780</f>
        <v>15307.5281932711</v>
      </c>
      <c r="H780" s="337" t="n">
        <f aca="false">+[4]data1cf!G780</f>
        <v>15083.5453191903</v>
      </c>
      <c r="I780" s="337" t="n">
        <f aca="false">+[4]data1cf!H780</f>
        <v>15014.7411943664</v>
      </c>
      <c r="J780" s="337" t="n">
        <f aca="false">+[4]data1cf!I780</f>
        <v>15129.6982451654</v>
      </c>
      <c r="K780" s="337" t="n">
        <f aca="false">+[4]data1cf!J780</f>
        <v>15033.6931736711</v>
      </c>
      <c r="L780" s="337" t="n">
        <f aca="false">+[4]data1cf!K780</f>
        <v>15014.0871585284</v>
      </c>
      <c r="M780" s="337" t="n">
        <f aca="false">+[4]data1cf!L780</f>
        <v>14932.4262379397</v>
      </c>
      <c r="N780" s="337" t="n">
        <f aca="false">+[4]data1cf!M780</f>
        <v>15179.8861116477</v>
      </c>
      <c r="O780" s="337" t="n">
        <f aca="false">+[4]data1cf!N780</f>
        <v>15266.5328354068</v>
      </c>
      <c r="P780" s="337" t="n">
        <f aca="false">+[4]data1cf!O780</f>
        <v>15126.8529106782</v>
      </c>
      <c r="Q780" s="337" t="n">
        <f aca="false">+[4]data1cf!P780</f>
        <v>15276.6668386398</v>
      </c>
      <c r="R780" s="337" t="n">
        <f aca="false">+[4]data1cf!Q780</f>
        <v>1046.64696535893</v>
      </c>
      <c r="S780" s="337" t="n">
        <f aca="false">+[4]data1cf!R780</f>
        <v>0</v>
      </c>
      <c r="T780" s="337" t="n">
        <f aca="false">+[4]data1cf!S780</f>
        <v>0</v>
      </c>
      <c r="U780" s="337" t="n">
        <f aca="false">+[4]data1cf!T780</f>
        <v>0</v>
      </c>
      <c r="V780" s="337" t="n">
        <f aca="false">+[4]data1cf!U780</f>
        <v>0</v>
      </c>
      <c r="W780" s="337" t="n">
        <f aca="false">+[4]data1cf!V780</f>
        <v>0</v>
      </c>
      <c r="X780" s="337" t="n">
        <f aca="false">+[4]data1cf!W780</f>
        <v>0</v>
      </c>
      <c r="Y780" s="337" t="n">
        <f aca="false">+[4]data1cf!X780</f>
        <v>0</v>
      </c>
      <c r="Z780" s="337" t="n">
        <f aca="false">+[4]data1cf!Y780</f>
        <v>0</v>
      </c>
      <c r="AA780" s="337" t="n">
        <f aca="false">+[4]data1cf!Z780</f>
        <v>0</v>
      </c>
      <c r="AB780" s="337"/>
      <c r="AC780" s="338" t="n">
        <f aca="false">XNPV(0.1,B780:AA780,$B$1:$AA$1)</f>
        <v>25790.1748242613</v>
      </c>
      <c r="AD780" s="338" t="n">
        <f aca="false">SUMPRODUCT(B780:AA780,$B$1010:$AA$1010)</f>
        <v>58198.5275274301</v>
      </c>
      <c r="AE780" s="339" t="n">
        <f aca="false">SUMPRODUCT(B780:AA780,$B$1012:$AA$1012)</f>
        <v>57650.8277129025</v>
      </c>
      <c r="AF780" s="340" t="n">
        <f aca="false">XIRR(B780:AA780,$B$1:$AA$1)</f>
        <v>0.14742190172733</v>
      </c>
      <c r="AG780" s="341" t="n">
        <f aca="false">1-EXP(-(1/0.25)*(AD780/ABS($AD$1010)))</f>
        <v>0.983011545343093</v>
      </c>
    </row>
    <row r="781" customFormat="false" ht="12.75" hidden="false" customHeight="false" outlineLevel="0" collapsed="false">
      <c r="A781" s="332"/>
      <c r="B781" s="337" t="n">
        <f aca="false">+[4]data1cf!A781</f>
        <v>-88947.3033436561</v>
      </c>
      <c r="C781" s="337" t="n">
        <f aca="false">+[4]data1cf!B781</f>
        <v>15054.0477654448</v>
      </c>
      <c r="D781" s="337" t="n">
        <f aca="false">+[4]data1cf!C781</f>
        <v>16411.8827079425</v>
      </c>
      <c r="E781" s="337" t="n">
        <f aca="false">+[4]data1cf!D781</f>
        <v>16102.9194934149</v>
      </c>
      <c r="F781" s="337" t="n">
        <f aca="false">+[4]data1cf!E781</f>
        <v>15680.5833803274</v>
      </c>
      <c r="G781" s="337" t="n">
        <f aca="false">+[4]data1cf!F781</f>
        <v>15244.2921867118</v>
      </c>
      <c r="H781" s="337" t="n">
        <f aca="false">+[4]data1cf!G781</f>
        <v>15046.7881777656</v>
      </c>
      <c r="I781" s="337" t="n">
        <f aca="false">+[4]data1cf!H781</f>
        <v>15043.5674868211</v>
      </c>
      <c r="J781" s="337" t="n">
        <f aca="false">+[4]data1cf!I781</f>
        <v>14975.4460331964</v>
      </c>
      <c r="K781" s="337" t="n">
        <f aca="false">+[4]data1cf!J781</f>
        <v>15253.5449763813</v>
      </c>
      <c r="L781" s="337" t="n">
        <f aca="false">+[4]data1cf!K781</f>
        <v>15002.6411881281</v>
      </c>
      <c r="M781" s="337" t="n">
        <f aca="false">+[4]data1cf!L781</f>
        <v>15168.4369563168</v>
      </c>
      <c r="N781" s="337" t="n">
        <f aca="false">+[4]data1cf!M781</f>
        <v>14892.3072224602</v>
      </c>
      <c r="O781" s="337" t="n">
        <f aca="false">+[4]data1cf!N781</f>
        <v>15043.4754949166</v>
      </c>
      <c r="P781" s="337" t="n">
        <f aca="false">+[4]data1cf!O781</f>
        <v>15016.2945991252</v>
      </c>
      <c r="Q781" s="337" t="n">
        <f aca="false">+[4]data1cf!P781</f>
        <v>15201.7427094746</v>
      </c>
      <c r="R781" s="337" t="n">
        <f aca="false">+[4]data1cf!Q781</f>
        <v>1020.1899904304</v>
      </c>
      <c r="S781" s="337" t="n">
        <f aca="false">+[4]data1cf!R781</f>
        <v>0</v>
      </c>
      <c r="T781" s="337" t="n">
        <f aca="false">+[4]data1cf!S781</f>
        <v>0</v>
      </c>
      <c r="U781" s="337" t="n">
        <f aca="false">+[4]data1cf!T781</f>
        <v>0</v>
      </c>
      <c r="V781" s="337" t="n">
        <f aca="false">+[4]data1cf!U781</f>
        <v>0</v>
      </c>
      <c r="W781" s="337" t="n">
        <f aca="false">+[4]data1cf!V781</f>
        <v>0</v>
      </c>
      <c r="X781" s="337" t="n">
        <f aca="false">+[4]data1cf!W781</f>
        <v>0</v>
      </c>
      <c r="Y781" s="337" t="n">
        <f aca="false">+[4]data1cf!X781</f>
        <v>0</v>
      </c>
      <c r="Z781" s="337" t="n">
        <f aca="false">+[4]data1cf!Y781</f>
        <v>0</v>
      </c>
      <c r="AA781" s="337" t="n">
        <f aca="false">+[4]data1cf!Z781</f>
        <v>0</v>
      </c>
      <c r="AB781" s="337"/>
      <c r="AC781" s="338" t="n">
        <f aca="false">XNPV(0.1,B781:AA781,$B$1:$AA$1)</f>
        <v>28211.3889854713</v>
      </c>
      <c r="AD781" s="338" t="n">
        <f aca="false">SUMPRODUCT(B781:AA781,$B$1010:$AA$1010)</f>
        <v>60575.2957156711</v>
      </c>
      <c r="AE781" s="339" t="n">
        <f aca="false">SUMPRODUCT(B781:AA781,$B$1012:$AA$1012)</f>
        <v>60028.6459378635</v>
      </c>
      <c r="AF781" s="340" t="n">
        <f aca="false">XIRR(B781:AA781,$B$1:$AA$1)</f>
        <v>0.153093002901913</v>
      </c>
      <c r="AG781" s="341" t="n">
        <f aca="false">1-EXP(-(1/0.25)*(AD781/ABS($AD$1010)))</f>
        <v>0.985616149040164</v>
      </c>
    </row>
    <row r="782" customFormat="false" ht="12.75" hidden="false" customHeight="false" outlineLevel="0" collapsed="false">
      <c r="A782" s="332"/>
      <c r="B782" s="337" t="n">
        <f aca="false">+[4]data1cf!A782</f>
        <v>-89904.2388851821</v>
      </c>
      <c r="C782" s="337" t="n">
        <f aca="false">+[4]data1cf!B782</f>
        <v>14963.5720776609</v>
      </c>
      <c r="D782" s="337" t="n">
        <f aca="false">+[4]data1cf!C782</f>
        <v>16221.9851173092</v>
      </c>
      <c r="E782" s="337" t="n">
        <f aca="false">+[4]data1cf!D782</f>
        <v>15875.5660002097</v>
      </c>
      <c r="F782" s="337" t="n">
        <f aca="false">+[4]data1cf!E782</f>
        <v>15775.2458106147</v>
      </c>
      <c r="G782" s="337" t="n">
        <f aca="false">+[4]data1cf!F782</f>
        <v>15346.1789214015</v>
      </c>
      <c r="H782" s="337" t="n">
        <f aca="false">+[4]data1cf!G782</f>
        <v>15282.9201318843</v>
      </c>
      <c r="I782" s="337" t="n">
        <f aca="false">+[4]data1cf!H782</f>
        <v>15061.2775824428</v>
      </c>
      <c r="J782" s="337" t="n">
        <f aca="false">+[4]data1cf!I782</f>
        <v>14991.9737277624</v>
      </c>
      <c r="K782" s="337" t="n">
        <f aca="false">+[4]data1cf!J782</f>
        <v>14989.5172755162</v>
      </c>
      <c r="L782" s="337" t="n">
        <f aca="false">+[4]data1cf!K782</f>
        <v>15100.9796496209</v>
      </c>
      <c r="M782" s="337" t="n">
        <f aca="false">+[4]data1cf!L782</f>
        <v>15092.330593594</v>
      </c>
      <c r="N782" s="337" t="n">
        <f aca="false">+[4]data1cf!M782</f>
        <v>15109.0540320138</v>
      </c>
      <c r="O782" s="337" t="n">
        <f aca="false">+[4]data1cf!N782</f>
        <v>15118.9752506102</v>
      </c>
      <c r="P782" s="337" t="n">
        <f aca="false">+[4]data1cf!O782</f>
        <v>15125.4243597594</v>
      </c>
      <c r="Q782" s="337" t="n">
        <f aca="false">+[4]data1cf!P782</f>
        <v>15085.6171504326</v>
      </c>
      <c r="R782" s="337" t="n">
        <f aca="false">+[4]data1cf!Q782</f>
        <v>1031.16565831748</v>
      </c>
      <c r="S782" s="337" t="n">
        <f aca="false">+[4]data1cf!R782</f>
        <v>0</v>
      </c>
      <c r="T782" s="337" t="n">
        <f aca="false">+[4]data1cf!S782</f>
        <v>0</v>
      </c>
      <c r="U782" s="337" t="n">
        <f aca="false">+[4]data1cf!T782</f>
        <v>0</v>
      </c>
      <c r="V782" s="337" t="n">
        <f aca="false">+[4]data1cf!U782</f>
        <v>0</v>
      </c>
      <c r="W782" s="337" t="n">
        <f aca="false">+[4]data1cf!V782</f>
        <v>0</v>
      </c>
      <c r="X782" s="337" t="n">
        <f aca="false">+[4]data1cf!W782</f>
        <v>0</v>
      </c>
      <c r="Y782" s="337" t="n">
        <f aca="false">+[4]data1cf!X782</f>
        <v>0</v>
      </c>
      <c r="Z782" s="337" t="n">
        <f aca="false">+[4]data1cf!Y782</f>
        <v>0</v>
      </c>
      <c r="AA782" s="337" t="n">
        <f aca="false">+[4]data1cf!Z782</f>
        <v>0</v>
      </c>
      <c r="AB782" s="337"/>
      <c r="AC782" s="338" t="n">
        <f aca="false">XNPV(0.1,B782:AA782,$B$1:$AA$1)</f>
        <v>27115.9290432999</v>
      </c>
      <c r="AD782" s="338" t="n">
        <f aca="false">SUMPRODUCT(B782:AA782,$B$1010:$AA$1010)</f>
        <v>59515.8694516178</v>
      </c>
      <c r="AE782" s="339" t="n">
        <f aca="false">SUMPRODUCT(B782:AA782,$B$1012:$AA$1012)</f>
        <v>58968.5262721372</v>
      </c>
      <c r="AF782" s="340" t="n">
        <f aca="false">XIRR(B782:AA782,$B$1:$AA$1)</f>
        <v>0.150463868618335</v>
      </c>
      <c r="AG782" s="341" t="n">
        <f aca="false">1-EXP(-(1/0.25)*(AD782/ABS($AD$1010)))</f>
        <v>0.984508522048608</v>
      </c>
    </row>
    <row r="783" customFormat="false" ht="12.75" hidden="false" customHeight="false" outlineLevel="0" collapsed="false">
      <c r="A783" s="332"/>
      <c r="B783" s="337" t="n">
        <f aca="false">+[4]data1cf!A783</f>
        <v>-84110.3521088792</v>
      </c>
      <c r="C783" s="337" t="n">
        <f aca="false">+[4]data1cf!B783</f>
        <v>14651.2746727582</v>
      </c>
      <c r="D783" s="337" t="n">
        <f aca="false">+[4]data1cf!C783</f>
        <v>16356.5788826996</v>
      </c>
      <c r="E783" s="337" t="n">
        <f aca="false">+[4]data1cf!D783</f>
        <v>15836.2766432895</v>
      </c>
      <c r="F783" s="337" t="n">
        <f aca="false">+[4]data1cf!E783</f>
        <v>15427.3391912439</v>
      </c>
      <c r="G783" s="337" t="n">
        <f aca="false">+[4]data1cf!F783</f>
        <v>15219.4441021106</v>
      </c>
      <c r="H783" s="337" t="n">
        <f aca="false">+[4]data1cf!G783</f>
        <v>15032.2094757849</v>
      </c>
      <c r="I783" s="337" t="n">
        <f aca="false">+[4]data1cf!H783</f>
        <v>14913.1361984407</v>
      </c>
      <c r="J783" s="337" t="n">
        <f aca="false">+[4]data1cf!I783</f>
        <v>15005.1960148352</v>
      </c>
      <c r="K783" s="337" t="n">
        <f aca="false">+[4]data1cf!J783</f>
        <v>14788.2733986813</v>
      </c>
      <c r="L783" s="337" t="n">
        <f aca="false">+[4]data1cf!K783</f>
        <v>15025.697601983</v>
      </c>
      <c r="M783" s="337" t="n">
        <f aca="false">+[4]data1cf!L783</f>
        <v>14909.4434360508</v>
      </c>
      <c r="N783" s="337" t="n">
        <f aca="false">+[4]data1cf!M783</f>
        <v>14953.827580608</v>
      </c>
      <c r="O783" s="337" t="n">
        <f aca="false">+[4]data1cf!N783</f>
        <v>14974.6973777043</v>
      </c>
      <c r="P783" s="337" t="n">
        <f aca="false">+[4]data1cf!O783</f>
        <v>14775.1296531124</v>
      </c>
      <c r="Q783" s="337" t="n">
        <f aca="false">+[4]data1cf!P783</f>
        <v>15134.0609955497</v>
      </c>
      <c r="R783" s="337" t="n">
        <f aca="false">+[4]data1cf!Q783</f>
        <v>964.712094548001</v>
      </c>
      <c r="S783" s="337" t="n">
        <f aca="false">+[4]data1cf!R783</f>
        <v>0</v>
      </c>
      <c r="T783" s="337" t="n">
        <f aca="false">+[4]data1cf!S783</f>
        <v>0</v>
      </c>
      <c r="U783" s="337" t="n">
        <f aca="false">+[4]data1cf!T783</f>
        <v>0</v>
      </c>
      <c r="V783" s="337" t="n">
        <f aca="false">+[4]data1cf!U783</f>
        <v>0</v>
      </c>
      <c r="W783" s="337" t="n">
        <f aca="false">+[4]data1cf!V783</f>
        <v>0</v>
      </c>
      <c r="X783" s="337" t="n">
        <f aca="false">+[4]data1cf!W783</f>
        <v>0</v>
      </c>
      <c r="Y783" s="337" t="n">
        <f aca="false">+[4]data1cf!X783</f>
        <v>0</v>
      </c>
      <c r="Z783" s="337" t="n">
        <f aca="false">+[4]data1cf!Y783</f>
        <v>0</v>
      </c>
      <c r="AA783" s="337" t="n">
        <f aca="false">+[4]data1cf!Z783</f>
        <v>0</v>
      </c>
      <c r="AB783" s="337"/>
      <c r="AC783" s="338" t="n">
        <f aca="false">XNPV(0.1,B783:AA783,$B$1:$AA$1)</f>
        <v>31815.5630602131</v>
      </c>
      <c r="AD783" s="338" t="n">
        <f aca="false">SUMPRODUCT(B783:AA783,$B$1010:$AA$1010)</f>
        <v>63904.89743362</v>
      </c>
      <c r="AE783" s="339" t="n">
        <f aca="false">SUMPRODUCT(B783:AA783,$B$1012:$AA$1012)</f>
        <v>63362.8780846706</v>
      </c>
      <c r="AF783" s="340" t="n">
        <f aca="false">XIRR(B783:AA783,$B$1:$AA$1)</f>
        <v>0.162640571955</v>
      </c>
      <c r="AG783" s="341" t="n">
        <f aca="false">1-EXP(-(1/0.25)*(AD783/ABS($AD$1010)))</f>
        <v>0.988607466019528</v>
      </c>
    </row>
    <row r="784" customFormat="false" ht="12.75" hidden="false" customHeight="false" outlineLevel="0" collapsed="false">
      <c r="A784" s="332"/>
      <c r="B784" s="337" t="n">
        <f aca="false">+[4]data1cf!A784</f>
        <v>-102542.80051733</v>
      </c>
      <c r="C784" s="337" t="n">
        <f aca="false">+[4]data1cf!B784</f>
        <v>15204.9231806643</v>
      </c>
      <c r="D784" s="337" t="n">
        <f aca="false">+[4]data1cf!C784</f>
        <v>16802.9383222751</v>
      </c>
      <c r="E784" s="337" t="n">
        <f aca="false">+[4]data1cf!D784</f>
        <v>16302.3690101234</v>
      </c>
      <c r="F784" s="337" t="n">
        <f aca="false">+[4]data1cf!E784</f>
        <v>16100.814265345</v>
      </c>
      <c r="G784" s="337" t="n">
        <f aca="false">+[4]data1cf!F784</f>
        <v>15774.2155864559</v>
      </c>
      <c r="H784" s="337" t="n">
        <f aca="false">+[4]data1cf!G784</f>
        <v>15543.7701429966</v>
      </c>
      <c r="I784" s="337" t="n">
        <f aca="false">+[4]data1cf!H784</f>
        <v>15440.9480436306</v>
      </c>
      <c r="J784" s="337" t="n">
        <f aca="false">+[4]data1cf!I784</f>
        <v>15349.5715544789</v>
      </c>
      <c r="K784" s="337" t="n">
        <f aca="false">+[4]data1cf!J784</f>
        <v>15471.9786964831</v>
      </c>
      <c r="L784" s="337" t="n">
        <f aca="false">+[4]data1cf!K784</f>
        <v>15426.4422708441</v>
      </c>
      <c r="M784" s="337" t="n">
        <f aca="false">+[4]data1cf!L784</f>
        <v>15407.3674243428</v>
      </c>
      <c r="N784" s="337" t="n">
        <f aca="false">+[4]data1cf!M784</f>
        <v>15348.9063468123</v>
      </c>
      <c r="O784" s="337" t="n">
        <f aca="false">+[4]data1cf!N784</f>
        <v>15379.8387656175</v>
      </c>
      <c r="P784" s="337" t="n">
        <f aca="false">+[4]data1cf!O784</f>
        <v>15392.7295700093</v>
      </c>
      <c r="Q784" s="337" t="n">
        <f aca="false">+[4]data1cf!P784</f>
        <v>15430.3308136044</v>
      </c>
      <c r="R784" s="337" t="n">
        <f aca="false">+[4]data1cf!Q784</f>
        <v>1176.12490481357</v>
      </c>
      <c r="S784" s="337" t="n">
        <f aca="false">+[4]data1cf!R784</f>
        <v>0</v>
      </c>
      <c r="T784" s="337" t="n">
        <f aca="false">+[4]data1cf!S784</f>
        <v>0</v>
      </c>
      <c r="U784" s="337" t="n">
        <f aca="false">+[4]data1cf!T784</f>
        <v>0</v>
      </c>
      <c r="V784" s="337" t="n">
        <f aca="false">+[4]data1cf!U784</f>
        <v>0</v>
      </c>
      <c r="W784" s="337" t="n">
        <f aca="false">+[4]data1cf!V784</f>
        <v>0</v>
      </c>
      <c r="X784" s="337" t="n">
        <f aca="false">+[4]data1cf!W784</f>
        <v>0</v>
      </c>
      <c r="Y784" s="337" t="n">
        <f aca="false">+[4]data1cf!X784</f>
        <v>0</v>
      </c>
      <c r="Z784" s="337" t="n">
        <f aca="false">+[4]data1cf!Y784</f>
        <v>0</v>
      </c>
      <c r="AA784" s="337" t="n">
        <f aca="false">+[4]data1cf!Z784</f>
        <v>0</v>
      </c>
      <c r="AB784" s="337"/>
      <c r="AC784" s="338" t="n">
        <f aca="false">XNPV(0.1,B784:AA784,$B$1:$AA$1)</f>
        <v>17270.3581853832</v>
      </c>
      <c r="AD784" s="338" t="n">
        <f aca="false">SUMPRODUCT(B784:AA784,$B$1010:$AA$1010)</f>
        <v>50421.1959244165</v>
      </c>
      <c r="AE784" s="339" t="n">
        <f aca="false">SUMPRODUCT(B784:AA784,$B$1012:$AA$1012)</f>
        <v>49861.2777808497</v>
      </c>
      <c r="AF784" s="340" t="n">
        <f aca="false">XIRR(B784:AA784,$B$1:$AA$1)</f>
        <v>0.128789406710283</v>
      </c>
      <c r="AG784" s="341" t="n">
        <f aca="false">1-EXP(-(1/0.25)*(AD784/ABS($AD$1010)))</f>
        <v>0.970713572889981</v>
      </c>
    </row>
    <row r="785" customFormat="false" ht="12.75" hidden="false" customHeight="false" outlineLevel="0" collapsed="false">
      <c r="A785" s="332"/>
      <c r="B785" s="337" t="n">
        <f aca="false">+[4]data1cf!A785</f>
        <v>-94079.2911582204</v>
      </c>
      <c r="C785" s="337" t="n">
        <f aca="false">+[4]data1cf!B785</f>
        <v>14920.6673493833</v>
      </c>
      <c r="D785" s="337" t="n">
        <f aca="false">+[4]data1cf!C785</f>
        <v>16539.6433019073</v>
      </c>
      <c r="E785" s="337" t="n">
        <f aca="false">+[4]data1cf!D785</f>
        <v>16229.125764319</v>
      </c>
      <c r="F785" s="337" t="n">
        <f aca="false">+[4]data1cf!E785</f>
        <v>15862.5650430163</v>
      </c>
      <c r="G785" s="337" t="n">
        <f aca="false">+[4]data1cf!F785</f>
        <v>15494.7549141774</v>
      </c>
      <c r="H785" s="337" t="n">
        <f aca="false">+[4]data1cf!G785</f>
        <v>15365.9534383036</v>
      </c>
      <c r="I785" s="337" t="n">
        <f aca="false">+[4]data1cf!H785</f>
        <v>15166.4127945724</v>
      </c>
      <c r="J785" s="337" t="n">
        <f aca="false">+[4]data1cf!I785</f>
        <v>15231.8520887763</v>
      </c>
      <c r="K785" s="337" t="n">
        <f aca="false">+[4]data1cf!J785</f>
        <v>15205.7777990083</v>
      </c>
      <c r="L785" s="337" t="n">
        <f aca="false">+[4]data1cf!K785</f>
        <v>15328.1264888311</v>
      </c>
      <c r="M785" s="337" t="n">
        <f aca="false">+[4]data1cf!L785</f>
        <v>15242.4979661466</v>
      </c>
      <c r="N785" s="337" t="n">
        <f aca="false">+[4]data1cf!M785</f>
        <v>15266.5077115673</v>
      </c>
      <c r="O785" s="337" t="n">
        <f aca="false">+[4]data1cf!N785</f>
        <v>14977.6191409555</v>
      </c>
      <c r="P785" s="337" t="n">
        <f aca="false">+[4]data1cf!O785</f>
        <v>15160.2761985414</v>
      </c>
      <c r="Q785" s="337" t="n">
        <f aca="false">+[4]data1cf!P785</f>
        <v>15260.1112688464</v>
      </c>
      <c r="R785" s="337" t="n">
        <f aca="false">+[4]data1cf!Q785</f>
        <v>1079.05183786832</v>
      </c>
      <c r="S785" s="337" t="n">
        <f aca="false">+[4]data1cf!R785</f>
        <v>0</v>
      </c>
      <c r="T785" s="337" t="n">
        <f aca="false">+[4]data1cf!S785</f>
        <v>0</v>
      </c>
      <c r="U785" s="337" t="n">
        <f aca="false">+[4]data1cf!T785</f>
        <v>0</v>
      </c>
      <c r="V785" s="337" t="n">
        <f aca="false">+[4]data1cf!U785</f>
        <v>0</v>
      </c>
      <c r="W785" s="337" t="n">
        <f aca="false">+[4]data1cf!V785</f>
        <v>0</v>
      </c>
      <c r="X785" s="337" t="n">
        <f aca="false">+[4]data1cf!W785</f>
        <v>0</v>
      </c>
      <c r="Y785" s="337" t="n">
        <f aca="false">+[4]data1cf!X785</f>
        <v>0</v>
      </c>
      <c r="Z785" s="337" t="n">
        <f aca="false">+[4]data1cf!Y785</f>
        <v>0</v>
      </c>
      <c r="AA785" s="337" t="n">
        <f aca="false">+[4]data1cf!Z785</f>
        <v>0</v>
      </c>
      <c r="AB785" s="337"/>
      <c r="AC785" s="338" t="n">
        <f aca="false">XNPV(0.1,B785:AA785,$B$1:$AA$1)</f>
        <v>24096.6558885986</v>
      </c>
      <c r="AD785" s="338" t="n">
        <f aca="false">SUMPRODUCT(B785:AA785,$B$1010:$AA$1010)</f>
        <v>56802.5734709979</v>
      </c>
      <c r="AE785" s="339" t="n">
        <f aca="false">SUMPRODUCT(B785:AA785,$B$1012:$AA$1012)</f>
        <v>56250.2419421452</v>
      </c>
      <c r="AF785" s="340" t="n">
        <f aca="false">XIRR(B785:AA785,$B$1:$AA$1)</f>
        <v>0.143164737137967</v>
      </c>
      <c r="AG785" s="341" t="n">
        <f aca="false">1-EXP(-(1/0.25)*(AD785/ABS($AD$1010)))</f>
        <v>0.981267077712359</v>
      </c>
    </row>
    <row r="786" customFormat="false" ht="12.75" hidden="false" customHeight="false" outlineLevel="0" collapsed="false">
      <c r="A786" s="332"/>
      <c r="B786" s="337" t="n">
        <f aca="false">+[4]data1cf!A786</f>
        <v>-94101.6402214168</v>
      </c>
      <c r="C786" s="337" t="n">
        <f aca="false">+[4]data1cf!B786</f>
        <v>15073.2292561503</v>
      </c>
      <c r="D786" s="337" t="n">
        <f aca="false">+[4]data1cf!C786</f>
        <v>16595.7602879135</v>
      </c>
      <c r="E786" s="337" t="n">
        <f aca="false">+[4]data1cf!D786</f>
        <v>16004.9771224073</v>
      </c>
      <c r="F786" s="337" t="n">
        <f aca="false">+[4]data1cf!E786</f>
        <v>15770.5712237849</v>
      </c>
      <c r="G786" s="337" t="n">
        <f aca="false">+[4]data1cf!F786</f>
        <v>15338.9766490379</v>
      </c>
      <c r="H786" s="337" t="n">
        <f aca="false">+[4]data1cf!G786</f>
        <v>15193.4889695423</v>
      </c>
      <c r="I786" s="337" t="n">
        <f aca="false">+[4]data1cf!H786</f>
        <v>15051.9913079316</v>
      </c>
      <c r="J786" s="337" t="n">
        <f aca="false">+[4]data1cf!I786</f>
        <v>15164.9152334803</v>
      </c>
      <c r="K786" s="337" t="n">
        <f aca="false">+[4]data1cf!J786</f>
        <v>15276.4646858244</v>
      </c>
      <c r="L786" s="337" t="n">
        <f aca="false">+[4]data1cf!K786</f>
        <v>15379.3903823191</v>
      </c>
      <c r="M786" s="337" t="n">
        <f aca="false">+[4]data1cf!L786</f>
        <v>15017.6171047599</v>
      </c>
      <c r="N786" s="337" t="n">
        <f aca="false">+[4]data1cf!M786</f>
        <v>15160.7940272097</v>
      </c>
      <c r="O786" s="337" t="n">
        <f aca="false">+[4]data1cf!N786</f>
        <v>15320.311124681</v>
      </c>
      <c r="P786" s="337" t="n">
        <f aca="false">+[4]data1cf!O786</f>
        <v>15106.5565901076</v>
      </c>
      <c r="Q786" s="337" t="n">
        <f aca="false">+[4]data1cf!P786</f>
        <v>15144.3582176444</v>
      </c>
      <c r="R786" s="337" t="n">
        <f aca="false">+[4]data1cf!Q786</f>
        <v>1079.30817268356</v>
      </c>
      <c r="S786" s="337" t="n">
        <f aca="false">+[4]data1cf!R786</f>
        <v>0</v>
      </c>
      <c r="T786" s="337" t="n">
        <f aca="false">+[4]data1cf!S786</f>
        <v>0</v>
      </c>
      <c r="U786" s="337" t="n">
        <f aca="false">+[4]data1cf!T786</f>
        <v>0</v>
      </c>
      <c r="V786" s="337" t="n">
        <f aca="false">+[4]data1cf!U786</f>
        <v>0</v>
      </c>
      <c r="W786" s="337" t="n">
        <f aca="false">+[4]data1cf!V786</f>
        <v>0</v>
      </c>
      <c r="X786" s="337" t="n">
        <f aca="false">+[4]data1cf!W786</f>
        <v>0</v>
      </c>
      <c r="Y786" s="337" t="n">
        <f aca="false">+[4]data1cf!X786</f>
        <v>0</v>
      </c>
      <c r="Z786" s="337" t="n">
        <f aca="false">+[4]data1cf!Y786</f>
        <v>0</v>
      </c>
      <c r="AA786" s="337" t="n">
        <f aca="false">+[4]data1cf!Z786</f>
        <v>0</v>
      </c>
      <c r="AB786" s="337"/>
      <c r="AC786" s="338" t="n">
        <f aca="false">XNPV(0.1,B786:AA786,$B$1:$AA$1)</f>
        <v>23739.0161394013</v>
      </c>
      <c r="AD786" s="338" t="n">
        <f aca="false">SUMPRODUCT(B786:AA786,$B$1010:$AA$1010)</f>
        <v>56334.402091326</v>
      </c>
      <c r="AE786" s="339" t="n">
        <f aca="false">SUMPRODUCT(B786:AA786,$B$1012:$AA$1012)</f>
        <v>55783.7395936097</v>
      </c>
      <c r="AF786" s="340" t="n">
        <f aca="false">XIRR(B786:AA786,$B$1:$AA$1)</f>
        <v>0.142566535714388</v>
      </c>
      <c r="AG786" s="341" t="n">
        <f aca="false">1-EXP(-(1/0.25)*(AD786/ABS($AD$1010)))</f>
        <v>0.980642785808599</v>
      </c>
    </row>
    <row r="787" customFormat="false" ht="12.75" hidden="false" customHeight="false" outlineLevel="0" collapsed="false">
      <c r="A787" s="332"/>
      <c r="B787" s="337" t="n">
        <f aca="false">+[4]data1cf!A787</f>
        <v>-84966.3206236606</v>
      </c>
      <c r="C787" s="337" t="n">
        <f aca="false">+[4]data1cf!B787</f>
        <v>15083.6976959564</v>
      </c>
      <c r="D787" s="337" t="n">
        <f aca="false">+[4]data1cf!C787</f>
        <v>16165.6292013509</v>
      </c>
      <c r="E787" s="337" t="n">
        <f aca="false">+[4]data1cf!D787</f>
        <v>15703.3381502569</v>
      </c>
      <c r="F787" s="337" t="n">
        <f aca="false">+[4]data1cf!E787</f>
        <v>15449.0672466391</v>
      </c>
      <c r="G787" s="337" t="n">
        <f aca="false">+[4]data1cf!F787</f>
        <v>15335.306534089</v>
      </c>
      <c r="H787" s="337" t="n">
        <f aca="false">+[4]data1cf!G787</f>
        <v>14998.5230050155</v>
      </c>
      <c r="I787" s="337" t="n">
        <f aca="false">+[4]data1cf!H787</f>
        <v>14944.2187882874</v>
      </c>
      <c r="J787" s="337" t="n">
        <f aca="false">+[4]data1cf!I787</f>
        <v>14880.2694609861</v>
      </c>
      <c r="K787" s="337" t="n">
        <f aca="false">+[4]data1cf!J787</f>
        <v>14762.7678222497</v>
      </c>
      <c r="L787" s="337" t="n">
        <f aca="false">+[4]data1cf!K787</f>
        <v>14910.3124765075</v>
      </c>
      <c r="M787" s="337" t="n">
        <f aca="false">+[4]data1cf!L787</f>
        <v>14906.2059563005</v>
      </c>
      <c r="N787" s="337" t="n">
        <f aca="false">+[4]data1cf!M787</f>
        <v>15116.0006254764</v>
      </c>
      <c r="O787" s="337" t="n">
        <f aca="false">+[4]data1cf!N787</f>
        <v>15110.9522063525</v>
      </c>
      <c r="P787" s="337" t="n">
        <f aca="false">+[4]data1cf!O787</f>
        <v>15103.621398357</v>
      </c>
      <c r="Q787" s="337" t="n">
        <f aca="false">+[4]data1cf!P787</f>
        <v>14848.7271746065</v>
      </c>
      <c r="R787" s="337" t="n">
        <f aca="false">+[4]data1cf!Q787</f>
        <v>974.529711025138</v>
      </c>
      <c r="S787" s="337" t="n">
        <f aca="false">+[4]data1cf!R787</f>
        <v>0</v>
      </c>
      <c r="T787" s="337" t="n">
        <f aca="false">+[4]data1cf!S787</f>
        <v>0</v>
      </c>
      <c r="U787" s="337" t="n">
        <f aca="false">+[4]data1cf!T787</f>
        <v>0</v>
      </c>
      <c r="V787" s="337" t="n">
        <f aca="false">+[4]data1cf!U787</f>
        <v>0</v>
      </c>
      <c r="W787" s="337" t="n">
        <f aca="false">+[4]data1cf!V787</f>
        <v>0</v>
      </c>
      <c r="X787" s="337" t="n">
        <f aca="false">+[4]data1cf!W787</f>
        <v>0</v>
      </c>
      <c r="Y787" s="337" t="n">
        <f aca="false">+[4]data1cf!X787</f>
        <v>0</v>
      </c>
      <c r="Z787" s="337" t="n">
        <f aca="false">+[4]data1cf!Y787</f>
        <v>0</v>
      </c>
      <c r="AA787" s="337" t="n">
        <f aca="false">+[4]data1cf!Z787</f>
        <v>0</v>
      </c>
      <c r="AB787" s="337"/>
      <c r="AC787" s="338" t="n">
        <f aca="false">XNPV(0.1,B787:AA787,$B$1:$AA$1)</f>
        <v>31175.5175607952</v>
      </c>
      <c r="AD787" s="338" t="n">
        <f aca="false">SUMPRODUCT(B787:AA787,$B$1010:$AA$1010)</f>
        <v>63282.7771257618</v>
      </c>
      <c r="AE787" s="339" t="n">
        <f aca="false">SUMPRODUCT(B787:AA787,$B$1012:$AA$1012)</f>
        <v>62740.3199531748</v>
      </c>
      <c r="AF787" s="340" t="n">
        <f aca="false">XIRR(B787:AA787,$B$1:$AA$1)</f>
        <v>0.160953051306099</v>
      </c>
      <c r="AG787" s="341" t="n">
        <f aca="false">1-EXP(-(1/0.25)*(AD787/ABS($AD$1010)))</f>
        <v>0.988100209374192</v>
      </c>
    </row>
    <row r="788" customFormat="false" ht="12.75" hidden="false" customHeight="false" outlineLevel="0" collapsed="false">
      <c r="A788" s="332"/>
      <c r="B788" s="337" t="n">
        <f aca="false">+[4]data1cf!A788</f>
        <v>-93274.3733425831</v>
      </c>
      <c r="C788" s="337" t="n">
        <f aca="false">+[4]data1cf!B788</f>
        <v>15250.7721768652</v>
      </c>
      <c r="D788" s="337" t="n">
        <f aca="false">+[4]data1cf!C788</f>
        <v>16345.062515871</v>
      </c>
      <c r="E788" s="337" t="n">
        <f aca="false">+[4]data1cf!D788</f>
        <v>15946.7569194189</v>
      </c>
      <c r="F788" s="337" t="n">
        <f aca="false">+[4]data1cf!E788</f>
        <v>15632.0835881554</v>
      </c>
      <c r="G788" s="337" t="n">
        <f aca="false">+[4]data1cf!F788</f>
        <v>15469.2385643687</v>
      </c>
      <c r="H788" s="337" t="n">
        <f aca="false">+[4]data1cf!G788</f>
        <v>15376.5167952782</v>
      </c>
      <c r="I788" s="337" t="n">
        <f aca="false">+[4]data1cf!H788</f>
        <v>15191.2878030623</v>
      </c>
      <c r="J788" s="337" t="n">
        <f aca="false">+[4]data1cf!I788</f>
        <v>15187.9643345127</v>
      </c>
      <c r="K788" s="337" t="n">
        <f aca="false">+[4]data1cf!J788</f>
        <v>14979.3206910158</v>
      </c>
      <c r="L788" s="337" t="n">
        <f aca="false">+[4]data1cf!K788</f>
        <v>15141.1817028094</v>
      </c>
      <c r="M788" s="337" t="n">
        <f aca="false">+[4]data1cf!L788</f>
        <v>15156.0542032409</v>
      </c>
      <c r="N788" s="337" t="n">
        <f aca="false">+[4]data1cf!M788</f>
        <v>15092.1257412732</v>
      </c>
      <c r="O788" s="337" t="n">
        <f aca="false">+[4]data1cf!N788</f>
        <v>15003.3661923134</v>
      </c>
      <c r="P788" s="337" t="n">
        <f aca="false">+[4]data1cf!O788</f>
        <v>15102.7108106869</v>
      </c>
      <c r="Q788" s="337" t="n">
        <f aca="false">+[4]data1cf!P788</f>
        <v>15272.3991222776</v>
      </c>
      <c r="R788" s="337" t="n">
        <f aca="false">+[4]data1cf!Q788</f>
        <v>1069.81975249009</v>
      </c>
      <c r="S788" s="337" t="n">
        <f aca="false">+[4]data1cf!R788</f>
        <v>0</v>
      </c>
      <c r="T788" s="337" t="n">
        <f aca="false">+[4]data1cf!S788</f>
        <v>0</v>
      </c>
      <c r="U788" s="337" t="n">
        <f aca="false">+[4]data1cf!T788</f>
        <v>0</v>
      </c>
      <c r="V788" s="337" t="n">
        <f aca="false">+[4]data1cf!U788</f>
        <v>0</v>
      </c>
      <c r="W788" s="337" t="n">
        <f aca="false">+[4]data1cf!V788</f>
        <v>0</v>
      </c>
      <c r="X788" s="337" t="n">
        <f aca="false">+[4]data1cf!W788</f>
        <v>0</v>
      </c>
      <c r="Y788" s="337" t="n">
        <f aca="false">+[4]data1cf!X788</f>
        <v>0</v>
      </c>
      <c r="Z788" s="337" t="n">
        <f aca="false">+[4]data1cf!Y788</f>
        <v>0</v>
      </c>
      <c r="AA788" s="337" t="n">
        <f aca="false">+[4]data1cf!Z788</f>
        <v>0</v>
      </c>
      <c r="AB788" s="337"/>
      <c r="AC788" s="338" t="n">
        <f aca="false">XNPV(0.1,B788:AA788,$B$1:$AA$1)</f>
        <v>24393.2798800934</v>
      </c>
      <c r="AD788" s="338" t="n">
        <f aca="false">SUMPRODUCT(B788:AA788,$B$1010:$AA$1010)</f>
        <v>56919.27172847</v>
      </c>
      <c r="AE788" s="339" t="n">
        <f aca="false">SUMPRODUCT(B788:AA788,$B$1012:$AA$1012)</f>
        <v>56369.9406145854</v>
      </c>
      <c r="AF788" s="340" t="n">
        <f aca="false">XIRR(B788:AA788,$B$1:$AA$1)</f>
        <v>0.144107902345289</v>
      </c>
      <c r="AG788" s="341" t="n">
        <f aca="false">1-EXP(-(1/0.25)*(AD788/ABS($AD$1010)))</f>
        <v>0.981419530681223</v>
      </c>
    </row>
    <row r="789" customFormat="false" ht="12.75" hidden="false" customHeight="false" outlineLevel="0" collapsed="false">
      <c r="A789" s="332"/>
      <c r="B789" s="337" t="n">
        <f aca="false">+[4]data1cf!A789</f>
        <v>-101884.135151847</v>
      </c>
      <c r="C789" s="337" t="n">
        <f aca="false">+[4]data1cf!B789</f>
        <v>15177.410288452</v>
      </c>
      <c r="D789" s="337" t="n">
        <f aca="false">+[4]data1cf!C789</f>
        <v>16697.0794970454</v>
      </c>
      <c r="E789" s="337" t="n">
        <f aca="false">+[4]data1cf!D789</f>
        <v>16558.8449629591</v>
      </c>
      <c r="F789" s="337" t="n">
        <f aca="false">+[4]data1cf!E789</f>
        <v>16222.5074947673</v>
      </c>
      <c r="G789" s="337" t="n">
        <f aca="false">+[4]data1cf!F789</f>
        <v>15615.6897500342</v>
      </c>
      <c r="H789" s="337" t="n">
        <f aca="false">+[4]data1cf!G789</f>
        <v>15205.8443553031</v>
      </c>
      <c r="I789" s="337" t="n">
        <f aca="false">+[4]data1cf!H789</f>
        <v>15321.3154894555</v>
      </c>
      <c r="J789" s="337" t="n">
        <f aca="false">+[4]data1cf!I789</f>
        <v>15323.0672073454</v>
      </c>
      <c r="K789" s="337" t="n">
        <f aca="false">+[4]data1cf!J789</f>
        <v>15434.8708993359</v>
      </c>
      <c r="L789" s="337" t="n">
        <f aca="false">+[4]data1cf!K789</f>
        <v>15453.3963470981</v>
      </c>
      <c r="M789" s="337" t="n">
        <f aca="false">+[4]data1cf!L789</f>
        <v>15344.2459990754</v>
      </c>
      <c r="N789" s="337" t="n">
        <f aca="false">+[4]data1cf!M789</f>
        <v>15211.0608980727</v>
      </c>
      <c r="O789" s="337" t="n">
        <f aca="false">+[4]data1cf!N789</f>
        <v>15342.7671610838</v>
      </c>
      <c r="P789" s="337" t="n">
        <f aca="false">+[4]data1cf!O789</f>
        <v>15343.4272595764</v>
      </c>
      <c r="Q789" s="337" t="n">
        <f aca="false">+[4]data1cf!P789</f>
        <v>15401.2367850742</v>
      </c>
      <c r="R789" s="337" t="n">
        <f aca="false">+[4]data1cf!Q789</f>
        <v>1168.57027653763</v>
      </c>
      <c r="S789" s="337" t="n">
        <f aca="false">+[4]data1cf!R789</f>
        <v>0</v>
      </c>
      <c r="T789" s="337" t="n">
        <f aca="false">+[4]data1cf!S789</f>
        <v>0</v>
      </c>
      <c r="U789" s="337" t="n">
        <f aca="false">+[4]data1cf!T789</f>
        <v>0</v>
      </c>
      <c r="V789" s="337" t="n">
        <f aca="false">+[4]data1cf!U789</f>
        <v>0</v>
      </c>
      <c r="W789" s="337" t="n">
        <f aca="false">+[4]data1cf!V789</f>
        <v>0</v>
      </c>
      <c r="X789" s="337" t="n">
        <f aca="false">+[4]data1cf!W789</f>
        <v>0</v>
      </c>
      <c r="Y789" s="337" t="n">
        <f aca="false">+[4]data1cf!X789</f>
        <v>0</v>
      </c>
      <c r="Z789" s="337" t="n">
        <f aca="false">+[4]data1cf!Y789</f>
        <v>0</v>
      </c>
      <c r="AA789" s="337" t="n">
        <f aca="false">+[4]data1cf!Z789</f>
        <v>0</v>
      </c>
      <c r="AB789" s="337"/>
      <c r="AC789" s="338" t="n">
        <f aca="false">XNPV(0.1,B789:AA789,$B$1:$AA$1)</f>
        <v>17625.8766120884</v>
      </c>
      <c r="AD789" s="338" t="n">
        <f aca="false">SUMPRODUCT(B789:AA789,$B$1010:$AA$1010)</f>
        <v>50654.3114090071</v>
      </c>
      <c r="AE789" s="339" t="n">
        <f aca="false">SUMPRODUCT(B789:AA789,$B$1012:$AA$1012)</f>
        <v>50096.475961684</v>
      </c>
      <c r="AF789" s="340" t="n">
        <f aca="false">XIRR(B789:AA789,$B$1:$AA$1)</f>
        <v>0.129585685761251</v>
      </c>
      <c r="AG789" s="341" t="n">
        <f aca="false">1-EXP(-(1/0.25)*(AD789/ABS($AD$1010)))</f>
        <v>0.97118774603951</v>
      </c>
    </row>
    <row r="790" customFormat="false" ht="12.75" hidden="false" customHeight="false" outlineLevel="0" collapsed="false">
      <c r="A790" s="332"/>
      <c r="B790" s="337" t="n">
        <f aca="false">+[4]data1cf!A790</f>
        <v>-101121.673673536</v>
      </c>
      <c r="C790" s="337" t="n">
        <f aca="false">+[4]data1cf!B790</f>
        <v>15327.7928203198</v>
      </c>
      <c r="D790" s="337" t="n">
        <f aca="false">+[4]data1cf!C790</f>
        <v>16568.3735681854</v>
      </c>
      <c r="E790" s="337" t="n">
        <f aca="false">+[4]data1cf!D790</f>
        <v>16355.4628119691</v>
      </c>
      <c r="F790" s="337" t="n">
        <f aca="false">+[4]data1cf!E790</f>
        <v>15899.4401735296</v>
      </c>
      <c r="G790" s="337" t="n">
        <f aca="false">+[4]data1cf!F790</f>
        <v>15445.9840955153</v>
      </c>
      <c r="H790" s="337" t="n">
        <f aca="false">+[4]data1cf!G790</f>
        <v>15421.399448705</v>
      </c>
      <c r="I790" s="337" t="n">
        <f aca="false">+[4]data1cf!H790</f>
        <v>15394.4175599001</v>
      </c>
      <c r="J790" s="337" t="n">
        <f aca="false">+[4]data1cf!I790</f>
        <v>15324.8649079372</v>
      </c>
      <c r="K790" s="337" t="n">
        <f aca="false">+[4]data1cf!J790</f>
        <v>15267.353238548</v>
      </c>
      <c r="L790" s="337" t="n">
        <f aca="false">+[4]data1cf!K790</f>
        <v>15347.2737077568</v>
      </c>
      <c r="M790" s="337" t="n">
        <f aca="false">+[4]data1cf!L790</f>
        <v>15266.7944425478</v>
      </c>
      <c r="N790" s="337" t="n">
        <f aca="false">+[4]data1cf!M790</f>
        <v>15456.6535486998</v>
      </c>
      <c r="O790" s="337" t="n">
        <f aca="false">+[4]data1cf!N790</f>
        <v>15417.3548541491</v>
      </c>
      <c r="P790" s="337" t="n">
        <f aca="false">+[4]data1cf!O790</f>
        <v>15443.4967283544</v>
      </c>
      <c r="Q790" s="337" t="n">
        <f aca="false">+[4]data1cf!P790</f>
        <v>15320.5628847212</v>
      </c>
      <c r="R790" s="337" t="n">
        <f aca="false">+[4]data1cf!Q790</f>
        <v>1159.82514836599</v>
      </c>
      <c r="S790" s="337" t="n">
        <f aca="false">+[4]data1cf!R790</f>
        <v>0</v>
      </c>
      <c r="T790" s="337" t="n">
        <f aca="false">+[4]data1cf!S790</f>
        <v>0</v>
      </c>
      <c r="U790" s="337" t="n">
        <f aca="false">+[4]data1cf!T790</f>
        <v>0</v>
      </c>
      <c r="V790" s="337" t="n">
        <f aca="false">+[4]data1cf!U790</f>
        <v>0</v>
      </c>
      <c r="W790" s="337" t="n">
        <f aca="false">+[4]data1cf!V790</f>
        <v>0</v>
      </c>
      <c r="X790" s="337" t="n">
        <f aca="false">+[4]data1cf!W790</f>
        <v>0</v>
      </c>
      <c r="Y790" s="337" t="n">
        <f aca="false">+[4]data1cf!X790</f>
        <v>0</v>
      </c>
      <c r="Z790" s="337" t="n">
        <f aca="false">+[4]data1cf!Y790</f>
        <v>0</v>
      </c>
      <c r="AA790" s="337" t="n">
        <f aca="false">+[4]data1cf!Z790</f>
        <v>0</v>
      </c>
      <c r="AB790" s="337"/>
      <c r="AC790" s="338" t="n">
        <f aca="false">XNPV(0.1,B790:AA790,$B$1:$AA$1)</f>
        <v>18065.8359112837</v>
      </c>
      <c r="AD790" s="338" t="n">
        <f aca="false">SUMPRODUCT(B790:AA790,$B$1010:$AA$1010)</f>
        <v>51047.738698314</v>
      </c>
      <c r="AE790" s="339" t="n">
        <f aca="false">SUMPRODUCT(B790:AA790,$B$1012:$AA$1012)</f>
        <v>50490.4574436715</v>
      </c>
      <c r="AF790" s="340" t="n">
        <f aca="false">XIRR(B790:AA790,$B$1:$AA$1)</f>
        <v>0.130484226708934</v>
      </c>
      <c r="AG790" s="341" t="n">
        <f aca="false">1-EXP(-(1/0.25)*(AD790/ABS($AD$1010)))</f>
        <v>0.971970657210159</v>
      </c>
    </row>
    <row r="791" customFormat="false" ht="12.75" hidden="false" customHeight="false" outlineLevel="0" collapsed="false">
      <c r="A791" s="332"/>
      <c r="B791" s="337" t="n">
        <f aca="false">+[4]data1cf!A791</f>
        <v>-101913.923594441</v>
      </c>
      <c r="C791" s="337" t="n">
        <f aca="false">+[4]data1cf!B791</f>
        <v>15183.206262432</v>
      </c>
      <c r="D791" s="337" t="n">
        <f aca="false">+[4]data1cf!C791</f>
        <v>16678.7208305637</v>
      </c>
      <c r="E791" s="337" t="n">
        <f aca="false">+[4]data1cf!D791</f>
        <v>16244.5656426295</v>
      </c>
      <c r="F791" s="337" t="n">
        <f aca="false">+[4]data1cf!E791</f>
        <v>16271.8905570201</v>
      </c>
      <c r="G791" s="337" t="n">
        <f aca="false">+[4]data1cf!F791</f>
        <v>15664.7031148328</v>
      </c>
      <c r="H791" s="337" t="n">
        <f aca="false">+[4]data1cf!G791</f>
        <v>15538.7835540365</v>
      </c>
      <c r="I791" s="337" t="n">
        <f aca="false">+[4]data1cf!H791</f>
        <v>15407.8036616734</v>
      </c>
      <c r="J791" s="337" t="n">
        <f aca="false">+[4]data1cf!I791</f>
        <v>15289.0627549904</v>
      </c>
      <c r="K791" s="337" t="n">
        <f aca="false">+[4]data1cf!J791</f>
        <v>15603.021370424</v>
      </c>
      <c r="L791" s="337" t="n">
        <f aca="false">+[4]data1cf!K791</f>
        <v>15600.9492611377</v>
      </c>
      <c r="M791" s="337" t="n">
        <f aca="false">+[4]data1cf!L791</f>
        <v>15400.9762570613</v>
      </c>
      <c r="N791" s="337" t="n">
        <f aca="false">+[4]data1cf!M791</f>
        <v>15540.4643513476</v>
      </c>
      <c r="O791" s="337" t="n">
        <f aca="false">+[4]data1cf!N791</f>
        <v>15226.5746099541</v>
      </c>
      <c r="P791" s="337" t="n">
        <f aca="false">+[4]data1cf!O791</f>
        <v>15319.3025502409</v>
      </c>
      <c r="Q791" s="337" t="n">
        <f aca="false">+[4]data1cf!P791</f>
        <v>15488.3254697445</v>
      </c>
      <c r="R791" s="337" t="n">
        <f aca="false">+[4]data1cf!Q791</f>
        <v>1168.9119380588</v>
      </c>
      <c r="S791" s="337" t="n">
        <f aca="false">+[4]data1cf!R791</f>
        <v>0</v>
      </c>
      <c r="T791" s="337" t="n">
        <f aca="false">+[4]data1cf!S791</f>
        <v>0</v>
      </c>
      <c r="U791" s="337" t="n">
        <f aca="false">+[4]data1cf!T791</f>
        <v>0</v>
      </c>
      <c r="V791" s="337" t="n">
        <f aca="false">+[4]data1cf!U791</f>
        <v>0</v>
      </c>
      <c r="W791" s="337" t="n">
        <f aca="false">+[4]data1cf!V791</f>
        <v>0</v>
      </c>
      <c r="X791" s="337" t="n">
        <f aca="false">+[4]data1cf!W791</f>
        <v>0</v>
      </c>
      <c r="Y791" s="337" t="n">
        <f aca="false">+[4]data1cf!X791</f>
        <v>0</v>
      </c>
      <c r="Z791" s="337" t="n">
        <f aca="false">+[4]data1cf!Y791</f>
        <v>0</v>
      </c>
      <c r="AA791" s="337" t="n">
        <f aca="false">+[4]data1cf!Z791</f>
        <v>0</v>
      </c>
      <c r="AB791" s="337"/>
      <c r="AC791" s="338" t="n">
        <f aca="false">XNPV(0.1,B791:AA791,$B$1:$AA$1)</f>
        <v>17864.4015606318</v>
      </c>
      <c r="AD791" s="338" t="n">
        <f aca="false">SUMPRODUCT(B791:AA791,$B$1010:$AA$1010)</f>
        <v>51041.2276843159</v>
      </c>
      <c r="AE791" s="339" t="n">
        <f aca="false">SUMPRODUCT(B791:AA791,$B$1012:$AA$1012)</f>
        <v>50480.7947961002</v>
      </c>
      <c r="AF791" s="340" t="n">
        <f aca="false">XIRR(B791:AA791,$B$1:$AA$1)</f>
        <v>0.129892256854439</v>
      </c>
      <c r="AG791" s="341" t="n">
        <f aca="false">1-EXP(-(1/0.25)*(AD791/ABS($AD$1010)))</f>
        <v>0.971957875182575</v>
      </c>
    </row>
    <row r="792" customFormat="false" ht="12.75" hidden="false" customHeight="false" outlineLevel="0" collapsed="false">
      <c r="A792" s="332"/>
      <c r="B792" s="337" t="n">
        <f aca="false">+[4]data1cf!A792</f>
        <v>-95645.6422196867</v>
      </c>
      <c r="C792" s="337" t="n">
        <f aca="false">+[4]data1cf!B792</f>
        <v>15199.0002088883</v>
      </c>
      <c r="D792" s="337" t="n">
        <f aca="false">+[4]data1cf!C792</f>
        <v>16705.1923483315</v>
      </c>
      <c r="E792" s="337" t="n">
        <f aca="false">+[4]data1cf!D792</f>
        <v>16158.5178420022</v>
      </c>
      <c r="F792" s="337" t="n">
        <f aca="false">+[4]data1cf!E792</f>
        <v>15855.9268768809</v>
      </c>
      <c r="G792" s="337" t="n">
        <f aca="false">+[4]data1cf!F792</f>
        <v>15569.7375216925</v>
      </c>
      <c r="H792" s="337" t="n">
        <f aca="false">+[4]data1cf!G792</f>
        <v>15252.3892837532</v>
      </c>
      <c r="I792" s="337" t="n">
        <f aca="false">+[4]data1cf!H792</f>
        <v>15069.227823407</v>
      </c>
      <c r="J792" s="337" t="n">
        <f aca="false">+[4]data1cf!I792</f>
        <v>15143.7398585492</v>
      </c>
      <c r="K792" s="337" t="n">
        <f aca="false">+[4]data1cf!J792</f>
        <v>15059.1941308777</v>
      </c>
      <c r="L792" s="337" t="n">
        <f aca="false">+[4]data1cf!K792</f>
        <v>15156.7570795484</v>
      </c>
      <c r="M792" s="337" t="n">
        <f aca="false">+[4]data1cf!L792</f>
        <v>15218.5962739767</v>
      </c>
      <c r="N792" s="337" t="n">
        <f aca="false">+[4]data1cf!M792</f>
        <v>15216.4735095421</v>
      </c>
      <c r="O792" s="337" t="n">
        <f aca="false">+[4]data1cf!N792</f>
        <v>15368.507533822</v>
      </c>
      <c r="P792" s="337" t="n">
        <f aca="false">+[4]data1cf!O792</f>
        <v>15412.2873253461</v>
      </c>
      <c r="Q792" s="337" t="n">
        <f aca="false">+[4]data1cf!P792</f>
        <v>15470.3325685266</v>
      </c>
      <c r="R792" s="337" t="n">
        <f aca="false">+[4]data1cf!Q792</f>
        <v>1097.01725800292</v>
      </c>
      <c r="S792" s="337" t="n">
        <f aca="false">+[4]data1cf!R792</f>
        <v>0</v>
      </c>
      <c r="T792" s="337" t="n">
        <f aca="false">+[4]data1cf!S792</f>
        <v>0</v>
      </c>
      <c r="U792" s="337" t="n">
        <f aca="false">+[4]data1cf!T792</f>
        <v>0</v>
      </c>
      <c r="V792" s="337" t="n">
        <f aca="false">+[4]data1cf!U792</f>
        <v>0</v>
      </c>
      <c r="W792" s="337" t="n">
        <f aca="false">+[4]data1cf!V792</f>
        <v>0</v>
      </c>
      <c r="X792" s="337" t="n">
        <f aca="false">+[4]data1cf!W792</f>
        <v>0</v>
      </c>
      <c r="Y792" s="337" t="n">
        <f aca="false">+[4]data1cf!X792</f>
        <v>0</v>
      </c>
      <c r="Z792" s="337" t="n">
        <f aca="false">+[4]data1cf!Y792</f>
        <v>0</v>
      </c>
      <c r="AA792" s="337" t="n">
        <f aca="false">+[4]data1cf!Z792</f>
        <v>0</v>
      </c>
      <c r="AB792" s="337"/>
      <c r="AC792" s="338" t="n">
        <f aca="false">XNPV(0.1,B792:AA792,$B$1:$AA$1)</f>
        <v>22835.2522054908</v>
      </c>
      <c r="AD792" s="338" t="n">
        <f aca="false">SUMPRODUCT(B792:AA792,$B$1010:$AA$1010)</f>
        <v>55584.2699503628</v>
      </c>
      <c r="AE792" s="339" t="n">
        <f aca="false">SUMPRODUCT(B792:AA792,$B$1012:$AA$1012)</f>
        <v>55030.8028506392</v>
      </c>
      <c r="AF792" s="340" t="n">
        <f aca="false">XIRR(B792:AA792,$B$1:$AA$1)</f>
        <v>0.14039897656255</v>
      </c>
      <c r="AG792" s="341" t="n">
        <f aca="false">1-EXP(-(1/0.25)*(AD792/ABS($AD$1010)))</f>
        <v>0.979598845417363</v>
      </c>
    </row>
    <row r="793" customFormat="false" ht="12.75" hidden="false" customHeight="false" outlineLevel="0" collapsed="false">
      <c r="A793" s="332"/>
      <c r="B793" s="337" t="n">
        <f aca="false">+[4]data1cf!A793</f>
        <v>-84017.9679567777</v>
      </c>
      <c r="C793" s="337" t="n">
        <f aca="false">+[4]data1cf!B793</f>
        <v>15136.5283296071</v>
      </c>
      <c r="D793" s="337" t="n">
        <f aca="false">+[4]data1cf!C793</f>
        <v>16147.4886708557</v>
      </c>
      <c r="E793" s="337" t="n">
        <f aca="false">+[4]data1cf!D793</f>
        <v>15929.2030916021</v>
      </c>
      <c r="F793" s="337" t="n">
        <f aca="false">+[4]data1cf!E793</f>
        <v>15550.4443935508</v>
      </c>
      <c r="G793" s="337" t="n">
        <f aca="false">+[4]data1cf!F793</f>
        <v>15185.1673516722</v>
      </c>
      <c r="H793" s="337" t="n">
        <f aca="false">+[4]data1cf!G793</f>
        <v>14886.9493719555</v>
      </c>
      <c r="I793" s="337" t="n">
        <f aca="false">+[4]data1cf!H793</f>
        <v>14902.7147628396</v>
      </c>
      <c r="J793" s="337" t="n">
        <f aca="false">+[4]data1cf!I793</f>
        <v>14944.6154482383</v>
      </c>
      <c r="K793" s="337" t="n">
        <f aca="false">+[4]data1cf!J793</f>
        <v>14884.919899553</v>
      </c>
      <c r="L793" s="337" t="n">
        <f aca="false">+[4]data1cf!K793</f>
        <v>15056.733533029</v>
      </c>
      <c r="M793" s="337" t="n">
        <f aca="false">+[4]data1cf!L793</f>
        <v>15008.8659751945</v>
      </c>
      <c r="N793" s="337" t="n">
        <f aca="false">+[4]data1cf!M793</f>
        <v>15076.3138445022</v>
      </c>
      <c r="O793" s="337" t="n">
        <f aca="false">+[4]data1cf!N793</f>
        <v>15084.1807895496</v>
      </c>
      <c r="P793" s="337" t="n">
        <f aca="false">+[4]data1cf!O793</f>
        <v>14840.9169246937</v>
      </c>
      <c r="Q793" s="337" t="n">
        <f aca="false">+[4]data1cf!P793</f>
        <v>14891.4329178074</v>
      </c>
      <c r="R793" s="337" t="n">
        <f aca="false">+[4]data1cf!Q793</f>
        <v>963.652485277057</v>
      </c>
      <c r="S793" s="337" t="n">
        <f aca="false">+[4]data1cf!R793</f>
        <v>0</v>
      </c>
      <c r="T793" s="337" t="n">
        <f aca="false">+[4]data1cf!S793</f>
        <v>0</v>
      </c>
      <c r="U793" s="337" t="n">
        <f aca="false">+[4]data1cf!T793</f>
        <v>0</v>
      </c>
      <c r="V793" s="337" t="n">
        <f aca="false">+[4]data1cf!U793</f>
        <v>0</v>
      </c>
      <c r="W793" s="337" t="n">
        <f aca="false">+[4]data1cf!V793</f>
        <v>0</v>
      </c>
      <c r="X793" s="337" t="n">
        <f aca="false">+[4]data1cf!W793</f>
        <v>0</v>
      </c>
      <c r="Y793" s="337" t="n">
        <f aca="false">+[4]data1cf!X793</f>
        <v>0</v>
      </c>
      <c r="Z793" s="337" t="n">
        <f aca="false">+[4]data1cf!Y793</f>
        <v>0</v>
      </c>
      <c r="AA793" s="337" t="n">
        <f aca="false">+[4]data1cf!Z793</f>
        <v>0</v>
      </c>
      <c r="AB793" s="337"/>
      <c r="AC793" s="338" t="n">
        <f aca="false">XNPV(0.1,B793:AA793,$B$1:$AA$1)</f>
        <v>32310.8485472875</v>
      </c>
      <c r="AD793" s="338" t="n">
        <f aca="false">SUMPRODUCT(B793:AA793,$B$1010:$AA$1010)</f>
        <v>64436.8570878654</v>
      </c>
      <c r="AE793" s="339" t="n">
        <f aca="false">SUMPRODUCT(B793:AA793,$B$1012:$AA$1012)</f>
        <v>63894.2201760035</v>
      </c>
      <c r="AF793" s="340" t="n">
        <f aca="false">XIRR(B793:AA793,$B$1:$AA$1)</f>
        <v>0.163813250104577</v>
      </c>
      <c r="AG793" s="341" t="n">
        <f aca="false">1-EXP(-(1/0.25)*(AD793/ABS($AD$1010)))</f>
        <v>0.989024023327235</v>
      </c>
    </row>
    <row r="794" customFormat="false" ht="12.75" hidden="false" customHeight="false" outlineLevel="0" collapsed="false">
      <c r="A794" s="332"/>
      <c r="B794" s="337" t="n">
        <f aca="false">+[4]data1cf!A794</f>
        <v>-97800.957207154</v>
      </c>
      <c r="C794" s="337" t="n">
        <f aca="false">+[4]data1cf!B794</f>
        <v>15163.4479599689</v>
      </c>
      <c r="D794" s="337" t="n">
        <f aca="false">+[4]data1cf!C794</f>
        <v>16615.2155860155</v>
      </c>
      <c r="E794" s="337" t="n">
        <f aca="false">+[4]data1cf!D794</f>
        <v>16293.0845642252</v>
      </c>
      <c r="F794" s="337" t="n">
        <f aca="false">+[4]data1cf!E794</f>
        <v>15877.9469332899</v>
      </c>
      <c r="G794" s="337" t="n">
        <f aca="false">+[4]data1cf!F794</f>
        <v>15597.2682816963</v>
      </c>
      <c r="H794" s="337" t="n">
        <f aca="false">+[4]data1cf!G794</f>
        <v>15404.6891486028</v>
      </c>
      <c r="I794" s="337" t="n">
        <f aca="false">+[4]data1cf!H794</f>
        <v>15245.4803472564</v>
      </c>
      <c r="J794" s="337" t="n">
        <f aca="false">+[4]data1cf!I794</f>
        <v>15357.728497522</v>
      </c>
      <c r="K794" s="337" t="n">
        <f aca="false">+[4]data1cf!J794</f>
        <v>15025.5646924148</v>
      </c>
      <c r="L794" s="337" t="n">
        <f aca="false">+[4]data1cf!K794</f>
        <v>15333.4240881289</v>
      </c>
      <c r="M794" s="337" t="n">
        <f aca="false">+[4]data1cf!L794</f>
        <v>15364.459017162</v>
      </c>
      <c r="N794" s="337" t="n">
        <f aca="false">+[4]data1cf!M794</f>
        <v>15285.943023218</v>
      </c>
      <c r="O794" s="337" t="n">
        <f aca="false">+[4]data1cf!N794</f>
        <v>15430.3922742143</v>
      </c>
      <c r="P794" s="337" t="n">
        <f aca="false">+[4]data1cf!O794</f>
        <v>15423.2047963599</v>
      </c>
      <c r="Q794" s="337" t="n">
        <f aca="false">+[4]data1cf!P794</f>
        <v>15608.7583393479</v>
      </c>
      <c r="R794" s="337" t="n">
        <f aca="false">+[4]data1cf!Q794</f>
        <v>1121.73785878317</v>
      </c>
      <c r="S794" s="337" t="n">
        <f aca="false">+[4]data1cf!R794</f>
        <v>0</v>
      </c>
      <c r="T794" s="337" t="n">
        <f aca="false">+[4]data1cf!S794</f>
        <v>0</v>
      </c>
      <c r="U794" s="337" t="n">
        <f aca="false">+[4]data1cf!T794</f>
        <v>0</v>
      </c>
      <c r="V794" s="337" t="n">
        <f aca="false">+[4]data1cf!U794</f>
        <v>0</v>
      </c>
      <c r="W794" s="337" t="n">
        <f aca="false">+[4]data1cf!V794</f>
        <v>0</v>
      </c>
      <c r="X794" s="337" t="n">
        <f aca="false">+[4]data1cf!W794</f>
        <v>0</v>
      </c>
      <c r="Y794" s="337" t="n">
        <f aca="false">+[4]data1cf!X794</f>
        <v>0</v>
      </c>
      <c r="Z794" s="337" t="n">
        <f aca="false">+[4]data1cf!Y794</f>
        <v>0</v>
      </c>
      <c r="AA794" s="337" t="n">
        <f aca="false">+[4]data1cf!Z794</f>
        <v>0</v>
      </c>
      <c r="AB794" s="337"/>
      <c r="AC794" s="338" t="n">
        <f aca="false">XNPV(0.1,B794:AA794,$B$1:$AA$1)</f>
        <v>21168.8427339235</v>
      </c>
      <c r="AD794" s="338" t="n">
        <f aca="false">SUMPRODUCT(B794:AA794,$B$1010:$AA$1010)</f>
        <v>54119.4303127805</v>
      </c>
      <c r="AE794" s="339" t="n">
        <f aca="false">SUMPRODUCT(B794:AA794,$B$1012:$AA$1012)</f>
        <v>53562.5420227815</v>
      </c>
      <c r="AF794" s="340" t="n">
        <f aca="false">XIRR(B794:AA794,$B$1:$AA$1)</f>
        <v>0.136672801819465</v>
      </c>
      <c r="AG794" s="341" t="n">
        <f aca="false">1-EXP(-(1/0.25)*(AD794/ABS($AD$1010)))</f>
        <v>0.977395169887577</v>
      </c>
    </row>
    <row r="795" customFormat="false" ht="12.75" hidden="false" customHeight="false" outlineLevel="0" collapsed="false">
      <c r="A795" s="332"/>
      <c r="B795" s="337" t="n">
        <f aca="false">+[4]data1cf!A795</f>
        <v>-96386.2609567941</v>
      </c>
      <c r="C795" s="337" t="n">
        <f aca="false">+[4]data1cf!B795</f>
        <v>15224.4784163498</v>
      </c>
      <c r="D795" s="337" t="n">
        <f aca="false">+[4]data1cf!C795</f>
        <v>16665.0004301713</v>
      </c>
      <c r="E795" s="337" t="n">
        <f aca="false">+[4]data1cf!D795</f>
        <v>16357.447388762</v>
      </c>
      <c r="F795" s="337" t="n">
        <f aca="false">+[4]data1cf!E795</f>
        <v>15760.7755677024</v>
      </c>
      <c r="G795" s="337" t="n">
        <f aca="false">+[4]data1cf!F795</f>
        <v>15547.1342773715</v>
      </c>
      <c r="H795" s="337" t="n">
        <f aca="false">+[4]data1cf!G795</f>
        <v>15208.7548663113</v>
      </c>
      <c r="I795" s="337" t="n">
        <f aca="false">+[4]data1cf!H795</f>
        <v>15202.8294266867</v>
      </c>
      <c r="J795" s="337" t="n">
        <f aca="false">+[4]data1cf!I795</f>
        <v>15123.6592106238</v>
      </c>
      <c r="K795" s="337" t="n">
        <f aca="false">+[4]data1cf!J795</f>
        <v>15378.4127579654</v>
      </c>
      <c r="L795" s="337" t="n">
        <f aca="false">+[4]data1cf!K795</f>
        <v>15434.2943863483</v>
      </c>
      <c r="M795" s="337" t="n">
        <f aca="false">+[4]data1cf!L795</f>
        <v>15402.1852778468</v>
      </c>
      <c r="N795" s="337" t="n">
        <f aca="false">+[4]data1cf!M795</f>
        <v>15317.6003512329</v>
      </c>
      <c r="O795" s="337" t="n">
        <f aca="false">+[4]data1cf!N795</f>
        <v>15213.8957334812</v>
      </c>
      <c r="P795" s="337" t="n">
        <f aca="false">+[4]data1cf!O795</f>
        <v>15356.9149170929</v>
      </c>
      <c r="Q795" s="337" t="n">
        <f aca="false">+[4]data1cf!P795</f>
        <v>15608.5543307767</v>
      </c>
      <c r="R795" s="337" t="n">
        <f aca="false">+[4]data1cf!Q795</f>
        <v>1105.51185867005</v>
      </c>
      <c r="S795" s="337" t="n">
        <f aca="false">+[4]data1cf!R795</f>
        <v>0</v>
      </c>
      <c r="T795" s="337" t="n">
        <f aca="false">+[4]data1cf!S795</f>
        <v>0</v>
      </c>
      <c r="U795" s="337" t="n">
        <f aca="false">+[4]data1cf!T795</f>
        <v>0</v>
      </c>
      <c r="V795" s="337" t="n">
        <f aca="false">+[4]data1cf!U795</f>
        <v>0</v>
      </c>
      <c r="W795" s="337" t="n">
        <f aca="false">+[4]data1cf!V795</f>
        <v>0</v>
      </c>
      <c r="X795" s="337" t="n">
        <f aca="false">+[4]data1cf!W795</f>
        <v>0</v>
      </c>
      <c r="Y795" s="337" t="n">
        <f aca="false">+[4]data1cf!X795</f>
        <v>0</v>
      </c>
      <c r="Z795" s="337" t="n">
        <f aca="false">+[4]data1cf!Y795</f>
        <v>0</v>
      </c>
      <c r="AA795" s="337" t="n">
        <f aca="false">+[4]data1cf!Z795</f>
        <v>0</v>
      </c>
      <c r="AB795" s="337"/>
      <c r="AC795" s="338" t="n">
        <f aca="false">XNPV(0.1,B795:AA795,$B$1:$AA$1)</f>
        <v>22503.8522220916</v>
      </c>
      <c r="AD795" s="338" t="n">
        <f aca="false">SUMPRODUCT(B795:AA795,$B$1010:$AA$1010)</f>
        <v>55405.0236587445</v>
      </c>
      <c r="AE795" s="339" t="n">
        <f aca="false">SUMPRODUCT(B795:AA795,$B$1012:$AA$1012)</f>
        <v>54848.9101262504</v>
      </c>
      <c r="AF795" s="340" t="n">
        <f aca="false">XIRR(B795:AA795,$B$1:$AA$1)</f>
        <v>0.139484272289413</v>
      </c>
      <c r="AG795" s="341" t="n">
        <f aca="false">1-EXP(-(1/0.25)*(AD795/ABS($AD$1010)))</f>
        <v>0.979341170312042</v>
      </c>
    </row>
    <row r="796" customFormat="false" ht="12.75" hidden="false" customHeight="false" outlineLevel="0" collapsed="false">
      <c r="A796" s="332"/>
      <c r="B796" s="337" t="n">
        <f aca="false">+[4]data1cf!A796</f>
        <v>-93349.0904631648</v>
      </c>
      <c r="C796" s="337" t="n">
        <f aca="false">+[4]data1cf!B796</f>
        <v>15118.1854194828</v>
      </c>
      <c r="D796" s="337" t="n">
        <f aca="false">+[4]data1cf!C796</f>
        <v>16484.792197534</v>
      </c>
      <c r="E796" s="337" t="n">
        <f aca="false">+[4]data1cf!D796</f>
        <v>16150.6650093304</v>
      </c>
      <c r="F796" s="337" t="n">
        <f aca="false">+[4]data1cf!E796</f>
        <v>15966.8366321723</v>
      </c>
      <c r="G796" s="337" t="n">
        <f aca="false">+[4]data1cf!F796</f>
        <v>15487.5778845355</v>
      </c>
      <c r="H796" s="337" t="n">
        <f aca="false">+[4]data1cf!G796</f>
        <v>15046.2199626108</v>
      </c>
      <c r="I796" s="337" t="n">
        <f aca="false">+[4]data1cf!H796</f>
        <v>15114.2018106458</v>
      </c>
      <c r="J796" s="337" t="n">
        <f aca="false">+[4]data1cf!I796</f>
        <v>15058.1553169866</v>
      </c>
      <c r="K796" s="337" t="n">
        <f aca="false">+[4]data1cf!J796</f>
        <v>15158.3865003599</v>
      </c>
      <c r="L796" s="337" t="n">
        <f aca="false">+[4]data1cf!K796</f>
        <v>14915.8063248679</v>
      </c>
      <c r="M796" s="337" t="n">
        <f aca="false">+[4]data1cf!L796</f>
        <v>15020.7643733213</v>
      </c>
      <c r="N796" s="337" t="n">
        <f aca="false">+[4]data1cf!M796</f>
        <v>15051.8639956679</v>
      </c>
      <c r="O796" s="337" t="n">
        <f aca="false">+[4]data1cf!N796</f>
        <v>15108.3514805139</v>
      </c>
      <c r="P796" s="337" t="n">
        <f aca="false">+[4]data1cf!O796</f>
        <v>15255.8179025879</v>
      </c>
      <c r="Q796" s="337" t="n">
        <f aca="false">+[4]data1cf!P796</f>
        <v>15330.4087854953</v>
      </c>
      <c r="R796" s="337" t="n">
        <f aca="false">+[4]data1cf!Q796</f>
        <v>1070.67672797631</v>
      </c>
      <c r="S796" s="337" t="n">
        <f aca="false">+[4]data1cf!R796</f>
        <v>0</v>
      </c>
      <c r="T796" s="337" t="n">
        <f aca="false">+[4]data1cf!S796</f>
        <v>0</v>
      </c>
      <c r="U796" s="337" t="n">
        <f aca="false">+[4]data1cf!T796</f>
        <v>0</v>
      </c>
      <c r="V796" s="337" t="n">
        <f aca="false">+[4]data1cf!U796</f>
        <v>0</v>
      </c>
      <c r="W796" s="337" t="n">
        <f aca="false">+[4]data1cf!V796</f>
        <v>0</v>
      </c>
      <c r="X796" s="337" t="n">
        <f aca="false">+[4]data1cf!W796</f>
        <v>0</v>
      </c>
      <c r="Y796" s="337" t="n">
        <f aca="false">+[4]data1cf!X796</f>
        <v>0</v>
      </c>
      <c r="Z796" s="337" t="n">
        <f aca="false">+[4]data1cf!Y796</f>
        <v>0</v>
      </c>
      <c r="AA796" s="337" t="n">
        <f aca="false">+[4]data1cf!Z796</f>
        <v>0</v>
      </c>
      <c r="AB796" s="337"/>
      <c r="AC796" s="338" t="n">
        <f aca="false">XNPV(0.1,B796:AA796,$B$1:$AA$1)</f>
        <v>24433.7938079026</v>
      </c>
      <c r="AD796" s="338" t="n">
        <f aca="false">SUMPRODUCT(B796:AA796,$B$1010:$AA$1010)</f>
        <v>56951.7801880596</v>
      </c>
      <c r="AE796" s="339" t="n">
        <f aca="false">SUMPRODUCT(B796:AA796,$B$1012:$AA$1012)</f>
        <v>56402.5240252073</v>
      </c>
      <c r="AF796" s="340" t="n">
        <f aca="false">XIRR(B796:AA796,$B$1:$AA$1)</f>
        <v>0.144197109384327</v>
      </c>
      <c r="AG796" s="341" t="n">
        <f aca="false">1-EXP(-(1/0.25)*(AD796/ABS($AD$1010)))</f>
        <v>0.981461777894408</v>
      </c>
    </row>
    <row r="797" customFormat="false" ht="12.75" hidden="false" customHeight="false" outlineLevel="0" collapsed="false">
      <c r="A797" s="332"/>
      <c r="B797" s="337" t="n">
        <f aca="false">+[4]data1cf!A797</f>
        <v>-95455.4117117382</v>
      </c>
      <c r="C797" s="337" t="n">
        <f aca="false">+[4]data1cf!B797</f>
        <v>14940.6745880878</v>
      </c>
      <c r="D797" s="337" t="n">
        <f aca="false">+[4]data1cf!C797</f>
        <v>16379.6594508038</v>
      </c>
      <c r="E797" s="337" t="n">
        <f aca="false">+[4]data1cf!D797</f>
        <v>16258.1055473492</v>
      </c>
      <c r="F797" s="337" t="n">
        <f aca="false">+[4]data1cf!E797</f>
        <v>15895.1290369921</v>
      </c>
      <c r="G797" s="337" t="n">
        <f aca="false">+[4]data1cf!F797</f>
        <v>15565.4481714067</v>
      </c>
      <c r="H797" s="337" t="n">
        <f aca="false">+[4]data1cf!G797</f>
        <v>15383.9774028767</v>
      </c>
      <c r="I797" s="337" t="n">
        <f aca="false">+[4]data1cf!H797</f>
        <v>15378.830694784</v>
      </c>
      <c r="J797" s="337" t="n">
        <f aca="false">+[4]data1cf!I797</f>
        <v>15112.0719951261</v>
      </c>
      <c r="K797" s="337" t="n">
        <f aca="false">+[4]data1cf!J797</f>
        <v>15067.5421828064</v>
      </c>
      <c r="L797" s="337" t="n">
        <f aca="false">+[4]data1cf!K797</f>
        <v>15186.9255206532</v>
      </c>
      <c r="M797" s="337" t="n">
        <f aca="false">+[4]data1cf!L797</f>
        <v>15025.1199415286</v>
      </c>
      <c r="N797" s="337" t="n">
        <f aca="false">+[4]data1cf!M797</f>
        <v>15159.7868490136</v>
      </c>
      <c r="O797" s="337" t="n">
        <f aca="false">+[4]data1cf!N797</f>
        <v>15335.2818557551</v>
      </c>
      <c r="P797" s="337" t="n">
        <f aca="false">+[4]data1cf!O797</f>
        <v>15315.2712083253</v>
      </c>
      <c r="Q797" s="337" t="n">
        <f aca="false">+[4]data1cf!P797</f>
        <v>15226.391682553</v>
      </c>
      <c r="R797" s="337" t="n">
        <f aca="false">+[4]data1cf!Q797</f>
        <v>1094.83539016895</v>
      </c>
      <c r="S797" s="337" t="n">
        <f aca="false">+[4]data1cf!R797</f>
        <v>0</v>
      </c>
      <c r="T797" s="337" t="n">
        <f aca="false">+[4]data1cf!S797</f>
        <v>0</v>
      </c>
      <c r="U797" s="337" t="n">
        <f aca="false">+[4]data1cf!T797</f>
        <v>0</v>
      </c>
      <c r="V797" s="337" t="n">
        <f aca="false">+[4]data1cf!U797</f>
        <v>0</v>
      </c>
      <c r="W797" s="337" t="n">
        <f aca="false">+[4]data1cf!V797</f>
        <v>0</v>
      </c>
      <c r="X797" s="337" t="n">
        <f aca="false">+[4]data1cf!W797</f>
        <v>0</v>
      </c>
      <c r="Y797" s="337" t="n">
        <f aca="false">+[4]data1cf!X797</f>
        <v>0</v>
      </c>
      <c r="Z797" s="337" t="n">
        <f aca="false">+[4]data1cf!Y797</f>
        <v>0</v>
      </c>
      <c r="AA797" s="337" t="n">
        <f aca="false">+[4]data1cf!Z797</f>
        <v>0</v>
      </c>
      <c r="AB797" s="337"/>
      <c r="AC797" s="338" t="n">
        <f aca="false">XNPV(0.1,B797:AA797,$B$1:$AA$1)</f>
        <v>22674.2553240093</v>
      </c>
      <c r="AD797" s="338" t="n">
        <f aca="false">SUMPRODUCT(B797:AA797,$B$1010:$AA$1010)</f>
        <v>55380.3931599872</v>
      </c>
      <c r="AE797" s="339" t="n">
        <f aca="false">SUMPRODUCT(B797:AA797,$B$1012:$AA$1012)</f>
        <v>54827.9791991974</v>
      </c>
      <c r="AF797" s="340" t="n">
        <f aca="false">XIRR(B797:AA797,$B$1:$AA$1)</f>
        <v>0.140127347303035</v>
      </c>
      <c r="AG797" s="341" t="n">
        <f aca="false">1-EXP(-(1/0.25)*(AD797/ABS($AD$1010)))</f>
        <v>0.979305509380035</v>
      </c>
    </row>
    <row r="798" customFormat="false" ht="12.75" hidden="false" customHeight="false" outlineLevel="0" collapsed="false">
      <c r="A798" s="332"/>
      <c r="B798" s="337" t="n">
        <f aca="false">+[4]data1cf!A798</f>
        <v>-90522.4500184192</v>
      </c>
      <c r="C798" s="337" t="n">
        <f aca="false">+[4]data1cf!B798</f>
        <v>14842.1720981989</v>
      </c>
      <c r="D798" s="337" t="n">
        <f aca="false">+[4]data1cf!C798</f>
        <v>16417.3611668513</v>
      </c>
      <c r="E798" s="337" t="n">
        <f aca="false">+[4]data1cf!D798</f>
        <v>16140.4069457773</v>
      </c>
      <c r="F798" s="337" t="n">
        <f aca="false">+[4]data1cf!E798</f>
        <v>15730.0928907655</v>
      </c>
      <c r="G798" s="337" t="n">
        <f aca="false">+[4]data1cf!F798</f>
        <v>15242.2574567339</v>
      </c>
      <c r="H798" s="337" t="n">
        <f aca="false">+[4]data1cf!G798</f>
        <v>15221.2309779967</v>
      </c>
      <c r="I798" s="337" t="n">
        <f aca="false">+[4]data1cf!H798</f>
        <v>15047.196979948</v>
      </c>
      <c r="J798" s="337" t="n">
        <f aca="false">+[4]data1cf!I798</f>
        <v>14723.5518571914</v>
      </c>
      <c r="K798" s="337" t="n">
        <f aca="false">+[4]data1cf!J798</f>
        <v>14995.7898627043</v>
      </c>
      <c r="L798" s="337" t="n">
        <f aca="false">+[4]data1cf!K798</f>
        <v>14986.9456496696</v>
      </c>
      <c r="M798" s="337" t="n">
        <f aca="false">+[4]data1cf!L798</f>
        <v>15239.1603904239</v>
      </c>
      <c r="N798" s="337" t="n">
        <f aca="false">+[4]data1cf!M798</f>
        <v>15179.0279427558</v>
      </c>
      <c r="O798" s="337" t="n">
        <f aca="false">+[4]data1cf!N798</f>
        <v>15289.6113171177</v>
      </c>
      <c r="P798" s="337" t="n">
        <f aca="false">+[4]data1cf!O798</f>
        <v>15182.6144894529</v>
      </c>
      <c r="Q798" s="337" t="n">
        <f aca="false">+[4]data1cf!P798</f>
        <v>15175.150861331</v>
      </c>
      <c r="R798" s="337" t="n">
        <f aca="false">+[4]data1cf!Q798</f>
        <v>1038.25629273126</v>
      </c>
      <c r="S798" s="337" t="n">
        <f aca="false">+[4]data1cf!R798</f>
        <v>0</v>
      </c>
      <c r="T798" s="337" t="n">
        <f aca="false">+[4]data1cf!S798</f>
        <v>0</v>
      </c>
      <c r="U798" s="337" t="n">
        <f aca="false">+[4]data1cf!T798</f>
        <v>0</v>
      </c>
      <c r="V798" s="337" t="n">
        <f aca="false">+[4]data1cf!U798</f>
        <v>0</v>
      </c>
      <c r="W798" s="337" t="n">
        <f aca="false">+[4]data1cf!V798</f>
        <v>0</v>
      </c>
      <c r="X798" s="337" t="n">
        <f aca="false">+[4]data1cf!W798</f>
        <v>0</v>
      </c>
      <c r="Y798" s="337" t="n">
        <f aca="false">+[4]data1cf!X798</f>
        <v>0</v>
      </c>
      <c r="Z798" s="337" t="n">
        <f aca="false">+[4]data1cf!Y798</f>
        <v>0</v>
      </c>
      <c r="AA798" s="337" t="n">
        <f aca="false">+[4]data1cf!Z798</f>
        <v>0</v>
      </c>
      <c r="AB798" s="337"/>
      <c r="AC798" s="338" t="n">
        <f aca="false">XNPV(0.1,B798:AA798,$B$1:$AA$1)</f>
        <v>26604.9984958446</v>
      </c>
      <c r="AD798" s="338" t="n">
        <f aca="false">SUMPRODUCT(B798:AA798,$B$1010:$AA$1010)</f>
        <v>59026.3641562475</v>
      </c>
      <c r="AE798" s="339" t="n">
        <f aca="false">SUMPRODUCT(B798:AA798,$B$1012:$AA$1012)</f>
        <v>58478.4045479949</v>
      </c>
      <c r="AF798" s="340" t="n">
        <f aca="false">XIRR(B798:AA798,$B$1:$AA$1)</f>
        <v>0.149234734446424</v>
      </c>
      <c r="AG798" s="341" t="n">
        <f aca="false">1-EXP(-(1/0.25)*(AD798/ABS($AD$1010)))</f>
        <v>0.983968323070656</v>
      </c>
    </row>
    <row r="799" customFormat="false" ht="12.75" hidden="false" customHeight="false" outlineLevel="0" collapsed="false">
      <c r="A799" s="332"/>
      <c r="B799" s="337" t="n">
        <f aca="false">+[4]data1cf!A799</f>
        <v>-86255.5962502424</v>
      </c>
      <c r="C799" s="337" t="n">
        <f aca="false">+[4]data1cf!B799</f>
        <v>14748.0999856268</v>
      </c>
      <c r="D799" s="337" t="n">
        <f aca="false">+[4]data1cf!C799</f>
        <v>16229.0043749139</v>
      </c>
      <c r="E799" s="337" t="n">
        <f aca="false">+[4]data1cf!D799</f>
        <v>15977.1353164556</v>
      </c>
      <c r="F799" s="337" t="n">
        <f aca="false">+[4]data1cf!E799</f>
        <v>15468.458382851</v>
      </c>
      <c r="G799" s="337" t="n">
        <f aca="false">+[4]data1cf!F799</f>
        <v>15290.4298493655</v>
      </c>
      <c r="H799" s="337" t="n">
        <f aca="false">+[4]data1cf!G799</f>
        <v>15116.1276640603</v>
      </c>
      <c r="I799" s="337" t="n">
        <f aca="false">+[4]data1cf!H799</f>
        <v>14822.1241147961</v>
      </c>
      <c r="J799" s="337" t="n">
        <f aca="false">+[4]data1cf!I799</f>
        <v>14986.2850332435</v>
      </c>
      <c r="K799" s="337" t="n">
        <f aca="false">+[4]data1cf!J799</f>
        <v>14976.1049197054</v>
      </c>
      <c r="L799" s="337" t="n">
        <f aca="false">+[4]data1cf!K799</f>
        <v>14879.3172585383</v>
      </c>
      <c r="M799" s="337" t="n">
        <f aca="false">+[4]data1cf!L799</f>
        <v>14912.5513742779</v>
      </c>
      <c r="N799" s="337" t="n">
        <f aca="false">+[4]data1cf!M799</f>
        <v>15339.3949309202</v>
      </c>
      <c r="O799" s="337" t="n">
        <f aca="false">+[4]data1cf!N799</f>
        <v>15036.3755688044</v>
      </c>
      <c r="P799" s="337" t="n">
        <f aca="false">+[4]data1cf!O799</f>
        <v>15190.4873431857</v>
      </c>
      <c r="Q799" s="337" t="n">
        <f aca="false">+[4]data1cf!P799</f>
        <v>15065.1598890022</v>
      </c>
      <c r="R799" s="337" t="n">
        <f aca="false">+[4]data1cf!Q799</f>
        <v>989.31718675178</v>
      </c>
      <c r="S799" s="337" t="n">
        <f aca="false">+[4]data1cf!R799</f>
        <v>0</v>
      </c>
      <c r="T799" s="337" t="n">
        <f aca="false">+[4]data1cf!S799</f>
        <v>0</v>
      </c>
      <c r="U799" s="337" t="n">
        <f aca="false">+[4]data1cf!T799</f>
        <v>0</v>
      </c>
      <c r="V799" s="337" t="n">
        <f aca="false">+[4]data1cf!U799</f>
        <v>0</v>
      </c>
      <c r="W799" s="337" t="n">
        <f aca="false">+[4]data1cf!V799</f>
        <v>0</v>
      </c>
      <c r="X799" s="337" t="n">
        <f aca="false">+[4]data1cf!W799</f>
        <v>0</v>
      </c>
      <c r="Y799" s="337" t="n">
        <f aca="false">+[4]data1cf!X799</f>
        <v>0</v>
      </c>
      <c r="Z799" s="337" t="n">
        <f aca="false">+[4]data1cf!Y799</f>
        <v>0</v>
      </c>
      <c r="AA799" s="337" t="n">
        <f aca="false">+[4]data1cf!Z799</f>
        <v>0</v>
      </c>
      <c r="AB799" s="337"/>
      <c r="AC799" s="338" t="n">
        <f aca="false">XNPV(0.1,B799:AA799,$B$1:$AA$1)</f>
        <v>30085.7863676865</v>
      </c>
      <c r="AD799" s="338" t="n">
        <f aca="false">SUMPRODUCT(B799:AA799,$B$1010:$AA$1010)</f>
        <v>62328.3880865539</v>
      </c>
      <c r="AE799" s="339" t="n">
        <f aca="false">SUMPRODUCT(B799:AA799,$B$1012:$AA$1012)</f>
        <v>61783.474361068</v>
      </c>
      <c r="AF799" s="340" t="n">
        <f aca="false">XIRR(B799:AA799,$B$1:$AA$1)</f>
        <v>0.157905724059748</v>
      </c>
      <c r="AG799" s="341" t="n">
        <f aca="false">1-EXP(-(1/0.25)*(AD799/ABS($AD$1010)))</f>
        <v>0.98727778400105</v>
      </c>
    </row>
    <row r="800" customFormat="false" ht="12.75" hidden="false" customHeight="false" outlineLevel="0" collapsed="false">
      <c r="A800" s="332"/>
      <c r="B800" s="337" t="n">
        <f aca="false">+[4]data1cf!A800</f>
        <v>-102209.193784436</v>
      </c>
      <c r="C800" s="337" t="n">
        <f aca="false">+[4]data1cf!B800</f>
        <v>15315.0023746235</v>
      </c>
      <c r="D800" s="337" t="n">
        <f aca="false">+[4]data1cf!C800</f>
        <v>16703.4953265357</v>
      </c>
      <c r="E800" s="337" t="n">
        <f aca="false">+[4]data1cf!D800</f>
        <v>16233.6682806734</v>
      </c>
      <c r="F800" s="337" t="n">
        <f aca="false">+[4]data1cf!E800</f>
        <v>16163.275798962</v>
      </c>
      <c r="G800" s="337" t="n">
        <f aca="false">+[4]data1cf!F800</f>
        <v>15810.1869431455</v>
      </c>
      <c r="H800" s="337" t="n">
        <f aca="false">+[4]data1cf!G800</f>
        <v>15503.4192241377</v>
      </c>
      <c r="I800" s="337" t="n">
        <f aca="false">+[4]data1cf!H800</f>
        <v>15409.64259241</v>
      </c>
      <c r="J800" s="337" t="n">
        <f aca="false">+[4]data1cf!I800</f>
        <v>15332.2089008873</v>
      </c>
      <c r="K800" s="337" t="n">
        <f aca="false">+[4]data1cf!J800</f>
        <v>15191.6622449442</v>
      </c>
      <c r="L800" s="337" t="n">
        <f aca="false">+[4]data1cf!K800</f>
        <v>15215.2715652871</v>
      </c>
      <c r="M800" s="337" t="n">
        <f aca="false">+[4]data1cf!L800</f>
        <v>15232.6141828459</v>
      </c>
      <c r="N800" s="337" t="n">
        <f aca="false">+[4]data1cf!M800</f>
        <v>15622.8995770748</v>
      </c>
      <c r="O800" s="337" t="n">
        <f aca="false">+[4]data1cf!N800</f>
        <v>15726.8810146883</v>
      </c>
      <c r="P800" s="337" t="n">
        <f aca="false">+[4]data1cf!O800</f>
        <v>15331.3548818894</v>
      </c>
      <c r="Q800" s="337" t="n">
        <f aca="false">+[4]data1cf!P800</f>
        <v>15512.080680035</v>
      </c>
      <c r="R800" s="337" t="n">
        <f aca="false">+[4]data1cf!Q800</f>
        <v>1172.29856902997</v>
      </c>
      <c r="S800" s="337" t="n">
        <f aca="false">+[4]data1cf!R800</f>
        <v>0</v>
      </c>
      <c r="T800" s="337" t="n">
        <f aca="false">+[4]data1cf!S800</f>
        <v>0</v>
      </c>
      <c r="U800" s="337" t="n">
        <f aca="false">+[4]data1cf!T800</f>
        <v>0</v>
      </c>
      <c r="V800" s="337" t="n">
        <f aca="false">+[4]data1cf!U800</f>
        <v>0</v>
      </c>
      <c r="W800" s="337" t="n">
        <f aca="false">+[4]data1cf!V800</f>
        <v>0</v>
      </c>
      <c r="X800" s="337" t="n">
        <f aca="false">+[4]data1cf!W800</f>
        <v>0</v>
      </c>
      <c r="Y800" s="337" t="n">
        <f aca="false">+[4]data1cf!X800</f>
        <v>0</v>
      </c>
      <c r="Z800" s="337" t="n">
        <f aca="false">+[4]data1cf!Y800</f>
        <v>0</v>
      </c>
      <c r="AA800" s="337" t="n">
        <f aca="false">+[4]data1cf!Z800</f>
        <v>0</v>
      </c>
      <c r="AB800" s="337"/>
      <c r="AC800" s="338" t="n">
        <f aca="false">XNPV(0.1,B800:AA800,$B$1:$AA$1)</f>
        <v>17517.2163913831</v>
      </c>
      <c r="AD800" s="338" t="n">
        <f aca="false">SUMPRODUCT(B800:AA800,$B$1010:$AA$1010)</f>
        <v>50645.8522811302</v>
      </c>
      <c r="AE800" s="339" t="n">
        <f aca="false">SUMPRODUCT(B800:AA800,$B$1012:$AA$1012)</f>
        <v>50086.096897304</v>
      </c>
      <c r="AF800" s="340" t="n">
        <f aca="false">XIRR(B800:AA800,$B$1:$AA$1)</f>
        <v>0.12927954618968</v>
      </c>
      <c r="AG800" s="341" t="n">
        <f aca="false">1-EXP(-(1/0.25)*(AD800/ABS($AD$1010)))</f>
        <v>0.971170674579894</v>
      </c>
    </row>
    <row r="801" customFormat="false" ht="12.75" hidden="false" customHeight="false" outlineLevel="0" collapsed="false">
      <c r="A801" s="332"/>
      <c r="B801" s="337" t="n">
        <f aca="false">+[4]data1cf!A801</f>
        <v>-98117.0211820337</v>
      </c>
      <c r="C801" s="337" t="n">
        <f aca="false">+[4]data1cf!B801</f>
        <v>14858.3672733153</v>
      </c>
      <c r="D801" s="337" t="n">
        <f aca="false">+[4]data1cf!C801</f>
        <v>16545.4835441173</v>
      </c>
      <c r="E801" s="337" t="n">
        <f aca="false">+[4]data1cf!D801</f>
        <v>16313.6650222638</v>
      </c>
      <c r="F801" s="337" t="n">
        <f aca="false">+[4]data1cf!E801</f>
        <v>15820.0978192788</v>
      </c>
      <c r="G801" s="337" t="n">
        <f aca="false">+[4]data1cf!F801</f>
        <v>15467.3023706553</v>
      </c>
      <c r="H801" s="337" t="n">
        <f aca="false">+[4]data1cf!G801</f>
        <v>15352.4547649445</v>
      </c>
      <c r="I801" s="337" t="n">
        <f aca="false">+[4]data1cf!H801</f>
        <v>15198.6147693544</v>
      </c>
      <c r="J801" s="337" t="n">
        <f aca="false">+[4]data1cf!I801</f>
        <v>15314.1907441282</v>
      </c>
      <c r="K801" s="337" t="n">
        <f aca="false">+[4]data1cf!J801</f>
        <v>15315.4920058536</v>
      </c>
      <c r="L801" s="337" t="n">
        <f aca="false">+[4]data1cf!K801</f>
        <v>15199.2635241656</v>
      </c>
      <c r="M801" s="337" t="n">
        <f aca="false">+[4]data1cf!L801</f>
        <v>15290.5180507899</v>
      </c>
      <c r="N801" s="337" t="n">
        <f aca="false">+[4]data1cf!M801</f>
        <v>15469.9605484725</v>
      </c>
      <c r="O801" s="337" t="n">
        <f aca="false">+[4]data1cf!N801</f>
        <v>15511.1081304359</v>
      </c>
      <c r="P801" s="337" t="n">
        <f aca="false">+[4]data1cf!O801</f>
        <v>15266.3227050185</v>
      </c>
      <c r="Q801" s="337" t="n">
        <f aca="false">+[4]data1cf!P801</f>
        <v>15526.4965583446</v>
      </c>
      <c r="R801" s="337" t="n">
        <f aca="false">+[4]data1cf!Q801</f>
        <v>1125.36298614945</v>
      </c>
      <c r="S801" s="337" t="n">
        <f aca="false">+[4]data1cf!R801</f>
        <v>0</v>
      </c>
      <c r="T801" s="337" t="n">
        <f aca="false">+[4]data1cf!S801</f>
        <v>0</v>
      </c>
      <c r="U801" s="337" t="n">
        <f aca="false">+[4]data1cf!T801</f>
        <v>0</v>
      </c>
      <c r="V801" s="337" t="n">
        <f aca="false">+[4]data1cf!U801</f>
        <v>0</v>
      </c>
      <c r="W801" s="337" t="n">
        <f aca="false">+[4]data1cf!V801</f>
        <v>0</v>
      </c>
      <c r="X801" s="337" t="n">
        <f aca="false">+[4]data1cf!W801</f>
        <v>0</v>
      </c>
      <c r="Y801" s="337" t="n">
        <f aca="false">+[4]data1cf!X801</f>
        <v>0</v>
      </c>
      <c r="Z801" s="337" t="n">
        <f aca="false">+[4]data1cf!Y801</f>
        <v>0</v>
      </c>
      <c r="AA801" s="337" t="n">
        <f aca="false">+[4]data1cf!Z801</f>
        <v>0</v>
      </c>
      <c r="AB801" s="337"/>
      <c r="AC801" s="338" t="n">
        <f aca="false">XNPV(0.1,B801:AA801,$B$1:$AA$1)</f>
        <v>20406.4013177008</v>
      </c>
      <c r="AD801" s="338" t="n">
        <f aca="false">SUMPRODUCT(B801:AA801,$B$1010:$AA$1010)</f>
        <v>53312.5404976721</v>
      </c>
      <c r="AE801" s="339" t="n">
        <f aca="false">SUMPRODUCT(B801:AA801,$B$1012:$AA$1012)</f>
        <v>52756.290656142</v>
      </c>
      <c r="AF801" s="340" t="n">
        <f aca="false">XIRR(B801:AA801,$B$1:$AA$1)</f>
        <v>0.135187498070959</v>
      </c>
      <c r="AG801" s="341" t="n">
        <f aca="false">1-EXP(-(1/0.25)*(AD801/ABS($AD$1010)))</f>
        <v>0.976081212116676</v>
      </c>
    </row>
    <row r="802" customFormat="false" ht="12.75" hidden="false" customHeight="false" outlineLevel="0" collapsed="false">
      <c r="A802" s="332"/>
      <c r="B802" s="337" t="n">
        <f aca="false">+[4]data1cf!A802</f>
        <v>-98926.175427761</v>
      </c>
      <c r="C802" s="337" t="n">
        <f aca="false">+[4]data1cf!B802</f>
        <v>15220.574130566</v>
      </c>
      <c r="D802" s="337" t="n">
        <f aca="false">+[4]data1cf!C802</f>
        <v>16628.746779629</v>
      </c>
      <c r="E802" s="337" t="n">
        <f aca="false">+[4]data1cf!D802</f>
        <v>16188.3762286671</v>
      </c>
      <c r="F802" s="337" t="n">
        <f aca="false">+[4]data1cf!E802</f>
        <v>15914.4528675077</v>
      </c>
      <c r="G802" s="337" t="n">
        <f aca="false">+[4]data1cf!F802</f>
        <v>15906.1763974968</v>
      </c>
      <c r="H802" s="337" t="n">
        <f aca="false">+[4]data1cf!G802</f>
        <v>15408.0861794862</v>
      </c>
      <c r="I802" s="337" t="n">
        <f aca="false">+[4]data1cf!H802</f>
        <v>15297.4433854509</v>
      </c>
      <c r="J802" s="337" t="n">
        <f aca="false">+[4]data1cf!I802</f>
        <v>15127.4420100014</v>
      </c>
      <c r="K802" s="337" t="n">
        <f aca="false">+[4]data1cf!J802</f>
        <v>15292.4209511976</v>
      </c>
      <c r="L802" s="337" t="n">
        <f aca="false">+[4]data1cf!K802</f>
        <v>15464.6269020259</v>
      </c>
      <c r="M802" s="337" t="n">
        <f aca="false">+[4]data1cf!L802</f>
        <v>15269.1784479075</v>
      </c>
      <c r="N802" s="337" t="n">
        <f aca="false">+[4]data1cf!M802</f>
        <v>15189.4909875985</v>
      </c>
      <c r="O802" s="337" t="n">
        <f aca="false">+[4]data1cf!N802</f>
        <v>15277.0659480149</v>
      </c>
      <c r="P802" s="337" t="n">
        <f aca="false">+[4]data1cf!O802</f>
        <v>15087.4842733727</v>
      </c>
      <c r="Q802" s="337" t="n">
        <f aca="false">+[4]data1cf!P802</f>
        <v>15348.5388957751</v>
      </c>
      <c r="R802" s="337" t="n">
        <f aca="false">+[4]data1cf!Q802</f>
        <v>1134.64366168625</v>
      </c>
      <c r="S802" s="337" t="n">
        <f aca="false">+[4]data1cf!R802</f>
        <v>0</v>
      </c>
      <c r="T802" s="337" t="n">
        <f aca="false">+[4]data1cf!S802</f>
        <v>0</v>
      </c>
      <c r="U802" s="337" t="n">
        <f aca="false">+[4]data1cf!T802</f>
        <v>0</v>
      </c>
      <c r="V802" s="337" t="n">
        <f aca="false">+[4]data1cf!U802</f>
        <v>0</v>
      </c>
      <c r="W802" s="337" t="n">
        <f aca="false">+[4]data1cf!V802</f>
        <v>0</v>
      </c>
      <c r="X802" s="337" t="n">
        <f aca="false">+[4]data1cf!W802</f>
        <v>0</v>
      </c>
      <c r="Y802" s="337" t="n">
        <f aca="false">+[4]data1cf!X802</f>
        <v>0</v>
      </c>
      <c r="Z802" s="337" t="n">
        <f aca="false">+[4]data1cf!Y802</f>
        <v>0</v>
      </c>
      <c r="AA802" s="337" t="n">
        <f aca="false">+[4]data1cf!Z802</f>
        <v>0</v>
      </c>
      <c r="AB802" s="337"/>
      <c r="AC802" s="338" t="n">
        <f aca="false">XNPV(0.1,B802:AA802,$B$1:$AA$1)</f>
        <v>20073.4332370839</v>
      </c>
      <c r="AD802" s="338" t="n">
        <f aca="false">SUMPRODUCT(B802:AA802,$B$1010:$AA$1010)</f>
        <v>52955.3824705087</v>
      </c>
      <c r="AE802" s="339" t="n">
        <f aca="false">SUMPRODUCT(B802:AA802,$B$1012:$AA$1012)</f>
        <v>52400.1269835218</v>
      </c>
      <c r="AF802" s="340" t="n">
        <f aca="false">XIRR(B802:AA802,$B$1:$AA$1)</f>
        <v>0.134540053504723</v>
      </c>
      <c r="AG802" s="341" t="n">
        <f aca="false">1-EXP(-(1/0.25)*(AD802/ABS($AD$1010)))</f>
        <v>0.975475479752643</v>
      </c>
    </row>
    <row r="803" customFormat="false" ht="12.75" hidden="false" customHeight="false" outlineLevel="0" collapsed="false">
      <c r="A803" s="332"/>
      <c r="B803" s="337" t="n">
        <f aca="false">+[4]data1cf!A803</f>
        <v>-101113.861082608</v>
      </c>
      <c r="C803" s="337" t="n">
        <f aca="false">+[4]data1cf!B803</f>
        <v>15146.5104217298</v>
      </c>
      <c r="D803" s="337" t="n">
        <f aca="false">+[4]data1cf!C803</f>
        <v>16661.1831952049</v>
      </c>
      <c r="E803" s="337" t="n">
        <f aca="false">+[4]data1cf!D803</f>
        <v>16494.6633192029</v>
      </c>
      <c r="F803" s="337" t="n">
        <f aca="false">+[4]data1cf!E803</f>
        <v>16088.0914965504</v>
      </c>
      <c r="G803" s="337" t="n">
        <f aca="false">+[4]data1cf!F803</f>
        <v>15636.3413402454</v>
      </c>
      <c r="H803" s="337" t="n">
        <f aca="false">+[4]data1cf!G803</f>
        <v>15367.6416969465</v>
      </c>
      <c r="I803" s="337" t="n">
        <f aca="false">+[4]data1cf!H803</f>
        <v>15145.4649298601</v>
      </c>
      <c r="J803" s="337" t="n">
        <f aca="false">+[4]data1cf!I803</f>
        <v>15145.3320927447</v>
      </c>
      <c r="K803" s="337" t="n">
        <f aca="false">+[4]data1cf!J803</f>
        <v>15497.7263549665</v>
      </c>
      <c r="L803" s="337" t="n">
        <f aca="false">+[4]data1cf!K803</f>
        <v>15308.5466901081</v>
      </c>
      <c r="M803" s="337" t="n">
        <f aca="false">+[4]data1cf!L803</f>
        <v>15242.4030695289</v>
      </c>
      <c r="N803" s="337" t="n">
        <f aca="false">+[4]data1cf!M803</f>
        <v>15414.2309831261</v>
      </c>
      <c r="O803" s="337" t="n">
        <f aca="false">+[4]data1cf!N803</f>
        <v>15359.4970552353</v>
      </c>
      <c r="P803" s="337" t="n">
        <f aca="false">+[4]data1cf!O803</f>
        <v>15453.9100538925</v>
      </c>
      <c r="Q803" s="337" t="n">
        <f aca="false">+[4]data1cf!P803</f>
        <v>15352.272555601</v>
      </c>
      <c r="R803" s="337" t="n">
        <f aca="false">+[4]data1cf!Q803</f>
        <v>1159.73554107308</v>
      </c>
      <c r="S803" s="337" t="n">
        <f aca="false">+[4]data1cf!R803</f>
        <v>0</v>
      </c>
      <c r="T803" s="337" t="n">
        <f aca="false">+[4]data1cf!S803</f>
        <v>0</v>
      </c>
      <c r="U803" s="337" t="n">
        <f aca="false">+[4]data1cf!T803</f>
        <v>0</v>
      </c>
      <c r="V803" s="337" t="n">
        <f aca="false">+[4]data1cf!U803</f>
        <v>0</v>
      </c>
      <c r="W803" s="337" t="n">
        <f aca="false">+[4]data1cf!V803</f>
        <v>0</v>
      </c>
      <c r="X803" s="337" t="n">
        <f aca="false">+[4]data1cf!W803</f>
        <v>0</v>
      </c>
      <c r="Y803" s="337" t="n">
        <f aca="false">+[4]data1cf!X803</f>
        <v>0</v>
      </c>
      <c r="Z803" s="337" t="n">
        <f aca="false">+[4]data1cf!Y803</f>
        <v>0</v>
      </c>
      <c r="AA803" s="337" t="n">
        <f aca="false">+[4]data1cf!Z803</f>
        <v>0</v>
      </c>
      <c r="AB803" s="337"/>
      <c r="AC803" s="338" t="n">
        <f aca="false">XNPV(0.1,B803:AA803,$B$1:$AA$1)</f>
        <v>18149.58255553</v>
      </c>
      <c r="AD803" s="338" t="n">
        <f aca="false">SUMPRODUCT(B803:AA803,$B$1010:$AA$1010)</f>
        <v>51128.569310694</v>
      </c>
      <c r="AE803" s="339" t="n">
        <f aca="false">SUMPRODUCT(B803:AA803,$B$1012:$AA$1012)</f>
        <v>50571.3657705879</v>
      </c>
      <c r="AF803" s="340" t="n">
        <f aca="false">XIRR(B803:AA803,$B$1:$AA$1)</f>
        <v>0.130639834899696</v>
      </c>
      <c r="AG803" s="341" t="n">
        <f aca="false">1-EXP(-(1/0.25)*(AD803/ABS($AD$1010)))</f>
        <v>0.972128854673451</v>
      </c>
    </row>
    <row r="804" customFormat="false" ht="12.75" hidden="false" customHeight="false" outlineLevel="0" collapsed="false">
      <c r="A804" s="332"/>
      <c r="B804" s="337" t="n">
        <f aca="false">+[4]data1cf!A804</f>
        <v>-91612.9399115699</v>
      </c>
      <c r="C804" s="337" t="n">
        <f aca="false">+[4]data1cf!B804</f>
        <v>15022.7741980165</v>
      </c>
      <c r="D804" s="337" t="n">
        <f aca="false">+[4]data1cf!C804</f>
        <v>16525.0355730972</v>
      </c>
      <c r="E804" s="337" t="n">
        <f aca="false">+[4]data1cf!D804</f>
        <v>16073.648949062</v>
      </c>
      <c r="F804" s="337" t="n">
        <f aca="false">+[4]data1cf!E804</f>
        <v>15597.8128236365</v>
      </c>
      <c r="G804" s="337" t="n">
        <f aca="false">+[4]data1cf!F804</f>
        <v>15482.2691140375</v>
      </c>
      <c r="H804" s="337" t="n">
        <f aca="false">+[4]data1cf!G804</f>
        <v>15320.0071235088</v>
      </c>
      <c r="I804" s="337" t="n">
        <f aca="false">+[4]data1cf!H804</f>
        <v>15248.0263806457</v>
      </c>
      <c r="J804" s="337" t="n">
        <f aca="false">+[4]data1cf!I804</f>
        <v>14801.1886341207</v>
      </c>
      <c r="K804" s="337" t="n">
        <f aca="false">+[4]data1cf!J804</f>
        <v>15025.4071870361</v>
      </c>
      <c r="L804" s="337" t="n">
        <f aca="false">+[4]data1cf!K804</f>
        <v>15017.9842599235</v>
      </c>
      <c r="M804" s="337" t="n">
        <f aca="false">+[4]data1cf!L804</f>
        <v>15270.6015506916</v>
      </c>
      <c r="N804" s="337" t="n">
        <f aca="false">+[4]data1cf!M804</f>
        <v>15126.6398726638</v>
      </c>
      <c r="O804" s="337" t="n">
        <f aca="false">+[4]data1cf!N804</f>
        <v>15191.8580197316</v>
      </c>
      <c r="P804" s="337" t="n">
        <f aca="false">+[4]data1cf!O804</f>
        <v>15091.3080612312</v>
      </c>
      <c r="Q804" s="337" t="n">
        <f aca="false">+[4]data1cf!P804</f>
        <v>15401.3958460737</v>
      </c>
      <c r="R804" s="337" t="n">
        <f aca="false">+[4]data1cf!Q804</f>
        <v>1050.76377560974</v>
      </c>
      <c r="S804" s="337" t="n">
        <f aca="false">+[4]data1cf!R804</f>
        <v>0</v>
      </c>
      <c r="T804" s="337" t="n">
        <f aca="false">+[4]data1cf!S804</f>
        <v>0</v>
      </c>
      <c r="U804" s="337" t="n">
        <f aca="false">+[4]data1cf!T804</f>
        <v>0</v>
      </c>
      <c r="V804" s="337" t="n">
        <f aca="false">+[4]data1cf!U804</f>
        <v>0</v>
      </c>
      <c r="W804" s="337" t="n">
        <f aca="false">+[4]data1cf!V804</f>
        <v>0</v>
      </c>
      <c r="X804" s="337" t="n">
        <f aca="false">+[4]data1cf!W804</f>
        <v>0</v>
      </c>
      <c r="Y804" s="337" t="n">
        <f aca="false">+[4]data1cf!X804</f>
        <v>0</v>
      </c>
      <c r="Z804" s="337" t="n">
        <f aca="false">+[4]data1cf!Y804</f>
        <v>0</v>
      </c>
      <c r="AA804" s="337" t="n">
        <f aca="false">+[4]data1cf!Z804</f>
        <v>0</v>
      </c>
      <c r="AB804" s="337"/>
      <c r="AC804" s="338" t="n">
        <f aca="false">XNPV(0.1,B804:AA804,$B$1:$AA$1)</f>
        <v>25994.4621080869</v>
      </c>
      <c r="AD804" s="338" t="n">
        <f aca="false">SUMPRODUCT(B804:AA804,$B$1010:$AA$1010)</f>
        <v>58520.1521970953</v>
      </c>
      <c r="AE804" s="339" t="n">
        <f aca="false">SUMPRODUCT(B804:AA804,$B$1012:$AA$1012)</f>
        <v>57970.5802307409</v>
      </c>
      <c r="AF804" s="340" t="n">
        <f aca="false">XIRR(B804:AA804,$B$1:$AA$1)</f>
        <v>0.147658327964588</v>
      </c>
      <c r="AG804" s="341" t="n">
        <f aca="false">1-EXP(-(1/0.25)*(AD804/ABS($AD$1010)))</f>
        <v>0.983389867018879</v>
      </c>
    </row>
    <row r="805" customFormat="false" ht="12.75" hidden="false" customHeight="false" outlineLevel="0" collapsed="false">
      <c r="A805" s="332"/>
      <c r="B805" s="337" t="n">
        <f aca="false">+[4]data1cf!A805</f>
        <v>-87387.5014316093</v>
      </c>
      <c r="C805" s="337" t="n">
        <f aca="false">+[4]data1cf!B805</f>
        <v>15037.3902611984</v>
      </c>
      <c r="D805" s="337" t="n">
        <f aca="false">+[4]data1cf!C805</f>
        <v>16220.3470093782</v>
      </c>
      <c r="E805" s="337" t="n">
        <f aca="false">+[4]data1cf!D805</f>
        <v>15998.9064267176</v>
      </c>
      <c r="F805" s="337" t="n">
        <f aca="false">+[4]data1cf!E805</f>
        <v>15523.1720091797</v>
      </c>
      <c r="G805" s="337" t="n">
        <f aca="false">+[4]data1cf!F805</f>
        <v>15449.0352256419</v>
      </c>
      <c r="H805" s="337" t="n">
        <f aca="false">+[4]data1cf!G805</f>
        <v>15041.2554473667</v>
      </c>
      <c r="I805" s="337" t="n">
        <f aca="false">+[4]data1cf!H805</f>
        <v>14875.5180505664</v>
      </c>
      <c r="J805" s="337" t="n">
        <f aca="false">+[4]data1cf!I805</f>
        <v>14928.2616231315</v>
      </c>
      <c r="K805" s="337" t="n">
        <f aca="false">+[4]data1cf!J805</f>
        <v>15070.5247262525</v>
      </c>
      <c r="L805" s="337" t="n">
        <f aca="false">+[4]data1cf!K805</f>
        <v>14729.9347048684</v>
      </c>
      <c r="M805" s="337" t="n">
        <f aca="false">+[4]data1cf!L805</f>
        <v>15040.2887951532</v>
      </c>
      <c r="N805" s="337" t="n">
        <f aca="false">+[4]data1cf!M805</f>
        <v>15131.5898020396</v>
      </c>
      <c r="O805" s="337" t="n">
        <f aca="false">+[4]data1cf!N805</f>
        <v>15045.1749639028</v>
      </c>
      <c r="P805" s="337" t="n">
        <f aca="false">+[4]data1cf!O805</f>
        <v>15082.4025560696</v>
      </c>
      <c r="Q805" s="337" t="n">
        <f aca="false">+[4]data1cf!P805</f>
        <v>15067.8807565013</v>
      </c>
      <c r="R805" s="337" t="n">
        <f aca="false">+[4]data1cf!Q805</f>
        <v>1002.29968641999</v>
      </c>
      <c r="S805" s="337" t="n">
        <f aca="false">+[4]data1cf!R805</f>
        <v>0</v>
      </c>
      <c r="T805" s="337" t="n">
        <f aca="false">+[4]data1cf!S805</f>
        <v>0</v>
      </c>
      <c r="U805" s="337" t="n">
        <f aca="false">+[4]data1cf!T805</f>
        <v>0</v>
      </c>
      <c r="V805" s="337" t="n">
        <f aca="false">+[4]data1cf!U805</f>
        <v>0</v>
      </c>
      <c r="W805" s="337" t="n">
        <f aca="false">+[4]data1cf!V805</f>
        <v>0</v>
      </c>
      <c r="X805" s="337" t="n">
        <f aca="false">+[4]data1cf!W805</f>
        <v>0</v>
      </c>
      <c r="Y805" s="337" t="n">
        <f aca="false">+[4]data1cf!X805</f>
        <v>0</v>
      </c>
      <c r="Z805" s="337" t="n">
        <f aca="false">+[4]data1cf!Y805</f>
        <v>0</v>
      </c>
      <c r="AA805" s="337" t="n">
        <f aca="false">+[4]data1cf!Z805</f>
        <v>0</v>
      </c>
      <c r="AB805" s="337"/>
      <c r="AC805" s="338" t="n">
        <f aca="false">XNPV(0.1,B805:AA805,$B$1:$AA$1)</f>
        <v>29258.6142541229</v>
      </c>
      <c r="AD805" s="338" t="n">
        <f aca="false">SUMPRODUCT(B805:AA805,$B$1010:$AA$1010)</f>
        <v>61496.1163060302</v>
      </c>
      <c r="AE805" s="339" t="n">
        <f aca="false">SUMPRODUCT(B805:AA805,$B$1012:$AA$1012)</f>
        <v>60951.4950212513</v>
      </c>
      <c r="AF805" s="340" t="n">
        <f aca="false">XIRR(B805:AA805,$B$1:$AA$1)</f>
        <v>0.155875791786616</v>
      </c>
      <c r="AG805" s="341" t="n">
        <f aca="false">1-EXP(-(1/0.25)*(AD805/ABS($AD$1010)))</f>
        <v>0.986514328917524</v>
      </c>
    </row>
    <row r="806" customFormat="false" ht="12.75" hidden="false" customHeight="false" outlineLevel="0" collapsed="false">
      <c r="A806" s="332"/>
      <c r="B806" s="337" t="n">
        <f aca="false">+[4]data1cf!A806</f>
        <v>-92327.5324209209</v>
      </c>
      <c r="C806" s="337" t="n">
        <f aca="false">+[4]data1cf!B806</f>
        <v>15107.4687917487</v>
      </c>
      <c r="D806" s="337" t="n">
        <f aca="false">+[4]data1cf!C806</f>
        <v>16467.6766469167</v>
      </c>
      <c r="E806" s="337" t="n">
        <f aca="false">+[4]data1cf!D806</f>
        <v>16085.5905264154</v>
      </c>
      <c r="F806" s="337" t="n">
        <f aca="false">+[4]data1cf!E806</f>
        <v>15664.2996491591</v>
      </c>
      <c r="G806" s="337" t="n">
        <f aca="false">+[4]data1cf!F806</f>
        <v>15493.5023299323</v>
      </c>
      <c r="H806" s="337" t="n">
        <f aca="false">+[4]data1cf!G806</f>
        <v>15267.6791021058</v>
      </c>
      <c r="I806" s="337" t="n">
        <f aca="false">+[4]data1cf!H806</f>
        <v>15027.7752697169</v>
      </c>
      <c r="J806" s="337" t="n">
        <f aca="false">+[4]data1cf!I806</f>
        <v>15110.5578409275</v>
      </c>
      <c r="K806" s="337" t="n">
        <f aca="false">+[4]data1cf!J806</f>
        <v>15157.6510517291</v>
      </c>
      <c r="L806" s="337" t="n">
        <f aca="false">+[4]data1cf!K806</f>
        <v>15376.7055911759</v>
      </c>
      <c r="M806" s="337" t="n">
        <f aca="false">+[4]data1cf!L806</f>
        <v>15149.9622100608</v>
      </c>
      <c r="N806" s="337" t="n">
        <f aca="false">+[4]data1cf!M806</f>
        <v>15196.7790826733</v>
      </c>
      <c r="O806" s="337" t="n">
        <f aca="false">+[4]data1cf!N806</f>
        <v>15127.453994289</v>
      </c>
      <c r="P806" s="337" t="n">
        <f aca="false">+[4]data1cf!O806</f>
        <v>15279.9914343289</v>
      </c>
      <c r="Q806" s="337" t="n">
        <f aca="false">+[4]data1cf!P806</f>
        <v>15159.5521232788</v>
      </c>
      <c r="R806" s="337" t="n">
        <f aca="false">+[4]data1cf!Q806</f>
        <v>1058.95986585499</v>
      </c>
      <c r="S806" s="337" t="n">
        <f aca="false">+[4]data1cf!R806</f>
        <v>0</v>
      </c>
      <c r="T806" s="337" t="n">
        <f aca="false">+[4]data1cf!S806</f>
        <v>0</v>
      </c>
      <c r="U806" s="337" t="n">
        <f aca="false">+[4]data1cf!T806</f>
        <v>0</v>
      </c>
      <c r="V806" s="337" t="n">
        <f aca="false">+[4]data1cf!U806</f>
        <v>0</v>
      </c>
      <c r="W806" s="337" t="n">
        <f aca="false">+[4]data1cf!V806</f>
        <v>0</v>
      </c>
      <c r="X806" s="337" t="n">
        <f aca="false">+[4]data1cf!W806</f>
        <v>0</v>
      </c>
      <c r="Y806" s="337" t="n">
        <f aca="false">+[4]data1cf!X806</f>
        <v>0</v>
      </c>
      <c r="Z806" s="337" t="n">
        <f aca="false">+[4]data1cf!Y806</f>
        <v>0</v>
      </c>
      <c r="AA806" s="337" t="n">
        <f aca="false">+[4]data1cf!Z806</f>
        <v>0</v>
      </c>
      <c r="AB806" s="337"/>
      <c r="AC806" s="338" t="n">
        <f aca="false">XNPV(0.1,B806:AA806,$B$1:$AA$1)</f>
        <v>25521.8461783198</v>
      </c>
      <c r="AD806" s="338" t="n">
        <f aca="false">SUMPRODUCT(B806:AA806,$B$1010:$AA$1010)</f>
        <v>58125.6920256162</v>
      </c>
      <c r="AE806" s="339" t="n">
        <f aca="false">SUMPRODUCT(B806:AA806,$B$1012:$AA$1012)</f>
        <v>57574.8473174661</v>
      </c>
      <c r="AF806" s="340" t="n">
        <f aca="false">XIRR(B806:AA806,$B$1:$AA$1)</f>
        <v>0.146462219282395</v>
      </c>
      <c r="AG806" s="341" t="n">
        <f aca="false">1-EXP(-(1/0.25)*(AD806/ABS($AD$1010)))</f>
        <v>0.982924680478732</v>
      </c>
    </row>
    <row r="807" customFormat="false" ht="12.75" hidden="false" customHeight="false" outlineLevel="0" collapsed="false">
      <c r="A807" s="332"/>
      <c r="B807" s="337" t="n">
        <f aca="false">+[4]data1cf!A807</f>
        <v>-96366.2850465888</v>
      </c>
      <c r="C807" s="337" t="n">
        <f aca="false">+[4]data1cf!B807</f>
        <v>15045.283166258</v>
      </c>
      <c r="D807" s="337" t="n">
        <f aca="false">+[4]data1cf!C807</f>
        <v>16416.2136365972</v>
      </c>
      <c r="E807" s="337" t="n">
        <f aca="false">+[4]data1cf!D807</f>
        <v>16203.9840371713</v>
      </c>
      <c r="F807" s="337" t="n">
        <f aca="false">+[4]data1cf!E807</f>
        <v>15755.4416237491</v>
      </c>
      <c r="G807" s="337" t="n">
        <f aca="false">+[4]data1cf!F807</f>
        <v>15420.9487029454</v>
      </c>
      <c r="H807" s="337" t="n">
        <f aca="false">+[4]data1cf!G807</f>
        <v>15245.7755127056</v>
      </c>
      <c r="I807" s="337" t="n">
        <f aca="false">+[4]data1cf!H807</f>
        <v>15221.1680264916</v>
      </c>
      <c r="J807" s="337" t="n">
        <f aca="false">+[4]data1cf!I807</f>
        <v>15179.2813335656</v>
      </c>
      <c r="K807" s="337" t="n">
        <f aca="false">+[4]data1cf!J807</f>
        <v>15251.5207561562</v>
      </c>
      <c r="L807" s="337" t="n">
        <f aca="false">+[4]data1cf!K807</f>
        <v>15241.4198781332</v>
      </c>
      <c r="M807" s="337" t="n">
        <f aca="false">+[4]data1cf!L807</f>
        <v>15180.7886206886</v>
      </c>
      <c r="N807" s="337" t="n">
        <f aca="false">+[4]data1cf!M807</f>
        <v>15263.3726013512</v>
      </c>
      <c r="O807" s="337" t="n">
        <f aca="false">+[4]data1cf!N807</f>
        <v>15465.1316583311</v>
      </c>
      <c r="P807" s="337" t="n">
        <f aca="false">+[4]data1cf!O807</f>
        <v>14974.0351548153</v>
      </c>
      <c r="Q807" s="337" t="n">
        <f aca="false">+[4]data1cf!P807</f>
        <v>15429.3267958001</v>
      </c>
      <c r="R807" s="337" t="n">
        <f aca="false">+[4]data1cf!Q807</f>
        <v>1105.28274297035</v>
      </c>
      <c r="S807" s="337" t="n">
        <f aca="false">+[4]data1cf!R807</f>
        <v>0</v>
      </c>
      <c r="T807" s="337" t="n">
        <f aca="false">+[4]data1cf!S807</f>
        <v>0</v>
      </c>
      <c r="U807" s="337" t="n">
        <f aca="false">+[4]data1cf!T807</f>
        <v>0</v>
      </c>
      <c r="V807" s="337" t="n">
        <f aca="false">+[4]data1cf!U807</f>
        <v>0</v>
      </c>
      <c r="W807" s="337" t="n">
        <f aca="false">+[4]data1cf!V807</f>
        <v>0</v>
      </c>
      <c r="X807" s="337" t="n">
        <f aca="false">+[4]data1cf!W807</f>
        <v>0</v>
      </c>
      <c r="Y807" s="337" t="n">
        <f aca="false">+[4]data1cf!X807</f>
        <v>0</v>
      </c>
      <c r="Z807" s="337" t="n">
        <f aca="false">+[4]data1cf!Y807</f>
        <v>0</v>
      </c>
      <c r="AA807" s="337" t="n">
        <f aca="false">+[4]data1cf!Z807</f>
        <v>0</v>
      </c>
      <c r="AB807" s="337"/>
      <c r="AC807" s="338" t="n">
        <f aca="false">XNPV(0.1,B807:AA807,$B$1:$AA$1)</f>
        <v>21720.547663039</v>
      </c>
      <c r="AD807" s="338" t="n">
        <f aca="false">SUMPRODUCT(B807:AA807,$B$1010:$AA$1010)</f>
        <v>54437.1307609689</v>
      </c>
      <c r="AE807" s="339" t="n">
        <f aca="false">SUMPRODUCT(B807:AA807,$B$1012:$AA$1012)</f>
        <v>53884.2925616578</v>
      </c>
      <c r="AF807" s="340" t="n">
        <f aca="false">XIRR(B807:AA807,$B$1:$AA$1)</f>
        <v>0.13812058896984</v>
      </c>
      <c r="AG807" s="341" t="n">
        <f aca="false">1-EXP(-(1/0.25)*(AD807/ABS($AD$1010)))</f>
        <v>0.977892490565844</v>
      </c>
    </row>
    <row r="808" customFormat="false" ht="12.75" hidden="false" customHeight="false" outlineLevel="0" collapsed="false">
      <c r="A808" s="332"/>
      <c r="B808" s="337" t="n">
        <f aca="false">+[4]data1cf!A808</f>
        <v>-100242.073668061</v>
      </c>
      <c r="C808" s="337" t="n">
        <f aca="false">+[4]data1cf!B808</f>
        <v>15149.7210903706</v>
      </c>
      <c r="D808" s="337" t="n">
        <f aca="false">+[4]data1cf!C808</f>
        <v>16838.4802142042</v>
      </c>
      <c r="E808" s="337" t="n">
        <f aca="false">+[4]data1cf!D808</f>
        <v>16655.7280982503</v>
      </c>
      <c r="F808" s="337" t="n">
        <f aca="false">+[4]data1cf!E808</f>
        <v>16294.7761285218</v>
      </c>
      <c r="G808" s="337" t="n">
        <f aca="false">+[4]data1cf!F808</f>
        <v>15931.1329888093</v>
      </c>
      <c r="H808" s="337" t="n">
        <f aca="false">+[4]data1cf!G808</f>
        <v>15333.0788160301</v>
      </c>
      <c r="I808" s="337" t="n">
        <f aca="false">+[4]data1cf!H808</f>
        <v>15338.7909962154</v>
      </c>
      <c r="J808" s="337" t="n">
        <f aca="false">+[4]data1cf!I808</f>
        <v>15476.8084432409</v>
      </c>
      <c r="K808" s="337" t="n">
        <f aca="false">+[4]data1cf!J808</f>
        <v>15198.3244110559</v>
      </c>
      <c r="L808" s="337" t="n">
        <f aca="false">+[4]data1cf!K808</f>
        <v>15247.9655644235</v>
      </c>
      <c r="M808" s="337" t="n">
        <f aca="false">+[4]data1cf!L808</f>
        <v>15312.5955218631</v>
      </c>
      <c r="N808" s="337" t="n">
        <f aca="false">+[4]data1cf!M808</f>
        <v>15489.9253223777</v>
      </c>
      <c r="O808" s="337" t="n">
        <f aca="false">+[4]data1cf!N808</f>
        <v>15290.6159048198</v>
      </c>
      <c r="P808" s="337" t="n">
        <f aca="false">+[4]data1cf!O808</f>
        <v>15382.5746225669</v>
      </c>
      <c r="Q808" s="337" t="n">
        <f aca="false">+[4]data1cf!P808</f>
        <v>15380.203325855</v>
      </c>
      <c r="R808" s="337" t="n">
        <f aca="false">+[4]data1cf!Q808</f>
        <v>1149.73648814319</v>
      </c>
      <c r="S808" s="337" t="n">
        <f aca="false">+[4]data1cf!R808</f>
        <v>0</v>
      </c>
      <c r="T808" s="337" t="n">
        <f aca="false">+[4]data1cf!S808</f>
        <v>0</v>
      </c>
      <c r="U808" s="337" t="n">
        <f aca="false">+[4]data1cf!T808</f>
        <v>0</v>
      </c>
      <c r="V808" s="337" t="n">
        <f aca="false">+[4]data1cf!U808</f>
        <v>0</v>
      </c>
      <c r="W808" s="337" t="n">
        <f aca="false">+[4]data1cf!V808</f>
        <v>0</v>
      </c>
      <c r="X808" s="337" t="n">
        <f aca="false">+[4]data1cf!W808</f>
        <v>0</v>
      </c>
      <c r="Y808" s="337" t="n">
        <f aca="false">+[4]data1cf!X808</f>
        <v>0</v>
      </c>
      <c r="Z808" s="337" t="n">
        <f aca="false">+[4]data1cf!Y808</f>
        <v>0</v>
      </c>
      <c r="AA808" s="337" t="n">
        <f aca="false">+[4]data1cf!Z808</f>
        <v>0</v>
      </c>
      <c r="AB808" s="337"/>
      <c r="AC808" s="338" t="n">
        <f aca="false">XNPV(0.1,B808:AA808,$B$1:$AA$1)</f>
        <v>19714.3309833593</v>
      </c>
      <c r="AD808" s="338" t="n">
        <f aca="false">SUMPRODUCT(B808:AA808,$B$1010:$AA$1010)</f>
        <v>52824.2023727079</v>
      </c>
      <c r="AE808" s="339" t="n">
        <f aca="false">SUMPRODUCT(B808:AA808,$B$1012:$AA$1012)</f>
        <v>52265.2437905509</v>
      </c>
      <c r="AF808" s="340" t="n">
        <f aca="false">XIRR(B808:AA808,$B$1:$AA$1)</f>
        <v>0.133552520128088</v>
      </c>
      <c r="AG808" s="341" t="n">
        <f aca="false">1-EXP(-(1/0.25)*(AD808/ABS($AD$1010)))</f>
        <v>0.975249169710924</v>
      </c>
    </row>
    <row r="809" customFormat="false" ht="12.75" hidden="false" customHeight="false" outlineLevel="0" collapsed="false">
      <c r="A809" s="332"/>
      <c r="B809" s="337" t="n">
        <f aca="false">+[4]data1cf!A809</f>
        <v>-87183.5753873147</v>
      </c>
      <c r="C809" s="337" t="n">
        <f aca="false">+[4]data1cf!B809</f>
        <v>14965.0651273998</v>
      </c>
      <c r="D809" s="337" t="n">
        <f aca="false">+[4]data1cf!C809</f>
        <v>16188.3793159651</v>
      </c>
      <c r="E809" s="337" t="n">
        <f aca="false">+[4]data1cf!D809</f>
        <v>15957.0631681138</v>
      </c>
      <c r="F809" s="337" t="n">
        <f aca="false">+[4]data1cf!E809</f>
        <v>15665.8177260588</v>
      </c>
      <c r="G809" s="337" t="n">
        <f aca="false">+[4]data1cf!F809</f>
        <v>15362.3988668308</v>
      </c>
      <c r="H809" s="337" t="n">
        <f aca="false">+[4]data1cf!G809</f>
        <v>15014.4416106864</v>
      </c>
      <c r="I809" s="337" t="n">
        <f aca="false">+[4]data1cf!H809</f>
        <v>15005.6717697789</v>
      </c>
      <c r="J809" s="337" t="n">
        <f aca="false">+[4]data1cf!I809</f>
        <v>15164.6360603852</v>
      </c>
      <c r="K809" s="337" t="n">
        <f aca="false">+[4]data1cf!J809</f>
        <v>14952.9109619885</v>
      </c>
      <c r="L809" s="337" t="n">
        <f aca="false">+[4]data1cf!K809</f>
        <v>14928.6843296786</v>
      </c>
      <c r="M809" s="337" t="n">
        <f aca="false">+[4]data1cf!L809</f>
        <v>15026.7519971423</v>
      </c>
      <c r="N809" s="337" t="n">
        <f aca="false">+[4]data1cf!M809</f>
        <v>15012.8843973783</v>
      </c>
      <c r="O809" s="337" t="n">
        <f aca="false">+[4]data1cf!N809</f>
        <v>15045.8631302792</v>
      </c>
      <c r="P809" s="337" t="n">
        <f aca="false">+[4]data1cf!O809</f>
        <v>15373.1446100365</v>
      </c>
      <c r="Q809" s="337" t="n">
        <f aca="false">+[4]data1cf!P809</f>
        <v>15010.1247003524</v>
      </c>
      <c r="R809" s="337" t="n">
        <f aca="false">+[4]data1cf!Q809</f>
        <v>999.960736262345</v>
      </c>
      <c r="S809" s="337" t="n">
        <f aca="false">+[4]data1cf!R809</f>
        <v>0</v>
      </c>
      <c r="T809" s="337" t="n">
        <f aca="false">+[4]data1cf!S809</f>
        <v>0</v>
      </c>
      <c r="U809" s="337" t="n">
        <f aca="false">+[4]data1cf!T809</f>
        <v>0</v>
      </c>
      <c r="V809" s="337" t="n">
        <f aca="false">+[4]data1cf!U809</f>
        <v>0</v>
      </c>
      <c r="W809" s="337" t="n">
        <f aca="false">+[4]data1cf!V809</f>
        <v>0</v>
      </c>
      <c r="X809" s="337" t="n">
        <f aca="false">+[4]data1cf!W809</f>
        <v>0</v>
      </c>
      <c r="Y809" s="337" t="n">
        <f aca="false">+[4]data1cf!X809</f>
        <v>0</v>
      </c>
      <c r="Z809" s="337" t="n">
        <f aca="false">+[4]data1cf!Y809</f>
        <v>0</v>
      </c>
      <c r="AA809" s="337" t="n">
        <f aca="false">+[4]data1cf!Z809</f>
        <v>0</v>
      </c>
      <c r="AB809" s="337"/>
      <c r="AC809" s="338" t="n">
        <f aca="false">XNPV(0.1,B809:AA809,$B$1:$AA$1)</f>
        <v>29590.9498333459</v>
      </c>
      <c r="AD809" s="338" t="n">
        <f aca="false">SUMPRODUCT(B809:AA809,$B$1010:$AA$1010)</f>
        <v>61913.9867696497</v>
      </c>
      <c r="AE809" s="339" t="n">
        <f aca="false">SUMPRODUCT(B809:AA809,$B$1012:$AA$1012)</f>
        <v>61367.9146262503</v>
      </c>
      <c r="AF809" s="340" t="n">
        <f aca="false">XIRR(B809:AA809,$B$1:$AA$1)</f>
        <v>0.156510344720609</v>
      </c>
      <c r="AG809" s="341" t="n">
        <f aca="false">1-EXP(-(1/0.25)*(AD809/ABS($AD$1010)))</f>
        <v>0.986903208469548</v>
      </c>
    </row>
    <row r="810" customFormat="false" ht="12.75" hidden="false" customHeight="false" outlineLevel="0" collapsed="false">
      <c r="A810" s="332"/>
      <c r="B810" s="337" t="n">
        <f aca="false">+[4]data1cf!A810</f>
        <v>-85811.2811578444</v>
      </c>
      <c r="C810" s="337" t="n">
        <f aca="false">+[4]data1cf!B810</f>
        <v>14962.7801249575</v>
      </c>
      <c r="D810" s="337" t="n">
        <f aca="false">+[4]data1cf!C810</f>
        <v>16248.8261984775</v>
      </c>
      <c r="E810" s="337" t="n">
        <f aca="false">+[4]data1cf!D810</f>
        <v>15820.8471868151</v>
      </c>
      <c r="F810" s="337" t="n">
        <f aca="false">+[4]data1cf!E810</f>
        <v>15482.9299712611</v>
      </c>
      <c r="G810" s="337" t="n">
        <f aca="false">+[4]data1cf!F810</f>
        <v>15253.0421936865</v>
      </c>
      <c r="H810" s="337" t="n">
        <f aca="false">+[4]data1cf!G810</f>
        <v>14982.6776788811</v>
      </c>
      <c r="I810" s="337" t="n">
        <f aca="false">+[4]data1cf!H810</f>
        <v>14759.5885349274</v>
      </c>
      <c r="J810" s="337" t="n">
        <f aca="false">+[4]data1cf!I810</f>
        <v>14784.412791511</v>
      </c>
      <c r="K810" s="337" t="n">
        <f aca="false">+[4]data1cf!J810</f>
        <v>15128.3756549937</v>
      </c>
      <c r="L810" s="337" t="n">
        <f aca="false">+[4]data1cf!K810</f>
        <v>14979.9082650192</v>
      </c>
      <c r="M810" s="337" t="n">
        <f aca="false">+[4]data1cf!L810</f>
        <v>14949.1464325177</v>
      </c>
      <c r="N810" s="337" t="n">
        <f aca="false">+[4]data1cf!M810</f>
        <v>14951.6578700535</v>
      </c>
      <c r="O810" s="337" t="n">
        <f aca="false">+[4]data1cf!N810</f>
        <v>14951.2996466157</v>
      </c>
      <c r="P810" s="337" t="n">
        <f aca="false">+[4]data1cf!O810</f>
        <v>14969.2908905377</v>
      </c>
      <c r="Q810" s="337" t="n">
        <f aca="false">+[4]data1cf!P810</f>
        <v>15188.4318121718</v>
      </c>
      <c r="R810" s="337" t="n">
        <f aca="false">+[4]data1cf!Q810</f>
        <v>984.221070368012</v>
      </c>
      <c r="S810" s="337" t="n">
        <f aca="false">+[4]data1cf!R810</f>
        <v>0</v>
      </c>
      <c r="T810" s="337" t="n">
        <f aca="false">+[4]data1cf!S810</f>
        <v>0</v>
      </c>
      <c r="U810" s="337" t="n">
        <f aca="false">+[4]data1cf!T810</f>
        <v>0</v>
      </c>
      <c r="V810" s="337" t="n">
        <f aca="false">+[4]data1cf!U810</f>
        <v>0</v>
      </c>
      <c r="W810" s="337" t="n">
        <f aca="false">+[4]data1cf!V810</f>
        <v>0</v>
      </c>
      <c r="X810" s="337" t="n">
        <f aca="false">+[4]data1cf!W810</f>
        <v>0</v>
      </c>
      <c r="Y810" s="337" t="n">
        <f aca="false">+[4]data1cf!X810</f>
        <v>0</v>
      </c>
      <c r="Z810" s="337" t="n">
        <f aca="false">+[4]data1cf!Y810</f>
        <v>0</v>
      </c>
      <c r="AA810" s="337" t="n">
        <f aca="false">+[4]data1cf!Z810</f>
        <v>0</v>
      </c>
      <c r="AB810" s="337"/>
      <c r="AC810" s="338" t="n">
        <f aca="false">XNPV(0.1,B810:AA810,$B$1:$AA$1)</f>
        <v>30347.6594874545</v>
      </c>
      <c r="AD810" s="338" t="n">
        <f aca="false">SUMPRODUCT(B810:AA810,$B$1010:$AA$1010)</f>
        <v>62468.6439346049</v>
      </c>
      <c r="AE810" s="339" t="n">
        <f aca="false">SUMPRODUCT(B810:AA810,$B$1012:$AA$1012)</f>
        <v>61925.8481503759</v>
      </c>
      <c r="AF810" s="340" t="n">
        <f aca="false">XIRR(B810:AA810,$B$1:$AA$1)</f>
        <v>0.158827804242621</v>
      </c>
      <c r="AG810" s="341" t="n">
        <f aca="false">1-EXP(-(1/0.25)*(AD810/ABS($AD$1010)))</f>
        <v>0.987402118619175</v>
      </c>
    </row>
    <row r="811" customFormat="false" ht="12.75" hidden="false" customHeight="false" outlineLevel="0" collapsed="false">
      <c r="A811" s="332"/>
      <c r="B811" s="337" t="n">
        <f aca="false">+[4]data1cf!A811</f>
        <v>-88542.991129641</v>
      </c>
      <c r="C811" s="337" t="n">
        <f aca="false">+[4]data1cf!B811</f>
        <v>14970.4120081392</v>
      </c>
      <c r="D811" s="337" t="n">
        <f aca="false">+[4]data1cf!C811</f>
        <v>16375.7235571678</v>
      </c>
      <c r="E811" s="337" t="n">
        <f aca="false">+[4]data1cf!D811</f>
        <v>15874.8553684143</v>
      </c>
      <c r="F811" s="337" t="n">
        <f aca="false">+[4]data1cf!E811</f>
        <v>15520.2965393513</v>
      </c>
      <c r="G811" s="337" t="n">
        <f aca="false">+[4]data1cf!F811</f>
        <v>15335.3494404596</v>
      </c>
      <c r="H811" s="337" t="n">
        <f aca="false">+[4]data1cf!G811</f>
        <v>14976.4040098424</v>
      </c>
      <c r="I811" s="337" t="n">
        <f aca="false">+[4]data1cf!H811</f>
        <v>15062.4931668264</v>
      </c>
      <c r="J811" s="337" t="n">
        <f aca="false">+[4]data1cf!I811</f>
        <v>14973.4452297691</v>
      </c>
      <c r="K811" s="337" t="n">
        <f aca="false">+[4]data1cf!J811</f>
        <v>15205.3533554507</v>
      </c>
      <c r="L811" s="337" t="n">
        <f aca="false">+[4]data1cf!K811</f>
        <v>15072.3013687583</v>
      </c>
      <c r="M811" s="337" t="n">
        <f aca="false">+[4]data1cf!L811</f>
        <v>14944.2689751047</v>
      </c>
      <c r="N811" s="337" t="n">
        <f aca="false">+[4]data1cf!M811</f>
        <v>15091.981475599</v>
      </c>
      <c r="O811" s="337" t="n">
        <f aca="false">+[4]data1cf!N811</f>
        <v>15077.7566591126</v>
      </c>
      <c r="P811" s="337" t="n">
        <f aca="false">+[4]data1cf!O811</f>
        <v>15164.6912059784</v>
      </c>
      <c r="Q811" s="337" t="n">
        <f aca="false">+[4]data1cf!P811</f>
        <v>15193.3651800654</v>
      </c>
      <c r="R811" s="337" t="n">
        <f aca="false">+[4]data1cf!Q811</f>
        <v>1015.55269106053</v>
      </c>
      <c r="S811" s="337" t="n">
        <f aca="false">+[4]data1cf!R811</f>
        <v>0</v>
      </c>
      <c r="T811" s="337" t="n">
        <f aca="false">+[4]data1cf!S811</f>
        <v>0</v>
      </c>
      <c r="U811" s="337" t="n">
        <f aca="false">+[4]data1cf!T811</f>
        <v>0</v>
      </c>
      <c r="V811" s="337" t="n">
        <f aca="false">+[4]data1cf!U811</f>
        <v>0</v>
      </c>
      <c r="W811" s="337" t="n">
        <f aca="false">+[4]data1cf!V811</f>
        <v>0</v>
      </c>
      <c r="X811" s="337" t="n">
        <f aca="false">+[4]data1cf!W811</f>
        <v>0</v>
      </c>
      <c r="Y811" s="337" t="n">
        <f aca="false">+[4]data1cf!X811</f>
        <v>0</v>
      </c>
      <c r="Z811" s="337" t="n">
        <f aca="false">+[4]data1cf!Y811</f>
        <v>0</v>
      </c>
      <c r="AA811" s="337" t="n">
        <f aca="false">+[4]data1cf!Z811</f>
        <v>0</v>
      </c>
      <c r="AB811" s="337"/>
      <c r="AC811" s="338" t="n">
        <f aca="false">XNPV(0.1,B811:AA811,$B$1:$AA$1)</f>
        <v>28292.0500528588</v>
      </c>
      <c r="AD811" s="338" t="n">
        <f aca="false">SUMPRODUCT(B811:AA811,$B$1010:$AA$1010)</f>
        <v>60636.392751607</v>
      </c>
      <c r="AE811" s="339" t="n">
        <f aca="false">SUMPRODUCT(B811:AA811,$B$1012:$AA$1012)</f>
        <v>60089.8215201847</v>
      </c>
      <c r="AF811" s="340" t="n">
        <f aca="false">XIRR(B811:AA811,$B$1:$AA$1)</f>
        <v>0.153337848664606</v>
      </c>
      <c r="AG811" s="341" t="n">
        <f aca="false">1-EXP(-(1/0.25)*(AD811/ABS($AD$1010)))</f>
        <v>0.985677554339466</v>
      </c>
    </row>
    <row r="812" customFormat="false" ht="12.75" hidden="false" customHeight="false" outlineLevel="0" collapsed="false">
      <c r="A812" s="332"/>
      <c r="B812" s="337" t="n">
        <f aca="false">+[4]data1cf!A812</f>
        <v>-94298.3428921217</v>
      </c>
      <c r="C812" s="337" t="n">
        <f aca="false">+[4]data1cf!B812</f>
        <v>15025.8979929472</v>
      </c>
      <c r="D812" s="337" t="n">
        <f aca="false">+[4]data1cf!C812</f>
        <v>16462.9078543626</v>
      </c>
      <c r="E812" s="337" t="n">
        <f aca="false">+[4]data1cf!D812</f>
        <v>16017.0085339427</v>
      </c>
      <c r="F812" s="337" t="n">
        <f aca="false">+[4]data1cf!E812</f>
        <v>15892.8655051224</v>
      </c>
      <c r="G812" s="337" t="n">
        <f aca="false">+[4]data1cf!F812</f>
        <v>15561.9778695544</v>
      </c>
      <c r="H812" s="337" t="n">
        <f aca="false">+[4]data1cf!G812</f>
        <v>15258.9089590363</v>
      </c>
      <c r="I812" s="337" t="n">
        <f aca="false">+[4]data1cf!H812</f>
        <v>14969.2183205402</v>
      </c>
      <c r="J812" s="337" t="n">
        <f aca="false">+[4]data1cf!I812</f>
        <v>15005.0346571697</v>
      </c>
      <c r="K812" s="337" t="n">
        <f aca="false">+[4]data1cf!J812</f>
        <v>15104.3720124159</v>
      </c>
      <c r="L812" s="337" t="n">
        <f aca="false">+[4]data1cf!K812</f>
        <v>15106.7138888587</v>
      </c>
      <c r="M812" s="337" t="n">
        <f aca="false">+[4]data1cf!L812</f>
        <v>15255.628163745</v>
      </c>
      <c r="N812" s="337" t="n">
        <f aca="false">+[4]data1cf!M812</f>
        <v>15168.2569314446</v>
      </c>
      <c r="O812" s="337" t="n">
        <f aca="false">+[4]data1cf!N812</f>
        <v>15264.8856806705</v>
      </c>
      <c r="P812" s="337" t="n">
        <f aca="false">+[4]data1cf!O812</f>
        <v>15325.8599138703</v>
      </c>
      <c r="Q812" s="337" t="n">
        <f aca="false">+[4]data1cf!P812</f>
        <v>15511.9389930907</v>
      </c>
      <c r="R812" s="337" t="n">
        <f aca="false">+[4]data1cf!Q812</f>
        <v>1081.56427363548</v>
      </c>
      <c r="S812" s="337" t="n">
        <f aca="false">+[4]data1cf!R812</f>
        <v>0</v>
      </c>
      <c r="T812" s="337" t="n">
        <f aca="false">+[4]data1cf!S812</f>
        <v>0</v>
      </c>
      <c r="U812" s="337" t="n">
        <f aca="false">+[4]data1cf!T812</f>
        <v>0</v>
      </c>
      <c r="V812" s="337" t="n">
        <f aca="false">+[4]data1cf!U812</f>
        <v>0</v>
      </c>
      <c r="W812" s="337" t="n">
        <f aca="false">+[4]data1cf!V812</f>
        <v>0</v>
      </c>
      <c r="X812" s="337" t="n">
        <f aca="false">+[4]data1cf!W812</f>
        <v>0</v>
      </c>
      <c r="Y812" s="337" t="n">
        <f aca="false">+[4]data1cf!X812</f>
        <v>0</v>
      </c>
      <c r="Z812" s="337" t="n">
        <f aca="false">+[4]data1cf!Y812</f>
        <v>0</v>
      </c>
      <c r="AA812" s="337" t="n">
        <f aca="false">+[4]data1cf!Z812</f>
        <v>0</v>
      </c>
      <c r="AB812" s="337"/>
      <c r="AC812" s="338" t="n">
        <f aca="false">XNPV(0.1,B812:AA812,$B$1:$AA$1)</f>
        <v>23578.1821932594</v>
      </c>
      <c r="AD812" s="338" t="n">
        <f aca="false">SUMPRODUCT(B812:AA812,$B$1010:$AA$1010)</f>
        <v>56221.584410733</v>
      </c>
      <c r="AE812" s="339" t="n">
        <f aca="false">SUMPRODUCT(B812:AA812,$B$1012:$AA$1012)</f>
        <v>55669.7925635212</v>
      </c>
      <c r="AF812" s="340" t="n">
        <f aca="false">XIRR(B812:AA812,$B$1:$AA$1)</f>
        <v>0.142142492309406</v>
      </c>
      <c r="AG812" s="341" t="n">
        <f aca="false">1-EXP(-(1/0.25)*(AD812/ABS($AD$1010)))</f>
        <v>0.98048926198656</v>
      </c>
    </row>
    <row r="813" customFormat="false" ht="12.75" hidden="false" customHeight="false" outlineLevel="0" collapsed="false">
      <c r="A813" s="332"/>
      <c r="B813" s="337" t="n">
        <f aca="false">+[4]data1cf!A813</f>
        <v>-96286.1241782066</v>
      </c>
      <c r="C813" s="337" t="n">
        <f aca="false">+[4]data1cf!B813</f>
        <v>15320.3972881791</v>
      </c>
      <c r="D813" s="337" t="n">
        <f aca="false">+[4]data1cf!C813</f>
        <v>16463.8549268106</v>
      </c>
      <c r="E813" s="337" t="n">
        <f aca="false">+[4]data1cf!D813</f>
        <v>16325.8767819498</v>
      </c>
      <c r="F813" s="337" t="n">
        <f aca="false">+[4]data1cf!E813</f>
        <v>16013.660965504</v>
      </c>
      <c r="G813" s="337" t="n">
        <f aca="false">+[4]data1cf!F813</f>
        <v>15582.9963528447</v>
      </c>
      <c r="H813" s="337" t="n">
        <f aca="false">+[4]data1cf!G813</f>
        <v>15487.8899854933</v>
      </c>
      <c r="I813" s="337" t="n">
        <f aca="false">+[4]data1cf!H813</f>
        <v>15200.4652824757</v>
      </c>
      <c r="J813" s="337" t="n">
        <f aca="false">+[4]data1cf!I813</f>
        <v>15202.7490951424</v>
      </c>
      <c r="K813" s="337" t="n">
        <f aca="false">+[4]data1cf!J813</f>
        <v>15100.4667591565</v>
      </c>
      <c r="L813" s="337" t="n">
        <f aca="false">+[4]data1cf!K813</f>
        <v>15264.7629189088</v>
      </c>
      <c r="M813" s="337" t="n">
        <f aca="false">+[4]data1cf!L813</f>
        <v>15147.6750444746</v>
      </c>
      <c r="N813" s="337" t="n">
        <f aca="false">+[4]data1cf!M813</f>
        <v>15348.3186641427</v>
      </c>
      <c r="O813" s="337" t="n">
        <f aca="false">+[4]data1cf!N813</f>
        <v>15404.3886467697</v>
      </c>
      <c r="P813" s="337" t="n">
        <f aca="false">+[4]data1cf!O813</f>
        <v>15270.5121227514</v>
      </c>
      <c r="Q813" s="337" t="n">
        <f aca="false">+[4]data1cf!P813</f>
        <v>15370.5436238887</v>
      </c>
      <c r="R813" s="337" t="n">
        <f aca="false">+[4]data1cf!Q813</f>
        <v>1104.36332987436</v>
      </c>
      <c r="S813" s="337" t="n">
        <f aca="false">+[4]data1cf!R813</f>
        <v>0</v>
      </c>
      <c r="T813" s="337" t="n">
        <f aca="false">+[4]data1cf!S813</f>
        <v>0</v>
      </c>
      <c r="U813" s="337" t="n">
        <f aca="false">+[4]data1cf!T813</f>
        <v>0</v>
      </c>
      <c r="V813" s="337" t="n">
        <f aca="false">+[4]data1cf!U813</f>
        <v>0</v>
      </c>
      <c r="W813" s="337" t="n">
        <f aca="false">+[4]data1cf!V813</f>
        <v>0</v>
      </c>
      <c r="X813" s="337" t="n">
        <f aca="false">+[4]data1cf!W813</f>
        <v>0</v>
      </c>
      <c r="Y813" s="337" t="n">
        <f aca="false">+[4]data1cf!X813</f>
        <v>0</v>
      </c>
      <c r="Z813" s="337" t="n">
        <f aca="false">+[4]data1cf!Y813</f>
        <v>0</v>
      </c>
      <c r="AA813" s="337" t="n">
        <f aca="false">+[4]data1cf!Z813</f>
        <v>0</v>
      </c>
      <c r="AB813" s="337"/>
      <c r="AC813" s="338" t="n">
        <f aca="false">XNPV(0.1,B813:AA813,$B$1:$AA$1)</f>
        <v>22602.128730047</v>
      </c>
      <c r="AD813" s="338" t="n">
        <f aca="false">SUMPRODUCT(B813:AA813,$B$1010:$AA$1010)</f>
        <v>55452.4257797329</v>
      </c>
      <c r="AE813" s="339" t="n">
        <f aca="false">SUMPRODUCT(B813:AA813,$B$1012:$AA$1012)</f>
        <v>54897.5218219588</v>
      </c>
      <c r="AF813" s="340" t="n">
        <f aca="false">XIRR(B813:AA813,$B$1:$AA$1)</f>
        <v>0.139761665738394</v>
      </c>
      <c r="AG813" s="341" t="n">
        <f aca="false">1-EXP(-(1/0.25)*(AD813/ABS($AD$1010)))</f>
        <v>0.979409627984516</v>
      </c>
    </row>
    <row r="814" customFormat="false" ht="12.75" hidden="false" customHeight="false" outlineLevel="0" collapsed="false">
      <c r="A814" s="332"/>
      <c r="B814" s="337" t="n">
        <f aca="false">+[4]data1cf!A814</f>
        <v>-85541.7318557257</v>
      </c>
      <c r="C814" s="337" t="n">
        <f aca="false">+[4]data1cf!B814</f>
        <v>14705.8885152815</v>
      </c>
      <c r="D814" s="337" t="n">
        <f aca="false">+[4]data1cf!C814</f>
        <v>16168.9735263385</v>
      </c>
      <c r="E814" s="337" t="n">
        <f aca="false">+[4]data1cf!D814</f>
        <v>15857.9835885857</v>
      </c>
      <c r="F814" s="337" t="n">
        <f aca="false">+[4]data1cf!E814</f>
        <v>15370.8311556301</v>
      </c>
      <c r="G814" s="337" t="n">
        <f aca="false">+[4]data1cf!F814</f>
        <v>15229.278497081</v>
      </c>
      <c r="H814" s="337" t="n">
        <f aca="false">+[4]data1cf!G814</f>
        <v>15072.6400974216</v>
      </c>
      <c r="I814" s="337" t="n">
        <f aca="false">+[4]data1cf!H814</f>
        <v>14815.5771779723</v>
      </c>
      <c r="J814" s="337" t="n">
        <f aca="false">+[4]data1cf!I814</f>
        <v>14886.3442871584</v>
      </c>
      <c r="K814" s="337" t="n">
        <f aca="false">+[4]data1cf!J814</f>
        <v>14842.4238136494</v>
      </c>
      <c r="L814" s="337" t="n">
        <f aca="false">+[4]data1cf!K814</f>
        <v>14999.5456407803</v>
      </c>
      <c r="M814" s="337" t="n">
        <f aca="false">+[4]data1cf!L814</f>
        <v>15154.7427791032</v>
      </c>
      <c r="N814" s="337" t="n">
        <f aca="false">+[4]data1cf!M814</f>
        <v>15101.1429850553</v>
      </c>
      <c r="O814" s="337" t="n">
        <f aca="false">+[4]data1cf!N814</f>
        <v>15018.7268879988</v>
      </c>
      <c r="P814" s="337" t="n">
        <f aca="false">+[4]data1cf!O814</f>
        <v>14970.7474596771</v>
      </c>
      <c r="Q814" s="337" t="n">
        <f aca="false">+[4]data1cf!P814</f>
        <v>15223.8915014413</v>
      </c>
      <c r="R814" s="337" t="n">
        <f aca="false">+[4]data1cf!Q814</f>
        <v>981.129447692432</v>
      </c>
      <c r="S814" s="337" t="n">
        <f aca="false">+[4]data1cf!R814</f>
        <v>0</v>
      </c>
      <c r="T814" s="337" t="n">
        <f aca="false">+[4]data1cf!S814</f>
        <v>0</v>
      </c>
      <c r="U814" s="337" t="n">
        <f aca="false">+[4]data1cf!T814</f>
        <v>0</v>
      </c>
      <c r="V814" s="337" t="n">
        <f aca="false">+[4]data1cf!U814</f>
        <v>0</v>
      </c>
      <c r="W814" s="337" t="n">
        <f aca="false">+[4]data1cf!V814</f>
        <v>0</v>
      </c>
      <c r="X814" s="337" t="n">
        <f aca="false">+[4]data1cf!W814</f>
        <v>0</v>
      </c>
      <c r="Y814" s="337" t="n">
        <f aca="false">+[4]data1cf!X814</f>
        <v>0</v>
      </c>
      <c r="Z814" s="337" t="n">
        <f aca="false">+[4]data1cf!Y814</f>
        <v>0</v>
      </c>
      <c r="AA814" s="337" t="n">
        <f aca="false">+[4]data1cf!Z814</f>
        <v>0</v>
      </c>
      <c r="AB814" s="337"/>
      <c r="AC814" s="338" t="n">
        <f aca="false">XNPV(0.1,B814:AA814,$B$1:$AA$1)</f>
        <v>30414.9504428539</v>
      </c>
      <c r="AD814" s="338" t="n">
        <f aca="false">SUMPRODUCT(B814:AA814,$B$1010:$AA$1010)</f>
        <v>62578.056004045</v>
      </c>
      <c r="AE814" s="339" t="n">
        <f aca="false">SUMPRODUCT(B814:AA814,$B$1012:$AA$1012)</f>
        <v>62034.3772269284</v>
      </c>
      <c r="AF814" s="340" t="n">
        <f aca="false">XIRR(B814:AA814,$B$1:$AA$1)</f>
        <v>0.158916559275114</v>
      </c>
      <c r="AG814" s="341" t="n">
        <f aca="false">1-EXP(-(1/0.25)*(AD814/ABS($AD$1010)))</f>
        <v>0.987498266423924</v>
      </c>
    </row>
    <row r="815" customFormat="false" ht="12.75" hidden="false" customHeight="false" outlineLevel="0" collapsed="false">
      <c r="A815" s="332"/>
      <c r="B815" s="337" t="n">
        <f aca="false">+[4]data1cf!A815</f>
        <v>-95250.8429156993</v>
      </c>
      <c r="C815" s="337" t="n">
        <f aca="false">+[4]data1cf!B815</f>
        <v>15148.1927979871</v>
      </c>
      <c r="D815" s="337" t="n">
        <f aca="false">+[4]data1cf!C815</f>
        <v>16664.362676722</v>
      </c>
      <c r="E815" s="337" t="n">
        <f aca="false">+[4]data1cf!D815</f>
        <v>16081.6423178266</v>
      </c>
      <c r="F815" s="337" t="n">
        <f aca="false">+[4]data1cf!E815</f>
        <v>15825.8197239956</v>
      </c>
      <c r="G815" s="337" t="n">
        <f aca="false">+[4]data1cf!F815</f>
        <v>15392.1620144658</v>
      </c>
      <c r="H815" s="337" t="n">
        <f aca="false">+[4]data1cf!G815</f>
        <v>15323.5718101371</v>
      </c>
      <c r="I815" s="337" t="n">
        <f aca="false">+[4]data1cf!H815</f>
        <v>15237.64686131</v>
      </c>
      <c r="J815" s="337" t="n">
        <f aca="false">+[4]data1cf!I815</f>
        <v>15180.5827401144</v>
      </c>
      <c r="K815" s="337" t="n">
        <f aca="false">+[4]data1cf!J815</f>
        <v>15276.4588501112</v>
      </c>
      <c r="L815" s="337" t="n">
        <f aca="false">+[4]data1cf!K815</f>
        <v>15125.9833336034</v>
      </c>
      <c r="M815" s="337" t="n">
        <f aca="false">+[4]data1cf!L815</f>
        <v>15123.9295046062</v>
      </c>
      <c r="N815" s="337" t="n">
        <f aca="false">+[4]data1cf!M815</f>
        <v>15104.1764879509</v>
      </c>
      <c r="O815" s="337" t="n">
        <f aca="false">+[4]data1cf!N815</f>
        <v>15507.547009264</v>
      </c>
      <c r="P815" s="337" t="n">
        <f aca="false">+[4]data1cf!O815</f>
        <v>15361.9534884803</v>
      </c>
      <c r="Q815" s="337" t="n">
        <f aca="false">+[4]data1cf!P815</f>
        <v>15376.1155772738</v>
      </c>
      <c r="R815" s="337" t="n">
        <f aca="false">+[4]data1cf!Q815</f>
        <v>1092.4890679059</v>
      </c>
      <c r="S815" s="337" t="n">
        <f aca="false">+[4]data1cf!R815</f>
        <v>0</v>
      </c>
      <c r="T815" s="337" t="n">
        <f aca="false">+[4]data1cf!S815</f>
        <v>0</v>
      </c>
      <c r="U815" s="337" t="n">
        <f aca="false">+[4]data1cf!T815</f>
        <v>0</v>
      </c>
      <c r="V815" s="337" t="n">
        <f aca="false">+[4]data1cf!U815</f>
        <v>0</v>
      </c>
      <c r="W815" s="337" t="n">
        <f aca="false">+[4]data1cf!V815</f>
        <v>0</v>
      </c>
      <c r="X815" s="337" t="n">
        <f aca="false">+[4]data1cf!W815</f>
        <v>0</v>
      </c>
      <c r="Y815" s="337" t="n">
        <f aca="false">+[4]data1cf!X815</f>
        <v>0</v>
      </c>
      <c r="Z815" s="337" t="n">
        <f aca="false">+[4]data1cf!Y815</f>
        <v>0</v>
      </c>
      <c r="AA815" s="337" t="n">
        <f aca="false">+[4]data1cf!Z815</f>
        <v>0</v>
      </c>
      <c r="AB815" s="337"/>
      <c r="AC815" s="338" t="n">
        <f aca="false">XNPV(0.1,B815:AA815,$B$1:$AA$1)</f>
        <v>23120.1319450447</v>
      </c>
      <c r="AD815" s="338" t="n">
        <f aca="false">SUMPRODUCT(B815:AA815,$B$1010:$AA$1010)</f>
        <v>55871.9156506437</v>
      </c>
      <c r="AE815" s="339" t="n">
        <f aca="false">SUMPRODUCT(B815:AA815,$B$1012:$AA$1012)</f>
        <v>55318.4665832099</v>
      </c>
      <c r="AF815" s="340" t="n">
        <f aca="false">XIRR(B815:AA815,$B$1:$AA$1)</f>
        <v>0.141004181741179</v>
      </c>
      <c r="AG815" s="341" t="n">
        <f aca="false">1-EXP(-(1/0.25)*(AD815/ABS($AD$1010)))</f>
        <v>0.980005649639013</v>
      </c>
    </row>
    <row r="816" customFormat="false" ht="12.75" hidden="false" customHeight="false" outlineLevel="0" collapsed="false">
      <c r="A816" s="332"/>
      <c r="B816" s="337" t="n">
        <f aca="false">+[4]data1cf!A816</f>
        <v>-93378.4006673882</v>
      </c>
      <c r="C816" s="337" t="n">
        <f aca="false">+[4]data1cf!B816</f>
        <v>15138.7875519114</v>
      </c>
      <c r="D816" s="337" t="n">
        <f aca="false">+[4]data1cf!C816</f>
        <v>16670.5515482888</v>
      </c>
      <c r="E816" s="337" t="n">
        <f aca="false">+[4]data1cf!D816</f>
        <v>16063.8417788737</v>
      </c>
      <c r="F816" s="337" t="n">
        <f aca="false">+[4]data1cf!E816</f>
        <v>15766.5178681735</v>
      </c>
      <c r="G816" s="337" t="n">
        <f aca="false">+[4]data1cf!F816</f>
        <v>15361.5102152426</v>
      </c>
      <c r="H816" s="337" t="n">
        <f aca="false">+[4]data1cf!G816</f>
        <v>15249.7244113877</v>
      </c>
      <c r="I816" s="337" t="n">
        <f aca="false">+[4]data1cf!H816</f>
        <v>15251.8409405832</v>
      </c>
      <c r="J816" s="337" t="n">
        <f aca="false">+[4]data1cf!I816</f>
        <v>15156.558925517</v>
      </c>
      <c r="K816" s="337" t="n">
        <f aca="false">+[4]data1cf!J816</f>
        <v>15072.5120844029</v>
      </c>
      <c r="L816" s="337" t="n">
        <f aca="false">+[4]data1cf!K816</f>
        <v>15104.6513918925</v>
      </c>
      <c r="M816" s="337" t="n">
        <f aca="false">+[4]data1cf!L816</f>
        <v>15028.0549130604</v>
      </c>
      <c r="N816" s="337" t="n">
        <f aca="false">+[4]data1cf!M816</f>
        <v>15101.4538151256</v>
      </c>
      <c r="O816" s="337" t="n">
        <f aca="false">+[4]data1cf!N816</f>
        <v>15221.8653281537</v>
      </c>
      <c r="P816" s="337" t="n">
        <f aca="false">+[4]data1cf!O816</f>
        <v>15168.4730407248</v>
      </c>
      <c r="Q816" s="337" t="n">
        <f aca="false">+[4]data1cf!P816</f>
        <v>15315.615613794</v>
      </c>
      <c r="R816" s="337" t="n">
        <f aca="false">+[4]data1cf!Q816</f>
        <v>1071.01290429468</v>
      </c>
      <c r="S816" s="337" t="n">
        <f aca="false">+[4]data1cf!R816</f>
        <v>0</v>
      </c>
      <c r="T816" s="337" t="n">
        <f aca="false">+[4]data1cf!S816</f>
        <v>0</v>
      </c>
      <c r="U816" s="337" t="n">
        <f aca="false">+[4]data1cf!T816</f>
        <v>0</v>
      </c>
      <c r="V816" s="337" t="n">
        <f aca="false">+[4]data1cf!U816</f>
        <v>0</v>
      </c>
      <c r="W816" s="337" t="n">
        <f aca="false">+[4]data1cf!V816</f>
        <v>0</v>
      </c>
      <c r="X816" s="337" t="n">
        <f aca="false">+[4]data1cf!W816</f>
        <v>0</v>
      </c>
      <c r="Y816" s="337" t="n">
        <f aca="false">+[4]data1cf!X816</f>
        <v>0</v>
      </c>
      <c r="Z816" s="337" t="n">
        <f aca="false">+[4]data1cf!Y816</f>
        <v>0</v>
      </c>
      <c r="AA816" s="337" t="n">
        <f aca="false">+[4]data1cf!Z816</f>
        <v>0</v>
      </c>
      <c r="AB816" s="337"/>
      <c r="AC816" s="338" t="n">
        <f aca="false">XNPV(0.1,B816:AA816,$B$1:$AA$1)</f>
        <v>24588.8312755341</v>
      </c>
      <c r="AD816" s="338" t="n">
        <f aca="false">SUMPRODUCT(B816:AA816,$B$1010:$AA$1010)</f>
        <v>57173.158820533</v>
      </c>
      <c r="AE816" s="339" t="n">
        <f aca="false">SUMPRODUCT(B816:AA816,$B$1012:$AA$1012)</f>
        <v>56622.7998143872</v>
      </c>
      <c r="AF816" s="340" t="n">
        <f aca="false">XIRR(B816:AA816,$B$1:$AA$1)</f>
        <v>0.144435347951994</v>
      </c>
      <c r="AG816" s="341" t="n">
        <f aca="false">1-EXP(-(1/0.25)*(AD816/ABS($AD$1010)))</f>
        <v>0.981746933040709</v>
      </c>
    </row>
    <row r="817" customFormat="false" ht="12.75" hidden="false" customHeight="false" outlineLevel="0" collapsed="false">
      <c r="A817" s="332"/>
      <c r="B817" s="337" t="n">
        <f aca="false">+[4]data1cf!A817</f>
        <v>-100913.13959513</v>
      </c>
      <c r="C817" s="337" t="n">
        <f aca="false">+[4]data1cf!B817</f>
        <v>15170.1548032405</v>
      </c>
      <c r="D817" s="337" t="n">
        <f aca="false">+[4]data1cf!C817</f>
        <v>16689.9274778856</v>
      </c>
      <c r="E817" s="337" t="n">
        <f aca="false">+[4]data1cf!D817</f>
        <v>16330.7675303996</v>
      </c>
      <c r="F817" s="337" t="n">
        <f aca="false">+[4]data1cf!E817</f>
        <v>15987.2280890055</v>
      </c>
      <c r="G817" s="337" t="n">
        <f aca="false">+[4]data1cf!F817</f>
        <v>15614.7893023283</v>
      </c>
      <c r="H817" s="337" t="n">
        <f aca="false">+[4]data1cf!G817</f>
        <v>15383.2523568986</v>
      </c>
      <c r="I817" s="337" t="n">
        <f aca="false">+[4]data1cf!H817</f>
        <v>15103.9579663638</v>
      </c>
      <c r="J817" s="337" t="n">
        <f aca="false">+[4]data1cf!I817</f>
        <v>15112.1314006771</v>
      </c>
      <c r="K817" s="337" t="n">
        <f aca="false">+[4]data1cf!J817</f>
        <v>15411.4955484867</v>
      </c>
      <c r="L817" s="337" t="n">
        <f aca="false">+[4]data1cf!K817</f>
        <v>15231.4143799251</v>
      </c>
      <c r="M817" s="337" t="n">
        <f aca="false">+[4]data1cf!L817</f>
        <v>15344.3178669405</v>
      </c>
      <c r="N817" s="337" t="n">
        <f aca="false">+[4]data1cf!M817</f>
        <v>15335.0605380544</v>
      </c>
      <c r="O817" s="337" t="n">
        <f aca="false">+[4]data1cf!N817</f>
        <v>15402.5519153835</v>
      </c>
      <c r="P817" s="337" t="n">
        <f aca="false">+[4]data1cf!O817</f>
        <v>15479.8024852272</v>
      </c>
      <c r="Q817" s="337" t="n">
        <f aca="false">+[4]data1cf!P817</f>
        <v>15623.1380714004</v>
      </c>
      <c r="R817" s="337" t="n">
        <f aca="false">+[4]data1cf!Q817</f>
        <v>1157.4333459003</v>
      </c>
      <c r="S817" s="337" t="n">
        <f aca="false">+[4]data1cf!R817</f>
        <v>0</v>
      </c>
      <c r="T817" s="337" t="n">
        <f aca="false">+[4]data1cf!S817</f>
        <v>0</v>
      </c>
      <c r="U817" s="337" t="n">
        <f aca="false">+[4]data1cf!T817</f>
        <v>0</v>
      </c>
      <c r="V817" s="337" t="n">
        <f aca="false">+[4]data1cf!U817</f>
        <v>0</v>
      </c>
      <c r="W817" s="337" t="n">
        <f aca="false">+[4]data1cf!V817</f>
        <v>0</v>
      </c>
      <c r="X817" s="337" t="n">
        <f aca="false">+[4]data1cf!W817</f>
        <v>0</v>
      </c>
      <c r="Y817" s="337" t="n">
        <f aca="false">+[4]data1cf!X817</f>
        <v>0</v>
      </c>
      <c r="Z817" s="337" t="n">
        <f aca="false">+[4]data1cf!Y817</f>
        <v>0</v>
      </c>
      <c r="AA817" s="337" t="n">
        <f aca="false">+[4]data1cf!Z817</f>
        <v>0</v>
      </c>
      <c r="AB817" s="337"/>
      <c r="AC817" s="338" t="n">
        <f aca="false">XNPV(0.1,B817:AA817,$B$1:$AA$1)</f>
        <v>18189.9979945027</v>
      </c>
      <c r="AD817" s="338" t="n">
        <f aca="false">SUMPRODUCT(B817:AA817,$B$1010:$AA$1010)</f>
        <v>51156.5671556846</v>
      </c>
      <c r="AE817" s="339" t="n">
        <f aca="false">SUMPRODUCT(B817:AA817,$B$1012:$AA$1012)</f>
        <v>50599.2948698244</v>
      </c>
      <c r="AF817" s="340" t="n">
        <f aca="false">XIRR(B817:AA817,$B$1:$AA$1)</f>
        <v>0.130732569057103</v>
      </c>
      <c r="AG817" s="341" t="n">
        <f aca="false">1-EXP(-(1/0.25)*(AD817/ABS($AD$1010)))</f>
        <v>0.972183442144813</v>
      </c>
    </row>
    <row r="818" customFormat="false" ht="12.75" hidden="false" customHeight="false" outlineLevel="0" collapsed="false">
      <c r="A818" s="332"/>
      <c r="B818" s="337" t="n">
        <f aca="false">+[4]data1cf!A818</f>
        <v>-98802.0102427025</v>
      </c>
      <c r="C818" s="337" t="n">
        <f aca="false">+[4]data1cf!B818</f>
        <v>14998.9317199756</v>
      </c>
      <c r="D818" s="337" t="n">
        <f aca="false">+[4]data1cf!C818</f>
        <v>16657.5848736494</v>
      </c>
      <c r="E818" s="337" t="n">
        <f aca="false">+[4]data1cf!D818</f>
        <v>16113.9046536391</v>
      </c>
      <c r="F818" s="337" t="n">
        <f aca="false">+[4]data1cf!E818</f>
        <v>16040.8051279966</v>
      </c>
      <c r="G818" s="337" t="n">
        <f aca="false">+[4]data1cf!F818</f>
        <v>15597.2129544652</v>
      </c>
      <c r="H818" s="337" t="n">
        <f aca="false">+[4]data1cf!G818</f>
        <v>15365.2672997669</v>
      </c>
      <c r="I818" s="337" t="n">
        <f aca="false">+[4]data1cf!H818</f>
        <v>15216.490217323</v>
      </c>
      <c r="J818" s="337" t="n">
        <f aca="false">+[4]data1cf!I818</f>
        <v>15246.095143207</v>
      </c>
      <c r="K818" s="337" t="n">
        <f aca="false">+[4]data1cf!J818</f>
        <v>15106.3107492879</v>
      </c>
      <c r="L818" s="337" t="n">
        <f aca="false">+[4]data1cf!K818</f>
        <v>15223.2930496812</v>
      </c>
      <c r="M818" s="337" t="n">
        <f aca="false">+[4]data1cf!L818</f>
        <v>15315.3740904984</v>
      </c>
      <c r="N818" s="337" t="n">
        <f aca="false">+[4]data1cf!M818</f>
        <v>15390.4953512339</v>
      </c>
      <c r="O818" s="337" t="n">
        <f aca="false">+[4]data1cf!N818</f>
        <v>15238.8032645065</v>
      </c>
      <c r="P818" s="337" t="n">
        <f aca="false">+[4]data1cf!O818</f>
        <v>15303.0290125698</v>
      </c>
      <c r="Q818" s="337" t="n">
        <f aca="false">+[4]data1cf!P818</f>
        <v>15394.5335362109</v>
      </c>
      <c r="R818" s="337" t="n">
        <f aca="false">+[4]data1cf!Q818</f>
        <v>1133.2195366797</v>
      </c>
      <c r="S818" s="337" t="n">
        <f aca="false">+[4]data1cf!R818</f>
        <v>0</v>
      </c>
      <c r="T818" s="337" t="n">
        <f aca="false">+[4]data1cf!S818</f>
        <v>0</v>
      </c>
      <c r="U818" s="337" t="n">
        <f aca="false">+[4]data1cf!T818</f>
        <v>0</v>
      </c>
      <c r="V818" s="337" t="n">
        <f aca="false">+[4]data1cf!U818</f>
        <v>0</v>
      </c>
      <c r="W818" s="337" t="n">
        <f aca="false">+[4]data1cf!V818</f>
        <v>0</v>
      </c>
      <c r="X818" s="337" t="n">
        <f aca="false">+[4]data1cf!W818</f>
        <v>0</v>
      </c>
      <c r="Y818" s="337" t="n">
        <f aca="false">+[4]data1cf!X818</f>
        <v>0</v>
      </c>
      <c r="Z818" s="337" t="n">
        <f aca="false">+[4]data1cf!Y818</f>
        <v>0</v>
      </c>
      <c r="AA818" s="337" t="n">
        <f aca="false">+[4]data1cf!Z818</f>
        <v>0</v>
      </c>
      <c r="AB818" s="337"/>
      <c r="AC818" s="338" t="n">
        <f aca="false">XNPV(0.1,B818:AA818,$B$1:$AA$1)</f>
        <v>19812.7577380561</v>
      </c>
      <c r="AD818" s="338" t="n">
        <f aca="false">SUMPRODUCT(B818:AA818,$B$1010:$AA$1010)</f>
        <v>52655.3761659102</v>
      </c>
      <c r="AE818" s="339" t="n">
        <f aca="false">SUMPRODUCT(B818:AA818,$B$1012:$AA$1012)</f>
        <v>52100.5024805906</v>
      </c>
      <c r="AF818" s="340" t="n">
        <f aca="false">XIRR(B818:AA818,$B$1:$AA$1)</f>
        <v>0.134070894708523</v>
      </c>
      <c r="AG818" s="341" t="n">
        <f aca="false">1-EXP(-(1/0.25)*(AD818/ABS($AD$1010)))</f>
        <v>0.974954837081937</v>
      </c>
    </row>
    <row r="819" customFormat="false" ht="12.75" hidden="false" customHeight="false" outlineLevel="0" collapsed="false">
      <c r="A819" s="332"/>
      <c r="B819" s="337" t="n">
        <f aca="false">+[4]data1cf!A819</f>
        <v>-100835.168467269</v>
      </c>
      <c r="C819" s="337" t="n">
        <f aca="false">+[4]data1cf!B819</f>
        <v>15138.0655747961</v>
      </c>
      <c r="D819" s="337" t="n">
        <f aca="false">+[4]data1cf!C819</f>
        <v>16675.0607446281</v>
      </c>
      <c r="E819" s="337" t="n">
        <f aca="false">+[4]data1cf!D819</f>
        <v>16305.0765610504</v>
      </c>
      <c r="F819" s="337" t="n">
        <f aca="false">+[4]data1cf!E819</f>
        <v>15962.263893097</v>
      </c>
      <c r="G819" s="337" t="n">
        <f aca="false">+[4]data1cf!F819</f>
        <v>15743.8479250055</v>
      </c>
      <c r="H819" s="337" t="n">
        <f aca="false">+[4]data1cf!G819</f>
        <v>15636.357095696</v>
      </c>
      <c r="I819" s="337" t="n">
        <f aca="false">+[4]data1cf!H819</f>
        <v>15403.5354607659</v>
      </c>
      <c r="J819" s="337" t="n">
        <f aca="false">+[4]data1cf!I819</f>
        <v>15238.455808356</v>
      </c>
      <c r="K819" s="337" t="n">
        <f aca="false">+[4]data1cf!J819</f>
        <v>15427.6924151579</v>
      </c>
      <c r="L819" s="337" t="n">
        <f aca="false">+[4]data1cf!K819</f>
        <v>15314.7606109931</v>
      </c>
      <c r="M819" s="337" t="n">
        <f aca="false">+[4]data1cf!L819</f>
        <v>15343.3200810132</v>
      </c>
      <c r="N819" s="337" t="n">
        <f aca="false">+[4]data1cf!M819</f>
        <v>15461.3764003755</v>
      </c>
      <c r="O819" s="337" t="n">
        <f aca="false">+[4]data1cf!N819</f>
        <v>15381.8389284795</v>
      </c>
      <c r="P819" s="337" t="n">
        <f aca="false">+[4]data1cf!O819</f>
        <v>15406.3211621193</v>
      </c>
      <c r="Q819" s="337" t="n">
        <f aca="false">+[4]data1cf!P819</f>
        <v>15316.4323636126</v>
      </c>
      <c r="R819" s="337" t="n">
        <f aca="false">+[4]data1cf!Q819</f>
        <v>1156.53904825219</v>
      </c>
      <c r="S819" s="337" t="n">
        <f aca="false">+[4]data1cf!R819</f>
        <v>0</v>
      </c>
      <c r="T819" s="337" t="n">
        <f aca="false">+[4]data1cf!S819</f>
        <v>0</v>
      </c>
      <c r="U819" s="337" t="n">
        <f aca="false">+[4]data1cf!T819</f>
        <v>0</v>
      </c>
      <c r="V819" s="337" t="n">
        <f aca="false">+[4]data1cf!U819</f>
        <v>0</v>
      </c>
      <c r="W819" s="337" t="n">
        <f aca="false">+[4]data1cf!V819</f>
        <v>0</v>
      </c>
      <c r="X819" s="337" t="n">
        <f aca="false">+[4]data1cf!W819</f>
        <v>0</v>
      </c>
      <c r="Y819" s="337" t="n">
        <f aca="false">+[4]data1cf!X819</f>
        <v>0</v>
      </c>
      <c r="Z819" s="337" t="n">
        <f aca="false">+[4]data1cf!Y819</f>
        <v>0</v>
      </c>
      <c r="AA819" s="337" t="n">
        <f aca="false">+[4]data1cf!Z819</f>
        <v>0</v>
      </c>
      <c r="AB819" s="337"/>
      <c r="AC819" s="338" t="n">
        <f aca="false">XNPV(0.1,B819:AA819,$B$1:$AA$1)</f>
        <v>18605.6074951914</v>
      </c>
      <c r="AD819" s="338" t="n">
        <f aca="false">SUMPRODUCT(B819:AA819,$B$1010:$AA$1010)</f>
        <v>51674.3103675718</v>
      </c>
      <c r="AE819" s="339" t="n">
        <f aca="false">SUMPRODUCT(B819:AA819,$B$1012:$AA$1012)</f>
        <v>51115.7228325547</v>
      </c>
      <c r="AF819" s="340" t="n">
        <f aca="false">XIRR(B819:AA819,$B$1:$AA$1)</f>
        <v>0.131433185397218</v>
      </c>
      <c r="AG819" s="341" t="n">
        <f aca="false">1-EXP(-(1/0.25)*(AD819/ABS($AD$1010)))</f>
        <v>0.973173836990723</v>
      </c>
    </row>
    <row r="820" customFormat="false" ht="12.75" hidden="false" customHeight="false" outlineLevel="0" collapsed="false">
      <c r="A820" s="332"/>
      <c r="B820" s="337" t="n">
        <f aca="false">+[4]data1cf!A820</f>
        <v>-89421.867764607</v>
      </c>
      <c r="C820" s="337" t="n">
        <f aca="false">+[4]data1cf!B820</f>
        <v>15084.9632923437</v>
      </c>
      <c r="D820" s="337" t="n">
        <f aca="false">+[4]data1cf!C820</f>
        <v>16157.7752774787</v>
      </c>
      <c r="E820" s="337" t="n">
        <f aca="false">+[4]data1cf!D820</f>
        <v>15845.4765833884</v>
      </c>
      <c r="F820" s="337" t="n">
        <f aca="false">+[4]data1cf!E820</f>
        <v>15440.964927999</v>
      </c>
      <c r="G820" s="337" t="n">
        <f aca="false">+[4]data1cf!F820</f>
        <v>15259.5923222645</v>
      </c>
      <c r="H820" s="337" t="n">
        <f aca="false">+[4]data1cf!G820</f>
        <v>15103.7711347885</v>
      </c>
      <c r="I820" s="337" t="n">
        <f aca="false">+[4]data1cf!H820</f>
        <v>15160.7760998844</v>
      </c>
      <c r="J820" s="337" t="n">
        <f aca="false">+[4]data1cf!I820</f>
        <v>14914.9302463394</v>
      </c>
      <c r="K820" s="337" t="n">
        <f aca="false">+[4]data1cf!J820</f>
        <v>15092.5337359368</v>
      </c>
      <c r="L820" s="337" t="n">
        <f aca="false">+[4]data1cf!K820</f>
        <v>14911.4778155926</v>
      </c>
      <c r="M820" s="337" t="n">
        <f aca="false">+[4]data1cf!L820</f>
        <v>15134.4089755274</v>
      </c>
      <c r="N820" s="337" t="n">
        <f aca="false">+[4]data1cf!M820</f>
        <v>15069.4621981845</v>
      </c>
      <c r="O820" s="337" t="n">
        <f aca="false">+[4]data1cf!N820</f>
        <v>15116.1514763721</v>
      </c>
      <c r="P820" s="337" t="n">
        <f aca="false">+[4]data1cf!O820</f>
        <v>15310.7884117205</v>
      </c>
      <c r="Q820" s="337" t="n">
        <f aca="false">+[4]data1cf!P820</f>
        <v>15139.0186428921</v>
      </c>
      <c r="R820" s="337" t="n">
        <f aca="false">+[4]data1cf!Q820</f>
        <v>1025.63305451294</v>
      </c>
      <c r="S820" s="337" t="n">
        <f aca="false">+[4]data1cf!R820</f>
        <v>0</v>
      </c>
      <c r="T820" s="337" t="n">
        <f aca="false">+[4]data1cf!S820</f>
        <v>0</v>
      </c>
      <c r="U820" s="337" t="n">
        <f aca="false">+[4]data1cf!T820</f>
        <v>0</v>
      </c>
      <c r="V820" s="337" t="n">
        <f aca="false">+[4]data1cf!U820</f>
        <v>0</v>
      </c>
      <c r="W820" s="337" t="n">
        <f aca="false">+[4]data1cf!V820</f>
        <v>0</v>
      </c>
      <c r="X820" s="337" t="n">
        <f aca="false">+[4]data1cf!W820</f>
        <v>0</v>
      </c>
      <c r="Y820" s="337" t="n">
        <f aca="false">+[4]data1cf!X820</f>
        <v>0</v>
      </c>
      <c r="Z820" s="337" t="n">
        <f aca="false">+[4]data1cf!Y820</f>
        <v>0</v>
      </c>
      <c r="AA820" s="337" t="n">
        <f aca="false">+[4]data1cf!Z820</f>
        <v>0</v>
      </c>
      <c r="AB820" s="337"/>
      <c r="AC820" s="338" t="n">
        <f aca="false">XNPV(0.1,B820:AA820,$B$1:$AA$1)</f>
        <v>27297.3371684795</v>
      </c>
      <c r="AD820" s="338" t="n">
        <f aca="false">SUMPRODUCT(B820:AA820,$B$1010:$AA$1010)</f>
        <v>59636.4276471382</v>
      </c>
      <c r="AE820" s="339" t="n">
        <f aca="false">SUMPRODUCT(B820:AA820,$B$1012:$AA$1012)</f>
        <v>59089.8139659122</v>
      </c>
      <c r="AF820" s="340" t="n">
        <f aca="false">XIRR(B820:AA820,$B$1:$AA$1)</f>
        <v>0.151014578842673</v>
      </c>
      <c r="AG820" s="341" t="n">
        <f aca="false">1-EXP(-(1/0.25)*(AD820/ABS($AD$1010)))</f>
        <v>0.984638747828088</v>
      </c>
    </row>
    <row r="821" customFormat="false" ht="12.75" hidden="false" customHeight="false" outlineLevel="0" collapsed="false">
      <c r="A821" s="332"/>
      <c r="B821" s="337" t="n">
        <f aca="false">+[4]data1cf!A821</f>
        <v>-93742.2148814575</v>
      </c>
      <c r="C821" s="337" t="n">
        <f aca="false">+[4]data1cf!B821</f>
        <v>15066.1802904581</v>
      </c>
      <c r="D821" s="337" t="n">
        <f aca="false">+[4]data1cf!C821</f>
        <v>16351.1417754232</v>
      </c>
      <c r="E821" s="337" t="n">
        <f aca="false">+[4]data1cf!D821</f>
        <v>16055.4410515247</v>
      </c>
      <c r="F821" s="337" t="n">
        <f aca="false">+[4]data1cf!E821</f>
        <v>15669.9891483649</v>
      </c>
      <c r="G821" s="337" t="n">
        <f aca="false">+[4]data1cf!F821</f>
        <v>15530.7301694005</v>
      </c>
      <c r="H821" s="337" t="n">
        <f aca="false">+[4]data1cf!G821</f>
        <v>15117.2681313596</v>
      </c>
      <c r="I821" s="337" t="n">
        <f aca="false">+[4]data1cf!H821</f>
        <v>14918.8861137648</v>
      </c>
      <c r="J821" s="337" t="n">
        <f aca="false">+[4]data1cf!I821</f>
        <v>15212.0850304768</v>
      </c>
      <c r="K821" s="337" t="n">
        <f aca="false">+[4]data1cf!J821</f>
        <v>15301.3261288373</v>
      </c>
      <c r="L821" s="337" t="n">
        <f aca="false">+[4]data1cf!K821</f>
        <v>15236.2922279303</v>
      </c>
      <c r="M821" s="337" t="n">
        <f aca="false">+[4]data1cf!L821</f>
        <v>15318.7844647253</v>
      </c>
      <c r="N821" s="337" t="n">
        <f aca="false">+[4]data1cf!M821</f>
        <v>15157.445704802</v>
      </c>
      <c r="O821" s="337" t="n">
        <f aca="false">+[4]data1cf!N821</f>
        <v>15256.9468531559</v>
      </c>
      <c r="P821" s="337" t="n">
        <f aca="false">+[4]data1cf!O821</f>
        <v>15304.983446218</v>
      </c>
      <c r="Q821" s="337" t="n">
        <f aca="false">+[4]data1cf!P821</f>
        <v>15437.2890025212</v>
      </c>
      <c r="R821" s="337" t="n">
        <f aca="false">+[4]data1cf!Q821</f>
        <v>1075.18570780436</v>
      </c>
      <c r="S821" s="337" t="n">
        <f aca="false">+[4]data1cf!R821</f>
        <v>0</v>
      </c>
      <c r="T821" s="337" t="n">
        <f aca="false">+[4]data1cf!S821</f>
        <v>0</v>
      </c>
      <c r="U821" s="337" t="n">
        <f aca="false">+[4]data1cf!T821</f>
        <v>0</v>
      </c>
      <c r="V821" s="337" t="n">
        <f aca="false">+[4]data1cf!U821</f>
        <v>0</v>
      </c>
      <c r="W821" s="337" t="n">
        <f aca="false">+[4]data1cf!V821</f>
        <v>0</v>
      </c>
      <c r="X821" s="337" t="n">
        <f aca="false">+[4]data1cf!W821</f>
        <v>0</v>
      </c>
      <c r="Y821" s="337" t="n">
        <f aca="false">+[4]data1cf!X821</f>
        <v>0</v>
      </c>
      <c r="Z821" s="337" t="n">
        <f aca="false">+[4]data1cf!Y821</f>
        <v>0</v>
      </c>
      <c r="AA821" s="337" t="n">
        <f aca="false">+[4]data1cf!Z821</f>
        <v>0</v>
      </c>
      <c r="AB821" s="337"/>
      <c r="AC821" s="338" t="n">
        <f aca="false">XNPV(0.1,B821:AA821,$B$1:$AA$1)</f>
        <v>24051.7340168617</v>
      </c>
      <c r="AD821" s="338" t="n">
        <f aca="false">SUMPRODUCT(B821:AA821,$B$1010:$AA$1010)</f>
        <v>56714.678370628</v>
      </c>
      <c r="AE821" s="339" t="n">
        <f aca="false">SUMPRODUCT(B821:AA821,$B$1012:$AA$1012)</f>
        <v>56162.4869907484</v>
      </c>
      <c r="AF821" s="340" t="n">
        <f aca="false">XIRR(B821:AA821,$B$1:$AA$1)</f>
        <v>0.143141546184002</v>
      </c>
      <c r="AG821" s="341" t="n">
        <f aca="false">1-EXP(-(1/0.25)*(AD821/ABS($AD$1010)))</f>
        <v>0.981151427468905</v>
      </c>
    </row>
    <row r="822" customFormat="false" ht="12.75" hidden="false" customHeight="false" outlineLevel="0" collapsed="false">
      <c r="A822" s="332"/>
      <c r="B822" s="337" t="n">
        <f aca="false">+[4]data1cf!A822</f>
        <v>-95487.3837776284</v>
      </c>
      <c r="C822" s="337" t="n">
        <f aca="false">+[4]data1cf!B822</f>
        <v>14864.1123788141</v>
      </c>
      <c r="D822" s="337" t="n">
        <f aca="false">+[4]data1cf!C822</f>
        <v>16375.2732345495</v>
      </c>
      <c r="E822" s="337" t="n">
        <f aca="false">+[4]data1cf!D822</f>
        <v>16029.3419277745</v>
      </c>
      <c r="F822" s="337" t="n">
        <f aca="false">+[4]data1cf!E822</f>
        <v>15921.959312468</v>
      </c>
      <c r="G822" s="337" t="n">
        <f aca="false">+[4]data1cf!F822</f>
        <v>15529.3935194101</v>
      </c>
      <c r="H822" s="337" t="n">
        <f aca="false">+[4]data1cf!G822</f>
        <v>15162.6678431273</v>
      </c>
      <c r="I822" s="337" t="n">
        <f aca="false">+[4]data1cf!H822</f>
        <v>15202.9632027755</v>
      </c>
      <c r="J822" s="337" t="n">
        <f aca="false">+[4]data1cf!I822</f>
        <v>15104.0978100413</v>
      </c>
      <c r="K822" s="337" t="n">
        <f aca="false">+[4]data1cf!J822</f>
        <v>15415.1615161831</v>
      </c>
      <c r="L822" s="337" t="n">
        <f aca="false">+[4]data1cf!K822</f>
        <v>15261.3152024078</v>
      </c>
      <c r="M822" s="337" t="n">
        <f aca="false">+[4]data1cf!L822</f>
        <v>15164.8931282735</v>
      </c>
      <c r="N822" s="337" t="n">
        <f aca="false">+[4]data1cf!M822</f>
        <v>15140.3870748752</v>
      </c>
      <c r="O822" s="337" t="n">
        <f aca="false">+[4]data1cf!N822</f>
        <v>15160.415430317</v>
      </c>
      <c r="P822" s="337" t="n">
        <f aca="false">+[4]data1cf!O822</f>
        <v>15275.5486342267</v>
      </c>
      <c r="Q822" s="337" t="n">
        <f aca="false">+[4]data1cf!P822</f>
        <v>15439.2318788572</v>
      </c>
      <c r="R822" s="337" t="n">
        <f aca="false">+[4]data1cf!Q822</f>
        <v>1095.20209697589</v>
      </c>
      <c r="S822" s="337" t="n">
        <f aca="false">+[4]data1cf!R822</f>
        <v>0</v>
      </c>
      <c r="T822" s="337" t="n">
        <f aca="false">+[4]data1cf!S822</f>
        <v>0</v>
      </c>
      <c r="U822" s="337" t="n">
        <f aca="false">+[4]data1cf!T822</f>
        <v>0</v>
      </c>
      <c r="V822" s="337" t="n">
        <f aca="false">+[4]data1cf!U822</f>
        <v>0</v>
      </c>
      <c r="W822" s="337" t="n">
        <f aca="false">+[4]data1cf!V822</f>
        <v>0</v>
      </c>
      <c r="X822" s="337" t="n">
        <f aca="false">+[4]data1cf!W822</f>
        <v>0</v>
      </c>
      <c r="Y822" s="337" t="n">
        <f aca="false">+[4]data1cf!X822</f>
        <v>0</v>
      </c>
      <c r="Z822" s="337" t="n">
        <f aca="false">+[4]data1cf!Y822</f>
        <v>0</v>
      </c>
      <c r="AA822" s="337" t="n">
        <f aca="false">+[4]data1cf!Z822</f>
        <v>0</v>
      </c>
      <c r="AB822" s="337"/>
      <c r="AC822" s="338" t="n">
        <f aca="false">XNPV(0.1,B822:AA822,$B$1:$AA$1)</f>
        <v>22383.0878649966</v>
      </c>
      <c r="AD822" s="338" t="n">
        <f aca="false">SUMPRODUCT(B822:AA822,$B$1010:$AA$1010)</f>
        <v>55083.5409678652</v>
      </c>
      <c r="AE822" s="339" t="n">
        <f aca="false">SUMPRODUCT(B822:AA822,$B$1012:$AA$1012)</f>
        <v>54530.9304238092</v>
      </c>
      <c r="AF822" s="340" t="n">
        <f aca="false">XIRR(B822:AA822,$B$1:$AA$1)</f>
        <v>0.139525433108482</v>
      </c>
      <c r="AG822" s="341" t="n">
        <f aca="false">1-EXP(-(1/0.25)*(AD822/ABS($AD$1010)))</f>
        <v>0.978870843318116</v>
      </c>
    </row>
    <row r="823" customFormat="false" ht="12.75" hidden="false" customHeight="false" outlineLevel="0" collapsed="false">
      <c r="A823" s="332"/>
      <c r="B823" s="337" t="n">
        <f aca="false">+[4]data1cf!A823</f>
        <v>-98812.0682113534</v>
      </c>
      <c r="C823" s="337" t="n">
        <f aca="false">+[4]data1cf!B823</f>
        <v>15292.3210485981</v>
      </c>
      <c r="D823" s="337" t="n">
        <f aca="false">+[4]data1cf!C823</f>
        <v>16514.04956929</v>
      </c>
      <c r="E823" s="337" t="n">
        <f aca="false">+[4]data1cf!D823</f>
        <v>16168.593462708</v>
      </c>
      <c r="F823" s="337" t="n">
        <f aca="false">+[4]data1cf!E823</f>
        <v>15900.7989025301</v>
      </c>
      <c r="G823" s="337" t="n">
        <f aca="false">+[4]data1cf!F823</f>
        <v>15694.0884913732</v>
      </c>
      <c r="H823" s="337" t="n">
        <f aca="false">+[4]data1cf!G823</f>
        <v>15341.2895649685</v>
      </c>
      <c r="I823" s="337" t="n">
        <f aca="false">+[4]data1cf!H823</f>
        <v>15294.2491761867</v>
      </c>
      <c r="J823" s="337" t="n">
        <f aca="false">+[4]data1cf!I823</f>
        <v>15132.6420457063</v>
      </c>
      <c r="K823" s="337" t="n">
        <f aca="false">+[4]data1cf!J823</f>
        <v>15384.3584463075</v>
      </c>
      <c r="L823" s="337" t="n">
        <f aca="false">+[4]data1cf!K823</f>
        <v>15151.0703295956</v>
      </c>
      <c r="M823" s="337" t="n">
        <f aca="false">+[4]data1cf!L823</f>
        <v>15226.8136320261</v>
      </c>
      <c r="N823" s="337" t="n">
        <f aca="false">+[4]data1cf!M823</f>
        <v>15280.2964421351</v>
      </c>
      <c r="O823" s="337" t="n">
        <f aca="false">+[4]data1cf!N823</f>
        <v>15548.6332566119</v>
      </c>
      <c r="P823" s="337" t="n">
        <f aca="false">+[4]data1cf!O823</f>
        <v>15355.8538525922</v>
      </c>
      <c r="Q823" s="337" t="n">
        <f aca="false">+[4]data1cf!P823</f>
        <v>15517.0570569469</v>
      </c>
      <c r="R823" s="337" t="n">
        <f aca="false">+[4]data1cf!Q823</f>
        <v>1133.33489755694</v>
      </c>
      <c r="S823" s="337" t="n">
        <f aca="false">+[4]data1cf!R823</f>
        <v>0</v>
      </c>
      <c r="T823" s="337" t="n">
        <f aca="false">+[4]data1cf!S823</f>
        <v>0</v>
      </c>
      <c r="U823" s="337" t="n">
        <f aca="false">+[4]data1cf!T823</f>
        <v>0</v>
      </c>
      <c r="V823" s="337" t="n">
        <f aca="false">+[4]data1cf!U823</f>
        <v>0</v>
      </c>
      <c r="W823" s="337" t="n">
        <f aca="false">+[4]data1cf!V823</f>
        <v>0</v>
      </c>
      <c r="X823" s="337" t="n">
        <f aca="false">+[4]data1cf!W823</f>
        <v>0</v>
      </c>
      <c r="Y823" s="337" t="n">
        <f aca="false">+[4]data1cf!X823</f>
        <v>0</v>
      </c>
      <c r="Z823" s="337" t="n">
        <f aca="false">+[4]data1cf!Y823</f>
        <v>0</v>
      </c>
      <c r="AA823" s="337" t="n">
        <f aca="false">+[4]data1cf!Z823</f>
        <v>0</v>
      </c>
      <c r="AB823" s="337"/>
      <c r="AC823" s="338" t="n">
        <f aca="false">XNPV(0.1,B823:AA823,$B$1:$AA$1)</f>
        <v>20086.7237967476</v>
      </c>
      <c r="AD823" s="338" t="n">
        <f aca="false">SUMPRODUCT(B823:AA823,$B$1010:$AA$1010)</f>
        <v>52998.1964421744</v>
      </c>
      <c r="AE823" s="339" t="n">
        <f aca="false">SUMPRODUCT(B823:AA823,$B$1012:$AA$1012)</f>
        <v>52441.9717610885</v>
      </c>
      <c r="AF823" s="340" t="n">
        <f aca="false">XIRR(B823:AA823,$B$1:$AA$1)</f>
        <v>0.134533506057008</v>
      </c>
      <c r="AG823" s="341" t="n">
        <f aca="false">1-EXP(-(1/0.25)*(AD823/ABS($AD$1010)))</f>
        <v>0.975548892994825</v>
      </c>
    </row>
    <row r="824" customFormat="false" ht="12.75" hidden="false" customHeight="false" outlineLevel="0" collapsed="false">
      <c r="A824" s="332"/>
      <c r="B824" s="337" t="n">
        <f aca="false">+[4]data1cf!A824</f>
        <v>-90485.0239688042</v>
      </c>
      <c r="C824" s="337" t="n">
        <f aca="false">+[4]data1cf!B824</f>
        <v>14821.2962374668</v>
      </c>
      <c r="D824" s="337" t="n">
        <f aca="false">+[4]data1cf!C824</f>
        <v>16088.9985754406</v>
      </c>
      <c r="E824" s="337" t="n">
        <f aca="false">+[4]data1cf!D824</f>
        <v>16034.6821270951</v>
      </c>
      <c r="F824" s="337" t="n">
        <f aca="false">+[4]data1cf!E824</f>
        <v>15739.6737792797</v>
      </c>
      <c r="G824" s="337" t="n">
        <f aca="false">+[4]data1cf!F824</f>
        <v>15371.3488784483</v>
      </c>
      <c r="H824" s="337" t="n">
        <f aca="false">+[4]data1cf!G824</f>
        <v>15124.5656475114</v>
      </c>
      <c r="I824" s="337" t="n">
        <f aca="false">+[4]data1cf!H824</f>
        <v>15233.5193179346</v>
      </c>
      <c r="J824" s="337" t="n">
        <f aca="false">+[4]data1cf!I824</f>
        <v>15077.9480162668</v>
      </c>
      <c r="K824" s="337" t="n">
        <f aca="false">+[4]data1cf!J824</f>
        <v>15193.7788468447</v>
      </c>
      <c r="L824" s="337" t="n">
        <f aca="false">+[4]data1cf!K824</f>
        <v>15027.4013072049</v>
      </c>
      <c r="M824" s="337" t="n">
        <f aca="false">+[4]data1cf!L824</f>
        <v>15076.3312546372</v>
      </c>
      <c r="N824" s="337" t="n">
        <f aca="false">+[4]data1cf!M824</f>
        <v>15040.8492008293</v>
      </c>
      <c r="O824" s="337" t="n">
        <f aca="false">+[4]data1cf!N824</f>
        <v>15095.7967882695</v>
      </c>
      <c r="P824" s="337" t="n">
        <f aca="false">+[4]data1cf!O824</f>
        <v>15229.3126585195</v>
      </c>
      <c r="Q824" s="337" t="n">
        <f aca="false">+[4]data1cf!P824</f>
        <v>15179.7168029494</v>
      </c>
      <c r="R824" s="337" t="n">
        <f aca="false">+[4]data1cf!Q824</f>
        <v>1037.8270309126</v>
      </c>
      <c r="S824" s="337" t="n">
        <f aca="false">+[4]data1cf!R824</f>
        <v>0</v>
      </c>
      <c r="T824" s="337" t="n">
        <f aca="false">+[4]data1cf!S824</f>
        <v>0</v>
      </c>
      <c r="U824" s="337" t="n">
        <f aca="false">+[4]data1cf!T824</f>
        <v>0</v>
      </c>
      <c r="V824" s="337" t="n">
        <f aca="false">+[4]data1cf!U824</f>
        <v>0</v>
      </c>
      <c r="W824" s="337" t="n">
        <f aca="false">+[4]data1cf!V824</f>
        <v>0</v>
      </c>
      <c r="X824" s="337" t="n">
        <f aca="false">+[4]data1cf!W824</f>
        <v>0</v>
      </c>
      <c r="Y824" s="337" t="n">
        <f aca="false">+[4]data1cf!X824</f>
        <v>0</v>
      </c>
      <c r="Z824" s="337" t="n">
        <f aca="false">+[4]data1cf!Y824</f>
        <v>0</v>
      </c>
      <c r="AA824" s="337" t="n">
        <f aca="false">+[4]data1cf!Z824</f>
        <v>0</v>
      </c>
      <c r="AB824" s="337"/>
      <c r="AC824" s="338" t="n">
        <f aca="false">XNPV(0.1,B824:AA824,$B$1:$AA$1)</f>
        <v>26521.3508943376</v>
      </c>
      <c r="AD824" s="338" t="n">
        <f aca="false">SUMPRODUCT(B824:AA824,$B$1010:$AA$1010)</f>
        <v>58977.3472215476</v>
      </c>
      <c r="AE824" s="339" t="n">
        <f aca="false">SUMPRODUCT(B824:AA824,$B$1012:$AA$1012)</f>
        <v>58429.0040895987</v>
      </c>
      <c r="AF824" s="340" t="n">
        <f aca="false">XIRR(B824:AA824,$B$1:$AA$1)</f>
        <v>0.148998077279524</v>
      </c>
      <c r="AG824" s="341" t="n">
        <f aca="false">1-EXP(-(1/0.25)*(AD824/ABS($AD$1010)))</f>
        <v>0.983913202991789</v>
      </c>
    </row>
    <row r="825" customFormat="false" ht="12.75" hidden="false" customHeight="false" outlineLevel="0" collapsed="false">
      <c r="A825" s="332"/>
      <c r="B825" s="337" t="n">
        <f aca="false">+[4]data1cf!A825</f>
        <v>-85547.6991302137</v>
      </c>
      <c r="C825" s="337" t="n">
        <f aca="false">+[4]data1cf!B825</f>
        <v>14916.2002805729</v>
      </c>
      <c r="D825" s="337" t="n">
        <f aca="false">+[4]data1cf!C825</f>
        <v>16220.1623330502</v>
      </c>
      <c r="E825" s="337" t="n">
        <f aca="false">+[4]data1cf!D825</f>
        <v>15938.7360593315</v>
      </c>
      <c r="F825" s="337" t="n">
        <f aca="false">+[4]data1cf!E825</f>
        <v>15484.6847515912</v>
      </c>
      <c r="G825" s="337" t="n">
        <f aca="false">+[4]data1cf!F825</f>
        <v>15324.6662391634</v>
      </c>
      <c r="H825" s="337" t="n">
        <f aca="false">+[4]data1cf!G825</f>
        <v>15038.2088650758</v>
      </c>
      <c r="I825" s="337" t="n">
        <f aca="false">+[4]data1cf!H825</f>
        <v>14904.8916649103</v>
      </c>
      <c r="J825" s="337" t="n">
        <f aca="false">+[4]data1cf!I825</f>
        <v>14855.8837987186</v>
      </c>
      <c r="K825" s="337" t="n">
        <f aca="false">+[4]data1cf!J825</f>
        <v>15014.433091821</v>
      </c>
      <c r="L825" s="337" t="n">
        <f aca="false">+[4]data1cf!K825</f>
        <v>15065.2317229842</v>
      </c>
      <c r="M825" s="337" t="n">
        <f aca="false">+[4]data1cf!L825</f>
        <v>14914.9067619381</v>
      </c>
      <c r="N825" s="337" t="n">
        <f aca="false">+[4]data1cf!M825</f>
        <v>15099.8843359118</v>
      </c>
      <c r="O825" s="337" t="n">
        <f aca="false">+[4]data1cf!N825</f>
        <v>14894.7164737586</v>
      </c>
      <c r="P825" s="337" t="n">
        <f aca="false">+[4]data1cf!O825</f>
        <v>15025.0540494411</v>
      </c>
      <c r="Q825" s="337" t="n">
        <f aca="false">+[4]data1cf!P825</f>
        <v>15115.1169565341</v>
      </c>
      <c r="R825" s="337" t="n">
        <f aca="false">+[4]data1cf!Q825</f>
        <v>981.197889943899</v>
      </c>
      <c r="S825" s="337" t="n">
        <f aca="false">+[4]data1cf!R825</f>
        <v>0</v>
      </c>
      <c r="T825" s="337" t="n">
        <f aca="false">+[4]data1cf!S825</f>
        <v>0</v>
      </c>
      <c r="U825" s="337" t="n">
        <f aca="false">+[4]data1cf!T825</f>
        <v>0</v>
      </c>
      <c r="V825" s="337" t="n">
        <f aca="false">+[4]data1cf!U825</f>
        <v>0</v>
      </c>
      <c r="W825" s="337" t="n">
        <f aca="false">+[4]data1cf!V825</f>
        <v>0</v>
      </c>
      <c r="X825" s="337" t="n">
        <f aca="false">+[4]data1cf!W825</f>
        <v>0</v>
      </c>
      <c r="Y825" s="337" t="n">
        <f aca="false">+[4]data1cf!X825</f>
        <v>0</v>
      </c>
      <c r="Z825" s="337" t="n">
        <f aca="false">+[4]data1cf!Y825</f>
        <v>0</v>
      </c>
      <c r="AA825" s="337" t="n">
        <f aca="false">+[4]data1cf!Z825</f>
        <v>0</v>
      </c>
      <c r="AB825" s="337"/>
      <c r="AC825" s="338" t="n">
        <f aca="false">XNPV(0.1,B825:AA825,$B$1:$AA$1)</f>
        <v>30818.4750850317</v>
      </c>
      <c r="AD825" s="338" t="n">
        <f aca="false">SUMPRODUCT(B825:AA825,$B$1010:$AA$1010)</f>
        <v>63006.5670285144</v>
      </c>
      <c r="AE825" s="339" t="n">
        <f aca="false">SUMPRODUCT(B825:AA825,$B$1012:$AA$1012)</f>
        <v>62462.7587883658</v>
      </c>
      <c r="AF825" s="340" t="n">
        <f aca="false">XIRR(B825:AA825,$B$1:$AA$1)</f>
        <v>0.15984854696224</v>
      </c>
      <c r="AG825" s="341" t="n">
        <f aca="false">1-EXP(-(1/0.25)*(AD825/ABS($AD$1010)))</f>
        <v>0.987867815495599</v>
      </c>
    </row>
    <row r="826" customFormat="false" ht="12.75" hidden="false" customHeight="false" outlineLevel="0" collapsed="false">
      <c r="A826" s="332"/>
      <c r="B826" s="337" t="n">
        <f aca="false">+[4]data1cf!A826</f>
        <v>-97083.5218914102</v>
      </c>
      <c r="C826" s="337" t="n">
        <f aca="false">+[4]data1cf!B826</f>
        <v>15098.581261301</v>
      </c>
      <c r="D826" s="337" t="n">
        <f aca="false">+[4]data1cf!C826</f>
        <v>16641.2146924945</v>
      </c>
      <c r="E826" s="337" t="n">
        <f aca="false">+[4]data1cf!D826</f>
        <v>16386.0327850323</v>
      </c>
      <c r="F826" s="337" t="n">
        <f aca="false">+[4]data1cf!E826</f>
        <v>16067.6259635137</v>
      </c>
      <c r="G826" s="337" t="n">
        <f aca="false">+[4]data1cf!F826</f>
        <v>15587.4205058427</v>
      </c>
      <c r="H826" s="337" t="n">
        <f aca="false">+[4]data1cf!G826</f>
        <v>15499.1389740961</v>
      </c>
      <c r="I826" s="337" t="n">
        <f aca="false">+[4]data1cf!H826</f>
        <v>15283.811399772</v>
      </c>
      <c r="J826" s="337" t="n">
        <f aca="false">+[4]data1cf!I826</f>
        <v>15331.2313229161</v>
      </c>
      <c r="K826" s="337" t="n">
        <f aca="false">+[4]data1cf!J826</f>
        <v>15225.3202327492</v>
      </c>
      <c r="L826" s="337" t="n">
        <f aca="false">+[4]data1cf!K826</f>
        <v>15242.7080850904</v>
      </c>
      <c r="M826" s="337" t="n">
        <f aca="false">+[4]data1cf!L826</f>
        <v>15251.4868442256</v>
      </c>
      <c r="N826" s="337" t="n">
        <f aca="false">+[4]data1cf!M826</f>
        <v>15279.4979612205</v>
      </c>
      <c r="O826" s="337" t="n">
        <f aca="false">+[4]data1cf!N826</f>
        <v>15386.3559182225</v>
      </c>
      <c r="P826" s="337" t="n">
        <f aca="false">+[4]data1cf!O826</f>
        <v>15301.5626375019</v>
      </c>
      <c r="Q826" s="337" t="n">
        <f aca="false">+[4]data1cf!P826</f>
        <v>15326.0588270625</v>
      </c>
      <c r="R826" s="337" t="n">
        <f aca="false">+[4]data1cf!Q826</f>
        <v>1113.50916268572</v>
      </c>
      <c r="S826" s="337" t="n">
        <f aca="false">+[4]data1cf!R826</f>
        <v>0</v>
      </c>
      <c r="T826" s="337" t="n">
        <f aca="false">+[4]data1cf!S826</f>
        <v>0</v>
      </c>
      <c r="U826" s="337" t="n">
        <f aca="false">+[4]data1cf!T826</f>
        <v>0</v>
      </c>
      <c r="V826" s="337" t="n">
        <f aca="false">+[4]data1cf!U826</f>
        <v>0</v>
      </c>
      <c r="W826" s="337" t="n">
        <f aca="false">+[4]data1cf!V826</f>
        <v>0</v>
      </c>
      <c r="X826" s="337" t="n">
        <f aca="false">+[4]data1cf!W826</f>
        <v>0</v>
      </c>
      <c r="Y826" s="337" t="n">
        <f aca="false">+[4]data1cf!X826</f>
        <v>0</v>
      </c>
      <c r="Z826" s="337" t="n">
        <f aca="false">+[4]data1cf!Y826</f>
        <v>0</v>
      </c>
      <c r="AA826" s="337" t="n">
        <f aca="false">+[4]data1cf!Z826</f>
        <v>0</v>
      </c>
      <c r="AB826" s="337"/>
      <c r="AC826" s="338" t="n">
        <f aca="false">XNPV(0.1,B826:AA826,$B$1:$AA$1)</f>
        <v>21996.5709059997</v>
      </c>
      <c r="AD826" s="338" t="n">
        <f aca="false">SUMPRODUCT(B826:AA826,$B$1010:$AA$1010)</f>
        <v>54924.3382617528</v>
      </c>
      <c r="AE826" s="339" t="n">
        <f aca="false">SUMPRODUCT(B826:AA826,$B$1012:$AA$1012)</f>
        <v>54368.2558753579</v>
      </c>
      <c r="AF826" s="340" t="n">
        <f aca="false">XIRR(B826:AA826,$B$1:$AA$1)</f>
        <v>0.138395414683265</v>
      </c>
      <c r="AG826" s="341" t="n">
        <f aca="false">1-EXP(-(1/0.25)*(AD826/ABS($AD$1010)))</f>
        <v>0.978633981654197</v>
      </c>
    </row>
    <row r="827" customFormat="false" ht="12.75" hidden="false" customHeight="false" outlineLevel="0" collapsed="false">
      <c r="A827" s="332"/>
      <c r="B827" s="337" t="n">
        <f aca="false">+[4]data1cf!A827</f>
        <v>-88557.0486249528</v>
      </c>
      <c r="C827" s="337" t="n">
        <f aca="false">+[4]data1cf!B827</f>
        <v>15009.6156807792</v>
      </c>
      <c r="D827" s="337" t="n">
        <f aca="false">+[4]data1cf!C827</f>
        <v>16181.3704883102</v>
      </c>
      <c r="E827" s="337" t="n">
        <f aca="false">+[4]data1cf!D827</f>
        <v>15788.7157310256</v>
      </c>
      <c r="F827" s="337" t="n">
        <f aca="false">+[4]data1cf!E827</f>
        <v>15563.493204404</v>
      </c>
      <c r="G827" s="337" t="n">
        <f aca="false">+[4]data1cf!F827</f>
        <v>15413.0715371473</v>
      </c>
      <c r="H827" s="337" t="n">
        <f aca="false">+[4]data1cf!G827</f>
        <v>15078.3263377031</v>
      </c>
      <c r="I827" s="337" t="n">
        <f aca="false">+[4]data1cf!H827</f>
        <v>14979.9715149967</v>
      </c>
      <c r="J827" s="337" t="n">
        <f aca="false">+[4]data1cf!I827</f>
        <v>15049.5882015673</v>
      </c>
      <c r="K827" s="337" t="n">
        <f aca="false">+[4]data1cf!J827</f>
        <v>15171.378493583</v>
      </c>
      <c r="L827" s="337" t="n">
        <f aca="false">+[4]data1cf!K827</f>
        <v>14988.4522643309</v>
      </c>
      <c r="M827" s="337" t="n">
        <f aca="false">+[4]data1cf!L827</f>
        <v>15037.3050499069</v>
      </c>
      <c r="N827" s="337" t="n">
        <f aca="false">+[4]data1cf!M827</f>
        <v>15017.6711845905</v>
      </c>
      <c r="O827" s="337" t="n">
        <f aca="false">+[4]data1cf!N827</f>
        <v>15131.2203614721</v>
      </c>
      <c r="P827" s="337" t="n">
        <f aca="false">+[4]data1cf!O827</f>
        <v>15074.9851376643</v>
      </c>
      <c r="Q827" s="337" t="n">
        <f aca="false">+[4]data1cf!P827</f>
        <v>15116.8494641488</v>
      </c>
      <c r="R827" s="337" t="n">
        <f aca="false">+[4]data1cf!Q827</f>
        <v>1015.71392490876</v>
      </c>
      <c r="S827" s="337" t="n">
        <f aca="false">+[4]data1cf!R827</f>
        <v>0</v>
      </c>
      <c r="T827" s="337" t="n">
        <f aca="false">+[4]data1cf!S827</f>
        <v>0</v>
      </c>
      <c r="U827" s="337" t="n">
        <f aca="false">+[4]data1cf!T827</f>
        <v>0</v>
      </c>
      <c r="V827" s="337" t="n">
        <f aca="false">+[4]data1cf!U827</f>
        <v>0</v>
      </c>
      <c r="W827" s="337" t="n">
        <f aca="false">+[4]data1cf!V827</f>
        <v>0</v>
      </c>
      <c r="X827" s="337" t="n">
        <f aca="false">+[4]data1cf!W827</f>
        <v>0</v>
      </c>
      <c r="Y827" s="337" t="n">
        <f aca="false">+[4]data1cf!X827</f>
        <v>0</v>
      </c>
      <c r="Z827" s="337" t="n">
        <f aca="false">+[4]data1cf!Y827</f>
        <v>0</v>
      </c>
      <c r="AA827" s="337" t="n">
        <f aca="false">+[4]data1cf!Z827</f>
        <v>0</v>
      </c>
      <c r="AB827" s="337"/>
      <c r="AC827" s="338" t="n">
        <f aca="false">XNPV(0.1,B827:AA827,$B$1:$AA$1)</f>
        <v>28152.6085981805</v>
      </c>
      <c r="AD827" s="338" t="n">
        <f aca="false">SUMPRODUCT(B827:AA827,$B$1010:$AA$1010)</f>
        <v>60474.5777691807</v>
      </c>
      <c r="AE827" s="339" t="n">
        <f aca="false">SUMPRODUCT(B827:AA827,$B$1012:$AA$1012)</f>
        <v>59928.4650389843</v>
      </c>
      <c r="AF827" s="340" t="n">
        <f aca="false">XIRR(B827:AA827,$B$1:$AA$1)</f>
        <v>0.153055508423909</v>
      </c>
      <c r="AG827" s="341" t="n">
        <f aca="false">1-EXP(-(1/0.25)*(AD827/ABS($AD$1010)))</f>
        <v>0.985514347680268</v>
      </c>
    </row>
    <row r="828" customFormat="false" ht="12.75" hidden="false" customHeight="false" outlineLevel="0" collapsed="false">
      <c r="A828" s="332"/>
      <c r="B828" s="337" t="n">
        <f aca="false">+[4]data1cf!A828</f>
        <v>-92311.9469488887</v>
      </c>
      <c r="C828" s="337" t="n">
        <f aca="false">+[4]data1cf!B828</f>
        <v>14970.1355321111</v>
      </c>
      <c r="D828" s="337" t="n">
        <f aca="false">+[4]data1cf!C828</f>
        <v>16573.8425290818</v>
      </c>
      <c r="E828" s="337" t="n">
        <f aca="false">+[4]data1cf!D828</f>
        <v>16066.5538613021</v>
      </c>
      <c r="F828" s="337" t="n">
        <f aca="false">+[4]data1cf!E828</f>
        <v>15676.1914298339</v>
      </c>
      <c r="G828" s="337" t="n">
        <f aca="false">+[4]data1cf!F828</f>
        <v>15416.0590130854</v>
      </c>
      <c r="H828" s="337" t="n">
        <f aca="false">+[4]data1cf!G828</f>
        <v>15293.655377199</v>
      </c>
      <c r="I828" s="337" t="n">
        <f aca="false">+[4]data1cf!H828</f>
        <v>14957.3020329931</v>
      </c>
      <c r="J828" s="337" t="n">
        <f aca="false">+[4]data1cf!I828</f>
        <v>14968.4847909172</v>
      </c>
      <c r="K828" s="337" t="n">
        <f aca="false">+[4]data1cf!J828</f>
        <v>15167.0151837149</v>
      </c>
      <c r="L828" s="337" t="n">
        <f aca="false">+[4]data1cf!K828</f>
        <v>15064.633654477</v>
      </c>
      <c r="M828" s="337" t="n">
        <f aca="false">+[4]data1cf!L828</f>
        <v>15227.2466017316</v>
      </c>
      <c r="N828" s="337" t="n">
        <f aca="false">+[4]data1cf!M828</f>
        <v>15171.6246245762</v>
      </c>
      <c r="O828" s="337" t="n">
        <f aca="false">+[4]data1cf!N828</f>
        <v>15275.8618239425</v>
      </c>
      <c r="P828" s="337" t="n">
        <f aca="false">+[4]data1cf!O828</f>
        <v>15329.0863021783</v>
      </c>
      <c r="Q828" s="337" t="n">
        <f aca="false">+[4]data1cf!P828</f>
        <v>15132.8202873019</v>
      </c>
      <c r="R828" s="337" t="n">
        <f aca="false">+[4]data1cf!Q828</f>
        <v>1058.78110672497</v>
      </c>
      <c r="S828" s="337" t="n">
        <f aca="false">+[4]data1cf!R828</f>
        <v>0</v>
      </c>
      <c r="T828" s="337" t="n">
        <f aca="false">+[4]data1cf!S828</f>
        <v>0</v>
      </c>
      <c r="U828" s="337" t="n">
        <f aca="false">+[4]data1cf!T828</f>
        <v>0</v>
      </c>
      <c r="V828" s="337" t="n">
        <f aca="false">+[4]data1cf!U828</f>
        <v>0</v>
      </c>
      <c r="W828" s="337" t="n">
        <f aca="false">+[4]data1cf!V828</f>
        <v>0</v>
      </c>
      <c r="X828" s="337" t="n">
        <f aca="false">+[4]data1cf!W828</f>
        <v>0</v>
      </c>
      <c r="Y828" s="337" t="n">
        <f aca="false">+[4]data1cf!X828</f>
        <v>0</v>
      </c>
      <c r="Z828" s="337" t="n">
        <f aca="false">+[4]data1cf!Y828</f>
        <v>0</v>
      </c>
      <c r="AA828" s="337" t="n">
        <f aca="false">+[4]data1cf!Z828</f>
        <v>0</v>
      </c>
      <c r="AB828" s="337"/>
      <c r="AC828" s="338" t="n">
        <f aca="false">XNPV(0.1,B828:AA828,$B$1:$AA$1)</f>
        <v>25310.5570629426</v>
      </c>
      <c r="AD828" s="338" t="n">
        <f aca="false">SUMPRODUCT(B828:AA828,$B$1010:$AA$1010)</f>
        <v>57855.3661884678</v>
      </c>
      <c r="AE828" s="339" t="n">
        <f aca="false">SUMPRODUCT(B828:AA828,$B$1012:$AA$1012)</f>
        <v>57305.3917215702</v>
      </c>
      <c r="AF828" s="340" t="n">
        <f aca="false">XIRR(B828:AA828,$B$1:$AA$1)</f>
        <v>0.146089732218008</v>
      </c>
      <c r="AG828" s="341" t="n">
        <f aca="false">1-EXP(-(1/0.25)*(AD828/ABS($AD$1010)))</f>
        <v>0.982598383951131</v>
      </c>
    </row>
    <row r="829" customFormat="false" ht="12.75" hidden="false" customHeight="false" outlineLevel="0" collapsed="false">
      <c r="A829" s="332"/>
      <c r="B829" s="337" t="n">
        <f aca="false">+[4]data1cf!A829</f>
        <v>-89116.1652040045</v>
      </c>
      <c r="C829" s="337" t="n">
        <f aca="false">+[4]data1cf!B829</f>
        <v>15059.3369432996</v>
      </c>
      <c r="D829" s="337" t="n">
        <f aca="false">+[4]data1cf!C829</f>
        <v>16657.0465793023</v>
      </c>
      <c r="E829" s="337" t="n">
        <f aca="false">+[4]data1cf!D829</f>
        <v>16053.46111237</v>
      </c>
      <c r="F829" s="337" t="n">
        <f aca="false">+[4]data1cf!E829</f>
        <v>15472.1290979783</v>
      </c>
      <c r="G829" s="337" t="n">
        <f aca="false">+[4]data1cf!F829</f>
        <v>15325.5473238801</v>
      </c>
      <c r="H829" s="337" t="n">
        <f aca="false">+[4]data1cf!G829</f>
        <v>15080.222926381</v>
      </c>
      <c r="I829" s="337" t="n">
        <f aca="false">+[4]data1cf!H829</f>
        <v>15141.798893571</v>
      </c>
      <c r="J829" s="337" t="n">
        <f aca="false">+[4]data1cf!I829</f>
        <v>15155.8546823757</v>
      </c>
      <c r="K829" s="337" t="n">
        <f aca="false">+[4]data1cf!J829</f>
        <v>15229.5555430199</v>
      </c>
      <c r="L829" s="337" t="n">
        <f aca="false">+[4]data1cf!K829</f>
        <v>15079.2376966937</v>
      </c>
      <c r="M829" s="337" t="n">
        <f aca="false">+[4]data1cf!L829</f>
        <v>15094.1602884803</v>
      </c>
      <c r="N829" s="337" t="n">
        <f aca="false">+[4]data1cf!M829</f>
        <v>15161.7626135224</v>
      </c>
      <c r="O829" s="337" t="n">
        <f aca="false">+[4]data1cf!N829</f>
        <v>15242.0563597364</v>
      </c>
      <c r="P829" s="337" t="n">
        <f aca="false">+[4]data1cf!O829</f>
        <v>15276.7818017033</v>
      </c>
      <c r="Q829" s="337" t="n">
        <f aca="false">+[4]data1cf!P829</f>
        <v>15068.9866000329</v>
      </c>
      <c r="R829" s="337" t="n">
        <f aca="false">+[4]data1cf!Q829</f>
        <v>1022.12676842385</v>
      </c>
      <c r="S829" s="337" t="n">
        <f aca="false">+[4]data1cf!R829</f>
        <v>0</v>
      </c>
      <c r="T829" s="337" t="n">
        <f aca="false">+[4]data1cf!S829</f>
        <v>0</v>
      </c>
      <c r="U829" s="337" t="n">
        <f aca="false">+[4]data1cf!T829</f>
        <v>0</v>
      </c>
      <c r="V829" s="337" t="n">
        <f aca="false">+[4]data1cf!U829</f>
        <v>0</v>
      </c>
      <c r="W829" s="337" t="n">
        <f aca="false">+[4]data1cf!V829</f>
        <v>0</v>
      </c>
      <c r="X829" s="337" t="n">
        <f aca="false">+[4]data1cf!W829</f>
        <v>0</v>
      </c>
      <c r="Y829" s="337" t="n">
        <f aca="false">+[4]data1cf!X829</f>
        <v>0</v>
      </c>
      <c r="Z829" s="337" t="n">
        <f aca="false">+[4]data1cf!Y829</f>
        <v>0</v>
      </c>
      <c r="AA829" s="337" t="n">
        <f aca="false">+[4]data1cf!Z829</f>
        <v>0</v>
      </c>
      <c r="AB829" s="337"/>
      <c r="AC829" s="338" t="n">
        <f aca="false">XNPV(0.1,B829:AA829,$B$1:$AA$1)</f>
        <v>28448.0004080295</v>
      </c>
      <c r="AD829" s="338" t="n">
        <f aca="false">SUMPRODUCT(B829:AA829,$B$1010:$AA$1010)</f>
        <v>60957.6846029174</v>
      </c>
      <c r="AE829" s="339" t="n">
        <f aca="false">SUMPRODUCT(B829:AA829,$B$1012:$AA$1012)</f>
        <v>60408.4299368704</v>
      </c>
      <c r="AF829" s="340" t="n">
        <f aca="false">XIRR(B829:AA829,$B$1:$AA$1)</f>
        <v>0.153362020156088</v>
      </c>
      <c r="AG829" s="341" t="n">
        <f aca="false">1-EXP(-(1/0.25)*(AD829/ABS($AD$1010)))</f>
        <v>0.98599617940075</v>
      </c>
    </row>
    <row r="830" customFormat="false" ht="12.75" hidden="false" customHeight="false" outlineLevel="0" collapsed="false">
      <c r="A830" s="332"/>
      <c r="B830" s="337" t="n">
        <f aca="false">+[4]data1cf!A830</f>
        <v>-96412.6604742848</v>
      </c>
      <c r="C830" s="337" t="n">
        <f aca="false">+[4]data1cf!B830</f>
        <v>14999.874137608</v>
      </c>
      <c r="D830" s="337" t="n">
        <f aca="false">+[4]data1cf!C830</f>
        <v>16505.9206610102</v>
      </c>
      <c r="E830" s="337" t="n">
        <f aca="false">+[4]data1cf!D830</f>
        <v>16253.496645779</v>
      </c>
      <c r="F830" s="337" t="n">
        <f aca="false">+[4]data1cf!E830</f>
        <v>15798.290690237</v>
      </c>
      <c r="G830" s="337" t="n">
        <f aca="false">+[4]data1cf!F830</f>
        <v>15523.1218651941</v>
      </c>
      <c r="H830" s="337" t="n">
        <f aca="false">+[4]data1cf!G830</f>
        <v>15183.6624882471</v>
      </c>
      <c r="I830" s="337" t="n">
        <f aca="false">+[4]data1cf!H830</f>
        <v>15171.4633330195</v>
      </c>
      <c r="J830" s="337" t="n">
        <f aca="false">+[4]data1cf!I830</f>
        <v>15131.5509610727</v>
      </c>
      <c r="K830" s="337" t="n">
        <f aca="false">+[4]data1cf!J830</f>
        <v>15236.4256018169</v>
      </c>
      <c r="L830" s="337" t="n">
        <f aca="false">+[4]data1cf!K830</f>
        <v>15145.0244809409</v>
      </c>
      <c r="M830" s="337" t="n">
        <f aca="false">+[4]data1cf!L830</f>
        <v>15095.8897897363</v>
      </c>
      <c r="N830" s="337" t="n">
        <f aca="false">+[4]data1cf!M830</f>
        <v>15247.3929256944</v>
      </c>
      <c r="O830" s="337" t="n">
        <f aca="false">+[4]data1cf!N830</f>
        <v>15228.8749452142</v>
      </c>
      <c r="P830" s="337" t="n">
        <f aca="false">+[4]data1cf!O830</f>
        <v>15101.4092301762</v>
      </c>
      <c r="Q830" s="337" t="n">
        <f aca="false">+[4]data1cf!P830</f>
        <v>15235.1702922767</v>
      </c>
      <c r="R830" s="337" t="n">
        <f aca="false">+[4]data1cf!Q830</f>
        <v>1105.81465057586</v>
      </c>
      <c r="S830" s="337" t="n">
        <f aca="false">+[4]data1cf!R830</f>
        <v>0</v>
      </c>
      <c r="T830" s="337" t="n">
        <f aca="false">+[4]data1cf!S830</f>
        <v>0</v>
      </c>
      <c r="U830" s="337" t="n">
        <f aca="false">+[4]data1cf!T830</f>
        <v>0</v>
      </c>
      <c r="V830" s="337" t="n">
        <f aca="false">+[4]data1cf!U830</f>
        <v>0</v>
      </c>
      <c r="W830" s="337" t="n">
        <f aca="false">+[4]data1cf!V830</f>
        <v>0</v>
      </c>
      <c r="X830" s="337" t="n">
        <f aca="false">+[4]data1cf!W830</f>
        <v>0</v>
      </c>
      <c r="Y830" s="337" t="n">
        <f aca="false">+[4]data1cf!X830</f>
        <v>0</v>
      </c>
      <c r="Z830" s="337" t="n">
        <f aca="false">+[4]data1cf!Y830</f>
        <v>0</v>
      </c>
      <c r="AA830" s="337" t="n">
        <f aca="false">+[4]data1cf!Z830</f>
        <v>0</v>
      </c>
      <c r="AB830" s="337"/>
      <c r="AC830" s="338" t="n">
        <f aca="false">XNPV(0.1,B830:AA830,$B$1:$AA$1)</f>
        <v>21594.5475371122</v>
      </c>
      <c r="AD830" s="338" t="n">
        <f aca="false">SUMPRODUCT(B830:AA830,$B$1010:$AA$1010)</f>
        <v>54231.1005859886</v>
      </c>
      <c r="AE830" s="339" t="n">
        <f aca="false">SUMPRODUCT(B830:AA830,$B$1012:$AA$1012)</f>
        <v>53679.8369259888</v>
      </c>
      <c r="AF830" s="340" t="n">
        <f aca="false">XIRR(B830:AA830,$B$1:$AA$1)</f>
        <v>0.137962977095122</v>
      </c>
      <c r="AG830" s="341" t="n">
        <f aca="false">1-EXP(-(1/0.25)*(AD830/ABS($AD$1010)))</f>
        <v>0.9775712381829</v>
      </c>
    </row>
    <row r="831" customFormat="false" ht="12.75" hidden="false" customHeight="false" outlineLevel="0" collapsed="false">
      <c r="A831" s="332"/>
      <c r="B831" s="337" t="n">
        <f aca="false">+[4]data1cf!A831</f>
        <v>-92279.8933084169</v>
      </c>
      <c r="C831" s="337" t="n">
        <f aca="false">+[4]data1cf!B831</f>
        <v>15023.0330431307</v>
      </c>
      <c r="D831" s="337" t="n">
        <f aca="false">+[4]data1cf!C831</f>
        <v>16539.2034059918</v>
      </c>
      <c r="E831" s="337" t="n">
        <f aca="false">+[4]data1cf!D831</f>
        <v>16198.8450458394</v>
      </c>
      <c r="F831" s="337" t="n">
        <f aca="false">+[4]data1cf!E831</f>
        <v>15677.7714285442</v>
      </c>
      <c r="G831" s="337" t="n">
        <f aca="false">+[4]data1cf!F831</f>
        <v>15521.6554415332</v>
      </c>
      <c r="H831" s="337" t="n">
        <f aca="false">+[4]data1cf!G831</f>
        <v>15126.0357961073</v>
      </c>
      <c r="I831" s="337" t="n">
        <f aca="false">+[4]data1cf!H831</f>
        <v>15129.3495078996</v>
      </c>
      <c r="J831" s="337" t="n">
        <f aca="false">+[4]data1cf!I831</f>
        <v>14985.8718488456</v>
      </c>
      <c r="K831" s="337" t="n">
        <f aca="false">+[4]data1cf!J831</f>
        <v>15167.30894122</v>
      </c>
      <c r="L831" s="337" t="n">
        <f aca="false">+[4]data1cf!K831</f>
        <v>15182.7598067429</v>
      </c>
      <c r="M831" s="337" t="n">
        <f aca="false">+[4]data1cf!L831</f>
        <v>15136.1817594893</v>
      </c>
      <c r="N831" s="337" t="n">
        <f aca="false">+[4]data1cf!M831</f>
        <v>14912.2677236644</v>
      </c>
      <c r="O831" s="337" t="n">
        <f aca="false">+[4]data1cf!N831</f>
        <v>14994.0750597332</v>
      </c>
      <c r="P831" s="337" t="n">
        <f aca="false">+[4]data1cf!O831</f>
        <v>15023.9397343466</v>
      </c>
      <c r="Q831" s="337" t="n">
        <f aca="false">+[4]data1cf!P831</f>
        <v>15250.6951183917</v>
      </c>
      <c r="R831" s="337" t="n">
        <f aca="false">+[4]data1cf!Q831</f>
        <v>1058.41346429022</v>
      </c>
      <c r="S831" s="337" t="n">
        <f aca="false">+[4]data1cf!R831</f>
        <v>0</v>
      </c>
      <c r="T831" s="337" t="n">
        <f aca="false">+[4]data1cf!S831</f>
        <v>0</v>
      </c>
      <c r="U831" s="337" t="n">
        <f aca="false">+[4]data1cf!T831</f>
        <v>0</v>
      </c>
      <c r="V831" s="337" t="n">
        <f aca="false">+[4]data1cf!U831</f>
        <v>0</v>
      </c>
      <c r="W831" s="337" t="n">
        <f aca="false">+[4]data1cf!V831</f>
        <v>0</v>
      </c>
      <c r="X831" s="337" t="n">
        <f aca="false">+[4]data1cf!W831</f>
        <v>0</v>
      </c>
      <c r="Y831" s="337" t="n">
        <f aca="false">+[4]data1cf!X831</f>
        <v>0</v>
      </c>
      <c r="Z831" s="337" t="n">
        <f aca="false">+[4]data1cf!Y831</f>
        <v>0</v>
      </c>
      <c r="AA831" s="337" t="n">
        <f aca="false">+[4]data1cf!Z831</f>
        <v>0</v>
      </c>
      <c r="AB831" s="337"/>
      <c r="AC831" s="338" t="n">
        <f aca="false">XNPV(0.1,B831:AA831,$B$1:$AA$1)</f>
        <v>25327.2986236174</v>
      </c>
      <c r="AD831" s="338" t="n">
        <f aca="false">SUMPRODUCT(B831:AA831,$B$1010:$AA$1010)</f>
        <v>57797.0267188442</v>
      </c>
      <c r="AE831" s="339" t="n">
        <f aca="false">SUMPRODUCT(B831:AA831,$B$1012:$AA$1012)</f>
        <v>57248.7356451564</v>
      </c>
      <c r="AF831" s="340" t="n">
        <f aca="false">XIRR(B831:AA831,$B$1:$AA$1)</f>
        <v>0.146254512151037</v>
      </c>
      <c r="AG831" s="341" t="n">
        <f aca="false">1-EXP(-(1/0.25)*(AD831/ABS($AD$1010)))</f>
        <v>0.982527151378774</v>
      </c>
    </row>
    <row r="832" customFormat="false" ht="12.75" hidden="false" customHeight="false" outlineLevel="0" collapsed="false">
      <c r="A832" s="332"/>
      <c r="B832" s="337" t="n">
        <f aca="false">+[4]data1cf!A832</f>
        <v>-84082.4695467262</v>
      </c>
      <c r="C832" s="337" t="n">
        <f aca="false">+[4]data1cf!B832</f>
        <v>14898.2674801161</v>
      </c>
      <c r="D832" s="337" t="n">
        <f aca="false">+[4]data1cf!C832</f>
        <v>16240.6815394104</v>
      </c>
      <c r="E832" s="337" t="n">
        <f aca="false">+[4]data1cf!D832</f>
        <v>15910.3921452424</v>
      </c>
      <c r="F832" s="337" t="n">
        <f aca="false">+[4]data1cf!E832</f>
        <v>15475.640106763</v>
      </c>
      <c r="G832" s="337" t="n">
        <f aca="false">+[4]data1cf!F832</f>
        <v>15209.5564211728</v>
      </c>
      <c r="H832" s="337" t="n">
        <f aca="false">+[4]data1cf!G832</f>
        <v>14981.0409423406</v>
      </c>
      <c r="I832" s="337" t="n">
        <f aca="false">+[4]data1cf!H832</f>
        <v>14907.5319211029</v>
      </c>
      <c r="J832" s="337" t="n">
        <f aca="false">+[4]data1cf!I832</f>
        <v>14897.257639412</v>
      </c>
      <c r="K832" s="337" t="n">
        <f aca="false">+[4]data1cf!J832</f>
        <v>14820.1379196084</v>
      </c>
      <c r="L832" s="337" t="n">
        <f aca="false">+[4]data1cf!K832</f>
        <v>15136.7863874577</v>
      </c>
      <c r="M832" s="337" t="n">
        <f aca="false">+[4]data1cf!L832</f>
        <v>15046.65194093</v>
      </c>
      <c r="N832" s="337" t="n">
        <f aca="false">+[4]data1cf!M832</f>
        <v>14925.9209178375</v>
      </c>
      <c r="O832" s="337" t="n">
        <f aca="false">+[4]data1cf!N832</f>
        <v>14795.6164314413</v>
      </c>
      <c r="P832" s="337" t="n">
        <f aca="false">+[4]data1cf!O832</f>
        <v>15022.0317238249</v>
      </c>
      <c r="Q832" s="337" t="n">
        <f aca="false">+[4]data1cf!P832</f>
        <v>15036.0273118152</v>
      </c>
      <c r="R832" s="337" t="n">
        <f aca="false">+[4]data1cf!Q832</f>
        <v>964.392292713131</v>
      </c>
      <c r="S832" s="337" t="n">
        <f aca="false">+[4]data1cf!R832</f>
        <v>0</v>
      </c>
      <c r="T832" s="337" t="n">
        <f aca="false">+[4]data1cf!S832</f>
        <v>0</v>
      </c>
      <c r="U832" s="337" t="n">
        <f aca="false">+[4]data1cf!T832</f>
        <v>0</v>
      </c>
      <c r="V832" s="337" t="n">
        <f aca="false">+[4]data1cf!U832</f>
        <v>0</v>
      </c>
      <c r="W832" s="337" t="n">
        <f aca="false">+[4]data1cf!V832</f>
        <v>0</v>
      </c>
      <c r="X832" s="337" t="n">
        <f aca="false">+[4]data1cf!W832</f>
        <v>0</v>
      </c>
      <c r="Y832" s="337" t="n">
        <f aca="false">+[4]data1cf!X832</f>
        <v>0</v>
      </c>
      <c r="Z832" s="337" t="n">
        <f aca="false">+[4]data1cf!Y832</f>
        <v>0</v>
      </c>
      <c r="AA832" s="337" t="n">
        <f aca="false">+[4]data1cf!Z832</f>
        <v>0</v>
      </c>
      <c r="AB832" s="337"/>
      <c r="AC832" s="338" t="n">
        <f aca="false">XNPV(0.1,B832:AA832,$B$1:$AA$1)</f>
        <v>32057.7431171096</v>
      </c>
      <c r="AD832" s="338" t="n">
        <f aca="false">SUMPRODUCT(B832:AA832,$B$1010:$AA$1010)</f>
        <v>64168.2869961865</v>
      </c>
      <c r="AE832" s="339" t="n">
        <f aca="false">SUMPRODUCT(B832:AA832,$B$1012:$AA$1012)</f>
        <v>63625.869122256</v>
      </c>
      <c r="AF832" s="340" t="n">
        <f aca="false">XIRR(B832:AA832,$B$1:$AA$1)</f>
        <v>0.163201367110738</v>
      </c>
      <c r="AG832" s="341" t="n">
        <f aca="false">1-EXP(-(1/0.25)*(AD832/ABS($AD$1010)))</f>
        <v>0.988815655770825</v>
      </c>
    </row>
    <row r="833" customFormat="false" ht="12.75" hidden="false" customHeight="false" outlineLevel="0" collapsed="false">
      <c r="A833" s="332"/>
      <c r="B833" s="337" t="n">
        <f aca="false">+[4]data1cf!A833</f>
        <v>-99025.6189266758</v>
      </c>
      <c r="C833" s="337" t="n">
        <f aca="false">+[4]data1cf!B833</f>
        <v>15248.542522811</v>
      </c>
      <c r="D833" s="337" t="n">
        <f aca="false">+[4]data1cf!C833</f>
        <v>16794.5448384503</v>
      </c>
      <c r="E833" s="337" t="n">
        <f aca="false">+[4]data1cf!D833</f>
        <v>16420.9542432182</v>
      </c>
      <c r="F833" s="337" t="n">
        <f aca="false">+[4]data1cf!E833</f>
        <v>15981.4189179792</v>
      </c>
      <c r="G833" s="337" t="n">
        <f aca="false">+[4]data1cf!F833</f>
        <v>15655.7483060003</v>
      </c>
      <c r="H833" s="337" t="n">
        <f aca="false">+[4]data1cf!G833</f>
        <v>15329.3707995963</v>
      </c>
      <c r="I833" s="337" t="n">
        <f aca="false">+[4]data1cf!H833</f>
        <v>15245.5546916045</v>
      </c>
      <c r="J833" s="337" t="n">
        <f aca="false">+[4]data1cf!I833</f>
        <v>15324.7790926871</v>
      </c>
      <c r="K833" s="337" t="n">
        <f aca="false">+[4]data1cf!J833</f>
        <v>15197.2805544724</v>
      </c>
      <c r="L833" s="337" t="n">
        <f aca="false">+[4]data1cf!K833</f>
        <v>15311.3565846159</v>
      </c>
      <c r="M833" s="337" t="n">
        <f aca="false">+[4]data1cf!L833</f>
        <v>15310.9843612488</v>
      </c>
      <c r="N833" s="337" t="n">
        <f aca="false">+[4]data1cf!M833</f>
        <v>15265.9483856603</v>
      </c>
      <c r="O833" s="337" t="n">
        <f aca="false">+[4]data1cf!N833</f>
        <v>15326.307115877</v>
      </c>
      <c r="P833" s="337" t="n">
        <f aca="false">+[4]data1cf!O833</f>
        <v>15178.1437455007</v>
      </c>
      <c r="Q833" s="337" t="n">
        <f aca="false">+[4]data1cf!P833</f>
        <v>15160.9439648748</v>
      </c>
      <c r="R833" s="337" t="n">
        <f aca="false">+[4]data1cf!Q833</f>
        <v>1135.7842388414</v>
      </c>
      <c r="S833" s="337" t="n">
        <f aca="false">+[4]data1cf!R833</f>
        <v>0</v>
      </c>
      <c r="T833" s="337" t="n">
        <f aca="false">+[4]data1cf!S833</f>
        <v>0</v>
      </c>
      <c r="U833" s="337" t="n">
        <f aca="false">+[4]data1cf!T833</f>
        <v>0</v>
      </c>
      <c r="V833" s="337" t="n">
        <f aca="false">+[4]data1cf!U833</f>
        <v>0</v>
      </c>
      <c r="W833" s="337" t="n">
        <f aca="false">+[4]data1cf!V833</f>
        <v>0</v>
      </c>
      <c r="X833" s="337" t="n">
        <f aca="false">+[4]data1cf!W833</f>
        <v>0</v>
      </c>
      <c r="Y833" s="337" t="n">
        <f aca="false">+[4]data1cf!X833</f>
        <v>0</v>
      </c>
      <c r="Z833" s="337" t="n">
        <f aca="false">+[4]data1cf!Y833</f>
        <v>0</v>
      </c>
      <c r="AA833" s="337" t="n">
        <f aca="false">+[4]data1cf!Z833</f>
        <v>0</v>
      </c>
      <c r="AB833" s="337"/>
      <c r="AC833" s="338" t="n">
        <f aca="false">XNPV(0.1,B833:AA833,$B$1:$AA$1)</f>
        <v>20155.453166344</v>
      </c>
      <c r="AD833" s="338" t="n">
        <f aca="false">SUMPRODUCT(B833:AA833,$B$1010:$AA$1010)</f>
        <v>53033.4878697847</v>
      </c>
      <c r="AE833" s="339" t="n">
        <f aca="false">SUMPRODUCT(B833:AA833,$B$1012:$AA$1012)</f>
        <v>52478.4080834945</v>
      </c>
      <c r="AF833" s="340" t="n">
        <f aca="false">XIRR(B833:AA833,$B$1:$AA$1)</f>
        <v>0.134708850502134</v>
      </c>
      <c r="AG833" s="341" t="n">
        <f aca="false">1-EXP(-(1/0.25)*(AD833/ABS($AD$1010)))</f>
        <v>0.975609242046476</v>
      </c>
    </row>
    <row r="834" customFormat="false" ht="12.75" hidden="false" customHeight="false" outlineLevel="0" collapsed="false">
      <c r="A834" s="332"/>
      <c r="B834" s="337" t="n">
        <f aca="false">+[4]data1cf!A834</f>
        <v>-100970.577841215</v>
      </c>
      <c r="C834" s="337" t="n">
        <f aca="false">+[4]data1cf!B834</f>
        <v>15328.8561731286</v>
      </c>
      <c r="D834" s="337" t="n">
        <f aca="false">+[4]data1cf!C834</f>
        <v>16633.1518822079</v>
      </c>
      <c r="E834" s="337" t="n">
        <f aca="false">+[4]data1cf!D834</f>
        <v>16422.7679381882</v>
      </c>
      <c r="F834" s="337" t="n">
        <f aca="false">+[4]data1cf!E834</f>
        <v>15949.1792377258</v>
      </c>
      <c r="G834" s="337" t="n">
        <f aca="false">+[4]data1cf!F834</f>
        <v>15570.9600196475</v>
      </c>
      <c r="H834" s="337" t="n">
        <f aca="false">+[4]data1cf!G834</f>
        <v>15411.1901214724</v>
      </c>
      <c r="I834" s="337" t="n">
        <f aca="false">+[4]data1cf!H834</f>
        <v>15266.4545573091</v>
      </c>
      <c r="J834" s="337" t="n">
        <f aca="false">+[4]data1cf!I834</f>
        <v>15270.9597006338</v>
      </c>
      <c r="K834" s="337" t="n">
        <f aca="false">+[4]data1cf!J834</f>
        <v>15362.4252443891</v>
      </c>
      <c r="L834" s="337" t="n">
        <f aca="false">+[4]data1cf!K834</f>
        <v>15350.8833131226</v>
      </c>
      <c r="M834" s="337" t="n">
        <f aca="false">+[4]data1cf!L834</f>
        <v>15229.2596660673</v>
      </c>
      <c r="N834" s="337" t="n">
        <f aca="false">+[4]data1cf!M834</f>
        <v>15399.2636169061</v>
      </c>
      <c r="O834" s="337" t="n">
        <f aca="false">+[4]data1cf!N834</f>
        <v>15216.0326522892</v>
      </c>
      <c r="P834" s="337" t="n">
        <f aca="false">+[4]data1cf!O834</f>
        <v>15445.5806285747</v>
      </c>
      <c r="Q834" s="337" t="n">
        <f aca="false">+[4]data1cf!P834</f>
        <v>15319.3202939177</v>
      </c>
      <c r="R834" s="337" t="n">
        <f aca="false">+[4]data1cf!Q834</f>
        <v>1158.0921396076</v>
      </c>
      <c r="S834" s="337" t="n">
        <f aca="false">+[4]data1cf!R834</f>
        <v>0</v>
      </c>
      <c r="T834" s="337" t="n">
        <f aca="false">+[4]data1cf!S834</f>
        <v>0</v>
      </c>
      <c r="U834" s="337" t="n">
        <f aca="false">+[4]data1cf!T834</f>
        <v>0</v>
      </c>
      <c r="V834" s="337" t="n">
        <f aca="false">+[4]data1cf!U834</f>
        <v>0</v>
      </c>
      <c r="W834" s="337" t="n">
        <f aca="false">+[4]data1cf!V834</f>
        <v>0</v>
      </c>
      <c r="X834" s="337" t="n">
        <f aca="false">+[4]data1cf!W834</f>
        <v>0</v>
      </c>
      <c r="Y834" s="337" t="n">
        <f aca="false">+[4]data1cf!X834</f>
        <v>0</v>
      </c>
      <c r="Z834" s="337" t="n">
        <f aca="false">+[4]data1cf!Y834</f>
        <v>0</v>
      </c>
      <c r="AA834" s="337" t="n">
        <f aca="false">+[4]data1cf!Z834</f>
        <v>0</v>
      </c>
      <c r="AB834" s="337"/>
      <c r="AC834" s="338" t="n">
        <f aca="false">XNPV(0.1,B834:AA834,$B$1:$AA$1)</f>
        <v>18288.8691125074</v>
      </c>
      <c r="AD834" s="338" t="n">
        <f aca="false">SUMPRODUCT(B834:AA834,$B$1010:$AA$1010)</f>
        <v>51241.5325604421</v>
      </c>
      <c r="AE834" s="339" t="n">
        <f aca="false">SUMPRODUCT(B834:AA834,$B$1012:$AA$1012)</f>
        <v>50684.8969912505</v>
      </c>
      <c r="AF834" s="340" t="n">
        <f aca="false">XIRR(B834:AA834,$B$1:$AA$1)</f>
        <v>0.130942757658511</v>
      </c>
      <c r="AG834" s="341" t="n">
        <f aca="false">1-EXP(-(1/0.25)*(AD834/ABS($AD$1010)))</f>
        <v>0.972348445752438</v>
      </c>
    </row>
    <row r="835" customFormat="false" ht="12.75" hidden="false" customHeight="false" outlineLevel="0" collapsed="false">
      <c r="A835" s="332"/>
      <c r="B835" s="337" t="n">
        <f aca="false">+[4]data1cf!A835</f>
        <v>-89544.9804568267</v>
      </c>
      <c r="C835" s="337" t="n">
        <f aca="false">+[4]data1cf!B835</f>
        <v>15046.7934302373</v>
      </c>
      <c r="D835" s="337" t="n">
        <f aca="false">+[4]data1cf!C835</f>
        <v>16553.1198737537</v>
      </c>
      <c r="E835" s="337" t="n">
        <f aca="false">+[4]data1cf!D835</f>
        <v>16236.8358462907</v>
      </c>
      <c r="F835" s="337" t="n">
        <f aca="false">+[4]data1cf!E835</f>
        <v>15689.0634229213</v>
      </c>
      <c r="G835" s="337" t="n">
        <f aca="false">+[4]data1cf!F835</f>
        <v>15329.917225298</v>
      </c>
      <c r="H835" s="337" t="n">
        <f aca="false">+[4]data1cf!G835</f>
        <v>15231.8322016306</v>
      </c>
      <c r="I835" s="337" t="n">
        <f aca="false">+[4]data1cf!H835</f>
        <v>15046.7210212194</v>
      </c>
      <c r="J835" s="337" t="n">
        <f aca="false">+[4]data1cf!I835</f>
        <v>14825.7991269013</v>
      </c>
      <c r="K835" s="337" t="n">
        <f aca="false">+[4]data1cf!J835</f>
        <v>15114.1632315583</v>
      </c>
      <c r="L835" s="337" t="n">
        <f aca="false">+[4]data1cf!K835</f>
        <v>15080.5564152311</v>
      </c>
      <c r="M835" s="337" t="n">
        <f aca="false">+[4]data1cf!L835</f>
        <v>15149.9034829862</v>
      </c>
      <c r="N835" s="337" t="n">
        <f aca="false">+[4]data1cf!M835</f>
        <v>15228.3313248513</v>
      </c>
      <c r="O835" s="337" t="n">
        <f aca="false">+[4]data1cf!N835</f>
        <v>15192.393985014</v>
      </c>
      <c r="P835" s="337" t="n">
        <f aca="false">+[4]data1cf!O835</f>
        <v>15098.4683672529</v>
      </c>
      <c r="Q835" s="337" t="n">
        <f aca="false">+[4]data1cf!P835</f>
        <v>15010.456339541</v>
      </c>
      <c r="R835" s="337" t="n">
        <f aca="false">+[4]data1cf!Q835</f>
        <v>1027.04510784762</v>
      </c>
      <c r="S835" s="337" t="n">
        <f aca="false">+[4]data1cf!R835</f>
        <v>0</v>
      </c>
      <c r="T835" s="337" t="n">
        <f aca="false">+[4]data1cf!S835</f>
        <v>0</v>
      </c>
      <c r="U835" s="337" t="n">
        <f aca="false">+[4]data1cf!T835</f>
        <v>0</v>
      </c>
      <c r="V835" s="337" t="n">
        <f aca="false">+[4]data1cf!U835</f>
        <v>0</v>
      </c>
      <c r="W835" s="337" t="n">
        <f aca="false">+[4]data1cf!V835</f>
        <v>0</v>
      </c>
      <c r="X835" s="337" t="n">
        <f aca="false">+[4]data1cf!W835</f>
        <v>0</v>
      </c>
      <c r="Y835" s="337" t="n">
        <f aca="false">+[4]data1cf!X835</f>
        <v>0</v>
      </c>
      <c r="Z835" s="337" t="n">
        <f aca="false">+[4]data1cf!Y835</f>
        <v>0</v>
      </c>
      <c r="AA835" s="337" t="n">
        <f aca="false">+[4]data1cf!Z835</f>
        <v>0</v>
      </c>
      <c r="AB835" s="337"/>
      <c r="AC835" s="338" t="n">
        <f aca="false">XNPV(0.1,B835:AA835,$B$1:$AA$1)</f>
        <v>28011.4752166344</v>
      </c>
      <c r="AD835" s="338" t="n">
        <f aca="false">SUMPRODUCT(B835:AA835,$B$1010:$AA$1010)</f>
        <v>60463.1339852071</v>
      </c>
      <c r="AE835" s="339" t="n">
        <f aca="false">SUMPRODUCT(B835:AA835,$B$1012:$AA$1012)</f>
        <v>59914.9958514823</v>
      </c>
      <c r="AF835" s="340" t="n">
        <f aca="false">XIRR(B835:AA835,$B$1:$AA$1)</f>
        <v>0.152428728787774</v>
      </c>
      <c r="AG835" s="341" t="n">
        <f aca="false">1-EXP(-(1/0.25)*(AD835/ABS($AD$1010)))</f>
        <v>0.985502735308627</v>
      </c>
    </row>
    <row r="836" customFormat="false" ht="12.75" hidden="false" customHeight="false" outlineLevel="0" collapsed="false">
      <c r="A836" s="332"/>
      <c r="B836" s="337" t="n">
        <f aca="false">+[4]data1cf!A836</f>
        <v>-96235.3213396228</v>
      </c>
      <c r="C836" s="337" t="n">
        <f aca="false">+[4]data1cf!B836</f>
        <v>15427.6664943799</v>
      </c>
      <c r="D836" s="337" t="n">
        <f aca="false">+[4]data1cf!C836</f>
        <v>16734.0756702892</v>
      </c>
      <c r="E836" s="337" t="n">
        <f aca="false">+[4]data1cf!D836</f>
        <v>16158.986224989</v>
      </c>
      <c r="F836" s="337" t="n">
        <f aca="false">+[4]data1cf!E836</f>
        <v>15751.558506449</v>
      </c>
      <c r="G836" s="337" t="n">
        <f aca="false">+[4]data1cf!F836</f>
        <v>15514.2758411634</v>
      </c>
      <c r="H836" s="337" t="n">
        <f aca="false">+[4]data1cf!G836</f>
        <v>15327.677036967</v>
      </c>
      <c r="I836" s="337" t="n">
        <f aca="false">+[4]data1cf!H836</f>
        <v>15298.2502137471</v>
      </c>
      <c r="J836" s="337" t="n">
        <f aca="false">+[4]data1cf!I836</f>
        <v>15230.7059758584</v>
      </c>
      <c r="K836" s="337" t="n">
        <f aca="false">+[4]data1cf!J836</f>
        <v>15375.1371397037</v>
      </c>
      <c r="L836" s="337" t="n">
        <f aca="false">+[4]data1cf!K836</f>
        <v>15480.5851233627</v>
      </c>
      <c r="M836" s="337" t="n">
        <f aca="false">+[4]data1cf!L836</f>
        <v>15256.4888758324</v>
      </c>
      <c r="N836" s="337" t="n">
        <f aca="false">+[4]data1cf!M836</f>
        <v>15162.1126265094</v>
      </c>
      <c r="O836" s="337" t="n">
        <f aca="false">+[4]data1cf!N836</f>
        <v>15236.8418797736</v>
      </c>
      <c r="P836" s="337" t="n">
        <f aca="false">+[4]data1cf!O836</f>
        <v>15229.0168405908</v>
      </c>
      <c r="Q836" s="337" t="n">
        <f aca="false">+[4]data1cf!P836</f>
        <v>15517.2171797229</v>
      </c>
      <c r="R836" s="337" t="n">
        <f aca="false">+[4]data1cf!Q836</f>
        <v>1103.78064163694</v>
      </c>
      <c r="S836" s="337" t="n">
        <f aca="false">+[4]data1cf!R836</f>
        <v>0</v>
      </c>
      <c r="T836" s="337" t="n">
        <f aca="false">+[4]data1cf!S836</f>
        <v>0</v>
      </c>
      <c r="U836" s="337" t="n">
        <f aca="false">+[4]data1cf!T836</f>
        <v>0</v>
      </c>
      <c r="V836" s="337" t="n">
        <f aca="false">+[4]data1cf!U836</f>
        <v>0</v>
      </c>
      <c r="W836" s="337" t="n">
        <f aca="false">+[4]data1cf!V836</f>
        <v>0</v>
      </c>
      <c r="X836" s="337" t="n">
        <f aca="false">+[4]data1cf!W836</f>
        <v>0</v>
      </c>
      <c r="Y836" s="337" t="n">
        <f aca="false">+[4]data1cf!X836</f>
        <v>0</v>
      </c>
      <c r="Z836" s="337" t="n">
        <f aca="false">+[4]data1cf!Y836</f>
        <v>0</v>
      </c>
      <c r="AA836" s="337" t="n">
        <f aca="false">+[4]data1cf!Z836</f>
        <v>0</v>
      </c>
      <c r="AB836" s="337"/>
      <c r="AC836" s="338" t="n">
        <f aca="false">XNPV(0.1,B836:AA836,$B$1:$AA$1)</f>
        <v>22753.4600872266</v>
      </c>
      <c r="AD836" s="338" t="n">
        <f aca="false">SUMPRODUCT(B836:AA836,$B$1010:$AA$1010)</f>
        <v>55625.6529254565</v>
      </c>
      <c r="AE836" s="339" t="n">
        <f aca="false">SUMPRODUCT(B836:AA836,$B$1012:$AA$1012)</f>
        <v>55070.3101112994</v>
      </c>
      <c r="AF836" s="340" t="n">
        <f aca="false">XIRR(B836:AA836,$B$1:$AA$1)</f>
        <v>0.140051496249659</v>
      </c>
      <c r="AG836" s="341" t="n">
        <f aca="false">1-EXP(-(1/0.25)*(AD836/ABS($AD$1010)))</f>
        <v>0.979657877291437</v>
      </c>
    </row>
    <row r="837" customFormat="false" ht="12.75" hidden="false" customHeight="false" outlineLevel="0" collapsed="false">
      <c r="A837" s="332"/>
      <c r="B837" s="337" t="n">
        <f aca="false">+[4]data1cf!A837</f>
        <v>-96928.8077554381</v>
      </c>
      <c r="C837" s="337" t="n">
        <f aca="false">+[4]data1cf!B837</f>
        <v>15097.2447598272</v>
      </c>
      <c r="D837" s="337" t="n">
        <f aca="false">+[4]data1cf!C837</f>
        <v>16582.2028126877</v>
      </c>
      <c r="E837" s="337" t="n">
        <f aca="false">+[4]data1cf!D837</f>
        <v>16142.5406194742</v>
      </c>
      <c r="F837" s="337" t="n">
        <f aca="false">+[4]data1cf!E837</f>
        <v>16058.897726259</v>
      </c>
      <c r="G837" s="337" t="n">
        <f aca="false">+[4]data1cf!F837</f>
        <v>15546.7483578057</v>
      </c>
      <c r="H837" s="337" t="n">
        <f aca="false">+[4]data1cf!G837</f>
        <v>15475.1499711679</v>
      </c>
      <c r="I837" s="337" t="n">
        <f aca="false">+[4]data1cf!H837</f>
        <v>15187.6705556547</v>
      </c>
      <c r="J837" s="337" t="n">
        <f aca="false">+[4]data1cf!I837</f>
        <v>15191.06910689</v>
      </c>
      <c r="K837" s="337" t="n">
        <f aca="false">+[4]data1cf!J837</f>
        <v>15195.6803825418</v>
      </c>
      <c r="L837" s="337" t="n">
        <f aca="false">+[4]data1cf!K837</f>
        <v>15280.1278493312</v>
      </c>
      <c r="M837" s="337" t="n">
        <f aca="false">+[4]data1cf!L837</f>
        <v>15306.7144882269</v>
      </c>
      <c r="N837" s="337" t="n">
        <f aca="false">+[4]data1cf!M837</f>
        <v>15334.220711971</v>
      </c>
      <c r="O837" s="337" t="n">
        <f aca="false">+[4]data1cf!N837</f>
        <v>15251.3686178608</v>
      </c>
      <c r="P837" s="337" t="n">
        <f aca="false">+[4]data1cf!O837</f>
        <v>15189.0002449355</v>
      </c>
      <c r="Q837" s="337" t="n">
        <f aca="false">+[4]data1cf!P837</f>
        <v>15296.7865790898</v>
      </c>
      <c r="R837" s="337" t="n">
        <f aca="false">+[4]data1cf!Q837</f>
        <v>1111.73465343177</v>
      </c>
      <c r="S837" s="337" t="n">
        <f aca="false">+[4]data1cf!R837</f>
        <v>0</v>
      </c>
      <c r="T837" s="337" t="n">
        <f aca="false">+[4]data1cf!S837</f>
        <v>0</v>
      </c>
      <c r="U837" s="337" t="n">
        <f aca="false">+[4]data1cf!T837</f>
        <v>0</v>
      </c>
      <c r="V837" s="337" t="n">
        <f aca="false">+[4]data1cf!U837</f>
        <v>0</v>
      </c>
      <c r="W837" s="337" t="n">
        <f aca="false">+[4]data1cf!V837</f>
        <v>0</v>
      </c>
      <c r="X837" s="337" t="n">
        <f aca="false">+[4]data1cf!W837</f>
        <v>0</v>
      </c>
      <c r="Y837" s="337" t="n">
        <f aca="false">+[4]data1cf!X837</f>
        <v>0</v>
      </c>
      <c r="Z837" s="337" t="n">
        <f aca="false">+[4]data1cf!Y837</f>
        <v>0</v>
      </c>
      <c r="AA837" s="337" t="n">
        <f aca="false">+[4]data1cf!Z837</f>
        <v>0</v>
      </c>
      <c r="AB837" s="337"/>
      <c r="AC837" s="338" t="n">
        <f aca="false">XNPV(0.1,B837:AA837,$B$1:$AA$1)</f>
        <v>21721.5670565663</v>
      </c>
      <c r="AD837" s="338" t="n">
        <f aca="false">SUMPRODUCT(B837:AA837,$B$1010:$AA$1010)</f>
        <v>54543.6092374485</v>
      </c>
      <c r="AE837" s="339" t="n">
        <f aca="false">SUMPRODUCT(B837:AA837,$B$1012:$AA$1012)</f>
        <v>53989.2265210335</v>
      </c>
      <c r="AF837" s="340" t="n">
        <f aca="false">XIRR(B837:AA837,$B$1:$AA$1)</f>
        <v>0.137971796739532</v>
      </c>
      <c r="AG837" s="341" t="n">
        <f aca="false">1-EXP(-(1/0.25)*(AD837/ABS($AD$1010)))</f>
        <v>0.978056709346444</v>
      </c>
    </row>
    <row r="838" customFormat="false" ht="12.75" hidden="false" customHeight="false" outlineLevel="0" collapsed="false">
      <c r="A838" s="332"/>
      <c r="B838" s="337" t="n">
        <f aca="false">+[4]data1cf!A838</f>
        <v>-101208.306974041</v>
      </c>
      <c r="C838" s="337" t="n">
        <f aca="false">+[4]data1cf!B838</f>
        <v>15263.3215313876</v>
      </c>
      <c r="D838" s="337" t="n">
        <f aca="false">+[4]data1cf!C838</f>
        <v>16841.3970263689</v>
      </c>
      <c r="E838" s="337" t="n">
        <f aca="false">+[4]data1cf!D838</f>
        <v>16401.072961989</v>
      </c>
      <c r="F838" s="337" t="n">
        <f aca="false">+[4]data1cf!E838</f>
        <v>16037.9834591857</v>
      </c>
      <c r="G838" s="337" t="n">
        <f aca="false">+[4]data1cf!F838</f>
        <v>15668.2732998933</v>
      </c>
      <c r="H838" s="337" t="n">
        <f aca="false">+[4]data1cf!G838</f>
        <v>15360.4993405255</v>
      </c>
      <c r="I838" s="337" t="n">
        <f aca="false">+[4]data1cf!H838</f>
        <v>15388.7284293464</v>
      </c>
      <c r="J838" s="337" t="n">
        <f aca="false">+[4]data1cf!I838</f>
        <v>15330.3023581263</v>
      </c>
      <c r="K838" s="337" t="n">
        <f aca="false">+[4]data1cf!J838</f>
        <v>15327.9826920141</v>
      </c>
      <c r="L838" s="337" t="n">
        <f aca="false">+[4]data1cf!K838</f>
        <v>15268.5778049749</v>
      </c>
      <c r="M838" s="337" t="n">
        <f aca="false">+[4]data1cf!L838</f>
        <v>15245.4989391517</v>
      </c>
      <c r="N838" s="337" t="n">
        <f aca="false">+[4]data1cf!M838</f>
        <v>15392.9251063814</v>
      </c>
      <c r="O838" s="337" t="n">
        <f aca="false">+[4]data1cf!N838</f>
        <v>15317.8552348768</v>
      </c>
      <c r="P838" s="337" t="n">
        <f aca="false">+[4]data1cf!O838</f>
        <v>15370.0608626306</v>
      </c>
      <c r="Q838" s="337" t="n">
        <f aca="false">+[4]data1cf!P838</f>
        <v>15275.6746208356</v>
      </c>
      <c r="R838" s="337" t="n">
        <f aca="false">+[4]data1cf!Q838</f>
        <v>1160.81879766947</v>
      </c>
      <c r="S838" s="337" t="n">
        <f aca="false">+[4]data1cf!R838</f>
        <v>0</v>
      </c>
      <c r="T838" s="337" t="n">
        <f aca="false">+[4]data1cf!S838</f>
        <v>0</v>
      </c>
      <c r="U838" s="337" t="n">
        <f aca="false">+[4]data1cf!T838</f>
        <v>0</v>
      </c>
      <c r="V838" s="337" t="n">
        <f aca="false">+[4]data1cf!U838</f>
        <v>0</v>
      </c>
      <c r="W838" s="337" t="n">
        <f aca="false">+[4]data1cf!V838</f>
        <v>0</v>
      </c>
      <c r="X838" s="337" t="n">
        <f aca="false">+[4]data1cf!W838</f>
        <v>0</v>
      </c>
      <c r="Y838" s="337" t="n">
        <f aca="false">+[4]data1cf!X838</f>
        <v>0</v>
      </c>
      <c r="Z838" s="337" t="n">
        <f aca="false">+[4]data1cf!Y838</f>
        <v>0</v>
      </c>
      <c r="AA838" s="337" t="n">
        <f aca="false">+[4]data1cf!Z838</f>
        <v>0</v>
      </c>
      <c r="AB838" s="337"/>
      <c r="AC838" s="338" t="n">
        <f aca="false">XNPV(0.1,B838:AA838,$B$1:$AA$1)</f>
        <v>18287.279463827</v>
      </c>
      <c r="AD838" s="338" t="n">
        <f aca="false">SUMPRODUCT(B838:AA838,$B$1010:$AA$1010)</f>
        <v>51280.0972614239</v>
      </c>
      <c r="AE838" s="339" t="n">
        <f aca="false">SUMPRODUCT(B838:AA838,$B$1012:$AA$1012)</f>
        <v>50722.9578514011</v>
      </c>
      <c r="AF838" s="340" t="n">
        <f aca="false">XIRR(B838:AA838,$B$1:$AA$1)</f>
        <v>0.130897147204548</v>
      </c>
      <c r="AG838" s="341" t="n">
        <f aca="false">1-EXP(-(1/0.25)*(AD838/ABS($AD$1010)))</f>
        <v>0.972423015463941</v>
      </c>
    </row>
    <row r="839" customFormat="false" ht="12.75" hidden="false" customHeight="false" outlineLevel="0" collapsed="false">
      <c r="A839" s="332"/>
      <c r="B839" s="337" t="n">
        <f aca="false">+[4]data1cf!A839</f>
        <v>-96171.9801889369</v>
      </c>
      <c r="C839" s="337" t="n">
        <f aca="false">+[4]data1cf!B839</f>
        <v>15305.360689907</v>
      </c>
      <c r="D839" s="337" t="n">
        <f aca="false">+[4]data1cf!C839</f>
        <v>16540.2537415933</v>
      </c>
      <c r="E839" s="337" t="n">
        <f aca="false">+[4]data1cf!D839</f>
        <v>16002.9157804734</v>
      </c>
      <c r="F839" s="337" t="n">
        <f aca="false">+[4]data1cf!E839</f>
        <v>15933.2909565814</v>
      </c>
      <c r="G839" s="337" t="n">
        <f aca="false">+[4]data1cf!F839</f>
        <v>15579.4480657912</v>
      </c>
      <c r="H839" s="337" t="n">
        <f aca="false">+[4]data1cf!G839</f>
        <v>15216.6556225301</v>
      </c>
      <c r="I839" s="337" t="n">
        <f aca="false">+[4]data1cf!H839</f>
        <v>15041.2316492098</v>
      </c>
      <c r="J839" s="337" t="n">
        <f aca="false">+[4]data1cf!I839</f>
        <v>15143.7090097493</v>
      </c>
      <c r="K839" s="337" t="n">
        <f aca="false">+[4]data1cf!J839</f>
        <v>15288.4001778336</v>
      </c>
      <c r="L839" s="337" t="n">
        <f aca="false">+[4]data1cf!K839</f>
        <v>15114.1639580318</v>
      </c>
      <c r="M839" s="337" t="n">
        <f aca="false">+[4]data1cf!L839</f>
        <v>15279.8951261366</v>
      </c>
      <c r="N839" s="337" t="n">
        <f aca="false">+[4]data1cf!M839</f>
        <v>15104.2884520305</v>
      </c>
      <c r="O839" s="337" t="n">
        <f aca="false">+[4]data1cf!N839</f>
        <v>15478.3292885921</v>
      </c>
      <c r="P839" s="337" t="n">
        <f aca="false">+[4]data1cf!O839</f>
        <v>15481.7441951267</v>
      </c>
      <c r="Q839" s="337" t="n">
        <f aca="false">+[4]data1cf!P839</f>
        <v>15264.9868246368</v>
      </c>
      <c r="R839" s="337" t="n">
        <f aca="false">+[4]data1cf!Q839</f>
        <v>1103.05414397503</v>
      </c>
      <c r="S839" s="337" t="n">
        <f aca="false">+[4]data1cf!R839</f>
        <v>0</v>
      </c>
      <c r="T839" s="337" t="n">
        <f aca="false">+[4]data1cf!S839</f>
        <v>0</v>
      </c>
      <c r="U839" s="337" t="n">
        <f aca="false">+[4]data1cf!T839</f>
        <v>0</v>
      </c>
      <c r="V839" s="337" t="n">
        <f aca="false">+[4]data1cf!U839</f>
        <v>0</v>
      </c>
      <c r="W839" s="337" t="n">
        <f aca="false">+[4]data1cf!V839</f>
        <v>0</v>
      </c>
      <c r="X839" s="337" t="n">
        <f aca="false">+[4]data1cf!W839</f>
        <v>0</v>
      </c>
      <c r="Y839" s="337" t="n">
        <f aca="false">+[4]data1cf!X839</f>
        <v>0</v>
      </c>
      <c r="Z839" s="337" t="n">
        <f aca="false">+[4]data1cf!Y839</f>
        <v>0</v>
      </c>
      <c r="AA839" s="337" t="n">
        <f aca="false">+[4]data1cf!Z839</f>
        <v>0</v>
      </c>
      <c r="AB839" s="337"/>
      <c r="AC839" s="338" t="n">
        <f aca="false">XNPV(0.1,B839:AA839,$B$1:$AA$1)</f>
        <v>22245.5339498192</v>
      </c>
      <c r="AD839" s="338" t="n">
        <f aca="false">SUMPRODUCT(B839:AA839,$B$1010:$AA$1010)</f>
        <v>54992.7855698738</v>
      </c>
      <c r="AE839" s="339" t="n">
        <f aca="false">SUMPRODUCT(B839:AA839,$B$1012:$AA$1012)</f>
        <v>54439.3356594636</v>
      </c>
      <c r="AF839" s="340" t="n">
        <f aca="false">XIRR(B839:AA839,$B$1:$AA$1)</f>
        <v>0.139162910354264</v>
      </c>
      <c r="AG839" s="341" t="n">
        <f aca="false">1-EXP(-(1/0.25)*(AD839/ABS($AD$1010)))</f>
        <v>0.978736141170611</v>
      </c>
    </row>
    <row r="840" customFormat="false" ht="12.75" hidden="false" customHeight="false" outlineLevel="0" collapsed="false">
      <c r="A840" s="332"/>
      <c r="B840" s="337" t="n">
        <f aca="false">+[4]data1cf!A840</f>
        <v>-100013.254186112</v>
      </c>
      <c r="C840" s="337" t="n">
        <f aca="false">+[4]data1cf!B840</f>
        <v>15213.3959632634</v>
      </c>
      <c r="D840" s="337" t="n">
        <f aca="false">+[4]data1cf!C840</f>
        <v>16727.1335483315</v>
      </c>
      <c r="E840" s="337" t="n">
        <f aca="false">+[4]data1cf!D840</f>
        <v>16206.6814614911</v>
      </c>
      <c r="F840" s="337" t="n">
        <f aca="false">+[4]data1cf!E840</f>
        <v>16124.2346843947</v>
      </c>
      <c r="G840" s="337" t="n">
        <f aca="false">+[4]data1cf!F840</f>
        <v>15589.632816038</v>
      </c>
      <c r="H840" s="337" t="n">
        <f aca="false">+[4]data1cf!G840</f>
        <v>15484.0752143035</v>
      </c>
      <c r="I840" s="337" t="n">
        <f aca="false">+[4]data1cf!H840</f>
        <v>15612.4496865736</v>
      </c>
      <c r="J840" s="337" t="n">
        <f aca="false">+[4]data1cf!I840</f>
        <v>15150.8295434093</v>
      </c>
      <c r="K840" s="337" t="n">
        <f aca="false">+[4]data1cf!J840</f>
        <v>15142.9997104434</v>
      </c>
      <c r="L840" s="337" t="n">
        <f aca="false">+[4]data1cf!K840</f>
        <v>15330.5137109941</v>
      </c>
      <c r="M840" s="337" t="n">
        <f aca="false">+[4]data1cf!L840</f>
        <v>15335.2480545758</v>
      </c>
      <c r="N840" s="337" t="n">
        <f aca="false">+[4]data1cf!M840</f>
        <v>15353.7401419375</v>
      </c>
      <c r="O840" s="337" t="n">
        <f aca="false">+[4]data1cf!N840</f>
        <v>15435.4230793852</v>
      </c>
      <c r="P840" s="337" t="n">
        <f aca="false">+[4]data1cf!O840</f>
        <v>15365.7801973761</v>
      </c>
      <c r="Q840" s="337" t="n">
        <f aca="false">+[4]data1cf!P840</f>
        <v>15478.0177257268</v>
      </c>
      <c r="R840" s="337" t="n">
        <f aca="false">+[4]data1cf!Q840</f>
        <v>1147.11202021303</v>
      </c>
      <c r="S840" s="337" t="n">
        <f aca="false">+[4]data1cf!R840</f>
        <v>0</v>
      </c>
      <c r="T840" s="337" t="n">
        <f aca="false">+[4]data1cf!S840</f>
        <v>0</v>
      </c>
      <c r="U840" s="337" t="n">
        <f aca="false">+[4]data1cf!T840</f>
        <v>0</v>
      </c>
      <c r="V840" s="337" t="n">
        <f aca="false">+[4]data1cf!U840</f>
        <v>0</v>
      </c>
      <c r="W840" s="337" t="n">
        <f aca="false">+[4]data1cf!V840</f>
        <v>0</v>
      </c>
      <c r="X840" s="337" t="n">
        <f aca="false">+[4]data1cf!W840</f>
        <v>0</v>
      </c>
      <c r="Y840" s="337" t="n">
        <f aca="false">+[4]data1cf!X840</f>
        <v>0</v>
      </c>
      <c r="Z840" s="337" t="n">
        <f aca="false">+[4]data1cf!Y840</f>
        <v>0</v>
      </c>
      <c r="AA840" s="337" t="n">
        <f aca="false">+[4]data1cf!Z840</f>
        <v>0</v>
      </c>
      <c r="AB840" s="337"/>
      <c r="AC840" s="338" t="n">
        <f aca="false">XNPV(0.1,B840:AA840,$B$1:$AA$1)</f>
        <v>19350.1044745392</v>
      </c>
      <c r="AD840" s="338" t="n">
        <f aca="false">SUMPRODUCT(B840:AA840,$B$1010:$AA$1010)</f>
        <v>52371.6962977076</v>
      </c>
      <c r="AE840" s="339" t="n">
        <f aca="false">SUMPRODUCT(B840:AA840,$B$1012:$AA$1012)</f>
        <v>51813.8612377867</v>
      </c>
      <c r="AF840" s="340" t="n">
        <f aca="false">XIRR(B840:AA840,$B$1:$AA$1)</f>
        <v>0.132942685761801</v>
      </c>
      <c r="AG840" s="341" t="n">
        <f aca="false">1-EXP(-(1/0.25)*(AD840/ABS($AD$1010)))</f>
        <v>0.97445236476283</v>
      </c>
    </row>
    <row r="841" customFormat="false" ht="12.75" hidden="false" customHeight="false" outlineLevel="0" collapsed="false">
      <c r="A841" s="332"/>
      <c r="B841" s="337" t="n">
        <f aca="false">+[4]data1cf!A841</f>
        <v>-86076.3019932184</v>
      </c>
      <c r="C841" s="337" t="n">
        <f aca="false">+[4]data1cf!B841</f>
        <v>14994.9665146132</v>
      </c>
      <c r="D841" s="337" t="n">
        <f aca="false">+[4]data1cf!C841</f>
        <v>16158.1196374088</v>
      </c>
      <c r="E841" s="337" t="n">
        <f aca="false">+[4]data1cf!D841</f>
        <v>15926.5770864815</v>
      </c>
      <c r="F841" s="337" t="n">
        <f aca="false">+[4]data1cf!E841</f>
        <v>15700.1281000374</v>
      </c>
      <c r="G841" s="337" t="n">
        <f aca="false">+[4]data1cf!F841</f>
        <v>15273.8725956188</v>
      </c>
      <c r="H841" s="337" t="n">
        <f aca="false">+[4]data1cf!G841</f>
        <v>15020.6411363208</v>
      </c>
      <c r="I841" s="337" t="n">
        <f aca="false">+[4]data1cf!H841</f>
        <v>14761.8557084591</v>
      </c>
      <c r="J841" s="337" t="n">
        <f aca="false">+[4]data1cf!I841</f>
        <v>14963.8325283493</v>
      </c>
      <c r="K841" s="337" t="n">
        <f aca="false">+[4]data1cf!J841</f>
        <v>14897.5334485725</v>
      </c>
      <c r="L841" s="337" t="n">
        <f aca="false">+[4]data1cf!K841</f>
        <v>15056.7998575638</v>
      </c>
      <c r="M841" s="337" t="n">
        <f aca="false">+[4]data1cf!L841</f>
        <v>15135.7994172915</v>
      </c>
      <c r="N841" s="337" t="n">
        <f aca="false">+[4]data1cf!M841</f>
        <v>14973.9194582613</v>
      </c>
      <c r="O841" s="337" t="n">
        <f aca="false">+[4]data1cf!N841</f>
        <v>15090.9726940211</v>
      </c>
      <c r="P841" s="337" t="n">
        <f aca="false">+[4]data1cf!O841</f>
        <v>15147.0549730057</v>
      </c>
      <c r="Q841" s="337" t="n">
        <f aca="false">+[4]data1cf!P841</f>
        <v>15051.8911409677</v>
      </c>
      <c r="R841" s="337" t="n">
        <f aca="false">+[4]data1cf!Q841</f>
        <v>987.260753341418</v>
      </c>
      <c r="S841" s="337" t="n">
        <f aca="false">+[4]data1cf!R841</f>
        <v>0</v>
      </c>
      <c r="T841" s="337" t="n">
        <f aca="false">+[4]data1cf!S841</f>
        <v>0</v>
      </c>
      <c r="U841" s="337" t="n">
        <f aca="false">+[4]data1cf!T841</f>
        <v>0</v>
      </c>
      <c r="V841" s="337" t="n">
        <f aca="false">+[4]data1cf!U841</f>
        <v>0</v>
      </c>
      <c r="W841" s="337" t="n">
        <f aca="false">+[4]data1cf!V841</f>
        <v>0</v>
      </c>
      <c r="X841" s="337" t="n">
        <f aca="false">+[4]data1cf!W841</f>
        <v>0</v>
      </c>
      <c r="Y841" s="337" t="n">
        <f aca="false">+[4]data1cf!X841</f>
        <v>0</v>
      </c>
      <c r="Z841" s="337" t="n">
        <f aca="false">+[4]data1cf!Y841</f>
        <v>0</v>
      </c>
      <c r="AA841" s="337" t="n">
        <f aca="false">+[4]data1cf!Z841</f>
        <v>0</v>
      </c>
      <c r="AB841" s="337"/>
      <c r="AC841" s="338" t="n">
        <f aca="false">XNPV(0.1,B841:AA841,$B$1:$AA$1)</f>
        <v>30443.2765742886</v>
      </c>
      <c r="AD841" s="338" t="n">
        <f aca="false">SUMPRODUCT(B841:AA841,$B$1010:$AA$1010)</f>
        <v>62676.5165794911</v>
      </c>
      <c r="AE841" s="339" t="n">
        <f aca="false">SUMPRODUCT(B841:AA841,$B$1012:$AA$1012)</f>
        <v>62131.8474880472</v>
      </c>
      <c r="AF841" s="340" t="n">
        <f aca="false">XIRR(B841:AA841,$B$1:$AA$1)</f>
        <v>0.158804230326514</v>
      </c>
      <c r="AG841" s="341" t="n">
        <f aca="false">1-EXP(-(1/0.25)*(AD841/ABS($AD$1010)))</f>
        <v>0.987584162940692</v>
      </c>
    </row>
    <row r="842" customFormat="false" ht="12.75" hidden="false" customHeight="false" outlineLevel="0" collapsed="false">
      <c r="A842" s="332"/>
      <c r="B842" s="337" t="n">
        <f aca="false">+[4]data1cf!A842</f>
        <v>-90662.8247540783</v>
      </c>
      <c r="C842" s="337" t="n">
        <f aca="false">+[4]data1cf!B842</f>
        <v>14848.0343797169</v>
      </c>
      <c r="D842" s="337" t="n">
        <f aca="false">+[4]data1cf!C842</f>
        <v>16348.8206907279</v>
      </c>
      <c r="E842" s="337" t="n">
        <f aca="false">+[4]data1cf!D842</f>
        <v>15984.5648783533</v>
      </c>
      <c r="F842" s="337" t="n">
        <f aca="false">+[4]data1cf!E842</f>
        <v>15621.0343497726</v>
      </c>
      <c r="G842" s="337" t="n">
        <f aca="false">+[4]data1cf!F842</f>
        <v>15417.0802719491</v>
      </c>
      <c r="H842" s="337" t="n">
        <f aca="false">+[4]data1cf!G842</f>
        <v>15112.1946216141</v>
      </c>
      <c r="I842" s="337" t="n">
        <f aca="false">+[4]data1cf!H842</f>
        <v>14903.7917475086</v>
      </c>
      <c r="J842" s="337" t="n">
        <f aca="false">+[4]data1cf!I842</f>
        <v>14817.9102068955</v>
      </c>
      <c r="K842" s="337" t="n">
        <f aca="false">+[4]data1cf!J842</f>
        <v>15256.8512934996</v>
      </c>
      <c r="L842" s="337" t="n">
        <f aca="false">+[4]data1cf!K842</f>
        <v>15109.7093705613</v>
      </c>
      <c r="M842" s="337" t="n">
        <f aca="false">+[4]data1cf!L842</f>
        <v>15200.0150109129</v>
      </c>
      <c r="N842" s="337" t="n">
        <f aca="false">+[4]data1cf!M842</f>
        <v>15061.0080896418</v>
      </c>
      <c r="O842" s="337" t="n">
        <f aca="false">+[4]data1cf!N842</f>
        <v>14985.8082525828</v>
      </c>
      <c r="P842" s="337" t="n">
        <f aca="false">+[4]data1cf!O842</f>
        <v>15078.4271036611</v>
      </c>
      <c r="Q842" s="337" t="n">
        <f aca="false">+[4]data1cf!P842</f>
        <v>15132.941307971</v>
      </c>
      <c r="R842" s="337" t="n">
        <f aca="false">+[4]data1cf!Q842</f>
        <v>1039.86633479938</v>
      </c>
      <c r="S842" s="337" t="n">
        <f aca="false">+[4]data1cf!R842</f>
        <v>0</v>
      </c>
      <c r="T842" s="337" t="n">
        <f aca="false">+[4]data1cf!S842</f>
        <v>0</v>
      </c>
      <c r="U842" s="337" t="n">
        <f aca="false">+[4]data1cf!T842</f>
        <v>0</v>
      </c>
      <c r="V842" s="337" t="n">
        <f aca="false">+[4]data1cf!U842</f>
        <v>0</v>
      </c>
      <c r="W842" s="337" t="n">
        <f aca="false">+[4]data1cf!V842</f>
        <v>0</v>
      </c>
      <c r="X842" s="337" t="n">
        <f aca="false">+[4]data1cf!W842</f>
        <v>0</v>
      </c>
      <c r="Y842" s="337" t="n">
        <f aca="false">+[4]data1cf!X842</f>
        <v>0</v>
      </c>
      <c r="Z842" s="337" t="n">
        <f aca="false">+[4]data1cf!Y842</f>
        <v>0</v>
      </c>
      <c r="AA842" s="337" t="n">
        <f aca="false">+[4]data1cf!Z842</f>
        <v>0</v>
      </c>
      <c r="AB842" s="337"/>
      <c r="AC842" s="338" t="n">
        <f aca="false">XNPV(0.1,B842:AA842,$B$1:$AA$1)</f>
        <v>26220.8329403451</v>
      </c>
      <c r="AD842" s="338" t="n">
        <f aca="false">SUMPRODUCT(B842:AA842,$B$1010:$AA$1010)</f>
        <v>58577.4602471485</v>
      </c>
      <c r="AE842" s="339" t="n">
        <f aca="false">SUMPRODUCT(B842:AA842,$B$1012:$AA$1012)</f>
        <v>58030.7394397272</v>
      </c>
      <c r="AF842" s="340" t="n">
        <f aca="false">XIRR(B842:AA842,$B$1:$AA$1)</f>
        <v>0.148477397037288</v>
      </c>
      <c r="AG842" s="341" t="n">
        <f aca="false">1-EXP(-(1/0.25)*(AD842/ABS($AD$1010)))</f>
        <v>0.983456387724964</v>
      </c>
    </row>
    <row r="843" customFormat="false" ht="12.75" hidden="false" customHeight="false" outlineLevel="0" collapsed="false">
      <c r="A843" s="332"/>
      <c r="B843" s="337" t="n">
        <f aca="false">+[4]data1cf!A843</f>
        <v>-94255.9920769213</v>
      </c>
      <c r="C843" s="337" t="n">
        <f aca="false">+[4]data1cf!B843</f>
        <v>15156.6228152098</v>
      </c>
      <c r="D843" s="337" t="n">
        <f aca="false">+[4]data1cf!C843</f>
        <v>16527.9093835991</v>
      </c>
      <c r="E843" s="337" t="n">
        <f aca="false">+[4]data1cf!D843</f>
        <v>16245.5318182361</v>
      </c>
      <c r="F843" s="337" t="n">
        <f aca="false">+[4]data1cf!E843</f>
        <v>15807.5737941533</v>
      </c>
      <c r="G843" s="337" t="n">
        <f aca="false">+[4]data1cf!F843</f>
        <v>15390.4939636799</v>
      </c>
      <c r="H843" s="337" t="n">
        <f aca="false">+[4]data1cf!G843</f>
        <v>15369.9082147821</v>
      </c>
      <c r="I843" s="337" t="n">
        <f aca="false">+[4]data1cf!H843</f>
        <v>15029.1637416761</v>
      </c>
      <c r="J843" s="337" t="n">
        <f aca="false">+[4]data1cf!I843</f>
        <v>15346.5393959336</v>
      </c>
      <c r="K843" s="337" t="n">
        <f aca="false">+[4]data1cf!J843</f>
        <v>15037.1759422463</v>
      </c>
      <c r="L843" s="337" t="n">
        <f aca="false">+[4]data1cf!K843</f>
        <v>15207.8101838636</v>
      </c>
      <c r="M843" s="337" t="n">
        <f aca="false">+[4]data1cf!L843</f>
        <v>15030.7428867801</v>
      </c>
      <c r="N843" s="337" t="n">
        <f aca="false">+[4]data1cf!M843</f>
        <v>15063.8079952173</v>
      </c>
      <c r="O843" s="337" t="n">
        <f aca="false">+[4]data1cf!N843</f>
        <v>15340.4293383666</v>
      </c>
      <c r="P843" s="337" t="n">
        <f aca="false">+[4]data1cf!O843</f>
        <v>15247.2452957099</v>
      </c>
      <c r="Q843" s="337" t="n">
        <f aca="false">+[4]data1cf!P843</f>
        <v>15346.1474440174</v>
      </c>
      <c r="R843" s="337" t="n">
        <f aca="false">+[4]data1cf!Q843</f>
        <v>1081.07852672546</v>
      </c>
      <c r="S843" s="337" t="n">
        <f aca="false">+[4]data1cf!R843</f>
        <v>0</v>
      </c>
      <c r="T843" s="337" t="n">
        <f aca="false">+[4]data1cf!S843</f>
        <v>0</v>
      </c>
      <c r="U843" s="337" t="n">
        <f aca="false">+[4]data1cf!T843</f>
        <v>0</v>
      </c>
      <c r="V843" s="337" t="n">
        <f aca="false">+[4]data1cf!U843</f>
        <v>0</v>
      </c>
      <c r="W843" s="337" t="n">
        <f aca="false">+[4]data1cf!V843</f>
        <v>0</v>
      </c>
      <c r="X843" s="337" t="n">
        <f aca="false">+[4]data1cf!W843</f>
        <v>0</v>
      </c>
      <c r="Y843" s="337" t="n">
        <f aca="false">+[4]data1cf!X843</f>
        <v>0</v>
      </c>
      <c r="Z843" s="337" t="n">
        <f aca="false">+[4]data1cf!Y843</f>
        <v>0</v>
      </c>
      <c r="AA843" s="337" t="n">
        <f aca="false">+[4]data1cf!Z843</f>
        <v>0</v>
      </c>
      <c r="AB843" s="337"/>
      <c r="AC843" s="338" t="n">
        <f aca="false">XNPV(0.1,B843:AA843,$B$1:$AA$1)</f>
        <v>23912.5195303524</v>
      </c>
      <c r="AD843" s="338" t="n">
        <f aca="false">SUMPRODUCT(B843:AA843,$B$1010:$AA$1010)</f>
        <v>56572.0011247552</v>
      </c>
      <c r="AE843" s="339" t="n">
        <f aca="false">SUMPRODUCT(B843:AA843,$B$1012:$AA$1012)</f>
        <v>56020.31383456</v>
      </c>
      <c r="AF843" s="340" t="n">
        <f aca="false">XIRR(B843:AA843,$B$1:$AA$1)</f>
        <v>0.142842310711565</v>
      </c>
      <c r="AG843" s="341" t="n">
        <f aca="false">1-EXP(-(1/0.25)*(AD843/ABS($AD$1010)))</f>
        <v>0.980962174094</v>
      </c>
    </row>
    <row r="844" customFormat="false" ht="12.75" hidden="false" customHeight="false" outlineLevel="0" collapsed="false">
      <c r="A844" s="332"/>
      <c r="B844" s="337" t="n">
        <f aca="false">+[4]data1cf!A844</f>
        <v>-86657.545008458</v>
      </c>
      <c r="C844" s="337" t="n">
        <f aca="false">+[4]data1cf!B844</f>
        <v>14727.0833229319</v>
      </c>
      <c r="D844" s="337" t="n">
        <f aca="false">+[4]data1cf!C844</f>
        <v>16278.5529695377</v>
      </c>
      <c r="E844" s="337" t="n">
        <f aca="false">+[4]data1cf!D844</f>
        <v>15737.2849133861</v>
      </c>
      <c r="F844" s="337" t="n">
        <f aca="false">+[4]data1cf!E844</f>
        <v>15384.2481692356</v>
      </c>
      <c r="G844" s="337" t="n">
        <f aca="false">+[4]data1cf!F844</f>
        <v>15108.1145754883</v>
      </c>
      <c r="H844" s="337" t="n">
        <f aca="false">+[4]data1cf!G844</f>
        <v>15053.0407807988</v>
      </c>
      <c r="I844" s="337" t="n">
        <f aca="false">+[4]data1cf!H844</f>
        <v>15142.1125243538</v>
      </c>
      <c r="J844" s="337" t="n">
        <f aca="false">+[4]data1cf!I844</f>
        <v>14850.7209698995</v>
      </c>
      <c r="K844" s="337" t="n">
        <f aca="false">+[4]data1cf!J844</f>
        <v>15122.4350164734</v>
      </c>
      <c r="L844" s="337" t="n">
        <f aca="false">+[4]data1cf!K844</f>
        <v>15275.9357288342</v>
      </c>
      <c r="M844" s="337" t="n">
        <f aca="false">+[4]data1cf!L844</f>
        <v>15009.9366465637</v>
      </c>
      <c r="N844" s="337" t="n">
        <f aca="false">+[4]data1cf!M844</f>
        <v>15064.708114239</v>
      </c>
      <c r="O844" s="337" t="n">
        <f aca="false">+[4]data1cf!N844</f>
        <v>15033.2655247821</v>
      </c>
      <c r="P844" s="337" t="n">
        <f aca="false">+[4]data1cf!O844</f>
        <v>14948.3616624899</v>
      </c>
      <c r="Q844" s="337" t="n">
        <f aca="false">+[4]data1cf!P844</f>
        <v>15010.0354493058</v>
      </c>
      <c r="R844" s="337" t="n">
        <f aca="false">+[4]data1cf!Q844</f>
        <v>993.92737822901</v>
      </c>
      <c r="S844" s="337" t="n">
        <f aca="false">+[4]data1cf!R844</f>
        <v>0</v>
      </c>
      <c r="T844" s="337" t="n">
        <f aca="false">+[4]data1cf!S844</f>
        <v>0</v>
      </c>
      <c r="U844" s="337" t="n">
        <f aca="false">+[4]data1cf!T844</f>
        <v>0</v>
      </c>
      <c r="V844" s="337" t="n">
        <f aca="false">+[4]data1cf!U844</f>
        <v>0</v>
      </c>
      <c r="W844" s="337" t="n">
        <f aca="false">+[4]data1cf!V844</f>
        <v>0</v>
      </c>
      <c r="X844" s="337" t="n">
        <f aca="false">+[4]data1cf!W844</f>
        <v>0</v>
      </c>
      <c r="Y844" s="337" t="n">
        <f aca="false">+[4]data1cf!X844</f>
        <v>0</v>
      </c>
      <c r="Z844" s="337" t="n">
        <f aca="false">+[4]data1cf!Y844</f>
        <v>0</v>
      </c>
      <c r="AA844" s="337" t="n">
        <f aca="false">+[4]data1cf!Z844</f>
        <v>0</v>
      </c>
      <c r="AB844" s="337"/>
      <c r="AC844" s="338" t="n">
        <f aca="false">XNPV(0.1,B844:AA844,$B$1:$AA$1)</f>
        <v>29504.8540064237</v>
      </c>
      <c r="AD844" s="338" t="n">
        <f aca="false">SUMPRODUCT(B844:AA844,$B$1010:$AA$1010)</f>
        <v>61729.0355982983</v>
      </c>
      <c r="AE844" s="339" t="n">
        <f aca="false">SUMPRODUCT(B844:AA844,$B$1012:$AA$1012)</f>
        <v>61184.5077526122</v>
      </c>
      <c r="AF844" s="340" t="n">
        <f aca="false">XIRR(B844:AA844,$B$1:$AA$1)</f>
        <v>0.156528368720641</v>
      </c>
      <c r="AG844" s="341" t="n">
        <f aca="false">1-EXP(-(1/0.25)*(AD844/ABS($AD$1010)))</f>
        <v>0.986732491589365</v>
      </c>
    </row>
    <row r="845" customFormat="false" ht="12.75" hidden="false" customHeight="false" outlineLevel="0" collapsed="false">
      <c r="A845" s="332"/>
      <c r="B845" s="337" t="n">
        <f aca="false">+[4]data1cf!A845</f>
        <v>-92256.2319093599</v>
      </c>
      <c r="C845" s="337" t="n">
        <f aca="false">+[4]data1cf!B845</f>
        <v>15200.1345022733</v>
      </c>
      <c r="D845" s="337" t="n">
        <f aca="false">+[4]data1cf!C845</f>
        <v>16431.3884832083</v>
      </c>
      <c r="E845" s="337" t="n">
        <f aca="false">+[4]data1cf!D845</f>
        <v>16115.0863600255</v>
      </c>
      <c r="F845" s="337" t="n">
        <f aca="false">+[4]data1cf!E845</f>
        <v>15827.2080595789</v>
      </c>
      <c r="G845" s="337" t="n">
        <f aca="false">+[4]data1cf!F845</f>
        <v>15278.7578348013</v>
      </c>
      <c r="H845" s="337" t="n">
        <f aca="false">+[4]data1cf!G845</f>
        <v>15123.0040512403</v>
      </c>
      <c r="I845" s="337" t="n">
        <f aca="false">+[4]data1cf!H845</f>
        <v>14952.3382046098</v>
      </c>
      <c r="J845" s="337" t="n">
        <f aca="false">+[4]data1cf!I845</f>
        <v>15171.3589939613</v>
      </c>
      <c r="K845" s="337" t="n">
        <f aca="false">+[4]data1cf!J845</f>
        <v>14957.6269896239</v>
      </c>
      <c r="L845" s="337" t="n">
        <f aca="false">+[4]data1cf!K845</f>
        <v>15397.847347355</v>
      </c>
      <c r="M845" s="337" t="n">
        <f aca="false">+[4]data1cf!L845</f>
        <v>15209.3672548865</v>
      </c>
      <c r="N845" s="337" t="n">
        <f aca="false">+[4]data1cf!M845</f>
        <v>15290.6389707703</v>
      </c>
      <c r="O845" s="337" t="n">
        <f aca="false">+[4]data1cf!N845</f>
        <v>15217.5210638853</v>
      </c>
      <c r="P845" s="337" t="n">
        <f aca="false">+[4]data1cf!O845</f>
        <v>15202.6137694111</v>
      </c>
      <c r="Q845" s="337" t="n">
        <f aca="false">+[4]data1cf!P845</f>
        <v>15384.2397174316</v>
      </c>
      <c r="R845" s="337" t="n">
        <f aca="false">+[4]data1cf!Q845</f>
        <v>1058.14207750759</v>
      </c>
      <c r="S845" s="337" t="n">
        <f aca="false">+[4]data1cf!R845</f>
        <v>0</v>
      </c>
      <c r="T845" s="337" t="n">
        <f aca="false">+[4]data1cf!S845</f>
        <v>0</v>
      </c>
      <c r="U845" s="337" t="n">
        <f aca="false">+[4]data1cf!T845</f>
        <v>0</v>
      </c>
      <c r="V845" s="337" t="n">
        <f aca="false">+[4]data1cf!U845</f>
        <v>0</v>
      </c>
      <c r="W845" s="337" t="n">
        <f aca="false">+[4]data1cf!V845</f>
        <v>0</v>
      </c>
      <c r="X845" s="337" t="n">
        <f aca="false">+[4]data1cf!W845</f>
        <v>0</v>
      </c>
      <c r="Y845" s="337" t="n">
        <f aca="false">+[4]data1cf!X845</f>
        <v>0</v>
      </c>
      <c r="Z845" s="337" t="n">
        <f aca="false">+[4]data1cf!Y845</f>
        <v>0</v>
      </c>
      <c r="AA845" s="337" t="n">
        <f aca="false">+[4]data1cf!Z845</f>
        <v>0</v>
      </c>
      <c r="AB845" s="337"/>
      <c r="AC845" s="338" t="n">
        <f aca="false">XNPV(0.1,B845:AA845,$B$1:$AA$1)</f>
        <v>25588.8473464597</v>
      </c>
      <c r="AD845" s="338" t="n">
        <f aca="false">SUMPRODUCT(B845:AA845,$B$1010:$AA$1010)</f>
        <v>58193.1297420537</v>
      </c>
      <c r="AE845" s="339" t="n">
        <f aca="false">SUMPRODUCT(B845:AA845,$B$1012:$AA$1012)</f>
        <v>57642.0535145457</v>
      </c>
      <c r="AF845" s="340" t="n">
        <f aca="false">XIRR(B845:AA845,$B$1:$AA$1)</f>
        <v>0.146615398717833</v>
      </c>
      <c r="AG845" s="341" t="n">
        <f aca="false">1-EXP(-(1/0.25)*(AD845/ABS($AD$1010)))</f>
        <v>0.983005123040466</v>
      </c>
    </row>
    <row r="846" customFormat="false" ht="12.75" hidden="false" customHeight="false" outlineLevel="0" collapsed="false">
      <c r="A846" s="332"/>
      <c r="B846" s="337" t="n">
        <f aca="false">+[4]data1cf!A846</f>
        <v>-99553.9052233025</v>
      </c>
      <c r="C846" s="337" t="n">
        <f aca="false">+[4]data1cf!B846</f>
        <v>15030.5757959362</v>
      </c>
      <c r="D846" s="337" t="n">
        <f aca="false">+[4]data1cf!C846</f>
        <v>16641.2107826317</v>
      </c>
      <c r="E846" s="337" t="n">
        <f aca="false">+[4]data1cf!D846</f>
        <v>16056.9922500399</v>
      </c>
      <c r="F846" s="337" t="n">
        <f aca="false">+[4]data1cf!E846</f>
        <v>16123.0178313046</v>
      </c>
      <c r="G846" s="337" t="n">
        <f aca="false">+[4]data1cf!F846</f>
        <v>15703.6173956505</v>
      </c>
      <c r="H846" s="337" t="n">
        <f aca="false">+[4]data1cf!G846</f>
        <v>15441.0981822243</v>
      </c>
      <c r="I846" s="337" t="n">
        <f aca="false">+[4]data1cf!H846</f>
        <v>15331.3284405457</v>
      </c>
      <c r="J846" s="337" t="n">
        <f aca="false">+[4]data1cf!I846</f>
        <v>15400.0377490398</v>
      </c>
      <c r="K846" s="337" t="n">
        <f aca="false">+[4]data1cf!J846</f>
        <v>15265.5143342057</v>
      </c>
      <c r="L846" s="337" t="n">
        <f aca="false">+[4]data1cf!K846</f>
        <v>15392.25569087</v>
      </c>
      <c r="M846" s="337" t="n">
        <f aca="false">+[4]data1cf!L846</f>
        <v>15312.5996883201</v>
      </c>
      <c r="N846" s="337" t="n">
        <f aca="false">+[4]data1cf!M846</f>
        <v>15408.4387104283</v>
      </c>
      <c r="O846" s="337" t="n">
        <f aca="false">+[4]data1cf!N846</f>
        <v>15369.3916624377</v>
      </c>
      <c r="P846" s="337" t="n">
        <f aca="false">+[4]data1cf!O846</f>
        <v>15297.5914630489</v>
      </c>
      <c r="Q846" s="337" t="n">
        <f aca="false">+[4]data1cf!P846</f>
        <v>15432.4695852941</v>
      </c>
      <c r="R846" s="337" t="n">
        <f aca="false">+[4]data1cf!Q846</f>
        <v>1141.84347134919</v>
      </c>
      <c r="S846" s="337" t="n">
        <f aca="false">+[4]data1cf!R846</f>
        <v>0</v>
      </c>
      <c r="T846" s="337" t="n">
        <f aca="false">+[4]data1cf!S846</f>
        <v>0</v>
      </c>
      <c r="U846" s="337" t="n">
        <f aca="false">+[4]data1cf!T846</f>
        <v>0</v>
      </c>
      <c r="V846" s="337" t="n">
        <f aca="false">+[4]data1cf!U846</f>
        <v>0</v>
      </c>
      <c r="W846" s="337" t="n">
        <f aca="false">+[4]data1cf!V846</f>
        <v>0</v>
      </c>
      <c r="X846" s="337" t="n">
        <f aca="false">+[4]data1cf!W846</f>
        <v>0</v>
      </c>
      <c r="Y846" s="337" t="n">
        <f aca="false">+[4]data1cf!X846</f>
        <v>0</v>
      </c>
      <c r="Z846" s="337" t="n">
        <f aca="false">+[4]data1cf!Y846</f>
        <v>0</v>
      </c>
      <c r="AA846" s="337" t="n">
        <f aca="false">+[4]data1cf!Z846</f>
        <v>0</v>
      </c>
      <c r="AB846" s="337"/>
      <c r="AC846" s="338" t="n">
        <f aca="false">XNPV(0.1,B846:AA846,$B$1:$AA$1)</f>
        <v>19513.6310531187</v>
      </c>
      <c r="AD846" s="338" t="n">
        <f aca="false">SUMPRODUCT(B846:AA846,$B$1010:$AA$1010)</f>
        <v>52520.4881211069</v>
      </c>
      <c r="AE846" s="339" t="n">
        <f aca="false">SUMPRODUCT(B846:AA846,$B$1012:$AA$1012)</f>
        <v>51962.8761302203</v>
      </c>
      <c r="AF846" s="340" t="n">
        <f aca="false">XIRR(B846:AA846,$B$1:$AA$1)</f>
        <v>0.133286019004576</v>
      </c>
      <c r="AG846" s="341" t="n">
        <f aca="false">1-EXP(-(1/0.25)*(AD846/ABS($AD$1010)))</f>
        <v>0.974717158995394</v>
      </c>
    </row>
    <row r="847" customFormat="false" ht="12.75" hidden="false" customHeight="false" outlineLevel="0" collapsed="false">
      <c r="A847" s="332"/>
      <c r="B847" s="337" t="n">
        <f aca="false">+[4]data1cf!A847</f>
        <v>-93784.3252653975</v>
      </c>
      <c r="C847" s="337" t="n">
        <f aca="false">+[4]data1cf!B847</f>
        <v>15035.6091941555</v>
      </c>
      <c r="D847" s="337" t="n">
        <f aca="false">+[4]data1cf!C847</f>
        <v>16333.9170116821</v>
      </c>
      <c r="E847" s="337" t="n">
        <f aca="false">+[4]data1cf!D847</f>
        <v>16154.6883091765</v>
      </c>
      <c r="F847" s="337" t="n">
        <f aca="false">+[4]data1cf!E847</f>
        <v>15783.4666853878</v>
      </c>
      <c r="G847" s="337" t="n">
        <f aca="false">+[4]data1cf!F847</f>
        <v>15381.9404397165</v>
      </c>
      <c r="H847" s="337" t="n">
        <f aca="false">+[4]data1cf!G847</f>
        <v>15305.8602501759</v>
      </c>
      <c r="I847" s="337" t="n">
        <f aca="false">+[4]data1cf!H847</f>
        <v>15044.7443948267</v>
      </c>
      <c r="J847" s="337" t="n">
        <f aca="false">+[4]data1cf!I847</f>
        <v>15104.2711418158</v>
      </c>
      <c r="K847" s="337" t="n">
        <f aca="false">+[4]data1cf!J847</f>
        <v>15035.9949934249</v>
      </c>
      <c r="L847" s="337" t="n">
        <f aca="false">+[4]data1cf!K847</f>
        <v>15012.7011755367</v>
      </c>
      <c r="M847" s="337" t="n">
        <f aca="false">+[4]data1cf!L847</f>
        <v>15193.6664776401</v>
      </c>
      <c r="N847" s="337" t="n">
        <f aca="false">+[4]data1cf!M847</f>
        <v>15323.8276400329</v>
      </c>
      <c r="O847" s="337" t="n">
        <f aca="false">+[4]data1cf!N847</f>
        <v>15182.9649270236</v>
      </c>
      <c r="P847" s="337" t="n">
        <f aca="false">+[4]data1cf!O847</f>
        <v>15016.3729623857</v>
      </c>
      <c r="Q847" s="337" t="n">
        <f aca="false">+[4]data1cf!P847</f>
        <v>15135.9253312369</v>
      </c>
      <c r="R847" s="337" t="n">
        <f aca="false">+[4]data1cf!Q847</f>
        <v>1075.668697064</v>
      </c>
      <c r="S847" s="337" t="n">
        <f aca="false">+[4]data1cf!R847</f>
        <v>0</v>
      </c>
      <c r="T847" s="337" t="n">
        <f aca="false">+[4]data1cf!S847</f>
        <v>0</v>
      </c>
      <c r="U847" s="337" t="n">
        <f aca="false">+[4]data1cf!T847</f>
        <v>0</v>
      </c>
      <c r="V847" s="337" t="n">
        <f aca="false">+[4]data1cf!U847</f>
        <v>0</v>
      </c>
      <c r="W847" s="337" t="n">
        <f aca="false">+[4]data1cf!V847</f>
        <v>0</v>
      </c>
      <c r="X847" s="337" t="n">
        <f aca="false">+[4]data1cf!W847</f>
        <v>0</v>
      </c>
      <c r="Y847" s="337" t="n">
        <f aca="false">+[4]data1cf!X847</f>
        <v>0</v>
      </c>
      <c r="Z847" s="337" t="n">
        <f aca="false">+[4]data1cf!Y847</f>
        <v>0</v>
      </c>
      <c r="AA847" s="337" t="n">
        <f aca="false">+[4]data1cf!Z847</f>
        <v>0</v>
      </c>
      <c r="AB847" s="337"/>
      <c r="AC847" s="338" t="n">
        <f aca="false">XNPV(0.1,B847:AA847,$B$1:$AA$1)</f>
        <v>23789.2042891255</v>
      </c>
      <c r="AD847" s="338" t="n">
        <f aca="false">SUMPRODUCT(B847:AA847,$B$1010:$AA$1010)</f>
        <v>56308.2156508377</v>
      </c>
      <c r="AE847" s="339" t="n">
        <f aca="false">SUMPRODUCT(B847:AA847,$B$1012:$AA$1012)</f>
        <v>55758.9221363645</v>
      </c>
      <c r="AF847" s="340" t="n">
        <f aca="false">XIRR(B847:AA847,$B$1:$AA$1)</f>
        <v>0.142794708537775</v>
      </c>
      <c r="AG847" s="341" t="n">
        <f aca="false">1-EXP(-(1/0.25)*(AD847/ABS($AD$1010)))</f>
        <v>0.98060725895405</v>
      </c>
    </row>
    <row r="848" customFormat="false" ht="12.75" hidden="false" customHeight="false" outlineLevel="0" collapsed="false">
      <c r="A848" s="332"/>
      <c r="B848" s="337" t="n">
        <f aca="false">+[4]data1cf!A848</f>
        <v>-85380.687695579</v>
      </c>
      <c r="C848" s="337" t="n">
        <f aca="false">+[4]data1cf!B848</f>
        <v>14911.0707817238</v>
      </c>
      <c r="D848" s="337" t="n">
        <f aca="false">+[4]data1cf!C848</f>
        <v>16578.9479188422</v>
      </c>
      <c r="E848" s="337" t="n">
        <f aca="false">+[4]data1cf!D848</f>
        <v>16025.5022655736</v>
      </c>
      <c r="F848" s="337" t="n">
        <f aca="false">+[4]data1cf!E848</f>
        <v>15554.9186176098</v>
      </c>
      <c r="G848" s="337" t="n">
        <f aca="false">+[4]data1cf!F848</f>
        <v>15042.7062095402</v>
      </c>
      <c r="H848" s="337" t="n">
        <f aca="false">+[4]data1cf!G848</f>
        <v>14980.5294933509</v>
      </c>
      <c r="I848" s="337" t="n">
        <f aca="false">+[4]data1cf!H848</f>
        <v>15037.5253743388</v>
      </c>
      <c r="J848" s="337" t="n">
        <f aca="false">+[4]data1cf!I848</f>
        <v>14902.4845469804</v>
      </c>
      <c r="K848" s="337" t="n">
        <f aca="false">+[4]data1cf!J848</f>
        <v>15038.2369928875</v>
      </c>
      <c r="L848" s="337" t="n">
        <f aca="false">+[4]data1cf!K848</f>
        <v>15035.5913438642</v>
      </c>
      <c r="M848" s="337" t="n">
        <f aca="false">+[4]data1cf!L848</f>
        <v>14943.22105</v>
      </c>
      <c r="N848" s="337" t="n">
        <f aca="false">+[4]data1cf!M848</f>
        <v>14975.478609235</v>
      </c>
      <c r="O848" s="337" t="n">
        <f aca="false">+[4]data1cf!N848</f>
        <v>14953.5625258722</v>
      </c>
      <c r="P848" s="337" t="n">
        <f aca="false">+[4]data1cf!O848</f>
        <v>14921.3458303713</v>
      </c>
      <c r="Q848" s="337" t="n">
        <f aca="false">+[4]data1cf!P848</f>
        <v>15158.3344873206</v>
      </c>
      <c r="R848" s="337" t="n">
        <f aca="false">+[4]data1cf!Q848</f>
        <v>979.282335593213</v>
      </c>
      <c r="S848" s="337" t="n">
        <f aca="false">+[4]data1cf!R848</f>
        <v>0</v>
      </c>
      <c r="T848" s="337" t="n">
        <f aca="false">+[4]data1cf!S848</f>
        <v>0</v>
      </c>
      <c r="U848" s="337" t="n">
        <f aca="false">+[4]data1cf!T848</f>
        <v>0</v>
      </c>
      <c r="V848" s="337" t="n">
        <f aca="false">+[4]data1cf!U848</f>
        <v>0</v>
      </c>
      <c r="W848" s="337" t="n">
        <f aca="false">+[4]data1cf!V848</f>
        <v>0</v>
      </c>
      <c r="X848" s="337" t="n">
        <f aca="false">+[4]data1cf!W848</f>
        <v>0</v>
      </c>
      <c r="Y848" s="337" t="n">
        <f aca="false">+[4]data1cf!X848</f>
        <v>0</v>
      </c>
      <c r="Z848" s="337" t="n">
        <f aca="false">+[4]data1cf!Y848</f>
        <v>0</v>
      </c>
      <c r="AA848" s="337" t="n">
        <f aca="false">+[4]data1cf!Z848</f>
        <v>0</v>
      </c>
      <c r="AB848" s="337"/>
      <c r="AC848" s="338" t="n">
        <f aca="false">XNPV(0.1,B848:AA848,$B$1:$AA$1)</f>
        <v>31241.2255860406</v>
      </c>
      <c r="AD848" s="338" t="n">
        <f aca="false">SUMPRODUCT(B848:AA848,$B$1010:$AA$1010)</f>
        <v>63439.3940166608</v>
      </c>
      <c r="AE848" s="339" t="n">
        <f aca="false">SUMPRODUCT(B848:AA848,$B$1012:$AA$1012)</f>
        <v>62895.5622882053</v>
      </c>
      <c r="AF848" s="340" t="n">
        <f aca="false">XIRR(B848:AA848,$B$1:$AA$1)</f>
        <v>0.160884730340411</v>
      </c>
      <c r="AG848" s="341" t="n">
        <f aca="false">1-EXP(-(1/0.25)*(AD848/ABS($AD$1010)))</f>
        <v>0.988229998377453</v>
      </c>
    </row>
    <row r="849" customFormat="false" ht="12.75" hidden="false" customHeight="false" outlineLevel="0" collapsed="false">
      <c r="A849" s="332"/>
      <c r="B849" s="337" t="n">
        <f aca="false">+[4]data1cf!A849</f>
        <v>-86407.5159528188</v>
      </c>
      <c r="C849" s="337" t="n">
        <f aca="false">+[4]data1cf!B849</f>
        <v>15000.6723346948</v>
      </c>
      <c r="D849" s="337" t="n">
        <f aca="false">+[4]data1cf!C849</f>
        <v>16308.6552234075</v>
      </c>
      <c r="E849" s="337" t="n">
        <f aca="false">+[4]data1cf!D849</f>
        <v>15793.6094385582</v>
      </c>
      <c r="F849" s="337" t="n">
        <f aca="false">+[4]data1cf!E849</f>
        <v>15466.6064692344</v>
      </c>
      <c r="G849" s="337" t="n">
        <f aca="false">+[4]data1cf!F849</f>
        <v>15353.6616686871</v>
      </c>
      <c r="H849" s="337" t="n">
        <f aca="false">+[4]data1cf!G849</f>
        <v>15098.3428516613</v>
      </c>
      <c r="I849" s="337" t="n">
        <f aca="false">+[4]data1cf!H849</f>
        <v>14998.7033982737</v>
      </c>
      <c r="J849" s="337" t="n">
        <f aca="false">+[4]data1cf!I849</f>
        <v>14844.5843783811</v>
      </c>
      <c r="K849" s="337" t="n">
        <f aca="false">+[4]data1cf!J849</f>
        <v>14963.1458767607</v>
      </c>
      <c r="L849" s="337" t="n">
        <f aca="false">+[4]data1cf!K849</f>
        <v>14900.1927732957</v>
      </c>
      <c r="M849" s="337" t="n">
        <f aca="false">+[4]data1cf!L849</f>
        <v>14889.60496479</v>
      </c>
      <c r="N849" s="337" t="n">
        <f aca="false">+[4]data1cf!M849</f>
        <v>14949.6585700322</v>
      </c>
      <c r="O849" s="337" t="n">
        <f aca="false">+[4]data1cf!N849</f>
        <v>15183.8253206599</v>
      </c>
      <c r="P849" s="337" t="n">
        <f aca="false">+[4]data1cf!O849</f>
        <v>14965.7289030073</v>
      </c>
      <c r="Q849" s="337" t="n">
        <f aca="false">+[4]data1cf!P849</f>
        <v>14991.0563686511</v>
      </c>
      <c r="R849" s="337" t="n">
        <f aca="false">+[4]data1cf!Q849</f>
        <v>991.059644972451</v>
      </c>
      <c r="S849" s="337" t="n">
        <f aca="false">+[4]data1cf!R849</f>
        <v>0</v>
      </c>
      <c r="T849" s="337" t="n">
        <f aca="false">+[4]data1cf!S849</f>
        <v>0</v>
      </c>
      <c r="U849" s="337" t="n">
        <f aca="false">+[4]data1cf!T849</f>
        <v>0</v>
      </c>
      <c r="V849" s="337" t="n">
        <f aca="false">+[4]data1cf!U849</f>
        <v>0</v>
      </c>
      <c r="W849" s="337" t="n">
        <f aca="false">+[4]data1cf!V849</f>
        <v>0</v>
      </c>
      <c r="X849" s="337" t="n">
        <f aca="false">+[4]data1cf!W849</f>
        <v>0</v>
      </c>
      <c r="Y849" s="337" t="n">
        <f aca="false">+[4]data1cf!X849</f>
        <v>0</v>
      </c>
      <c r="Z849" s="337" t="n">
        <f aca="false">+[4]data1cf!Y849</f>
        <v>0</v>
      </c>
      <c r="AA849" s="337" t="n">
        <f aca="false">+[4]data1cf!Z849</f>
        <v>0</v>
      </c>
      <c r="AB849" s="337"/>
      <c r="AC849" s="338" t="n">
        <f aca="false">XNPV(0.1,B849:AA849,$B$1:$AA$1)</f>
        <v>29980.5263317972</v>
      </c>
      <c r="AD849" s="338" t="n">
        <f aca="false">SUMPRODUCT(B849:AA849,$B$1010:$AA$1010)</f>
        <v>62143.9926874908</v>
      </c>
      <c r="AE849" s="339" t="n">
        <f aca="false">SUMPRODUCT(B849:AA849,$B$1012:$AA$1012)</f>
        <v>61600.6955597105</v>
      </c>
      <c r="AF849" s="340" t="n">
        <f aca="false">XIRR(B849:AA849,$B$1:$AA$1)</f>
        <v>0.15781564499156</v>
      </c>
      <c r="AG849" s="341" t="n">
        <f aca="false">1-EXP(-(1/0.25)*(AD849/ABS($AD$1010)))</f>
        <v>0.987112451269437</v>
      </c>
    </row>
    <row r="850" customFormat="false" ht="12.75" hidden="false" customHeight="false" outlineLevel="0" collapsed="false">
      <c r="A850" s="332"/>
      <c r="B850" s="337" t="n">
        <f aca="false">+[4]data1cf!A850</f>
        <v>-90645.8082772399</v>
      </c>
      <c r="C850" s="337" t="n">
        <f aca="false">+[4]data1cf!B850</f>
        <v>14865.1536066283</v>
      </c>
      <c r="D850" s="337" t="n">
        <f aca="false">+[4]data1cf!C850</f>
        <v>16302.67983021</v>
      </c>
      <c r="E850" s="337" t="n">
        <f aca="false">+[4]data1cf!D850</f>
        <v>16003.535950242</v>
      </c>
      <c r="F850" s="337" t="n">
        <f aca="false">+[4]data1cf!E850</f>
        <v>15748.8860974574</v>
      </c>
      <c r="G850" s="337" t="n">
        <f aca="false">+[4]data1cf!F850</f>
        <v>15464.7059613029</v>
      </c>
      <c r="H850" s="337" t="n">
        <f aca="false">+[4]data1cf!G850</f>
        <v>15195.155741687</v>
      </c>
      <c r="I850" s="337" t="n">
        <f aca="false">+[4]data1cf!H850</f>
        <v>14901.9107916514</v>
      </c>
      <c r="J850" s="337" t="n">
        <f aca="false">+[4]data1cf!I850</f>
        <v>15067.9637912899</v>
      </c>
      <c r="K850" s="337" t="n">
        <f aca="false">+[4]data1cf!J850</f>
        <v>14895.3764466269</v>
      </c>
      <c r="L850" s="337" t="n">
        <f aca="false">+[4]data1cf!K850</f>
        <v>15068.199965578</v>
      </c>
      <c r="M850" s="337" t="n">
        <f aca="false">+[4]data1cf!L850</f>
        <v>15203.1350292251</v>
      </c>
      <c r="N850" s="337" t="n">
        <f aca="false">+[4]data1cf!M850</f>
        <v>15159.3238457815</v>
      </c>
      <c r="O850" s="337" t="n">
        <f aca="false">+[4]data1cf!N850</f>
        <v>15009.8529368903</v>
      </c>
      <c r="P850" s="337" t="n">
        <f aca="false">+[4]data1cf!O850</f>
        <v>15124.7139138346</v>
      </c>
      <c r="Q850" s="337" t="n">
        <f aca="false">+[4]data1cf!P850</f>
        <v>14962.4184281233</v>
      </c>
      <c r="R850" s="337" t="n">
        <f aca="false">+[4]data1cf!Q850</f>
        <v>1039.67116261663</v>
      </c>
      <c r="S850" s="337" t="n">
        <f aca="false">+[4]data1cf!R850</f>
        <v>0</v>
      </c>
      <c r="T850" s="337" t="n">
        <f aca="false">+[4]data1cf!S850</f>
        <v>0</v>
      </c>
      <c r="U850" s="337" t="n">
        <f aca="false">+[4]data1cf!T850</f>
        <v>0</v>
      </c>
      <c r="V850" s="337" t="n">
        <f aca="false">+[4]data1cf!U850</f>
        <v>0</v>
      </c>
      <c r="W850" s="337" t="n">
        <f aca="false">+[4]data1cf!V850</f>
        <v>0</v>
      </c>
      <c r="X850" s="337" t="n">
        <f aca="false">+[4]data1cf!W850</f>
        <v>0</v>
      </c>
      <c r="Y850" s="337" t="n">
        <f aca="false">+[4]data1cf!X850</f>
        <v>0</v>
      </c>
      <c r="Z850" s="337" t="n">
        <f aca="false">+[4]data1cf!Y850</f>
        <v>0</v>
      </c>
      <c r="AA850" s="337" t="n">
        <f aca="false">+[4]data1cf!Z850</f>
        <v>0</v>
      </c>
      <c r="AB850" s="337"/>
      <c r="AC850" s="338" t="n">
        <f aca="false">XNPV(0.1,B850:AA850,$B$1:$AA$1)</f>
        <v>26350.3324977462</v>
      </c>
      <c r="AD850" s="338" t="n">
        <f aca="false">SUMPRODUCT(B850:AA850,$B$1010:$AA$1010)</f>
        <v>58721.7535102985</v>
      </c>
      <c r="AE850" s="339" t="n">
        <f aca="false">SUMPRODUCT(B850:AA850,$B$1012:$AA$1012)</f>
        <v>58174.987354542</v>
      </c>
      <c r="AF850" s="340" t="n">
        <f aca="false">XIRR(B850:AA850,$B$1:$AA$1)</f>
        <v>0.148749237808588</v>
      </c>
      <c r="AG850" s="341" t="n">
        <f aca="false">1-EXP(-(1/0.25)*(AD850/ABS($AD$1010)))</f>
        <v>0.983622699665797</v>
      </c>
    </row>
    <row r="851" customFormat="false" ht="12.75" hidden="false" customHeight="false" outlineLevel="0" collapsed="false">
      <c r="A851" s="332"/>
      <c r="B851" s="337" t="n">
        <f aca="false">+[4]data1cf!A851</f>
        <v>-92563.7458896794</v>
      </c>
      <c r="C851" s="337" t="n">
        <f aca="false">+[4]data1cf!B851</f>
        <v>15101.6459636772</v>
      </c>
      <c r="D851" s="337" t="n">
        <f aca="false">+[4]data1cf!C851</f>
        <v>16271.276604532</v>
      </c>
      <c r="E851" s="337" t="n">
        <f aca="false">+[4]data1cf!D851</f>
        <v>16011.6486782319</v>
      </c>
      <c r="F851" s="337" t="n">
        <f aca="false">+[4]data1cf!E851</f>
        <v>15632.2044141967</v>
      </c>
      <c r="G851" s="337" t="n">
        <f aca="false">+[4]data1cf!F851</f>
        <v>15611.0659631526</v>
      </c>
      <c r="H851" s="337" t="n">
        <f aca="false">+[4]data1cf!G851</f>
        <v>15135.3746955039</v>
      </c>
      <c r="I851" s="337" t="n">
        <f aca="false">+[4]data1cf!H851</f>
        <v>15093.2984230786</v>
      </c>
      <c r="J851" s="337" t="n">
        <f aca="false">+[4]data1cf!I851</f>
        <v>15005.9419605799</v>
      </c>
      <c r="K851" s="337" t="n">
        <f aca="false">+[4]data1cf!J851</f>
        <v>15000.2734998255</v>
      </c>
      <c r="L851" s="337" t="n">
        <f aca="false">+[4]data1cf!K851</f>
        <v>14979.6641127732</v>
      </c>
      <c r="M851" s="337" t="n">
        <f aca="false">+[4]data1cf!L851</f>
        <v>15153.1387906672</v>
      </c>
      <c r="N851" s="337" t="n">
        <f aca="false">+[4]data1cf!M851</f>
        <v>14984.3401548358</v>
      </c>
      <c r="O851" s="337" t="n">
        <f aca="false">+[4]data1cf!N851</f>
        <v>15218.7580665202</v>
      </c>
      <c r="P851" s="337" t="n">
        <f aca="false">+[4]data1cf!O851</f>
        <v>15113.6770099037</v>
      </c>
      <c r="Q851" s="337" t="n">
        <f aca="false">+[4]data1cf!P851</f>
        <v>15166.479693303</v>
      </c>
      <c r="R851" s="337" t="n">
        <f aca="false">+[4]data1cf!Q851</f>
        <v>1061.66913985627</v>
      </c>
      <c r="S851" s="337" t="n">
        <f aca="false">+[4]data1cf!R851</f>
        <v>0</v>
      </c>
      <c r="T851" s="337" t="n">
        <f aca="false">+[4]data1cf!S851</f>
        <v>0</v>
      </c>
      <c r="U851" s="337" t="n">
        <f aca="false">+[4]data1cf!T851</f>
        <v>0</v>
      </c>
      <c r="V851" s="337" t="n">
        <f aca="false">+[4]data1cf!U851</f>
        <v>0</v>
      </c>
      <c r="W851" s="337" t="n">
        <f aca="false">+[4]data1cf!V851</f>
        <v>0</v>
      </c>
      <c r="X851" s="337" t="n">
        <f aca="false">+[4]data1cf!W851</f>
        <v>0</v>
      </c>
      <c r="Y851" s="337" t="n">
        <f aca="false">+[4]data1cf!X851</f>
        <v>0</v>
      </c>
      <c r="Z851" s="337" t="n">
        <f aca="false">+[4]data1cf!Y851</f>
        <v>0</v>
      </c>
      <c r="AA851" s="337" t="n">
        <f aca="false">+[4]data1cf!Z851</f>
        <v>0</v>
      </c>
      <c r="AB851" s="337"/>
      <c r="AC851" s="338" t="n">
        <f aca="false">XNPV(0.1,B851:AA851,$B$1:$AA$1)</f>
        <v>24722.5085120108</v>
      </c>
      <c r="AD851" s="338" t="n">
        <f aca="false">SUMPRODUCT(B851:AA851,$B$1010:$AA$1010)</f>
        <v>57151.6870932779</v>
      </c>
      <c r="AE851" s="339" t="n">
        <f aca="false">SUMPRODUCT(B851:AA851,$B$1012:$AA$1012)</f>
        <v>56603.8716699807</v>
      </c>
      <c r="AF851" s="340" t="n">
        <f aca="false">XIRR(B851:AA851,$B$1:$AA$1)</f>
        <v>0.144986704659066</v>
      </c>
      <c r="AG851" s="341" t="n">
        <f aca="false">1-EXP(-(1/0.25)*(AD851/ABS($AD$1010)))</f>
        <v>0.981719468739476</v>
      </c>
    </row>
    <row r="852" customFormat="false" ht="12.75" hidden="false" customHeight="false" outlineLevel="0" collapsed="false">
      <c r="A852" s="332"/>
      <c r="B852" s="337" t="n">
        <f aca="false">+[4]data1cf!A852</f>
        <v>-85393.3955521246</v>
      </c>
      <c r="C852" s="337" t="n">
        <f aca="false">+[4]data1cf!B852</f>
        <v>14722.5981747338</v>
      </c>
      <c r="D852" s="337" t="n">
        <f aca="false">+[4]data1cf!C852</f>
        <v>16227.3904002343</v>
      </c>
      <c r="E852" s="337" t="n">
        <f aca="false">+[4]data1cf!D852</f>
        <v>15797.630110856</v>
      </c>
      <c r="F852" s="337" t="n">
        <f aca="false">+[4]data1cf!E852</f>
        <v>15540.1448843766</v>
      </c>
      <c r="G852" s="337" t="n">
        <f aca="false">+[4]data1cf!F852</f>
        <v>15460.7470420215</v>
      </c>
      <c r="H852" s="337" t="n">
        <f aca="false">+[4]data1cf!G852</f>
        <v>15029.144217875</v>
      </c>
      <c r="I852" s="337" t="n">
        <f aca="false">+[4]data1cf!H852</f>
        <v>14811.1343504322</v>
      </c>
      <c r="J852" s="337" t="n">
        <f aca="false">+[4]data1cf!I852</f>
        <v>15048.0991513255</v>
      </c>
      <c r="K852" s="337" t="n">
        <f aca="false">+[4]data1cf!J852</f>
        <v>14908.9369381932</v>
      </c>
      <c r="L852" s="337" t="n">
        <f aca="false">+[4]data1cf!K852</f>
        <v>15046.144868658</v>
      </c>
      <c r="M852" s="337" t="n">
        <f aca="false">+[4]data1cf!L852</f>
        <v>14839.2686877252</v>
      </c>
      <c r="N852" s="337" t="n">
        <f aca="false">+[4]data1cf!M852</f>
        <v>15067.0320905672</v>
      </c>
      <c r="O852" s="337" t="n">
        <f aca="false">+[4]data1cf!N852</f>
        <v>14906.3876929994</v>
      </c>
      <c r="P852" s="337" t="n">
        <f aca="false">+[4]data1cf!O852</f>
        <v>15020.000627191</v>
      </c>
      <c r="Q852" s="337" t="n">
        <f aca="false">+[4]data1cf!P852</f>
        <v>15124.7830423431</v>
      </c>
      <c r="R852" s="337" t="n">
        <f aca="false">+[4]data1cf!Q852</f>
        <v>979.428089624648</v>
      </c>
      <c r="S852" s="337" t="n">
        <f aca="false">+[4]data1cf!R852</f>
        <v>0</v>
      </c>
      <c r="T852" s="337" t="n">
        <f aca="false">+[4]data1cf!S852</f>
        <v>0</v>
      </c>
      <c r="U852" s="337" t="n">
        <f aca="false">+[4]data1cf!T852</f>
        <v>0</v>
      </c>
      <c r="V852" s="337" t="n">
        <f aca="false">+[4]data1cf!U852</f>
        <v>0</v>
      </c>
      <c r="W852" s="337" t="n">
        <f aca="false">+[4]data1cf!V852</f>
        <v>0</v>
      </c>
      <c r="X852" s="337" t="n">
        <f aca="false">+[4]data1cf!W852</f>
        <v>0</v>
      </c>
      <c r="Y852" s="337" t="n">
        <f aca="false">+[4]data1cf!X852</f>
        <v>0</v>
      </c>
      <c r="Z852" s="337" t="n">
        <f aca="false">+[4]data1cf!Y852</f>
        <v>0</v>
      </c>
      <c r="AA852" s="337" t="n">
        <f aca="false">+[4]data1cf!Z852</f>
        <v>0</v>
      </c>
      <c r="AB852" s="337"/>
      <c r="AC852" s="338" t="n">
        <f aca="false">XNPV(0.1,B852:AA852,$B$1:$AA$1)</f>
        <v>30770.4825443469</v>
      </c>
      <c r="AD852" s="338" t="n">
        <f aca="false">SUMPRODUCT(B852:AA852,$B$1010:$AA$1010)</f>
        <v>62944.4244822169</v>
      </c>
      <c r="AE852" s="339" t="n">
        <f aca="false">SUMPRODUCT(B852:AA852,$B$1012:$AA$1012)</f>
        <v>62400.8967971351</v>
      </c>
      <c r="AF852" s="340" t="n">
        <f aca="false">XIRR(B852:AA852,$B$1:$AA$1)</f>
        <v>0.159770841814263</v>
      </c>
      <c r="AG852" s="341" t="n">
        <f aca="false">1-EXP(-(1/0.25)*(AD852/ABS($AD$1010)))</f>
        <v>0.987814908574631</v>
      </c>
    </row>
    <row r="853" customFormat="false" ht="12.75" hidden="false" customHeight="false" outlineLevel="0" collapsed="false">
      <c r="A853" s="332"/>
      <c r="B853" s="337" t="n">
        <f aca="false">+[4]data1cf!A853</f>
        <v>-98103.7312680826</v>
      </c>
      <c r="C853" s="337" t="n">
        <f aca="false">+[4]data1cf!B853</f>
        <v>15273.1198448058</v>
      </c>
      <c r="D853" s="337" t="n">
        <f aca="false">+[4]data1cf!C853</f>
        <v>16688.7981475517</v>
      </c>
      <c r="E853" s="337" t="n">
        <f aca="false">+[4]data1cf!D853</f>
        <v>16221.4746467534</v>
      </c>
      <c r="F853" s="337" t="n">
        <f aca="false">+[4]data1cf!E853</f>
        <v>16170.8100837765</v>
      </c>
      <c r="G853" s="337" t="n">
        <f aca="false">+[4]data1cf!F853</f>
        <v>15772.335493075</v>
      </c>
      <c r="H853" s="337" t="n">
        <f aca="false">+[4]data1cf!G853</f>
        <v>15529.1080137174</v>
      </c>
      <c r="I853" s="337" t="n">
        <f aca="false">+[4]data1cf!H853</f>
        <v>15318.7820933062</v>
      </c>
      <c r="J853" s="337" t="n">
        <f aca="false">+[4]data1cf!I853</f>
        <v>15346.8842031052</v>
      </c>
      <c r="K853" s="337" t="n">
        <f aca="false">+[4]data1cf!J853</f>
        <v>15308.8601143676</v>
      </c>
      <c r="L853" s="337" t="n">
        <f aca="false">+[4]data1cf!K853</f>
        <v>15380.6163377332</v>
      </c>
      <c r="M853" s="337" t="n">
        <f aca="false">+[4]data1cf!L853</f>
        <v>15366.5934165691</v>
      </c>
      <c r="N853" s="337" t="n">
        <f aca="false">+[4]data1cf!M853</f>
        <v>15105.0669088172</v>
      </c>
      <c r="O853" s="337" t="n">
        <f aca="false">+[4]data1cf!N853</f>
        <v>15181.3233466964</v>
      </c>
      <c r="P853" s="337" t="n">
        <f aca="false">+[4]data1cf!O853</f>
        <v>15234.245129806</v>
      </c>
      <c r="Q853" s="337" t="n">
        <f aca="false">+[4]data1cf!P853</f>
        <v>15245.238672237</v>
      </c>
      <c r="R853" s="337" t="n">
        <f aca="false">+[4]data1cf!Q853</f>
        <v>1125.2105561524</v>
      </c>
      <c r="S853" s="337" t="n">
        <f aca="false">+[4]data1cf!R853</f>
        <v>0</v>
      </c>
      <c r="T853" s="337" t="n">
        <f aca="false">+[4]data1cf!S853</f>
        <v>0</v>
      </c>
      <c r="U853" s="337" t="n">
        <f aca="false">+[4]data1cf!T853</f>
        <v>0</v>
      </c>
      <c r="V853" s="337" t="n">
        <f aca="false">+[4]data1cf!U853</f>
        <v>0</v>
      </c>
      <c r="W853" s="337" t="n">
        <f aca="false">+[4]data1cf!V853</f>
        <v>0</v>
      </c>
      <c r="X853" s="337" t="n">
        <f aca="false">+[4]data1cf!W853</f>
        <v>0</v>
      </c>
      <c r="Y853" s="337" t="n">
        <f aca="false">+[4]data1cf!X853</f>
        <v>0</v>
      </c>
      <c r="Z853" s="337" t="n">
        <f aca="false">+[4]data1cf!Y853</f>
        <v>0</v>
      </c>
      <c r="AA853" s="337" t="n">
        <f aca="false">+[4]data1cf!Z853</f>
        <v>0</v>
      </c>
      <c r="AB853" s="337"/>
      <c r="AC853" s="338" t="n">
        <f aca="false">XNPV(0.1,B853:AA853,$B$1:$AA$1)</f>
        <v>21257.6124980283</v>
      </c>
      <c r="AD853" s="338" t="n">
        <f aca="false">SUMPRODUCT(B853:AA853,$B$1010:$AA$1010)</f>
        <v>54207.2912424582</v>
      </c>
      <c r="AE853" s="339" t="n">
        <f aca="false">SUMPRODUCT(B853:AA853,$B$1012:$AA$1012)</f>
        <v>53651.1341236387</v>
      </c>
      <c r="AF853" s="340" t="n">
        <f aca="false">XIRR(B853:AA853,$B$1:$AA$1)</f>
        <v>0.136848178837746</v>
      </c>
      <c r="AG853" s="341" t="n">
        <f aca="false">1-EXP(-(1/0.25)*(AD853/ABS($AD$1010)))</f>
        <v>0.977533813855949</v>
      </c>
    </row>
    <row r="854" customFormat="false" ht="12.75" hidden="false" customHeight="false" outlineLevel="0" collapsed="false">
      <c r="A854" s="332"/>
      <c r="B854" s="337" t="n">
        <f aca="false">+[4]data1cf!A854</f>
        <v>-89321.3577831776</v>
      </c>
      <c r="C854" s="337" t="n">
        <f aca="false">+[4]data1cf!B854</f>
        <v>15240.5609967685</v>
      </c>
      <c r="D854" s="337" t="n">
        <f aca="false">+[4]data1cf!C854</f>
        <v>16533.487542117</v>
      </c>
      <c r="E854" s="337" t="n">
        <f aca="false">+[4]data1cf!D854</f>
        <v>15982.0309042224</v>
      </c>
      <c r="F854" s="337" t="n">
        <f aca="false">+[4]data1cf!E854</f>
        <v>15630.7219487298</v>
      </c>
      <c r="G854" s="337" t="n">
        <f aca="false">+[4]data1cf!F854</f>
        <v>15414.3098178483</v>
      </c>
      <c r="H854" s="337" t="n">
        <f aca="false">+[4]data1cf!G854</f>
        <v>15136.5337927534</v>
      </c>
      <c r="I854" s="337" t="n">
        <f aca="false">+[4]data1cf!H854</f>
        <v>14932.4002944299</v>
      </c>
      <c r="J854" s="337" t="n">
        <f aca="false">+[4]data1cf!I854</f>
        <v>15025.6463767482</v>
      </c>
      <c r="K854" s="337" t="n">
        <f aca="false">+[4]data1cf!J854</f>
        <v>14838.9267969314</v>
      </c>
      <c r="L854" s="337" t="n">
        <f aca="false">+[4]data1cf!K854</f>
        <v>15027.0187180745</v>
      </c>
      <c r="M854" s="337" t="n">
        <f aca="false">+[4]data1cf!L854</f>
        <v>15290.5498139162</v>
      </c>
      <c r="N854" s="337" t="n">
        <f aca="false">+[4]data1cf!M854</f>
        <v>15187.4093930348</v>
      </c>
      <c r="O854" s="337" t="n">
        <f aca="false">+[4]data1cf!N854</f>
        <v>15228.0237125657</v>
      </c>
      <c r="P854" s="337" t="n">
        <f aca="false">+[4]data1cf!O854</f>
        <v>15111.8279579096</v>
      </c>
      <c r="Q854" s="337" t="n">
        <f aca="false">+[4]data1cf!P854</f>
        <v>15158.8140553811</v>
      </c>
      <c r="R854" s="337" t="n">
        <f aca="false">+[4]data1cf!Q854</f>
        <v>1024.48024522993</v>
      </c>
      <c r="S854" s="337" t="n">
        <f aca="false">+[4]data1cf!R854</f>
        <v>0</v>
      </c>
      <c r="T854" s="337" t="n">
        <f aca="false">+[4]data1cf!S854</f>
        <v>0</v>
      </c>
      <c r="U854" s="337" t="n">
        <f aca="false">+[4]data1cf!T854</f>
        <v>0</v>
      </c>
      <c r="V854" s="337" t="n">
        <f aca="false">+[4]data1cf!U854</f>
        <v>0</v>
      </c>
      <c r="W854" s="337" t="n">
        <f aca="false">+[4]data1cf!V854</f>
        <v>0</v>
      </c>
      <c r="X854" s="337" t="n">
        <f aca="false">+[4]data1cf!W854</f>
        <v>0</v>
      </c>
      <c r="Y854" s="337" t="n">
        <f aca="false">+[4]data1cf!X854</f>
        <v>0</v>
      </c>
      <c r="Z854" s="337" t="n">
        <f aca="false">+[4]data1cf!Y854</f>
        <v>0</v>
      </c>
      <c r="AA854" s="337" t="n">
        <f aca="false">+[4]data1cf!Z854</f>
        <v>0</v>
      </c>
      <c r="AB854" s="337"/>
      <c r="AC854" s="338" t="n">
        <f aca="false">XNPV(0.1,B854:AA854,$B$1:$AA$1)</f>
        <v>28144.6577749628</v>
      </c>
      <c r="AD854" s="338" t="n">
        <f aca="false">SUMPRODUCT(B854:AA854,$B$1010:$AA$1010)</f>
        <v>60574.7609163399</v>
      </c>
      <c r="AE854" s="339" t="n">
        <f aca="false">SUMPRODUCT(B854:AA854,$B$1012:$AA$1012)</f>
        <v>60026.8194452682</v>
      </c>
      <c r="AF854" s="340" t="n">
        <f aca="false">XIRR(B854:AA854,$B$1:$AA$1)</f>
        <v>0.152799506602481</v>
      </c>
      <c r="AG854" s="341" t="n">
        <f aca="false">1-EXP(-(1/0.25)*(AD854/ABS($AD$1010)))</f>
        <v>0.985615610381856</v>
      </c>
    </row>
    <row r="855" customFormat="false" ht="12.75" hidden="false" customHeight="false" outlineLevel="0" collapsed="false">
      <c r="A855" s="332"/>
      <c r="B855" s="337" t="n">
        <f aca="false">+[4]data1cf!A855</f>
        <v>-92861.5997034272</v>
      </c>
      <c r="C855" s="337" t="n">
        <f aca="false">+[4]data1cf!B855</f>
        <v>15163.5250985793</v>
      </c>
      <c r="D855" s="337" t="n">
        <f aca="false">+[4]data1cf!C855</f>
        <v>16502.6657618345</v>
      </c>
      <c r="E855" s="337" t="n">
        <f aca="false">+[4]data1cf!D855</f>
        <v>16031.1485714032</v>
      </c>
      <c r="F855" s="337" t="n">
        <f aca="false">+[4]data1cf!E855</f>
        <v>15839.2588518164</v>
      </c>
      <c r="G855" s="337" t="n">
        <f aca="false">+[4]data1cf!F855</f>
        <v>15389.6788175337</v>
      </c>
      <c r="H855" s="337" t="n">
        <f aca="false">+[4]data1cf!G855</f>
        <v>15243.7826943241</v>
      </c>
      <c r="I855" s="337" t="n">
        <f aca="false">+[4]data1cf!H855</f>
        <v>15147.8882024797</v>
      </c>
      <c r="J855" s="337" t="n">
        <f aca="false">+[4]data1cf!I855</f>
        <v>15164.2313491737</v>
      </c>
      <c r="K855" s="337" t="n">
        <f aca="false">+[4]data1cf!J855</f>
        <v>15149.3651851639</v>
      </c>
      <c r="L855" s="337" t="n">
        <f aca="false">+[4]data1cf!K855</f>
        <v>15144.8701244999</v>
      </c>
      <c r="M855" s="337" t="n">
        <f aca="false">+[4]data1cf!L855</f>
        <v>15166.0356711115</v>
      </c>
      <c r="N855" s="337" t="n">
        <f aca="false">+[4]data1cf!M855</f>
        <v>15165.2367435648</v>
      </c>
      <c r="O855" s="337" t="n">
        <f aca="false">+[4]data1cf!N855</f>
        <v>15270.0925703949</v>
      </c>
      <c r="P855" s="337" t="n">
        <f aca="false">+[4]data1cf!O855</f>
        <v>15017.1129715523</v>
      </c>
      <c r="Q855" s="337" t="n">
        <f aca="false">+[4]data1cf!P855</f>
        <v>15081.292014908</v>
      </c>
      <c r="R855" s="337" t="n">
        <f aca="false">+[4]data1cf!Q855</f>
        <v>1065.08540395843</v>
      </c>
      <c r="S855" s="337" t="n">
        <f aca="false">+[4]data1cf!R855</f>
        <v>0</v>
      </c>
      <c r="T855" s="337" t="n">
        <f aca="false">+[4]data1cf!S855</f>
        <v>0</v>
      </c>
      <c r="U855" s="337" t="n">
        <f aca="false">+[4]data1cf!T855</f>
        <v>0</v>
      </c>
      <c r="V855" s="337" t="n">
        <f aca="false">+[4]data1cf!U855</f>
        <v>0</v>
      </c>
      <c r="W855" s="337" t="n">
        <f aca="false">+[4]data1cf!V855</f>
        <v>0</v>
      </c>
      <c r="X855" s="337" t="n">
        <f aca="false">+[4]data1cf!W855</f>
        <v>0</v>
      </c>
      <c r="Y855" s="337" t="n">
        <f aca="false">+[4]data1cf!X855</f>
        <v>0</v>
      </c>
      <c r="Z855" s="337" t="n">
        <f aca="false">+[4]data1cf!Y855</f>
        <v>0</v>
      </c>
      <c r="AA855" s="337" t="n">
        <f aca="false">+[4]data1cf!Z855</f>
        <v>0</v>
      </c>
      <c r="AB855" s="337"/>
      <c r="AC855" s="338" t="n">
        <f aca="false">XNPV(0.1,B855:AA855,$B$1:$AA$1)</f>
        <v>25012.4351488663</v>
      </c>
      <c r="AD855" s="338" t="n">
        <f aca="false">SUMPRODUCT(B855:AA855,$B$1010:$AA$1010)</f>
        <v>57579.0866824958</v>
      </c>
      <c r="AE855" s="339" t="n">
        <f aca="false">SUMPRODUCT(B855:AA855,$B$1012:$AA$1012)</f>
        <v>57029.1135702078</v>
      </c>
      <c r="AF855" s="340" t="n">
        <f aca="false">XIRR(B855:AA855,$B$1:$AA$1)</f>
        <v>0.145395346475796</v>
      </c>
      <c r="AG855" s="341" t="n">
        <f aca="false">1-EXP(-(1/0.25)*(AD855/ABS($AD$1010)))</f>
        <v>0.982258457371028</v>
      </c>
    </row>
    <row r="856" customFormat="false" ht="12.75" hidden="false" customHeight="false" outlineLevel="0" collapsed="false">
      <c r="A856" s="332"/>
      <c r="B856" s="337" t="n">
        <f aca="false">+[4]data1cf!A856</f>
        <v>-88179.4876775376</v>
      </c>
      <c r="C856" s="337" t="n">
        <f aca="false">+[4]data1cf!B856</f>
        <v>15060.1964211689</v>
      </c>
      <c r="D856" s="337" t="n">
        <f aca="false">+[4]data1cf!C856</f>
        <v>16139.8202711749</v>
      </c>
      <c r="E856" s="337" t="n">
        <f aca="false">+[4]data1cf!D856</f>
        <v>15752.8273439359</v>
      </c>
      <c r="F856" s="337" t="n">
        <f aca="false">+[4]data1cf!E856</f>
        <v>15495.0440201602</v>
      </c>
      <c r="G856" s="337" t="n">
        <f aca="false">+[4]data1cf!F856</f>
        <v>15175.5157423612</v>
      </c>
      <c r="H856" s="337" t="n">
        <f aca="false">+[4]data1cf!G856</f>
        <v>15045.6677499233</v>
      </c>
      <c r="I856" s="337" t="n">
        <f aca="false">+[4]data1cf!H856</f>
        <v>15254.6456855466</v>
      </c>
      <c r="J856" s="337" t="n">
        <f aca="false">+[4]data1cf!I856</f>
        <v>14978.9578658811</v>
      </c>
      <c r="K856" s="337" t="n">
        <f aca="false">+[4]data1cf!J856</f>
        <v>15006.602148372</v>
      </c>
      <c r="L856" s="337" t="n">
        <f aca="false">+[4]data1cf!K856</f>
        <v>15009.2984316322</v>
      </c>
      <c r="M856" s="337" t="n">
        <f aca="false">+[4]data1cf!L856</f>
        <v>15028.6742116686</v>
      </c>
      <c r="N856" s="337" t="n">
        <f aca="false">+[4]data1cf!M856</f>
        <v>15028.1284280248</v>
      </c>
      <c r="O856" s="337" t="n">
        <f aca="false">+[4]data1cf!N856</f>
        <v>14948.9877918381</v>
      </c>
      <c r="P856" s="337" t="n">
        <f aca="false">+[4]data1cf!O856</f>
        <v>14963.9390546034</v>
      </c>
      <c r="Q856" s="337" t="n">
        <f aca="false">+[4]data1cf!P856</f>
        <v>15197.9946324133</v>
      </c>
      <c r="R856" s="337" t="n">
        <f aca="false">+[4]data1cf!Q856</f>
        <v>1011.38345186629</v>
      </c>
      <c r="S856" s="337" t="n">
        <f aca="false">+[4]data1cf!R856</f>
        <v>0</v>
      </c>
      <c r="T856" s="337" t="n">
        <f aca="false">+[4]data1cf!S856</f>
        <v>0</v>
      </c>
      <c r="U856" s="337" t="n">
        <f aca="false">+[4]data1cf!T856</f>
        <v>0</v>
      </c>
      <c r="V856" s="337" t="n">
        <f aca="false">+[4]data1cf!U856</f>
        <v>0</v>
      </c>
      <c r="W856" s="337" t="n">
        <f aca="false">+[4]data1cf!V856</f>
        <v>0</v>
      </c>
      <c r="X856" s="337" t="n">
        <f aca="false">+[4]data1cf!W856</f>
        <v>0</v>
      </c>
      <c r="Y856" s="337" t="n">
        <f aca="false">+[4]data1cf!X856</f>
        <v>0</v>
      </c>
      <c r="Z856" s="337" t="n">
        <f aca="false">+[4]data1cf!Y856</f>
        <v>0</v>
      </c>
      <c r="AA856" s="337" t="n">
        <f aca="false">+[4]data1cf!Z856</f>
        <v>0</v>
      </c>
      <c r="AB856" s="337"/>
      <c r="AC856" s="338" t="n">
        <f aca="false">XNPV(0.1,B856:AA856,$B$1:$AA$1)</f>
        <v>28285.1813009314</v>
      </c>
      <c r="AD856" s="338" t="n">
        <f aca="false">SUMPRODUCT(B856:AA856,$B$1010:$AA$1010)</f>
        <v>60532.5083391226</v>
      </c>
      <c r="AE856" s="339" t="n">
        <f aca="false">SUMPRODUCT(B856:AA856,$B$1012:$AA$1012)</f>
        <v>59987.7062653738</v>
      </c>
      <c r="AF856" s="340" t="n">
        <f aca="false">XIRR(B856:AA856,$B$1:$AA$1)</f>
        <v>0.153534880216216</v>
      </c>
      <c r="AG856" s="341" t="n">
        <f aca="false">1-EXP(-(1/0.25)*(AD856/ABS($AD$1010)))</f>
        <v>0.985572989104384</v>
      </c>
    </row>
    <row r="857" customFormat="false" ht="12.75" hidden="false" customHeight="false" outlineLevel="0" collapsed="false">
      <c r="A857" s="332"/>
      <c r="B857" s="337" t="n">
        <f aca="false">+[4]data1cf!A857</f>
        <v>-90356.7019557798</v>
      </c>
      <c r="C857" s="337" t="n">
        <f aca="false">+[4]data1cf!B857</f>
        <v>14758.9771522594</v>
      </c>
      <c r="D857" s="337" t="n">
        <f aca="false">+[4]data1cf!C857</f>
        <v>16441.9703530029</v>
      </c>
      <c r="E857" s="337" t="n">
        <f aca="false">+[4]data1cf!D857</f>
        <v>16045.1880368673</v>
      </c>
      <c r="F857" s="337" t="n">
        <f aca="false">+[4]data1cf!E857</f>
        <v>15633.7982515569</v>
      </c>
      <c r="G857" s="337" t="n">
        <f aca="false">+[4]data1cf!F857</f>
        <v>15510.418547442</v>
      </c>
      <c r="H857" s="337" t="n">
        <f aca="false">+[4]data1cf!G857</f>
        <v>15277.2283641954</v>
      </c>
      <c r="I857" s="337" t="n">
        <f aca="false">+[4]data1cf!H857</f>
        <v>15035.5503853073</v>
      </c>
      <c r="J857" s="337" t="n">
        <f aca="false">+[4]data1cf!I857</f>
        <v>15167.3937279053</v>
      </c>
      <c r="K857" s="337" t="n">
        <f aca="false">+[4]data1cf!J857</f>
        <v>15061.1901443608</v>
      </c>
      <c r="L857" s="337" t="n">
        <f aca="false">+[4]data1cf!K857</f>
        <v>15065.0719877549</v>
      </c>
      <c r="M857" s="337" t="n">
        <f aca="false">+[4]data1cf!L857</f>
        <v>15229.2214424917</v>
      </c>
      <c r="N857" s="337" t="n">
        <f aca="false">+[4]data1cf!M857</f>
        <v>15128.1290018878</v>
      </c>
      <c r="O857" s="337" t="n">
        <f aca="false">+[4]data1cf!N857</f>
        <v>15138.4744299523</v>
      </c>
      <c r="P857" s="337" t="n">
        <f aca="false">+[4]data1cf!O857</f>
        <v>15255.882207521</v>
      </c>
      <c r="Q857" s="337" t="n">
        <f aca="false">+[4]data1cf!P857</f>
        <v>15011.3790117683</v>
      </c>
      <c r="R857" s="337" t="n">
        <f aca="false">+[4]data1cf!Q857</f>
        <v>1036.35522875201</v>
      </c>
      <c r="S857" s="337" t="n">
        <f aca="false">+[4]data1cf!R857</f>
        <v>0</v>
      </c>
      <c r="T857" s="337" t="n">
        <f aca="false">+[4]data1cf!S857</f>
        <v>0</v>
      </c>
      <c r="U857" s="337" t="n">
        <f aca="false">+[4]data1cf!T857</f>
        <v>0</v>
      </c>
      <c r="V857" s="337" t="n">
        <f aca="false">+[4]data1cf!U857</f>
        <v>0</v>
      </c>
      <c r="W857" s="337" t="n">
        <f aca="false">+[4]data1cf!V857</f>
        <v>0</v>
      </c>
      <c r="X857" s="337" t="n">
        <f aca="false">+[4]data1cf!W857</f>
        <v>0</v>
      </c>
      <c r="Y857" s="337" t="n">
        <f aca="false">+[4]data1cf!X857</f>
        <v>0</v>
      </c>
      <c r="Z857" s="337" t="n">
        <f aca="false">+[4]data1cf!Y857</f>
        <v>0</v>
      </c>
      <c r="AA857" s="337" t="n">
        <f aca="false">+[4]data1cf!Z857</f>
        <v>0</v>
      </c>
      <c r="AB857" s="337"/>
      <c r="AC857" s="338" t="n">
        <f aca="false">XNPV(0.1,B857:AA857,$B$1:$AA$1)</f>
        <v>26951.2874348421</v>
      </c>
      <c r="AD857" s="338" t="n">
        <f aca="false">SUMPRODUCT(B857:AA857,$B$1010:$AA$1010)</f>
        <v>59453.0647159723</v>
      </c>
      <c r="AE857" s="339" t="n">
        <f aca="false">SUMPRODUCT(B857:AA857,$B$1012:$AA$1012)</f>
        <v>58904.0457161986</v>
      </c>
      <c r="AF857" s="340" t="n">
        <f aca="false">XIRR(B857:AA857,$B$1:$AA$1)</f>
        <v>0.149888228180302</v>
      </c>
      <c r="AG857" s="341" t="n">
        <f aca="false">1-EXP(-(1/0.25)*(AD857/ABS($AD$1010)))</f>
        <v>0.984440244211068</v>
      </c>
    </row>
    <row r="858" customFormat="false" ht="12.75" hidden="false" customHeight="false" outlineLevel="0" collapsed="false">
      <c r="A858" s="332"/>
      <c r="B858" s="337" t="n">
        <f aca="false">+[4]data1cf!A858</f>
        <v>-90762.5542593154</v>
      </c>
      <c r="C858" s="337" t="n">
        <f aca="false">+[4]data1cf!B858</f>
        <v>15011.1131605254</v>
      </c>
      <c r="D858" s="337" t="n">
        <f aca="false">+[4]data1cf!C858</f>
        <v>16211.206713696</v>
      </c>
      <c r="E858" s="337" t="n">
        <f aca="false">+[4]data1cf!D858</f>
        <v>16093.3692498197</v>
      </c>
      <c r="F858" s="337" t="n">
        <f aca="false">+[4]data1cf!E858</f>
        <v>15672.5544193608</v>
      </c>
      <c r="G858" s="337" t="n">
        <f aca="false">+[4]data1cf!F858</f>
        <v>15280.928706276</v>
      </c>
      <c r="H858" s="337" t="n">
        <f aca="false">+[4]data1cf!G858</f>
        <v>15209.26926319</v>
      </c>
      <c r="I858" s="337" t="n">
        <f aca="false">+[4]data1cf!H858</f>
        <v>15090.5252824226</v>
      </c>
      <c r="J858" s="337" t="n">
        <f aca="false">+[4]data1cf!I858</f>
        <v>15223.8005375189</v>
      </c>
      <c r="K858" s="337" t="n">
        <f aca="false">+[4]data1cf!J858</f>
        <v>15102.8400949405</v>
      </c>
      <c r="L858" s="337" t="n">
        <f aca="false">+[4]data1cf!K858</f>
        <v>15270.4167099922</v>
      </c>
      <c r="M858" s="337" t="n">
        <f aca="false">+[4]data1cf!L858</f>
        <v>15239.1783369291</v>
      </c>
      <c r="N858" s="337" t="n">
        <f aca="false">+[4]data1cf!M858</f>
        <v>15047.8250157295</v>
      </c>
      <c r="O858" s="337" t="n">
        <f aca="false">+[4]data1cf!N858</f>
        <v>15205.3619194785</v>
      </c>
      <c r="P858" s="337" t="n">
        <f aca="false">+[4]data1cf!O858</f>
        <v>15235.3738171428</v>
      </c>
      <c r="Q858" s="337" t="n">
        <f aca="false">+[4]data1cf!P858</f>
        <v>15183.4685801177</v>
      </c>
      <c r="R858" s="337" t="n">
        <f aca="false">+[4]data1cf!Q858</f>
        <v>1041.01019233264</v>
      </c>
      <c r="S858" s="337" t="n">
        <f aca="false">+[4]data1cf!R858</f>
        <v>0</v>
      </c>
      <c r="T858" s="337" t="n">
        <f aca="false">+[4]data1cf!S858</f>
        <v>0</v>
      </c>
      <c r="U858" s="337" t="n">
        <f aca="false">+[4]data1cf!T858</f>
        <v>0</v>
      </c>
      <c r="V858" s="337" t="n">
        <f aca="false">+[4]data1cf!U858</f>
        <v>0</v>
      </c>
      <c r="W858" s="337" t="n">
        <f aca="false">+[4]data1cf!V858</f>
        <v>0</v>
      </c>
      <c r="X858" s="337" t="n">
        <f aca="false">+[4]data1cf!W858</f>
        <v>0</v>
      </c>
      <c r="Y858" s="337" t="n">
        <f aca="false">+[4]data1cf!X858</f>
        <v>0</v>
      </c>
      <c r="Z858" s="337" t="n">
        <f aca="false">+[4]data1cf!Y858</f>
        <v>0</v>
      </c>
      <c r="AA858" s="337" t="n">
        <f aca="false">+[4]data1cf!Z858</f>
        <v>0</v>
      </c>
      <c r="AB858" s="337"/>
      <c r="AC858" s="338" t="n">
        <f aca="false">XNPV(0.1,B858:AA858,$B$1:$AA$1)</f>
        <v>26651.149373261</v>
      </c>
      <c r="AD858" s="338" t="n">
        <f aca="false">SUMPRODUCT(B858:AA858,$B$1010:$AA$1010)</f>
        <v>59196.848276921</v>
      </c>
      <c r="AE858" s="339" t="n">
        <f aca="false">SUMPRODUCT(B858:AA858,$B$1012:$AA$1012)</f>
        <v>58646.9106214321</v>
      </c>
      <c r="AF858" s="340" t="n">
        <f aca="false">XIRR(B858:AA858,$B$1:$AA$1)</f>
        <v>0.149127522947065</v>
      </c>
      <c r="AG858" s="341" t="n">
        <f aca="false">1-EXP(-(1/0.25)*(AD858/ABS($AD$1010)))</f>
        <v>0.984158567703281</v>
      </c>
    </row>
    <row r="859" customFormat="false" ht="12.75" hidden="false" customHeight="false" outlineLevel="0" collapsed="false">
      <c r="A859" s="332"/>
      <c r="B859" s="337" t="n">
        <f aca="false">+[4]data1cf!A859</f>
        <v>-86726.0904836357</v>
      </c>
      <c r="C859" s="337" t="n">
        <f aca="false">+[4]data1cf!B859</f>
        <v>14854.2023567943</v>
      </c>
      <c r="D859" s="337" t="n">
        <f aca="false">+[4]data1cf!C859</f>
        <v>16538.5233079775</v>
      </c>
      <c r="E859" s="337" t="n">
        <f aca="false">+[4]data1cf!D859</f>
        <v>15838.3096754748</v>
      </c>
      <c r="F859" s="337" t="n">
        <f aca="false">+[4]data1cf!E859</f>
        <v>15725.4274067764</v>
      </c>
      <c r="G859" s="337" t="n">
        <f aca="false">+[4]data1cf!F859</f>
        <v>15455.953596236</v>
      </c>
      <c r="H859" s="337" t="n">
        <f aca="false">+[4]data1cf!G859</f>
        <v>15101.834140483</v>
      </c>
      <c r="I859" s="337" t="n">
        <f aca="false">+[4]data1cf!H859</f>
        <v>14852.6272400912</v>
      </c>
      <c r="J859" s="337" t="n">
        <f aca="false">+[4]data1cf!I859</f>
        <v>14886.3531080393</v>
      </c>
      <c r="K859" s="337" t="n">
        <f aca="false">+[4]data1cf!J859</f>
        <v>14761.1858661429</v>
      </c>
      <c r="L859" s="337" t="n">
        <f aca="false">+[4]data1cf!K859</f>
        <v>14972.3568841099</v>
      </c>
      <c r="M859" s="337" t="n">
        <f aca="false">+[4]data1cf!L859</f>
        <v>14862.0298386482</v>
      </c>
      <c r="N859" s="337" t="n">
        <f aca="false">+[4]data1cf!M859</f>
        <v>14904.2454194303</v>
      </c>
      <c r="O859" s="337" t="n">
        <f aca="false">+[4]data1cf!N859</f>
        <v>15004.245966763</v>
      </c>
      <c r="P859" s="337" t="n">
        <f aca="false">+[4]data1cf!O859</f>
        <v>15025.4315574007</v>
      </c>
      <c r="Q859" s="337" t="n">
        <f aca="false">+[4]data1cf!P859</f>
        <v>15111.2038039437</v>
      </c>
      <c r="R859" s="337" t="n">
        <f aca="false">+[4]data1cf!Q859</f>
        <v>994.713567411108</v>
      </c>
      <c r="S859" s="337" t="n">
        <f aca="false">+[4]data1cf!R859</f>
        <v>0</v>
      </c>
      <c r="T859" s="337" t="n">
        <f aca="false">+[4]data1cf!S859</f>
        <v>0</v>
      </c>
      <c r="U859" s="337" t="n">
        <f aca="false">+[4]data1cf!T859</f>
        <v>0</v>
      </c>
      <c r="V859" s="337" t="n">
        <f aca="false">+[4]data1cf!U859</f>
        <v>0</v>
      </c>
      <c r="W859" s="337" t="n">
        <f aca="false">+[4]data1cf!V859</f>
        <v>0</v>
      </c>
      <c r="X859" s="337" t="n">
        <f aca="false">+[4]data1cf!W859</f>
        <v>0</v>
      </c>
      <c r="Y859" s="337" t="n">
        <f aca="false">+[4]data1cf!X859</f>
        <v>0</v>
      </c>
      <c r="Z859" s="337" t="n">
        <f aca="false">+[4]data1cf!Y859</f>
        <v>0</v>
      </c>
      <c r="AA859" s="337" t="n">
        <f aca="false">+[4]data1cf!Z859</f>
        <v>0</v>
      </c>
      <c r="AB859" s="337"/>
      <c r="AC859" s="338" t="n">
        <f aca="false">XNPV(0.1,B859:AA859,$B$1:$AA$1)</f>
        <v>29850.384450379</v>
      </c>
      <c r="AD859" s="338" t="n">
        <f aca="false">SUMPRODUCT(B859:AA859,$B$1010:$AA$1010)</f>
        <v>62024.3402090808</v>
      </c>
      <c r="AE859" s="339" t="n">
        <f aca="false">SUMPRODUCT(B859:AA859,$B$1012:$AA$1012)</f>
        <v>61480.9993047696</v>
      </c>
      <c r="AF859" s="340" t="n">
        <f aca="false">XIRR(B859:AA859,$B$1:$AA$1)</f>
        <v>0.157455845168808</v>
      </c>
      <c r="AG859" s="341" t="n">
        <f aca="false">1-EXP(-(1/0.25)*(AD859/ABS($AD$1010)))</f>
        <v>0.987004020675594</v>
      </c>
    </row>
    <row r="860" customFormat="false" ht="12.75" hidden="false" customHeight="false" outlineLevel="0" collapsed="false">
      <c r="A860" s="332"/>
      <c r="B860" s="337" t="n">
        <f aca="false">+[4]data1cf!A860</f>
        <v>-99778.3683462759</v>
      </c>
      <c r="C860" s="337" t="n">
        <f aca="false">+[4]data1cf!B860</f>
        <v>15195.8447986467</v>
      </c>
      <c r="D860" s="337" t="n">
        <f aca="false">+[4]data1cf!C860</f>
        <v>16882.2093851558</v>
      </c>
      <c r="E860" s="337" t="n">
        <f aca="false">+[4]data1cf!D860</f>
        <v>16545.7492446706</v>
      </c>
      <c r="F860" s="337" t="n">
        <f aca="false">+[4]data1cf!E860</f>
        <v>15897.15337138</v>
      </c>
      <c r="G860" s="337" t="n">
        <f aca="false">+[4]data1cf!F860</f>
        <v>15990.6846171425</v>
      </c>
      <c r="H860" s="337" t="n">
        <f aca="false">+[4]data1cf!G860</f>
        <v>15271.9161946605</v>
      </c>
      <c r="I860" s="337" t="n">
        <f aca="false">+[4]data1cf!H860</f>
        <v>15178.0720126544</v>
      </c>
      <c r="J860" s="337" t="n">
        <f aca="false">+[4]data1cf!I860</f>
        <v>15382.124901693</v>
      </c>
      <c r="K860" s="337" t="n">
        <f aca="false">+[4]data1cf!J860</f>
        <v>15284.4777837002</v>
      </c>
      <c r="L860" s="337" t="n">
        <f aca="false">+[4]data1cf!K860</f>
        <v>15453.0360891498</v>
      </c>
      <c r="M860" s="337" t="n">
        <f aca="false">+[4]data1cf!L860</f>
        <v>15236.406751762</v>
      </c>
      <c r="N860" s="337" t="n">
        <f aca="false">+[4]data1cf!M860</f>
        <v>15436.1900971032</v>
      </c>
      <c r="O860" s="337" t="n">
        <f aca="false">+[4]data1cf!N860</f>
        <v>15555.9460629732</v>
      </c>
      <c r="P860" s="337" t="n">
        <f aca="false">+[4]data1cf!O860</f>
        <v>15344.2351257446</v>
      </c>
      <c r="Q860" s="337" t="n">
        <f aca="false">+[4]data1cf!P860</f>
        <v>15299.8698705057</v>
      </c>
      <c r="R860" s="337" t="n">
        <f aca="false">+[4]data1cf!Q860</f>
        <v>1144.41797358445</v>
      </c>
      <c r="S860" s="337" t="n">
        <f aca="false">+[4]data1cf!R860</f>
        <v>0</v>
      </c>
      <c r="T860" s="337" t="n">
        <f aca="false">+[4]data1cf!S860</f>
        <v>0</v>
      </c>
      <c r="U860" s="337" t="n">
        <f aca="false">+[4]data1cf!T860</f>
        <v>0</v>
      </c>
      <c r="V860" s="337" t="n">
        <f aca="false">+[4]data1cf!U860</f>
        <v>0</v>
      </c>
      <c r="W860" s="337" t="n">
        <f aca="false">+[4]data1cf!V860</f>
        <v>0</v>
      </c>
      <c r="X860" s="337" t="n">
        <f aca="false">+[4]data1cf!W860</f>
        <v>0</v>
      </c>
      <c r="Y860" s="337" t="n">
        <f aca="false">+[4]data1cf!X860</f>
        <v>0</v>
      </c>
      <c r="Z860" s="337" t="n">
        <f aca="false">+[4]data1cf!Y860</f>
        <v>0</v>
      </c>
      <c r="AA860" s="337" t="n">
        <f aca="false">+[4]data1cf!Z860</f>
        <v>0</v>
      </c>
      <c r="AB860" s="337"/>
      <c r="AC860" s="338" t="n">
        <f aca="false">XNPV(0.1,B860:AA860,$B$1:$AA$1)</f>
        <v>19895.9338444764</v>
      </c>
      <c r="AD860" s="338" t="n">
        <f aca="false">SUMPRODUCT(B860:AA860,$B$1010:$AA$1010)</f>
        <v>52954.20430029</v>
      </c>
      <c r="AE860" s="339" t="n">
        <f aca="false">SUMPRODUCT(B860:AA860,$B$1012:$AA$1012)</f>
        <v>52395.8360138952</v>
      </c>
      <c r="AF860" s="340" t="n">
        <f aca="false">XIRR(B860:AA860,$B$1:$AA$1)</f>
        <v>0.133970773808195</v>
      </c>
      <c r="AG860" s="341" t="n">
        <f aca="false">1-EXP(-(1/0.25)*(AD860/ABS($AD$1010)))</f>
        <v>0.975473456427508</v>
      </c>
    </row>
    <row r="861" customFormat="false" ht="12.75" hidden="false" customHeight="false" outlineLevel="0" collapsed="false">
      <c r="A861" s="332"/>
      <c r="B861" s="337" t="n">
        <f aca="false">+[4]data1cf!A861</f>
        <v>-96831.8447129344</v>
      </c>
      <c r="C861" s="337" t="n">
        <f aca="false">+[4]data1cf!B861</f>
        <v>15156.5799978522</v>
      </c>
      <c r="D861" s="337" t="n">
        <f aca="false">+[4]data1cf!C861</f>
        <v>16671.9122621276</v>
      </c>
      <c r="E861" s="337" t="n">
        <f aca="false">+[4]data1cf!D861</f>
        <v>16177.5442661122</v>
      </c>
      <c r="F861" s="337" t="n">
        <f aca="false">+[4]data1cf!E861</f>
        <v>15730.3068755347</v>
      </c>
      <c r="G861" s="337" t="n">
        <f aca="false">+[4]data1cf!F861</f>
        <v>15523.9129592049</v>
      </c>
      <c r="H861" s="337" t="n">
        <f aca="false">+[4]data1cf!G861</f>
        <v>15186.7911693746</v>
      </c>
      <c r="I861" s="337" t="n">
        <f aca="false">+[4]data1cf!H861</f>
        <v>15192.23661506</v>
      </c>
      <c r="J861" s="337" t="n">
        <f aca="false">+[4]data1cf!I861</f>
        <v>15316.208708612</v>
      </c>
      <c r="K861" s="337" t="n">
        <f aca="false">+[4]data1cf!J861</f>
        <v>15330.2812603474</v>
      </c>
      <c r="L861" s="337" t="n">
        <f aca="false">+[4]data1cf!K861</f>
        <v>15195.4916414869</v>
      </c>
      <c r="M861" s="337" t="n">
        <f aca="false">+[4]data1cf!L861</f>
        <v>15320.515290804</v>
      </c>
      <c r="N861" s="337" t="n">
        <f aca="false">+[4]data1cf!M861</f>
        <v>15219.2099457653</v>
      </c>
      <c r="O861" s="337" t="n">
        <f aca="false">+[4]data1cf!N861</f>
        <v>15264.5537176751</v>
      </c>
      <c r="P861" s="337" t="n">
        <f aca="false">+[4]data1cf!O861</f>
        <v>15297.0275909548</v>
      </c>
      <c r="Q861" s="337" t="n">
        <f aca="false">+[4]data1cf!P861</f>
        <v>15371.9263706786</v>
      </c>
      <c r="R861" s="337" t="n">
        <f aca="false">+[4]data1cf!Q861</f>
        <v>1110.62252611947</v>
      </c>
      <c r="S861" s="337" t="n">
        <f aca="false">+[4]data1cf!R861</f>
        <v>0</v>
      </c>
      <c r="T861" s="337" t="n">
        <f aca="false">+[4]data1cf!S861</f>
        <v>0</v>
      </c>
      <c r="U861" s="337" t="n">
        <f aca="false">+[4]data1cf!T861</f>
        <v>0</v>
      </c>
      <c r="V861" s="337" t="n">
        <f aca="false">+[4]data1cf!U861</f>
        <v>0</v>
      </c>
      <c r="W861" s="337" t="n">
        <f aca="false">+[4]data1cf!V861</f>
        <v>0</v>
      </c>
      <c r="X861" s="337" t="n">
        <f aca="false">+[4]data1cf!W861</f>
        <v>0</v>
      </c>
      <c r="Y861" s="337" t="n">
        <f aca="false">+[4]data1cf!X861</f>
        <v>0</v>
      </c>
      <c r="Z861" s="337" t="n">
        <f aca="false">+[4]data1cf!Y861</f>
        <v>0</v>
      </c>
      <c r="AA861" s="337" t="n">
        <f aca="false">+[4]data1cf!Z861</f>
        <v>0</v>
      </c>
      <c r="AB861" s="337"/>
      <c r="AC861" s="338" t="n">
        <f aca="false">XNPV(0.1,B861:AA861,$B$1:$AA$1)</f>
        <v>21674.9646761992</v>
      </c>
      <c r="AD861" s="338" t="n">
        <f aca="false">SUMPRODUCT(B861:AA861,$B$1010:$AA$1010)</f>
        <v>54465.7224304103</v>
      </c>
      <c r="AE861" s="339" t="n">
        <f aca="false">SUMPRODUCT(B861:AA861,$B$1012:$AA$1012)</f>
        <v>53911.6772174168</v>
      </c>
      <c r="AF861" s="340" t="n">
        <f aca="false">XIRR(B861:AA861,$B$1:$AA$1)</f>
        <v>0.137923099002064</v>
      </c>
      <c r="AG861" s="341" t="n">
        <f aca="false">1-EXP(-(1/0.25)*(AD861/ABS($AD$1010)))</f>
        <v>0.977936707015022</v>
      </c>
    </row>
    <row r="862" customFormat="false" ht="12.75" hidden="false" customHeight="false" outlineLevel="0" collapsed="false">
      <c r="A862" s="332"/>
      <c r="B862" s="337" t="n">
        <f aca="false">+[4]data1cf!A862</f>
        <v>-99737.3526848794</v>
      </c>
      <c r="C862" s="337" t="n">
        <f aca="false">+[4]data1cf!B862</f>
        <v>15221.3924384183</v>
      </c>
      <c r="D862" s="337" t="n">
        <f aca="false">+[4]data1cf!C862</f>
        <v>16720.0611332448</v>
      </c>
      <c r="E862" s="337" t="n">
        <f aca="false">+[4]data1cf!D862</f>
        <v>16148.735136954</v>
      </c>
      <c r="F862" s="337" t="n">
        <f aca="false">+[4]data1cf!E862</f>
        <v>15796.9863021819</v>
      </c>
      <c r="G862" s="337" t="n">
        <f aca="false">+[4]data1cf!F862</f>
        <v>15689.5353384011</v>
      </c>
      <c r="H862" s="337" t="n">
        <f aca="false">+[4]data1cf!G862</f>
        <v>15290.7526197708</v>
      </c>
      <c r="I862" s="337" t="n">
        <f aca="false">+[4]data1cf!H862</f>
        <v>15494.3099849033</v>
      </c>
      <c r="J862" s="337" t="n">
        <f aca="false">+[4]data1cf!I862</f>
        <v>15232.8317453253</v>
      </c>
      <c r="K862" s="337" t="n">
        <f aca="false">+[4]data1cf!J862</f>
        <v>15309.0134089002</v>
      </c>
      <c r="L862" s="337" t="n">
        <f aca="false">+[4]data1cf!K862</f>
        <v>15133.8365018496</v>
      </c>
      <c r="M862" s="337" t="n">
        <f aca="false">+[4]data1cf!L862</f>
        <v>15209.4038975405</v>
      </c>
      <c r="N862" s="337" t="n">
        <f aca="false">+[4]data1cf!M862</f>
        <v>15160.5086520539</v>
      </c>
      <c r="O862" s="337" t="n">
        <f aca="false">+[4]data1cf!N862</f>
        <v>15469.9190349021</v>
      </c>
      <c r="P862" s="337" t="n">
        <f aca="false">+[4]data1cf!O862</f>
        <v>15406.608594967</v>
      </c>
      <c r="Q862" s="337" t="n">
        <f aca="false">+[4]data1cf!P862</f>
        <v>15306.9011673174</v>
      </c>
      <c r="R862" s="337" t="n">
        <f aca="false">+[4]data1cf!Q862</f>
        <v>1143.94754035449</v>
      </c>
      <c r="S862" s="337" t="n">
        <f aca="false">+[4]data1cf!R862</f>
        <v>0</v>
      </c>
      <c r="T862" s="337" t="n">
        <f aca="false">+[4]data1cf!S862</f>
        <v>0</v>
      </c>
      <c r="U862" s="337" t="n">
        <f aca="false">+[4]data1cf!T862</f>
        <v>0</v>
      </c>
      <c r="V862" s="337" t="n">
        <f aca="false">+[4]data1cf!U862</f>
        <v>0</v>
      </c>
      <c r="W862" s="337" t="n">
        <f aca="false">+[4]data1cf!V862</f>
        <v>0</v>
      </c>
      <c r="X862" s="337" t="n">
        <f aca="false">+[4]data1cf!W862</f>
        <v>0</v>
      </c>
      <c r="Y862" s="337" t="n">
        <f aca="false">+[4]data1cf!X862</f>
        <v>0</v>
      </c>
      <c r="Z862" s="337" t="n">
        <f aca="false">+[4]data1cf!Y862</f>
        <v>0</v>
      </c>
      <c r="AA862" s="337" t="n">
        <f aca="false">+[4]data1cf!Z862</f>
        <v>0</v>
      </c>
      <c r="AB862" s="337"/>
      <c r="AC862" s="338" t="n">
        <f aca="false">XNPV(0.1,B862:AA862,$B$1:$AA$1)</f>
        <v>19159.1617246178</v>
      </c>
      <c r="AD862" s="338" t="n">
        <f aca="false">SUMPRODUCT(B862:AA862,$B$1010:$AA$1010)</f>
        <v>52040.5304559318</v>
      </c>
      <c r="AE862" s="339" t="n">
        <f aca="false">SUMPRODUCT(B862:AA862,$B$1012:$AA$1012)</f>
        <v>51485.0757061312</v>
      </c>
      <c r="AF862" s="340" t="n">
        <f aca="false">XIRR(B862:AA862,$B$1:$AA$1)</f>
        <v>0.132729084565179</v>
      </c>
      <c r="AG862" s="341" t="n">
        <f aca="false">1-EXP(-(1/0.25)*(AD862/ABS($AD$1010)))</f>
        <v>0.973853014593481</v>
      </c>
    </row>
    <row r="863" customFormat="false" ht="12.75" hidden="false" customHeight="false" outlineLevel="0" collapsed="false">
      <c r="A863" s="332"/>
      <c r="B863" s="337" t="n">
        <f aca="false">+[4]data1cf!A863</f>
        <v>-99057.5081406662</v>
      </c>
      <c r="C863" s="337" t="n">
        <f aca="false">+[4]data1cf!B863</f>
        <v>15107.9182284199</v>
      </c>
      <c r="D863" s="337" t="n">
        <f aca="false">+[4]data1cf!C863</f>
        <v>16744.8130121619</v>
      </c>
      <c r="E863" s="337" t="n">
        <f aca="false">+[4]data1cf!D863</f>
        <v>16266.7509857057</v>
      </c>
      <c r="F863" s="337" t="n">
        <f aca="false">+[4]data1cf!E863</f>
        <v>15990.3979822897</v>
      </c>
      <c r="G863" s="337" t="n">
        <f aca="false">+[4]data1cf!F863</f>
        <v>15534.8199421096</v>
      </c>
      <c r="H863" s="337" t="n">
        <f aca="false">+[4]data1cf!G863</f>
        <v>15349.751509419</v>
      </c>
      <c r="I863" s="337" t="n">
        <f aca="false">+[4]data1cf!H863</f>
        <v>15156.1451150946</v>
      </c>
      <c r="J863" s="337" t="n">
        <f aca="false">+[4]data1cf!I863</f>
        <v>15198.2962178244</v>
      </c>
      <c r="K863" s="337" t="n">
        <f aca="false">+[4]data1cf!J863</f>
        <v>15390.3265424588</v>
      </c>
      <c r="L863" s="337" t="n">
        <f aca="false">+[4]data1cf!K863</f>
        <v>15314.0102350602</v>
      </c>
      <c r="M863" s="337" t="n">
        <f aca="false">+[4]data1cf!L863</f>
        <v>15334.9190817289</v>
      </c>
      <c r="N863" s="337" t="n">
        <f aca="false">+[4]data1cf!M863</f>
        <v>15352.0591858775</v>
      </c>
      <c r="O863" s="337" t="n">
        <f aca="false">+[4]data1cf!N863</f>
        <v>15567.294084935</v>
      </c>
      <c r="P863" s="337" t="n">
        <f aca="false">+[4]data1cf!O863</f>
        <v>15506.6561307206</v>
      </c>
      <c r="Q863" s="337" t="n">
        <f aca="false">+[4]data1cf!P863</f>
        <v>15405.0606154707</v>
      </c>
      <c r="R863" s="337" t="n">
        <f aca="false">+[4]data1cf!Q863</f>
        <v>1136.14999537018</v>
      </c>
      <c r="S863" s="337" t="n">
        <f aca="false">+[4]data1cf!R863</f>
        <v>0</v>
      </c>
      <c r="T863" s="337" t="n">
        <f aca="false">+[4]data1cf!S863</f>
        <v>0</v>
      </c>
      <c r="U863" s="337" t="n">
        <f aca="false">+[4]data1cf!T863</f>
        <v>0</v>
      </c>
      <c r="V863" s="337" t="n">
        <f aca="false">+[4]data1cf!U863</f>
        <v>0</v>
      </c>
      <c r="W863" s="337" t="n">
        <f aca="false">+[4]data1cf!V863</f>
        <v>0</v>
      </c>
      <c r="X863" s="337" t="n">
        <f aca="false">+[4]data1cf!W863</f>
        <v>0</v>
      </c>
      <c r="Y863" s="337" t="n">
        <f aca="false">+[4]data1cf!X863</f>
        <v>0</v>
      </c>
      <c r="Z863" s="337" t="n">
        <f aca="false">+[4]data1cf!Y863</f>
        <v>0</v>
      </c>
      <c r="AA863" s="337" t="n">
        <f aca="false">+[4]data1cf!Z863</f>
        <v>0</v>
      </c>
      <c r="AB863" s="337"/>
      <c r="AC863" s="338" t="n">
        <f aca="false">XNPV(0.1,B863:AA863,$B$1:$AA$1)</f>
        <v>20009.813716685</v>
      </c>
      <c r="AD863" s="338" t="n">
        <f aca="false">SUMPRODUCT(B863:AA863,$B$1010:$AA$1010)</f>
        <v>52986.0727670732</v>
      </c>
      <c r="AE863" s="339" t="n">
        <f aca="false">SUMPRODUCT(B863:AA863,$B$1012:$AA$1012)</f>
        <v>52428.668642368</v>
      </c>
      <c r="AF863" s="340" t="n">
        <f aca="false">XIRR(B863:AA863,$B$1:$AA$1)</f>
        <v>0.134298360932771</v>
      </c>
      <c r="AG863" s="341" t="n">
        <f aca="false">1-EXP(-(1/0.25)*(AD863/ABS($AD$1010)))</f>
        <v>0.975528126826342</v>
      </c>
    </row>
    <row r="864" customFormat="false" ht="12.75" hidden="false" customHeight="false" outlineLevel="0" collapsed="false">
      <c r="A864" s="332"/>
      <c r="B864" s="337" t="n">
        <f aca="false">+[4]data1cf!A864</f>
        <v>-93089.6698861754</v>
      </c>
      <c r="C864" s="337" t="n">
        <f aca="false">+[4]data1cf!B864</f>
        <v>14948.7459576225</v>
      </c>
      <c r="D864" s="337" t="n">
        <f aca="false">+[4]data1cf!C864</f>
        <v>16259.2240268202</v>
      </c>
      <c r="E864" s="337" t="n">
        <f aca="false">+[4]data1cf!D864</f>
        <v>16096.8371599245</v>
      </c>
      <c r="F864" s="337" t="n">
        <f aca="false">+[4]data1cf!E864</f>
        <v>15769.3043461714</v>
      </c>
      <c r="G864" s="337" t="n">
        <f aca="false">+[4]data1cf!F864</f>
        <v>15534.8533722032</v>
      </c>
      <c r="H864" s="337" t="n">
        <f aca="false">+[4]data1cf!G864</f>
        <v>15142.2459316934</v>
      </c>
      <c r="I864" s="337" t="n">
        <f aca="false">+[4]data1cf!H864</f>
        <v>15126.7199118024</v>
      </c>
      <c r="J864" s="337" t="n">
        <f aca="false">+[4]data1cf!I864</f>
        <v>15232.2009233968</v>
      </c>
      <c r="K864" s="337" t="n">
        <f aca="false">+[4]data1cf!J864</f>
        <v>15248.9757039554</v>
      </c>
      <c r="L864" s="337" t="n">
        <f aca="false">+[4]data1cf!K864</f>
        <v>15312.2049531059</v>
      </c>
      <c r="M864" s="337" t="n">
        <f aca="false">+[4]data1cf!L864</f>
        <v>15156.8605984439</v>
      </c>
      <c r="N864" s="337" t="n">
        <f aca="false">+[4]data1cf!M864</f>
        <v>15402.8723093517</v>
      </c>
      <c r="O864" s="337" t="n">
        <f aca="false">+[4]data1cf!N864</f>
        <v>15215.0242367368</v>
      </c>
      <c r="P864" s="337" t="n">
        <f aca="false">+[4]data1cf!O864</f>
        <v>15191.3507336202</v>
      </c>
      <c r="Q864" s="337" t="n">
        <f aca="false">+[4]data1cf!P864</f>
        <v>15244.2278885244</v>
      </c>
      <c r="R864" s="337" t="n">
        <f aca="false">+[4]data1cf!Q864</f>
        <v>1067.70127772648</v>
      </c>
      <c r="S864" s="337" t="n">
        <f aca="false">+[4]data1cf!R864</f>
        <v>0</v>
      </c>
      <c r="T864" s="337" t="n">
        <f aca="false">+[4]data1cf!S864</f>
        <v>0</v>
      </c>
      <c r="U864" s="337" t="n">
        <f aca="false">+[4]data1cf!T864</f>
        <v>0</v>
      </c>
      <c r="V864" s="337" t="n">
        <f aca="false">+[4]data1cf!U864</f>
        <v>0</v>
      </c>
      <c r="W864" s="337" t="n">
        <f aca="false">+[4]data1cf!V864</f>
        <v>0</v>
      </c>
      <c r="X864" s="337" t="n">
        <f aca="false">+[4]data1cf!W864</f>
        <v>0</v>
      </c>
      <c r="Y864" s="337" t="n">
        <f aca="false">+[4]data1cf!X864</f>
        <v>0</v>
      </c>
      <c r="Z864" s="337" t="n">
        <f aca="false">+[4]data1cf!Y864</f>
        <v>0</v>
      </c>
      <c r="AA864" s="337" t="n">
        <f aca="false">+[4]data1cf!Z864</f>
        <v>0</v>
      </c>
      <c r="AB864" s="337"/>
      <c r="AC864" s="338" t="n">
        <f aca="false">XNPV(0.1,B864:AA864,$B$1:$AA$1)</f>
        <v>24691.7742952833</v>
      </c>
      <c r="AD864" s="338" t="n">
        <f aca="false">SUMPRODUCT(B864:AA864,$B$1010:$AA$1010)</f>
        <v>57367.3174843632</v>
      </c>
      <c r="AE864" s="339" t="n">
        <f aca="false">SUMPRODUCT(B864:AA864,$B$1012:$AA$1012)</f>
        <v>56815.148150076</v>
      </c>
      <c r="AF864" s="340" t="n">
        <f aca="false">XIRR(B864:AA864,$B$1:$AA$1)</f>
        <v>0.14451707154295</v>
      </c>
      <c r="AG864" s="341" t="n">
        <f aca="false">1-EXP(-(1/0.25)*(AD864/ABS($AD$1010)))</f>
        <v>0.981993413750966</v>
      </c>
    </row>
    <row r="865" customFormat="false" ht="12.75" hidden="false" customHeight="false" outlineLevel="0" collapsed="false">
      <c r="A865" s="332"/>
      <c r="B865" s="337" t="n">
        <f aca="false">+[4]data1cf!A865</f>
        <v>-96334.1824422517</v>
      </c>
      <c r="C865" s="337" t="n">
        <f aca="false">+[4]data1cf!B865</f>
        <v>14944.4178501313</v>
      </c>
      <c r="D865" s="337" t="n">
        <f aca="false">+[4]data1cf!C865</f>
        <v>16687.280419912</v>
      </c>
      <c r="E865" s="337" t="n">
        <f aca="false">+[4]data1cf!D865</f>
        <v>16540.3456030201</v>
      </c>
      <c r="F865" s="337" t="n">
        <f aca="false">+[4]data1cf!E865</f>
        <v>15887.8667246005</v>
      </c>
      <c r="G865" s="337" t="n">
        <f aca="false">+[4]data1cf!F865</f>
        <v>15505.437309473</v>
      </c>
      <c r="H865" s="337" t="n">
        <f aca="false">+[4]data1cf!G865</f>
        <v>15311.4443291612</v>
      </c>
      <c r="I865" s="337" t="n">
        <f aca="false">+[4]data1cf!H865</f>
        <v>15411.2536522925</v>
      </c>
      <c r="J865" s="337" t="n">
        <f aca="false">+[4]data1cf!I865</f>
        <v>15224.9337254864</v>
      </c>
      <c r="K865" s="337" t="n">
        <f aca="false">+[4]data1cf!J865</f>
        <v>15387.2337446799</v>
      </c>
      <c r="L865" s="337" t="n">
        <f aca="false">+[4]data1cf!K865</f>
        <v>15323.5458863199</v>
      </c>
      <c r="M865" s="337" t="n">
        <f aca="false">+[4]data1cf!L865</f>
        <v>15303.3513123538</v>
      </c>
      <c r="N865" s="337" t="n">
        <f aca="false">+[4]data1cf!M865</f>
        <v>15302.6151207021</v>
      </c>
      <c r="O865" s="337" t="n">
        <f aca="false">+[4]data1cf!N865</f>
        <v>15220.4418298608</v>
      </c>
      <c r="P865" s="337" t="n">
        <f aca="false">+[4]data1cf!O865</f>
        <v>15250.5113719849</v>
      </c>
      <c r="Q865" s="337" t="n">
        <f aca="false">+[4]data1cf!P865</f>
        <v>15264.3558479694</v>
      </c>
      <c r="R865" s="337" t="n">
        <f aca="false">+[4]data1cf!Q865</f>
        <v>1104.91453893965</v>
      </c>
      <c r="S865" s="337" t="n">
        <f aca="false">+[4]data1cf!R865</f>
        <v>0</v>
      </c>
      <c r="T865" s="337" t="n">
        <f aca="false">+[4]data1cf!S865</f>
        <v>0</v>
      </c>
      <c r="U865" s="337" t="n">
        <f aca="false">+[4]data1cf!T865</f>
        <v>0</v>
      </c>
      <c r="V865" s="337" t="n">
        <f aca="false">+[4]data1cf!U865</f>
        <v>0</v>
      </c>
      <c r="W865" s="337" t="n">
        <f aca="false">+[4]data1cf!V865</f>
        <v>0</v>
      </c>
      <c r="X865" s="337" t="n">
        <f aca="false">+[4]data1cf!W865</f>
        <v>0</v>
      </c>
      <c r="Y865" s="337" t="n">
        <f aca="false">+[4]data1cf!X865</f>
        <v>0</v>
      </c>
      <c r="Z865" s="337" t="n">
        <f aca="false">+[4]data1cf!Y865</f>
        <v>0</v>
      </c>
      <c r="AA865" s="337" t="n">
        <f aca="false">+[4]data1cf!Z865</f>
        <v>0</v>
      </c>
      <c r="AB865" s="337"/>
      <c r="AC865" s="338" t="n">
        <f aca="false">XNPV(0.1,B865:AA865,$B$1:$AA$1)</f>
        <v>22543.2219059375</v>
      </c>
      <c r="AD865" s="338" t="n">
        <f aca="false">SUMPRODUCT(B865:AA865,$B$1010:$AA$1010)</f>
        <v>55431.6812624804</v>
      </c>
      <c r="AE865" s="339" t="n">
        <f aca="false">SUMPRODUCT(B865:AA865,$B$1012:$AA$1012)</f>
        <v>54876.2700690568</v>
      </c>
      <c r="AF865" s="340" t="n">
        <f aca="false">XIRR(B865:AA865,$B$1:$AA$1)</f>
        <v>0.139585259931399</v>
      </c>
      <c r="AG865" s="341" t="n">
        <f aca="false">1-EXP(-(1/0.25)*(AD865/ABS($AD$1010)))</f>
        <v>0.979379696918078</v>
      </c>
    </row>
    <row r="866" customFormat="false" ht="12.75" hidden="false" customHeight="false" outlineLevel="0" collapsed="false">
      <c r="A866" s="332"/>
      <c r="B866" s="337" t="n">
        <f aca="false">+[4]data1cf!A866</f>
        <v>-85127.7601789673</v>
      </c>
      <c r="C866" s="337" t="n">
        <f aca="false">+[4]data1cf!B866</f>
        <v>14839.6486630259</v>
      </c>
      <c r="D866" s="337" t="n">
        <f aca="false">+[4]data1cf!C866</f>
        <v>16113.683112904</v>
      </c>
      <c r="E866" s="337" t="n">
        <f aca="false">+[4]data1cf!D866</f>
        <v>15952.6981720792</v>
      </c>
      <c r="F866" s="337" t="n">
        <f aca="false">+[4]data1cf!E866</f>
        <v>15850.7444130697</v>
      </c>
      <c r="G866" s="337" t="n">
        <f aca="false">+[4]data1cf!F866</f>
        <v>15292.1175270745</v>
      </c>
      <c r="H866" s="337" t="n">
        <f aca="false">+[4]data1cf!G866</f>
        <v>15084.1016415062</v>
      </c>
      <c r="I866" s="337" t="n">
        <f aca="false">+[4]data1cf!H866</f>
        <v>14800.3634280128</v>
      </c>
      <c r="J866" s="337" t="n">
        <f aca="false">+[4]data1cf!I866</f>
        <v>14980.3458895283</v>
      </c>
      <c r="K866" s="337" t="n">
        <f aca="false">+[4]data1cf!J866</f>
        <v>14791.9363704901</v>
      </c>
      <c r="L866" s="337" t="n">
        <f aca="false">+[4]data1cf!K866</f>
        <v>15101.7391226102</v>
      </c>
      <c r="M866" s="337" t="n">
        <f aca="false">+[4]data1cf!L866</f>
        <v>15038.939506058</v>
      </c>
      <c r="N866" s="337" t="n">
        <f aca="false">+[4]data1cf!M866</f>
        <v>15077.1413341278</v>
      </c>
      <c r="O866" s="337" t="n">
        <f aca="false">+[4]data1cf!N866</f>
        <v>15077.5558281111</v>
      </c>
      <c r="P866" s="337" t="n">
        <f aca="false">+[4]data1cf!O866</f>
        <v>15123.2314539181</v>
      </c>
      <c r="Q866" s="337" t="n">
        <f aca="false">+[4]data1cf!P866</f>
        <v>15036.6225331957</v>
      </c>
      <c r="R866" s="337" t="n">
        <f aca="false">+[4]data1cf!Q866</f>
        <v>976.381358148683</v>
      </c>
      <c r="S866" s="337" t="n">
        <f aca="false">+[4]data1cf!R866</f>
        <v>0</v>
      </c>
      <c r="T866" s="337" t="n">
        <f aca="false">+[4]data1cf!S866</f>
        <v>0</v>
      </c>
      <c r="U866" s="337" t="n">
        <f aca="false">+[4]data1cf!T866</f>
        <v>0</v>
      </c>
      <c r="V866" s="337" t="n">
        <f aca="false">+[4]data1cf!U866</f>
        <v>0</v>
      </c>
      <c r="W866" s="337" t="n">
        <f aca="false">+[4]data1cf!V866</f>
        <v>0</v>
      </c>
      <c r="X866" s="337" t="n">
        <f aca="false">+[4]data1cf!W866</f>
        <v>0</v>
      </c>
      <c r="Y866" s="337" t="n">
        <f aca="false">+[4]data1cf!X866</f>
        <v>0</v>
      </c>
      <c r="Z866" s="337" t="n">
        <f aca="false">+[4]data1cf!Y866</f>
        <v>0</v>
      </c>
      <c r="AA866" s="337" t="n">
        <f aca="false">+[4]data1cf!Z866</f>
        <v>0</v>
      </c>
      <c r="AB866" s="337"/>
      <c r="AC866" s="338" t="n">
        <f aca="false">XNPV(0.1,B866:AA866,$B$1:$AA$1)</f>
        <v>31366.2775220742</v>
      </c>
      <c r="AD866" s="338" t="n">
        <f aca="false">SUMPRODUCT(B866:AA866,$B$1010:$AA$1010)</f>
        <v>63614.4816827613</v>
      </c>
      <c r="AE866" s="339" t="n">
        <f aca="false">SUMPRODUCT(B866:AA866,$B$1012:$AA$1012)</f>
        <v>63069.6459163542</v>
      </c>
      <c r="AF866" s="340" t="n">
        <f aca="false">XIRR(B866:AA866,$B$1:$AA$1)</f>
        <v>0.161084479269487</v>
      </c>
      <c r="AG866" s="341" t="n">
        <f aca="false">1-EXP(-(1/0.25)*(AD866/ABS($AD$1010)))</f>
        <v>0.988373419047137</v>
      </c>
    </row>
    <row r="867" customFormat="false" ht="12.75" hidden="false" customHeight="false" outlineLevel="0" collapsed="false">
      <c r="A867" s="332"/>
      <c r="B867" s="337" t="n">
        <f aca="false">+[4]data1cf!A867</f>
        <v>-84941.7643458823</v>
      </c>
      <c r="C867" s="337" t="n">
        <f aca="false">+[4]data1cf!B867</f>
        <v>15003.2930309515</v>
      </c>
      <c r="D867" s="337" t="n">
        <f aca="false">+[4]data1cf!C867</f>
        <v>16180.5965749677</v>
      </c>
      <c r="E867" s="337" t="n">
        <f aca="false">+[4]data1cf!D867</f>
        <v>15911.8165897738</v>
      </c>
      <c r="F867" s="337" t="n">
        <f aca="false">+[4]data1cf!E867</f>
        <v>15638.0239812451</v>
      </c>
      <c r="G867" s="337" t="n">
        <f aca="false">+[4]data1cf!F867</f>
        <v>15328.9709657631</v>
      </c>
      <c r="H867" s="337" t="n">
        <f aca="false">+[4]data1cf!G867</f>
        <v>15054.229171319</v>
      </c>
      <c r="I867" s="337" t="n">
        <f aca="false">+[4]data1cf!H867</f>
        <v>14995.5338543689</v>
      </c>
      <c r="J867" s="337" t="n">
        <f aca="false">+[4]data1cf!I867</f>
        <v>14776.9644293913</v>
      </c>
      <c r="K867" s="337" t="n">
        <f aca="false">+[4]data1cf!J867</f>
        <v>14797.635946621</v>
      </c>
      <c r="L867" s="337" t="n">
        <f aca="false">+[4]data1cf!K867</f>
        <v>14875.6171005428</v>
      </c>
      <c r="M867" s="337" t="n">
        <f aca="false">+[4]data1cf!L867</f>
        <v>14793.6703595291</v>
      </c>
      <c r="N867" s="337" t="n">
        <f aca="false">+[4]data1cf!M867</f>
        <v>14954.0685080341</v>
      </c>
      <c r="O867" s="337" t="n">
        <f aca="false">+[4]data1cf!N867</f>
        <v>15120.8325996845</v>
      </c>
      <c r="P867" s="337" t="n">
        <f aca="false">+[4]data1cf!O867</f>
        <v>14950.7881946496</v>
      </c>
      <c r="Q867" s="337" t="n">
        <f aca="false">+[4]data1cf!P867</f>
        <v>15021.2036892417</v>
      </c>
      <c r="R867" s="337" t="n">
        <f aca="false">+[4]data1cf!Q867</f>
        <v>974.248060341532</v>
      </c>
      <c r="S867" s="337" t="n">
        <f aca="false">+[4]data1cf!R867</f>
        <v>0</v>
      </c>
      <c r="T867" s="337" t="n">
        <f aca="false">+[4]data1cf!S867</f>
        <v>0</v>
      </c>
      <c r="U867" s="337" t="n">
        <f aca="false">+[4]data1cf!T867</f>
        <v>0</v>
      </c>
      <c r="V867" s="337" t="n">
        <f aca="false">+[4]data1cf!U867</f>
        <v>0</v>
      </c>
      <c r="W867" s="337" t="n">
        <f aca="false">+[4]data1cf!V867</f>
        <v>0</v>
      </c>
      <c r="X867" s="337" t="n">
        <f aca="false">+[4]data1cf!W867</f>
        <v>0</v>
      </c>
      <c r="Y867" s="337" t="n">
        <f aca="false">+[4]data1cf!X867</f>
        <v>0</v>
      </c>
      <c r="Z867" s="337" t="n">
        <f aca="false">+[4]data1cf!Y867</f>
        <v>0</v>
      </c>
      <c r="AA867" s="337" t="n">
        <f aca="false">+[4]data1cf!Z867</f>
        <v>0</v>
      </c>
      <c r="AB867" s="337"/>
      <c r="AC867" s="338" t="n">
        <f aca="false">XNPV(0.1,B867:AA867,$B$1:$AA$1)</f>
        <v>31344.8970650311</v>
      </c>
      <c r="AD867" s="338" t="n">
        <f aca="false">SUMPRODUCT(B867:AA867,$B$1010:$AA$1010)</f>
        <v>63451.4999294917</v>
      </c>
      <c r="AE867" s="339" t="n">
        <f aca="false">SUMPRODUCT(B867:AA867,$B$1012:$AA$1012)</f>
        <v>62909.2442808237</v>
      </c>
      <c r="AF867" s="340" t="n">
        <f aca="false">XIRR(B867:AA867,$B$1:$AA$1)</f>
        <v>0.161368946140103</v>
      </c>
      <c r="AG867" s="341" t="n">
        <f aca="false">1-EXP(-(1/0.25)*(AD867/ABS($AD$1010)))</f>
        <v>0.988239971455228</v>
      </c>
    </row>
    <row r="868" customFormat="false" ht="12.75" hidden="false" customHeight="false" outlineLevel="0" collapsed="false">
      <c r="A868" s="332"/>
      <c r="B868" s="337" t="n">
        <f aca="false">+[4]data1cf!A868</f>
        <v>-100791.367661274</v>
      </c>
      <c r="C868" s="337" t="n">
        <f aca="false">+[4]data1cf!B868</f>
        <v>15364.1606565488</v>
      </c>
      <c r="D868" s="337" t="n">
        <f aca="false">+[4]data1cf!C868</f>
        <v>16923.3247939361</v>
      </c>
      <c r="E868" s="337" t="n">
        <f aca="false">+[4]data1cf!D868</f>
        <v>16354.6375287258</v>
      </c>
      <c r="F868" s="337" t="n">
        <f aca="false">+[4]data1cf!E868</f>
        <v>15847.7407250931</v>
      </c>
      <c r="G868" s="337" t="n">
        <f aca="false">+[4]data1cf!F868</f>
        <v>15634.3228413072</v>
      </c>
      <c r="H868" s="337" t="n">
        <f aca="false">+[4]data1cf!G868</f>
        <v>15580.039325532</v>
      </c>
      <c r="I868" s="337" t="n">
        <f aca="false">+[4]data1cf!H868</f>
        <v>15427.2284180976</v>
      </c>
      <c r="J868" s="337" t="n">
        <f aca="false">+[4]data1cf!I868</f>
        <v>15198.2481507563</v>
      </c>
      <c r="K868" s="337" t="n">
        <f aca="false">+[4]data1cf!J868</f>
        <v>15289.9146339477</v>
      </c>
      <c r="L868" s="337" t="n">
        <f aca="false">+[4]data1cf!K868</f>
        <v>15271.5230061508</v>
      </c>
      <c r="M868" s="337" t="n">
        <f aca="false">+[4]data1cf!L868</f>
        <v>15371.1444437136</v>
      </c>
      <c r="N868" s="337" t="n">
        <f aca="false">+[4]data1cf!M868</f>
        <v>15295.6839546952</v>
      </c>
      <c r="O868" s="337" t="n">
        <f aca="false">+[4]data1cf!N868</f>
        <v>15502.4268172412</v>
      </c>
      <c r="P868" s="337" t="n">
        <f aca="false">+[4]data1cf!O868</f>
        <v>15487.6301105451</v>
      </c>
      <c r="Q868" s="337" t="n">
        <f aca="false">+[4]data1cf!P868</f>
        <v>15458.6846199359</v>
      </c>
      <c r="R868" s="337" t="n">
        <f aca="false">+[4]data1cf!Q868</f>
        <v>1156.03667052775</v>
      </c>
      <c r="S868" s="337" t="n">
        <f aca="false">+[4]data1cf!R868</f>
        <v>0</v>
      </c>
      <c r="T868" s="337" t="n">
        <f aca="false">+[4]data1cf!S868</f>
        <v>0</v>
      </c>
      <c r="U868" s="337" t="n">
        <f aca="false">+[4]data1cf!T868</f>
        <v>0</v>
      </c>
      <c r="V868" s="337" t="n">
        <f aca="false">+[4]data1cf!U868</f>
        <v>0</v>
      </c>
      <c r="W868" s="337" t="n">
        <f aca="false">+[4]data1cf!V868</f>
        <v>0</v>
      </c>
      <c r="X868" s="337" t="n">
        <f aca="false">+[4]data1cf!W868</f>
        <v>0</v>
      </c>
      <c r="Y868" s="337" t="n">
        <f aca="false">+[4]data1cf!X868</f>
        <v>0</v>
      </c>
      <c r="Z868" s="337" t="n">
        <f aca="false">+[4]data1cf!Y868</f>
        <v>0</v>
      </c>
      <c r="AA868" s="337" t="n">
        <f aca="false">+[4]data1cf!Z868</f>
        <v>0</v>
      </c>
      <c r="AB868" s="337"/>
      <c r="AC868" s="338" t="n">
        <f aca="false">XNPV(0.1,B868:AA868,$B$1:$AA$1)</f>
        <v>18884.8752385798</v>
      </c>
      <c r="AD868" s="338" t="n">
        <f aca="false">SUMPRODUCT(B868:AA868,$B$1010:$AA$1010)</f>
        <v>51944.016468218</v>
      </c>
      <c r="AE868" s="339" t="n">
        <f aca="false">SUMPRODUCT(B868:AA868,$B$1012:$AA$1012)</f>
        <v>51385.4925754273</v>
      </c>
      <c r="AF868" s="340" t="n">
        <f aca="false">XIRR(B868:AA868,$B$1:$AA$1)</f>
        <v>0.131984731197022</v>
      </c>
      <c r="AG868" s="341" t="n">
        <f aca="false">1-EXP(-(1/0.25)*(AD868/ABS($AD$1010)))</f>
        <v>0.973675710226958</v>
      </c>
    </row>
    <row r="869" customFormat="false" ht="12.75" hidden="false" customHeight="false" outlineLevel="0" collapsed="false">
      <c r="A869" s="332"/>
      <c r="B869" s="337" t="n">
        <f aca="false">+[4]data1cf!A869</f>
        <v>-98740.0208509574</v>
      </c>
      <c r="C869" s="337" t="n">
        <f aca="false">+[4]data1cf!B869</f>
        <v>15226.0678914098</v>
      </c>
      <c r="D869" s="337" t="n">
        <f aca="false">+[4]data1cf!C869</f>
        <v>16566.6176645436</v>
      </c>
      <c r="E869" s="337" t="n">
        <f aca="false">+[4]data1cf!D869</f>
        <v>16266.2127195845</v>
      </c>
      <c r="F869" s="337" t="n">
        <f aca="false">+[4]data1cf!E869</f>
        <v>15788.1592916343</v>
      </c>
      <c r="G869" s="337" t="n">
        <f aca="false">+[4]data1cf!F869</f>
        <v>15791.8372480801</v>
      </c>
      <c r="H869" s="337" t="n">
        <f aca="false">+[4]data1cf!G869</f>
        <v>15371.2878957231</v>
      </c>
      <c r="I869" s="337" t="n">
        <f aca="false">+[4]data1cf!H869</f>
        <v>15014.3530865466</v>
      </c>
      <c r="J869" s="337" t="n">
        <f aca="false">+[4]data1cf!I869</f>
        <v>15203.9070867127</v>
      </c>
      <c r="K869" s="337" t="n">
        <f aca="false">+[4]data1cf!J869</f>
        <v>14966.6166427423</v>
      </c>
      <c r="L869" s="337" t="n">
        <f aca="false">+[4]data1cf!K869</f>
        <v>15137.1174141685</v>
      </c>
      <c r="M869" s="337" t="n">
        <f aca="false">+[4]data1cf!L869</f>
        <v>15326.9382678424</v>
      </c>
      <c r="N869" s="337" t="n">
        <f aca="false">+[4]data1cf!M869</f>
        <v>15194.8935661295</v>
      </c>
      <c r="O869" s="337" t="n">
        <f aca="false">+[4]data1cf!N869</f>
        <v>15353.5374453556</v>
      </c>
      <c r="P869" s="337" t="n">
        <f aca="false">+[4]data1cf!O869</f>
        <v>15374.2171079781</v>
      </c>
      <c r="Q869" s="337" t="n">
        <f aca="false">+[4]data1cf!P869</f>
        <v>15482.0134710326</v>
      </c>
      <c r="R869" s="337" t="n">
        <f aca="false">+[4]data1cf!Q869</f>
        <v>1132.50854315214</v>
      </c>
      <c r="S869" s="337" t="n">
        <f aca="false">+[4]data1cf!R869</f>
        <v>0</v>
      </c>
      <c r="T869" s="337" t="n">
        <f aca="false">+[4]data1cf!S869</f>
        <v>0</v>
      </c>
      <c r="U869" s="337" t="n">
        <f aca="false">+[4]data1cf!T869</f>
        <v>0</v>
      </c>
      <c r="V869" s="337" t="n">
        <f aca="false">+[4]data1cf!U869</f>
        <v>0</v>
      </c>
      <c r="W869" s="337" t="n">
        <f aca="false">+[4]data1cf!V869</f>
        <v>0</v>
      </c>
      <c r="X869" s="337" t="n">
        <f aca="false">+[4]data1cf!W869</f>
        <v>0</v>
      </c>
      <c r="Y869" s="337" t="n">
        <f aca="false">+[4]data1cf!X869</f>
        <v>0</v>
      </c>
      <c r="Z869" s="337" t="n">
        <f aca="false">+[4]data1cf!Y869</f>
        <v>0</v>
      </c>
      <c r="AA869" s="337" t="n">
        <f aca="false">+[4]data1cf!Z869</f>
        <v>0</v>
      </c>
      <c r="AB869" s="337"/>
      <c r="AC869" s="338" t="n">
        <f aca="false">XNPV(0.1,B869:AA869,$B$1:$AA$1)</f>
        <v>19870.8903005781</v>
      </c>
      <c r="AD869" s="338" t="n">
        <f aca="false">SUMPRODUCT(B869:AA869,$B$1010:$AA$1010)</f>
        <v>52659.1756818528</v>
      </c>
      <c r="AE869" s="339" t="n">
        <f aca="false">SUMPRODUCT(B869:AA869,$B$1012:$AA$1012)</f>
        <v>52105.1140479013</v>
      </c>
      <c r="AF869" s="340" t="n">
        <f aca="false">XIRR(B869:AA869,$B$1:$AA$1)</f>
        <v>0.13424838399629</v>
      </c>
      <c r="AG869" s="341" t="n">
        <f aca="false">1-EXP(-(1/0.25)*(AD869/ABS($AD$1010)))</f>
        <v>0.97496149952579</v>
      </c>
    </row>
    <row r="870" customFormat="false" ht="12.75" hidden="false" customHeight="false" outlineLevel="0" collapsed="false">
      <c r="A870" s="332"/>
      <c r="B870" s="337" t="n">
        <f aca="false">+[4]data1cf!A870</f>
        <v>-100278.275351677</v>
      </c>
      <c r="C870" s="337" t="n">
        <f aca="false">+[4]data1cf!B870</f>
        <v>15177.5328718293</v>
      </c>
      <c r="D870" s="337" t="n">
        <f aca="false">+[4]data1cf!C870</f>
        <v>16796.849630772</v>
      </c>
      <c r="E870" s="337" t="n">
        <f aca="false">+[4]data1cf!D870</f>
        <v>16324.0291990899</v>
      </c>
      <c r="F870" s="337" t="n">
        <f aca="false">+[4]data1cf!E870</f>
        <v>15964.0470059007</v>
      </c>
      <c r="G870" s="337" t="n">
        <f aca="false">+[4]data1cf!F870</f>
        <v>15644.0283432256</v>
      </c>
      <c r="H870" s="337" t="n">
        <f aca="false">+[4]data1cf!G870</f>
        <v>15457.3363015918</v>
      </c>
      <c r="I870" s="337" t="n">
        <f aca="false">+[4]data1cf!H870</f>
        <v>15132.0700615282</v>
      </c>
      <c r="J870" s="337" t="n">
        <f aca="false">+[4]data1cf!I870</f>
        <v>15271.6862681809</v>
      </c>
      <c r="K870" s="337" t="n">
        <f aca="false">+[4]data1cf!J870</f>
        <v>15115.6220869314</v>
      </c>
      <c r="L870" s="337" t="n">
        <f aca="false">+[4]data1cf!K870</f>
        <v>15313.1780085397</v>
      </c>
      <c r="M870" s="337" t="n">
        <f aca="false">+[4]data1cf!L870</f>
        <v>15390.8118146148</v>
      </c>
      <c r="N870" s="337" t="n">
        <f aca="false">+[4]data1cf!M870</f>
        <v>15349.4390791736</v>
      </c>
      <c r="O870" s="337" t="n">
        <f aca="false">+[4]data1cf!N870</f>
        <v>15264.3979549651</v>
      </c>
      <c r="P870" s="337" t="n">
        <f aca="false">+[4]data1cf!O870</f>
        <v>15255.8109776022</v>
      </c>
      <c r="Q870" s="337" t="n">
        <f aca="false">+[4]data1cf!P870</f>
        <v>15254.5651016408</v>
      </c>
      <c r="R870" s="337" t="n">
        <f aca="false">+[4]data1cf!Q870</f>
        <v>1150.1517069736</v>
      </c>
      <c r="S870" s="337" t="n">
        <f aca="false">+[4]data1cf!R870</f>
        <v>0</v>
      </c>
      <c r="T870" s="337" t="n">
        <f aca="false">+[4]data1cf!S870</f>
        <v>0</v>
      </c>
      <c r="U870" s="337" t="n">
        <f aca="false">+[4]data1cf!T870</f>
        <v>0</v>
      </c>
      <c r="V870" s="337" t="n">
        <f aca="false">+[4]data1cf!U870</f>
        <v>0</v>
      </c>
      <c r="W870" s="337" t="n">
        <f aca="false">+[4]data1cf!V870</f>
        <v>0</v>
      </c>
      <c r="X870" s="337" t="n">
        <f aca="false">+[4]data1cf!W870</f>
        <v>0</v>
      </c>
      <c r="Y870" s="337" t="n">
        <f aca="false">+[4]data1cf!X870</f>
        <v>0</v>
      </c>
      <c r="Z870" s="337" t="n">
        <f aca="false">+[4]data1cf!Y870</f>
        <v>0</v>
      </c>
      <c r="AA870" s="337" t="n">
        <f aca="false">+[4]data1cf!Z870</f>
        <v>0</v>
      </c>
      <c r="AB870" s="337"/>
      <c r="AC870" s="338" t="n">
        <f aca="false">XNPV(0.1,B870:AA870,$B$1:$AA$1)</f>
        <v>18786.0941350014</v>
      </c>
      <c r="AD870" s="338" t="n">
        <f aca="false">SUMPRODUCT(B870:AA870,$B$1010:$AA$1010)</f>
        <v>51669.7945577829</v>
      </c>
      <c r="AE870" s="339" t="n">
        <f aca="false">SUMPRODUCT(B870:AA870,$B$1012:$AA$1012)</f>
        <v>51114.4252204303</v>
      </c>
      <c r="AF870" s="340" t="n">
        <f aca="false">XIRR(B870:AA870,$B$1:$AA$1)</f>
        <v>0.131986492081788</v>
      </c>
      <c r="AG870" s="341" t="n">
        <f aca="false">1-EXP(-(1/0.25)*(AD870/ABS($AD$1010)))</f>
        <v>0.973165352963236</v>
      </c>
    </row>
    <row r="871" customFormat="false" ht="12.75" hidden="false" customHeight="false" outlineLevel="0" collapsed="false">
      <c r="A871" s="332"/>
      <c r="B871" s="337" t="n">
        <f aca="false">+[4]data1cf!A871</f>
        <v>-96009.9867206719</v>
      </c>
      <c r="C871" s="337" t="n">
        <f aca="false">+[4]data1cf!B871</f>
        <v>15095.7767147007</v>
      </c>
      <c r="D871" s="337" t="n">
        <f aca="false">+[4]data1cf!C871</f>
        <v>16445.0261094155</v>
      </c>
      <c r="E871" s="337" t="n">
        <f aca="false">+[4]data1cf!D871</f>
        <v>16229.0257719708</v>
      </c>
      <c r="F871" s="337" t="n">
        <f aca="false">+[4]data1cf!E871</f>
        <v>15930.5213562938</v>
      </c>
      <c r="G871" s="337" t="n">
        <f aca="false">+[4]data1cf!F871</f>
        <v>15645.4366403816</v>
      </c>
      <c r="H871" s="337" t="n">
        <f aca="false">+[4]data1cf!G871</f>
        <v>15185.5498529057</v>
      </c>
      <c r="I871" s="337" t="n">
        <f aca="false">+[4]data1cf!H871</f>
        <v>15011.4479665595</v>
      </c>
      <c r="J871" s="337" t="n">
        <f aca="false">+[4]data1cf!I871</f>
        <v>15199.6485867486</v>
      </c>
      <c r="K871" s="337" t="n">
        <f aca="false">+[4]data1cf!J871</f>
        <v>15264.1615096445</v>
      </c>
      <c r="L871" s="337" t="n">
        <f aca="false">+[4]data1cf!K871</f>
        <v>15178.971132637</v>
      </c>
      <c r="M871" s="337" t="n">
        <f aca="false">+[4]data1cf!L871</f>
        <v>15396.7179009935</v>
      </c>
      <c r="N871" s="337" t="n">
        <f aca="false">+[4]data1cf!M871</f>
        <v>15147.1590104713</v>
      </c>
      <c r="O871" s="337" t="n">
        <f aca="false">+[4]data1cf!N871</f>
        <v>15309.179620577</v>
      </c>
      <c r="P871" s="337" t="n">
        <f aca="false">+[4]data1cf!O871</f>
        <v>15251.0828677904</v>
      </c>
      <c r="Q871" s="337" t="n">
        <f aca="false">+[4]data1cf!P871</f>
        <v>15069.4722858003</v>
      </c>
      <c r="R871" s="337" t="n">
        <f aca="false">+[4]data1cf!Q871</f>
        <v>1101.19614369142</v>
      </c>
      <c r="S871" s="337" t="n">
        <f aca="false">+[4]data1cf!R871</f>
        <v>0</v>
      </c>
      <c r="T871" s="337" t="n">
        <f aca="false">+[4]data1cf!S871</f>
        <v>0</v>
      </c>
      <c r="U871" s="337" t="n">
        <f aca="false">+[4]data1cf!T871</f>
        <v>0</v>
      </c>
      <c r="V871" s="337" t="n">
        <f aca="false">+[4]data1cf!U871</f>
        <v>0</v>
      </c>
      <c r="W871" s="337" t="n">
        <f aca="false">+[4]data1cf!V871</f>
        <v>0</v>
      </c>
      <c r="X871" s="337" t="n">
        <f aca="false">+[4]data1cf!W871</f>
        <v>0</v>
      </c>
      <c r="Y871" s="337" t="n">
        <f aca="false">+[4]data1cf!X871</f>
        <v>0</v>
      </c>
      <c r="Z871" s="337" t="n">
        <f aca="false">+[4]data1cf!Y871</f>
        <v>0</v>
      </c>
      <c r="AA871" s="337" t="n">
        <f aca="false">+[4]data1cf!Z871</f>
        <v>0</v>
      </c>
      <c r="AB871" s="337"/>
      <c r="AC871" s="338" t="n">
        <f aca="false">XNPV(0.1,B871:AA871,$B$1:$AA$1)</f>
        <v>22252.941546624</v>
      </c>
      <c r="AD871" s="338" t="n">
        <f aca="false">SUMPRODUCT(B871:AA871,$B$1010:$AA$1010)</f>
        <v>54958.8021467294</v>
      </c>
      <c r="AE871" s="339" t="n">
        <f aca="false">SUMPRODUCT(B871:AA871,$B$1012:$AA$1012)</f>
        <v>54406.3481871624</v>
      </c>
      <c r="AF871" s="340" t="n">
        <f aca="false">XIRR(B871:AA871,$B$1:$AA$1)</f>
        <v>0.139235372428004</v>
      </c>
      <c r="AG871" s="341" t="n">
        <f aca="false">1-EXP(-(1/0.25)*(AD871/ABS($AD$1010)))</f>
        <v>0.978685481165008</v>
      </c>
    </row>
    <row r="872" customFormat="false" ht="12.75" hidden="false" customHeight="false" outlineLevel="0" collapsed="false">
      <c r="A872" s="332"/>
      <c r="B872" s="337" t="n">
        <f aca="false">+[4]data1cf!A872</f>
        <v>-94517.2326325286</v>
      </c>
      <c r="C872" s="337" t="n">
        <f aca="false">+[4]data1cf!B872</f>
        <v>14962.9868445226</v>
      </c>
      <c r="D872" s="337" t="n">
        <f aca="false">+[4]data1cf!C872</f>
        <v>16582.0720061527</v>
      </c>
      <c r="E872" s="337" t="n">
        <f aca="false">+[4]data1cf!D872</f>
        <v>16246.2200517999</v>
      </c>
      <c r="F872" s="337" t="n">
        <f aca="false">+[4]data1cf!E872</f>
        <v>15934.9638975725</v>
      </c>
      <c r="G872" s="337" t="n">
        <f aca="false">+[4]data1cf!F872</f>
        <v>15505.3545361689</v>
      </c>
      <c r="H872" s="337" t="n">
        <f aca="false">+[4]data1cf!G872</f>
        <v>15483.2151696514</v>
      </c>
      <c r="I872" s="337" t="n">
        <f aca="false">+[4]data1cf!H872</f>
        <v>15116.789780842</v>
      </c>
      <c r="J872" s="337" t="n">
        <f aca="false">+[4]data1cf!I872</f>
        <v>14986.2515321836</v>
      </c>
      <c r="K872" s="337" t="n">
        <f aca="false">+[4]data1cf!J872</f>
        <v>15217.2185969095</v>
      </c>
      <c r="L872" s="337" t="n">
        <f aca="false">+[4]data1cf!K872</f>
        <v>15127.4230754605</v>
      </c>
      <c r="M872" s="337" t="n">
        <f aca="false">+[4]data1cf!L872</f>
        <v>15072.2606769951</v>
      </c>
      <c r="N872" s="337" t="n">
        <f aca="false">+[4]data1cf!M872</f>
        <v>15361.5403348001</v>
      </c>
      <c r="O872" s="337" t="n">
        <f aca="false">+[4]data1cf!N872</f>
        <v>15391.8384290096</v>
      </c>
      <c r="P872" s="337" t="n">
        <f aca="false">+[4]data1cf!O872</f>
        <v>15042.8948298069</v>
      </c>
      <c r="Q872" s="337" t="n">
        <f aca="false">+[4]data1cf!P872</f>
        <v>15162.0967897558</v>
      </c>
      <c r="R872" s="337" t="n">
        <f aca="false">+[4]data1cf!Q872</f>
        <v>1084.07485140205</v>
      </c>
      <c r="S872" s="337" t="n">
        <f aca="false">+[4]data1cf!R872</f>
        <v>0</v>
      </c>
      <c r="T872" s="337" t="n">
        <f aca="false">+[4]data1cf!S872</f>
        <v>0</v>
      </c>
      <c r="U872" s="337" t="n">
        <f aca="false">+[4]data1cf!T872</f>
        <v>0</v>
      </c>
      <c r="V872" s="337" t="n">
        <f aca="false">+[4]data1cf!U872</f>
        <v>0</v>
      </c>
      <c r="W872" s="337" t="n">
        <f aca="false">+[4]data1cf!V872</f>
        <v>0</v>
      </c>
      <c r="X872" s="337" t="n">
        <f aca="false">+[4]data1cf!W872</f>
        <v>0</v>
      </c>
      <c r="Y872" s="337" t="n">
        <f aca="false">+[4]data1cf!X872</f>
        <v>0</v>
      </c>
      <c r="Z872" s="337" t="n">
        <f aca="false">+[4]data1cf!Y872</f>
        <v>0</v>
      </c>
      <c r="AA872" s="337" t="n">
        <f aca="false">+[4]data1cf!Z872</f>
        <v>0</v>
      </c>
      <c r="AB872" s="337"/>
      <c r="AC872" s="338" t="n">
        <f aca="false">XNPV(0.1,B872:AA872,$B$1:$AA$1)</f>
        <v>23692.1212748849</v>
      </c>
      <c r="AD872" s="338" t="n">
        <f aca="false">SUMPRODUCT(B872:AA872,$B$1010:$AA$1010)</f>
        <v>56368.0982708053</v>
      </c>
      <c r="AE872" s="339" t="n">
        <f aca="false">SUMPRODUCT(B872:AA872,$B$1012:$AA$1012)</f>
        <v>55816.2348303142</v>
      </c>
      <c r="AF872" s="340" t="n">
        <f aca="false">XIRR(B872:AA872,$B$1:$AA$1)</f>
        <v>0.142329312793597</v>
      </c>
      <c r="AG872" s="341" t="n">
        <f aca="false">1-EXP(-(1/0.25)*(AD872/ABS($AD$1010)))</f>
        <v>0.980688405302349</v>
      </c>
    </row>
    <row r="873" customFormat="false" ht="12.75" hidden="false" customHeight="false" outlineLevel="0" collapsed="false">
      <c r="A873" s="332"/>
      <c r="B873" s="337" t="n">
        <f aca="false">+[4]data1cf!A873</f>
        <v>-100262.987016883</v>
      </c>
      <c r="C873" s="337" t="n">
        <f aca="false">+[4]data1cf!B873</f>
        <v>15088.2037667161</v>
      </c>
      <c r="D873" s="337" t="n">
        <f aca="false">+[4]data1cf!C873</f>
        <v>16767.0427356008</v>
      </c>
      <c r="E873" s="337" t="n">
        <f aca="false">+[4]data1cf!D873</f>
        <v>16353.9489896663</v>
      </c>
      <c r="F873" s="337" t="n">
        <f aca="false">+[4]data1cf!E873</f>
        <v>16070.2251654462</v>
      </c>
      <c r="G873" s="337" t="n">
        <f aca="false">+[4]data1cf!F873</f>
        <v>15948.6117140924</v>
      </c>
      <c r="H873" s="337" t="n">
        <f aca="false">+[4]data1cf!G873</f>
        <v>15160.8719286065</v>
      </c>
      <c r="I873" s="337" t="n">
        <f aca="false">+[4]data1cf!H873</f>
        <v>15373.0190077641</v>
      </c>
      <c r="J873" s="337" t="n">
        <f aca="false">+[4]data1cf!I873</f>
        <v>15366.6561346148</v>
      </c>
      <c r="K873" s="337" t="n">
        <f aca="false">+[4]data1cf!J873</f>
        <v>15215.6410719659</v>
      </c>
      <c r="L873" s="337" t="n">
        <f aca="false">+[4]data1cf!K873</f>
        <v>15312.5797053693</v>
      </c>
      <c r="M873" s="337" t="n">
        <f aca="false">+[4]data1cf!L873</f>
        <v>15497.9138445382</v>
      </c>
      <c r="N873" s="337" t="n">
        <f aca="false">+[4]data1cf!M873</f>
        <v>15342.0635137901</v>
      </c>
      <c r="O873" s="337" t="n">
        <f aca="false">+[4]data1cf!N873</f>
        <v>15638.7273836982</v>
      </c>
      <c r="P873" s="337" t="n">
        <f aca="false">+[4]data1cf!O873</f>
        <v>15434.0641899632</v>
      </c>
      <c r="Q873" s="337" t="n">
        <f aca="false">+[4]data1cf!P873</f>
        <v>15451.5010847347</v>
      </c>
      <c r="R873" s="337" t="n">
        <f aca="false">+[4]data1cf!Q873</f>
        <v>1149.97635588884</v>
      </c>
      <c r="S873" s="337" t="n">
        <f aca="false">+[4]data1cf!R873</f>
        <v>0</v>
      </c>
      <c r="T873" s="337" t="n">
        <f aca="false">+[4]data1cf!S873</f>
        <v>0</v>
      </c>
      <c r="U873" s="337" t="n">
        <f aca="false">+[4]data1cf!T873</f>
        <v>0</v>
      </c>
      <c r="V873" s="337" t="n">
        <f aca="false">+[4]data1cf!U873</f>
        <v>0</v>
      </c>
      <c r="W873" s="337" t="n">
        <f aca="false">+[4]data1cf!V873</f>
        <v>0</v>
      </c>
      <c r="X873" s="337" t="n">
        <f aca="false">+[4]data1cf!W873</f>
        <v>0</v>
      </c>
      <c r="Y873" s="337" t="n">
        <f aca="false">+[4]data1cf!X873</f>
        <v>0</v>
      </c>
      <c r="Z873" s="337" t="n">
        <f aca="false">+[4]data1cf!Y873</f>
        <v>0</v>
      </c>
      <c r="AA873" s="337" t="n">
        <f aca="false">+[4]data1cf!Z873</f>
        <v>0</v>
      </c>
      <c r="AB873" s="337"/>
      <c r="AC873" s="338" t="n">
        <f aca="false">XNPV(0.1,B873:AA873,$B$1:$AA$1)</f>
        <v>19259.8169244262</v>
      </c>
      <c r="AD873" s="338" t="n">
        <f aca="false">SUMPRODUCT(B873:AA873,$B$1010:$AA$1010)</f>
        <v>52358.3151912416</v>
      </c>
      <c r="AE873" s="339" t="n">
        <f aca="false">SUMPRODUCT(B873:AA873,$B$1012:$AA$1012)</f>
        <v>51799.0418645778</v>
      </c>
      <c r="AF873" s="340" t="n">
        <f aca="false">XIRR(B873:AA873,$B$1:$AA$1)</f>
        <v>0.132675366993375</v>
      </c>
      <c r="AG873" s="341" t="n">
        <f aca="false">1-EXP(-(1/0.25)*(AD873/ABS($AD$1010)))</f>
        <v>0.974428415871517</v>
      </c>
    </row>
    <row r="874" customFormat="false" ht="12.75" hidden="false" customHeight="false" outlineLevel="0" collapsed="false">
      <c r="A874" s="332"/>
      <c r="B874" s="337" t="n">
        <f aca="false">+[4]data1cf!A874</f>
        <v>-101150.283177477</v>
      </c>
      <c r="C874" s="337" t="n">
        <f aca="false">+[4]data1cf!B874</f>
        <v>15208.3593884632</v>
      </c>
      <c r="D874" s="337" t="n">
        <f aca="false">+[4]data1cf!C874</f>
        <v>16899.3815982957</v>
      </c>
      <c r="E874" s="337" t="n">
        <f aca="false">+[4]data1cf!D874</f>
        <v>16196.4611481277</v>
      </c>
      <c r="F874" s="337" t="n">
        <f aca="false">+[4]data1cf!E874</f>
        <v>15979.9515937555</v>
      </c>
      <c r="G874" s="337" t="n">
        <f aca="false">+[4]data1cf!F874</f>
        <v>15784.0932385394</v>
      </c>
      <c r="H874" s="337" t="n">
        <f aca="false">+[4]data1cf!G874</f>
        <v>15304.1119605719</v>
      </c>
      <c r="I874" s="337" t="n">
        <f aca="false">+[4]data1cf!H874</f>
        <v>15170.9020725747</v>
      </c>
      <c r="J874" s="337" t="n">
        <f aca="false">+[4]data1cf!I874</f>
        <v>15174.3193438576</v>
      </c>
      <c r="K874" s="337" t="n">
        <f aca="false">+[4]data1cf!J874</f>
        <v>15266.3934274331</v>
      </c>
      <c r="L874" s="337" t="n">
        <f aca="false">+[4]data1cf!K874</f>
        <v>15322.1926240656</v>
      </c>
      <c r="M874" s="337" t="n">
        <f aca="false">+[4]data1cf!L874</f>
        <v>15311.7571082458</v>
      </c>
      <c r="N874" s="337" t="n">
        <f aca="false">+[4]data1cf!M874</f>
        <v>15250.1542467836</v>
      </c>
      <c r="O874" s="337" t="n">
        <f aca="false">+[4]data1cf!N874</f>
        <v>15363.6815247824</v>
      </c>
      <c r="P874" s="337" t="n">
        <f aca="false">+[4]data1cf!O874</f>
        <v>15322.3538275924</v>
      </c>
      <c r="Q874" s="337" t="n">
        <f aca="false">+[4]data1cf!P874</f>
        <v>15622.6078123179</v>
      </c>
      <c r="R874" s="337" t="n">
        <f aca="false">+[4]data1cf!Q874</f>
        <v>1160.15328793238</v>
      </c>
      <c r="S874" s="337" t="n">
        <f aca="false">+[4]data1cf!R874</f>
        <v>0</v>
      </c>
      <c r="T874" s="337" t="n">
        <f aca="false">+[4]data1cf!S874</f>
        <v>0</v>
      </c>
      <c r="U874" s="337" t="n">
        <f aca="false">+[4]data1cf!T874</f>
        <v>0</v>
      </c>
      <c r="V874" s="337" t="n">
        <f aca="false">+[4]data1cf!U874</f>
        <v>0</v>
      </c>
      <c r="W874" s="337" t="n">
        <f aca="false">+[4]data1cf!V874</f>
        <v>0</v>
      </c>
      <c r="X874" s="337" t="n">
        <f aca="false">+[4]data1cf!W874</f>
        <v>0</v>
      </c>
      <c r="Y874" s="337" t="n">
        <f aca="false">+[4]data1cf!X874</f>
        <v>0</v>
      </c>
      <c r="Z874" s="337" t="n">
        <f aca="false">+[4]data1cf!Y874</f>
        <v>0</v>
      </c>
      <c r="AA874" s="337" t="n">
        <f aca="false">+[4]data1cf!Z874</f>
        <v>0</v>
      </c>
      <c r="AB874" s="337"/>
      <c r="AC874" s="338" t="n">
        <f aca="false">XNPV(0.1,B874:AA874,$B$1:$AA$1)</f>
        <v>18061.3994451854</v>
      </c>
      <c r="AD874" s="338" t="n">
        <f aca="false">SUMPRODUCT(B874:AA874,$B$1010:$AA$1010)</f>
        <v>51007.3324818116</v>
      </c>
      <c r="AE874" s="339" t="n">
        <f aca="false">SUMPRODUCT(B874:AA874,$B$1012:$AA$1012)</f>
        <v>50450.6322742292</v>
      </c>
      <c r="AF874" s="340" t="n">
        <f aca="false">XIRR(B874:AA874,$B$1:$AA$1)</f>
        <v>0.130506954755141</v>
      </c>
      <c r="AG874" s="341" t="n">
        <f aca="false">1-EXP(-(1/0.25)*(AD874/ABS($AD$1010)))</f>
        <v>0.971891239962095</v>
      </c>
    </row>
    <row r="875" customFormat="false" ht="12.75" hidden="false" customHeight="false" outlineLevel="0" collapsed="false">
      <c r="A875" s="332"/>
      <c r="B875" s="337" t="n">
        <f aca="false">+[4]data1cf!A875</f>
        <v>-84720.1920460398</v>
      </c>
      <c r="C875" s="337" t="n">
        <f aca="false">+[4]data1cf!B875</f>
        <v>14942.2041816329</v>
      </c>
      <c r="D875" s="337" t="n">
        <f aca="false">+[4]data1cf!C875</f>
        <v>16227.7239267274</v>
      </c>
      <c r="E875" s="337" t="n">
        <f aca="false">+[4]data1cf!D875</f>
        <v>15707.5703480977</v>
      </c>
      <c r="F875" s="337" t="n">
        <f aca="false">+[4]data1cf!E875</f>
        <v>15523.813419193</v>
      </c>
      <c r="G875" s="337" t="n">
        <f aca="false">+[4]data1cf!F875</f>
        <v>15109.7698620096</v>
      </c>
      <c r="H875" s="337" t="n">
        <f aca="false">+[4]data1cf!G875</f>
        <v>15232.7518581758</v>
      </c>
      <c r="I875" s="337" t="n">
        <f aca="false">+[4]data1cf!H875</f>
        <v>14734.4181448393</v>
      </c>
      <c r="J875" s="337" t="n">
        <f aca="false">+[4]data1cf!I875</f>
        <v>14901.7676256829</v>
      </c>
      <c r="K875" s="337" t="n">
        <f aca="false">+[4]data1cf!J875</f>
        <v>14824.2780398519</v>
      </c>
      <c r="L875" s="337" t="n">
        <f aca="false">+[4]data1cf!K875</f>
        <v>15048.9133297448</v>
      </c>
      <c r="M875" s="337" t="n">
        <f aca="false">+[4]data1cf!L875</f>
        <v>14978.3878224322</v>
      </c>
      <c r="N875" s="337" t="n">
        <f aca="false">+[4]data1cf!M875</f>
        <v>14751.5046656412</v>
      </c>
      <c r="O875" s="337" t="n">
        <f aca="false">+[4]data1cf!N875</f>
        <v>14951.0922988561</v>
      </c>
      <c r="P875" s="337" t="n">
        <f aca="false">+[4]data1cf!O875</f>
        <v>15132.5776806532</v>
      </c>
      <c r="Q875" s="337" t="n">
        <f aca="false">+[4]data1cf!P875</f>
        <v>15164.9709958776</v>
      </c>
      <c r="R875" s="337" t="n">
        <f aca="false">+[4]data1cf!Q875</f>
        <v>971.706714691258</v>
      </c>
      <c r="S875" s="337" t="n">
        <f aca="false">+[4]data1cf!R875</f>
        <v>0</v>
      </c>
      <c r="T875" s="337" t="n">
        <f aca="false">+[4]data1cf!S875</f>
        <v>0</v>
      </c>
      <c r="U875" s="337" t="n">
        <f aca="false">+[4]data1cf!T875</f>
        <v>0</v>
      </c>
      <c r="V875" s="337" t="n">
        <f aca="false">+[4]data1cf!U875</f>
        <v>0</v>
      </c>
      <c r="W875" s="337" t="n">
        <f aca="false">+[4]data1cf!V875</f>
        <v>0</v>
      </c>
      <c r="X875" s="337" t="n">
        <f aca="false">+[4]data1cf!W875</f>
        <v>0</v>
      </c>
      <c r="Y875" s="337" t="n">
        <f aca="false">+[4]data1cf!X875</f>
        <v>0</v>
      </c>
      <c r="Z875" s="337" t="n">
        <f aca="false">+[4]data1cf!Y875</f>
        <v>0</v>
      </c>
      <c r="AA875" s="337" t="n">
        <f aca="false">+[4]data1cf!Z875</f>
        <v>0</v>
      </c>
      <c r="AB875" s="337"/>
      <c r="AC875" s="338" t="n">
        <f aca="false">XNPV(0.1,B875:AA875,$B$1:$AA$1)</f>
        <v>31318.1600945633</v>
      </c>
      <c r="AD875" s="338" t="n">
        <f aca="false">SUMPRODUCT(B875:AA875,$B$1010:$AA$1010)</f>
        <v>63419.0762812001</v>
      </c>
      <c r="AE875" s="339" t="n">
        <f aca="false">SUMPRODUCT(B875:AA875,$B$1012:$AA$1012)</f>
        <v>62876.6448672558</v>
      </c>
      <c r="AF875" s="340" t="n">
        <f aca="false">XIRR(B875:AA875,$B$1:$AA$1)</f>
        <v>0.161335019043559</v>
      </c>
      <c r="AG875" s="341" t="n">
        <f aca="false">1-EXP(-(1/0.25)*(AD875/ABS($AD$1010)))</f>
        <v>0.98821324123359</v>
      </c>
    </row>
    <row r="876" customFormat="false" ht="12.75" hidden="false" customHeight="false" outlineLevel="0" collapsed="false">
      <c r="A876" s="332"/>
      <c r="B876" s="337" t="n">
        <f aca="false">+[4]data1cf!A876</f>
        <v>-97491.0522435238</v>
      </c>
      <c r="C876" s="337" t="n">
        <f aca="false">+[4]data1cf!B876</f>
        <v>15338.6615144914</v>
      </c>
      <c r="D876" s="337" t="n">
        <f aca="false">+[4]data1cf!C876</f>
        <v>16950.2551560741</v>
      </c>
      <c r="E876" s="337" t="n">
        <f aca="false">+[4]data1cf!D876</f>
        <v>16212.2821377904</v>
      </c>
      <c r="F876" s="337" t="n">
        <f aca="false">+[4]data1cf!E876</f>
        <v>15964.8536892867</v>
      </c>
      <c r="G876" s="337" t="n">
        <f aca="false">+[4]data1cf!F876</f>
        <v>15598.4800311896</v>
      </c>
      <c r="H876" s="337" t="n">
        <f aca="false">+[4]data1cf!G876</f>
        <v>15481.725708151</v>
      </c>
      <c r="I876" s="337" t="n">
        <f aca="false">+[4]data1cf!H876</f>
        <v>15355.3165001989</v>
      </c>
      <c r="J876" s="337" t="n">
        <f aca="false">+[4]data1cf!I876</f>
        <v>15402.058515019</v>
      </c>
      <c r="K876" s="337" t="n">
        <f aca="false">+[4]data1cf!J876</f>
        <v>15247.6410376456</v>
      </c>
      <c r="L876" s="337" t="n">
        <f aca="false">+[4]data1cf!K876</f>
        <v>15261.5583587851</v>
      </c>
      <c r="M876" s="337" t="n">
        <f aca="false">+[4]data1cf!L876</f>
        <v>15178.7074661691</v>
      </c>
      <c r="N876" s="337" t="n">
        <f aca="false">+[4]data1cf!M876</f>
        <v>15289.5532768865</v>
      </c>
      <c r="O876" s="337" t="n">
        <f aca="false">+[4]data1cf!N876</f>
        <v>15357.8062940036</v>
      </c>
      <c r="P876" s="337" t="n">
        <f aca="false">+[4]data1cf!O876</f>
        <v>15129.2471704248</v>
      </c>
      <c r="Q876" s="337" t="n">
        <f aca="false">+[4]data1cf!P876</f>
        <v>15418.4312451041</v>
      </c>
      <c r="R876" s="337" t="n">
        <f aca="false">+[4]data1cf!Q876</f>
        <v>1118.18337281232</v>
      </c>
      <c r="S876" s="337" t="n">
        <f aca="false">+[4]data1cf!R876</f>
        <v>0</v>
      </c>
      <c r="T876" s="337" t="n">
        <f aca="false">+[4]data1cf!S876</f>
        <v>0</v>
      </c>
      <c r="U876" s="337" t="n">
        <f aca="false">+[4]data1cf!T876</f>
        <v>0</v>
      </c>
      <c r="V876" s="337" t="n">
        <f aca="false">+[4]data1cf!U876</f>
        <v>0</v>
      </c>
      <c r="W876" s="337" t="n">
        <f aca="false">+[4]data1cf!V876</f>
        <v>0</v>
      </c>
      <c r="X876" s="337" t="n">
        <f aca="false">+[4]data1cf!W876</f>
        <v>0</v>
      </c>
      <c r="Y876" s="337" t="n">
        <f aca="false">+[4]data1cf!X876</f>
        <v>0</v>
      </c>
      <c r="Z876" s="337" t="n">
        <f aca="false">+[4]data1cf!Y876</f>
        <v>0</v>
      </c>
      <c r="AA876" s="337" t="n">
        <f aca="false">+[4]data1cf!Z876</f>
        <v>0</v>
      </c>
      <c r="AB876" s="337"/>
      <c r="AC876" s="338" t="n">
        <f aca="false">XNPV(0.1,B876:AA876,$B$1:$AA$1)</f>
        <v>21892.6397829261</v>
      </c>
      <c r="AD876" s="338" t="n">
        <f aca="false">SUMPRODUCT(B876:AA876,$B$1010:$AA$1010)</f>
        <v>54827.6185438083</v>
      </c>
      <c r="AE876" s="339" t="n">
        <f aca="false">SUMPRODUCT(B876:AA876,$B$1012:$AA$1012)</f>
        <v>54271.5540540722</v>
      </c>
      <c r="AF876" s="340" t="n">
        <f aca="false">XIRR(B876:AA876,$B$1:$AA$1)</f>
        <v>0.138172165211722</v>
      </c>
      <c r="AG876" s="341" t="n">
        <f aca="false">1-EXP(-(1/0.25)*(AD876/ABS($AD$1010)))</f>
        <v>0.978488787444619</v>
      </c>
    </row>
    <row r="877" customFormat="false" ht="12.75" hidden="false" customHeight="false" outlineLevel="0" collapsed="false">
      <c r="A877" s="332"/>
      <c r="B877" s="337" t="n">
        <f aca="false">+[4]data1cf!A877</f>
        <v>-92100.7318055959</v>
      </c>
      <c r="C877" s="337" t="n">
        <f aca="false">+[4]data1cf!B877</f>
        <v>14968.0260796964</v>
      </c>
      <c r="D877" s="337" t="n">
        <f aca="false">+[4]data1cf!C877</f>
        <v>16384.3139412548</v>
      </c>
      <c r="E877" s="337" t="n">
        <f aca="false">+[4]data1cf!D877</f>
        <v>16005.5036365735</v>
      </c>
      <c r="F877" s="337" t="n">
        <f aca="false">+[4]data1cf!E877</f>
        <v>15910.7876229809</v>
      </c>
      <c r="G877" s="337" t="n">
        <f aca="false">+[4]data1cf!F877</f>
        <v>15454.4019147085</v>
      </c>
      <c r="H877" s="337" t="n">
        <f aca="false">+[4]data1cf!G877</f>
        <v>15256.6787094123</v>
      </c>
      <c r="I877" s="337" t="n">
        <f aca="false">+[4]data1cf!H877</f>
        <v>15143.1396464484</v>
      </c>
      <c r="J877" s="337" t="n">
        <f aca="false">+[4]data1cf!I877</f>
        <v>14996.0533493533</v>
      </c>
      <c r="K877" s="337" t="n">
        <f aca="false">+[4]data1cf!J877</f>
        <v>15157.6729113537</v>
      </c>
      <c r="L877" s="337" t="n">
        <f aca="false">+[4]data1cf!K877</f>
        <v>15418.178136508</v>
      </c>
      <c r="M877" s="337" t="n">
        <f aca="false">+[4]data1cf!L877</f>
        <v>15009.7127626113</v>
      </c>
      <c r="N877" s="337" t="n">
        <f aca="false">+[4]data1cf!M877</f>
        <v>15320.5660258922</v>
      </c>
      <c r="O877" s="337" t="n">
        <f aca="false">+[4]data1cf!N877</f>
        <v>15296.0867509293</v>
      </c>
      <c r="P877" s="337" t="n">
        <f aca="false">+[4]data1cf!O877</f>
        <v>15270.4081464358</v>
      </c>
      <c r="Q877" s="337" t="n">
        <f aca="false">+[4]data1cf!P877</f>
        <v>15246.1280163717</v>
      </c>
      <c r="R877" s="337" t="n">
        <f aca="false">+[4]data1cf!Q877</f>
        <v>1056.35855351746</v>
      </c>
      <c r="S877" s="337" t="n">
        <f aca="false">+[4]data1cf!R877</f>
        <v>0</v>
      </c>
      <c r="T877" s="337" t="n">
        <f aca="false">+[4]data1cf!S877</f>
        <v>0</v>
      </c>
      <c r="U877" s="337" t="n">
        <f aca="false">+[4]data1cf!T877</f>
        <v>0</v>
      </c>
      <c r="V877" s="337" t="n">
        <f aca="false">+[4]data1cf!U877</f>
        <v>0</v>
      </c>
      <c r="W877" s="337" t="n">
        <f aca="false">+[4]data1cf!V877</f>
        <v>0</v>
      </c>
      <c r="X877" s="337" t="n">
        <f aca="false">+[4]data1cf!W877</f>
        <v>0</v>
      </c>
      <c r="Y877" s="337" t="n">
        <f aca="false">+[4]data1cf!X877</f>
        <v>0</v>
      </c>
      <c r="Z877" s="337" t="n">
        <f aca="false">+[4]data1cf!Y877</f>
        <v>0</v>
      </c>
      <c r="AA877" s="337" t="n">
        <f aca="false">+[4]data1cf!Z877</f>
        <v>0</v>
      </c>
      <c r="AB877" s="337"/>
      <c r="AC877" s="338" t="n">
        <f aca="false">XNPV(0.1,B877:AA877,$B$1:$AA$1)</f>
        <v>25709.1672879076</v>
      </c>
      <c r="AD877" s="338" t="n">
        <f aca="false">SUMPRODUCT(B877:AA877,$B$1010:$AA$1010)</f>
        <v>58356.8790539447</v>
      </c>
      <c r="AE877" s="339" t="n">
        <f aca="false">SUMPRODUCT(B877:AA877,$B$1012:$AA$1012)</f>
        <v>57805.1601255494</v>
      </c>
      <c r="AF877" s="340" t="n">
        <f aca="false">XIRR(B877:AA877,$B$1:$AA$1)</f>
        <v>0.146805457361001</v>
      </c>
      <c r="AG877" s="341" t="n">
        <f aca="false">1-EXP(-(1/0.25)*(AD877/ABS($AD$1010)))</f>
        <v>0.98319887639915</v>
      </c>
    </row>
    <row r="878" customFormat="false" ht="12.75" hidden="false" customHeight="false" outlineLevel="0" collapsed="false">
      <c r="A878" s="332"/>
      <c r="B878" s="337" t="n">
        <f aca="false">+[4]data1cf!A878</f>
        <v>-92639.3985546238</v>
      </c>
      <c r="C878" s="337" t="n">
        <f aca="false">+[4]data1cf!B878</f>
        <v>15062.6498542974</v>
      </c>
      <c r="D878" s="337" t="n">
        <f aca="false">+[4]data1cf!C878</f>
        <v>16381.9354621985</v>
      </c>
      <c r="E878" s="337" t="n">
        <f aca="false">+[4]data1cf!D878</f>
        <v>16140.9356770859</v>
      </c>
      <c r="F878" s="337" t="n">
        <f aca="false">+[4]data1cf!E878</f>
        <v>15811.8111217147</v>
      </c>
      <c r="G878" s="337" t="n">
        <f aca="false">+[4]data1cf!F878</f>
        <v>15552.2879834658</v>
      </c>
      <c r="H878" s="337" t="n">
        <f aca="false">+[4]data1cf!G878</f>
        <v>15414.7457773367</v>
      </c>
      <c r="I878" s="337" t="n">
        <f aca="false">+[4]data1cf!H878</f>
        <v>15062.4053654615</v>
      </c>
      <c r="J878" s="337" t="n">
        <f aca="false">+[4]data1cf!I878</f>
        <v>15149.4623473307</v>
      </c>
      <c r="K878" s="337" t="n">
        <f aca="false">+[4]data1cf!J878</f>
        <v>15005.2663895359</v>
      </c>
      <c r="L878" s="337" t="n">
        <f aca="false">+[4]data1cf!K878</f>
        <v>14948.9814632029</v>
      </c>
      <c r="M878" s="337" t="n">
        <f aca="false">+[4]data1cf!L878</f>
        <v>15147.5923684197</v>
      </c>
      <c r="N878" s="337" t="n">
        <f aca="false">+[4]data1cf!M878</f>
        <v>15208.2159306462</v>
      </c>
      <c r="O878" s="337" t="n">
        <f aca="false">+[4]data1cf!N878</f>
        <v>15058.4003231422</v>
      </c>
      <c r="P878" s="337" t="n">
        <f aca="false">+[4]data1cf!O878</f>
        <v>15321.3883352508</v>
      </c>
      <c r="Q878" s="337" t="n">
        <f aca="false">+[4]data1cf!P878</f>
        <v>15320.8198578405</v>
      </c>
      <c r="R878" s="337" t="n">
        <f aca="false">+[4]data1cf!Q878</f>
        <v>1062.53684566211</v>
      </c>
      <c r="S878" s="337" t="n">
        <f aca="false">+[4]data1cf!R878</f>
        <v>0</v>
      </c>
      <c r="T878" s="337" t="n">
        <f aca="false">+[4]data1cf!S878</f>
        <v>0</v>
      </c>
      <c r="U878" s="337" t="n">
        <f aca="false">+[4]data1cf!T878</f>
        <v>0</v>
      </c>
      <c r="V878" s="337" t="n">
        <f aca="false">+[4]data1cf!U878</f>
        <v>0</v>
      </c>
      <c r="W878" s="337" t="n">
        <f aca="false">+[4]data1cf!V878</f>
        <v>0</v>
      </c>
      <c r="X878" s="337" t="n">
        <f aca="false">+[4]data1cf!W878</f>
        <v>0</v>
      </c>
      <c r="Y878" s="337" t="n">
        <f aca="false">+[4]data1cf!X878</f>
        <v>0</v>
      </c>
      <c r="Z878" s="337" t="n">
        <f aca="false">+[4]data1cf!Y878</f>
        <v>0</v>
      </c>
      <c r="AA878" s="337" t="n">
        <f aca="false">+[4]data1cf!Z878</f>
        <v>0</v>
      </c>
      <c r="AB878" s="337"/>
      <c r="AC878" s="338" t="n">
        <f aca="false">XNPV(0.1,B878:AA878,$B$1:$AA$1)</f>
        <v>25199.7438531701</v>
      </c>
      <c r="AD878" s="338" t="n">
        <f aca="false">SUMPRODUCT(B878:AA878,$B$1010:$AA$1010)</f>
        <v>57788.0840327784</v>
      </c>
      <c r="AE878" s="339" t="n">
        <f aca="false">SUMPRODUCT(B878:AA878,$B$1012:$AA$1012)</f>
        <v>57237.5997475656</v>
      </c>
      <c r="AF878" s="340" t="n">
        <f aca="false">XIRR(B878:AA878,$B$1:$AA$1)</f>
        <v>0.145773873072216</v>
      </c>
      <c r="AG878" s="341" t="n">
        <f aca="false">1-EXP(-(1/0.25)*(AD878/ABS($AD$1010)))</f>
        <v>0.982516206602627</v>
      </c>
    </row>
    <row r="879" customFormat="false" ht="12.75" hidden="false" customHeight="false" outlineLevel="0" collapsed="false">
      <c r="A879" s="332"/>
      <c r="B879" s="337" t="n">
        <f aca="false">+[4]data1cf!A879</f>
        <v>-96905.680162439</v>
      </c>
      <c r="C879" s="337" t="n">
        <f aca="false">+[4]data1cf!B879</f>
        <v>15358.2447874288</v>
      </c>
      <c r="D879" s="337" t="n">
        <f aca="false">+[4]data1cf!C879</f>
        <v>16489.6993344003</v>
      </c>
      <c r="E879" s="337" t="n">
        <f aca="false">+[4]data1cf!D879</f>
        <v>16297.4706779374</v>
      </c>
      <c r="F879" s="337" t="n">
        <f aca="false">+[4]data1cf!E879</f>
        <v>15996.6204737444</v>
      </c>
      <c r="G879" s="337" t="n">
        <f aca="false">+[4]data1cf!F879</f>
        <v>15844.5244342565</v>
      </c>
      <c r="H879" s="337" t="n">
        <f aca="false">+[4]data1cf!G879</f>
        <v>15438.0763035536</v>
      </c>
      <c r="I879" s="337" t="n">
        <f aca="false">+[4]data1cf!H879</f>
        <v>15448.3154542834</v>
      </c>
      <c r="J879" s="337" t="n">
        <f aca="false">+[4]data1cf!I879</f>
        <v>15321.85150109</v>
      </c>
      <c r="K879" s="337" t="n">
        <f aca="false">+[4]data1cf!J879</f>
        <v>15227.6961027194</v>
      </c>
      <c r="L879" s="337" t="n">
        <f aca="false">+[4]data1cf!K879</f>
        <v>15353.2053700544</v>
      </c>
      <c r="M879" s="337" t="n">
        <f aca="false">+[4]data1cf!L879</f>
        <v>15336.2235268206</v>
      </c>
      <c r="N879" s="337" t="n">
        <f aca="false">+[4]data1cf!M879</f>
        <v>15288.4208448166</v>
      </c>
      <c r="O879" s="337" t="n">
        <f aca="false">+[4]data1cf!N879</f>
        <v>15152.1830651042</v>
      </c>
      <c r="P879" s="337" t="n">
        <f aca="false">+[4]data1cf!O879</f>
        <v>15312.002791536</v>
      </c>
      <c r="Q879" s="337" t="n">
        <f aca="false">+[4]data1cf!P879</f>
        <v>15386.5021750125</v>
      </c>
      <c r="R879" s="337" t="n">
        <f aca="false">+[4]data1cf!Q879</f>
        <v>1111.46938919111</v>
      </c>
      <c r="S879" s="337" t="n">
        <f aca="false">+[4]data1cf!R879</f>
        <v>0</v>
      </c>
      <c r="T879" s="337" t="n">
        <f aca="false">+[4]data1cf!S879</f>
        <v>0</v>
      </c>
      <c r="U879" s="337" t="n">
        <f aca="false">+[4]data1cf!T879</f>
        <v>0</v>
      </c>
      <c r="V879" s="337" t="n">
        <f aca="false">+[4]data1cf!U879</f>
        <v>0</v>
      </c>
      <c r="W879" s="337" t="n">
        <f aca="false">+[4]data1cf!V879</f>
        <v>0</v>
      </c>
      <c r="X879" s="337" t="n">
        <f aca="false">+[4]data1cf!W879</f>
        <v>0</v>
      </c>
      <c r="Y879" s="337" t="n">
        <f aca="false">+[4]data1cf!X879</f>
        <v>0</v>
      </c>
      <c r="Z879" s="337" t="n">
        <f aca="false">+[4]data1cf!Y879</f>
        <v>0</v>
      </c>
      <c r="AA879" s="337" t="n">
        <f aca="false">+[4]data1cf!Z879</f>
        <v>0</v>
      </c>
      <c r="AB879" s="337"/>
      <c r="AC879" s="338" t="n">
        <f aca="false">XNPV(0.1,B879:AA879,$B$1:$AA$1)</f>
        <v>22400.4980154738</v>
      </c>
      <c r="AD879" s="338" t="n">
        <f aca="false">SUMPRODUCT(B879:AA879,$B$1010:$AA$1010)</f>
        <v>55371.4782774521</v>
      </c>
      <c r="AE879" s="339" t="n">
        <f aca="false">SUMPRODUCT(B879:AA879,$B$1012:$AA$1012)</f>
        <v>54814.7595952845</v>
      </c>
      <c r="AF879" s="340" t="n">
        <f aca="false">XIRR(B879:AA879,$B$1:$AA$1)</f>
        <v>0.139173618190805</v>
      </c>
      <c r="AG879" s="341" t="n">
        <f aca="false">1-EXP(-(1/0.25)*(AD879/ABS($AD$1010)))</f>
        <v>0.979292586922092</v>
      </c>
    </row>
    <row r="880" customFormat="false" ht="12.75" hidden="false" customHeight="false" outlineLevel="0" collapsed="false">
      <c r="A880" s="332"/>
      <c r="B880" s="337" t="n">
        <f aca="false">+[4]data1cf!A880</f>
        <v>-90350.3924990354</v>
      </c>
      <c r="C880" s="337" t="n">
        <f aca="false">+[4]data1cf!B880</f>
        <v>15012.6183510379</v>
      </c>
      <c r="D880" s="337" t="n">
        <f aca="false">+[4]data1cf!C880</f>
        <v>16431.8686035699</v>
      </c>
      <c r="E880" s="337" t="n">
        <f aca="false">+[4]data1cf!D880</f>
        <v>16135.4231630602</v>
      </c>
      <c r="F880" s="337" t="n">
        <f aca="false">+[4]data1cf!E880</f>
        <v>15822.4998460655</v>
      </c>
      <c r="G880" s="337" t="n">
        <f aca="false">+[4]data1cf!F880</f>
        <v>15653.8891337139</v>
      </c>
      <c r="H880" s="337" t="n">
        <f aca="false">+[4]data1cf!G880</f>
        <v>15094.2186997286</v>
      </c>
      <c r="I880" s="337" t="n">
        <f aca="false">+[4]data1cf!H880</f>
        <v>15186.6582265823</v>
      </c>
      <c r="J880" s="337" t="n">
        <f aca="false">+[4]data1cf!I880</f>
        <v>15057.0600914618</v>
      </c>
      <c r="K880" s="337" t="n">
        <f aca="false">+[4]data1cf!J880</f>
        <v>15021.3154858637</v>
      </c>
      <c r="L880" s="337" t="n">
        <f aca="false">+[4]data1cf!K880</f>
        <v>15165.3577332583</v>
      </c>
      <c r="M880" s="337" t="n">
        <f aca="false">+[4]data1cf!L880</f>
        <v>15097.6534725793</v>
      </c>
      <c r="N880" s="337" t="n">
        <f aca="false">+[4]data1cf!M880</f>
        <v>15118.9364949306</v>
      </c>
      <c r="O880" s="337" t="n">
        <f aca="false">+[4]data1cf!N880</f>
        <v>15031.6091856368</v>
      </c>
      <c r="P880" s="337" t="n">
        <f aca="false">+[4]data1cf!O880</f>
        <v>14993.783821076</v>
      </c>
      <c r="Q880" s="337" t="n">
        <f aca="false">+[4]data1cf!P880</f>
        <v>15382.9331689277</v>
      </c>
      <c r="R880" s="337" t="n">
        <f aca="false">+[4]data1cf!Q880</f>
        <v>1036.28286180694</v>
      </c>
      <c r="S880" s="337" t="n">
        <f aca="false">+[4]data1cf!R880</f>
        <v>0</v>
      </c>
      <c r="T880" s="337" t="n">
        <f aca="false">+[4]data1cf!S880</f>
        <v>0</v>
      </c>
      <c r="U880" s="337" t="n">
        <f aca="false">+[4]data1cf!T880</f>
        <v>0</v>
      </c>
      <c r="V880" s="337" t="n">
        <f aca="false">+[4]data1cf!U880</f>
        <v>0</v>
      </c>
      <c r="W880" s="337" t="n">
        <f aca="false">+[4]data1cf!V880</f>
        <v>0</v>
      </c>
      <c r="X880" s="337" t="n">
        <f aca="false">+[4]data1cf!W880</f>
        <v>0</v>
      </c>
      <c r="Y880" s="337" t="n">
        <f aca="false">+[4]data1cf!X880</f>
        <v>0</v>
      </c>
      <c r="Z880" s="337" t="n">
        <f aca="false">+[4]data1cf!Y880</f>
        <v>0</v>
      </c>
      <c r="AA880" s="337" t="n">
        <f aca="false">+[4]data1cf!Z880</f>
        <v>0</v>
      </c>
      <c r="AB880" s="337"/>
      <c r="AC880" s="338" t="n">
        <f aca="false">XNPV(0.1,B880:AA880,$B$1:$AA$1)</f>
        <v>27350.0193559701</v>
      </c>
      <c r="AD880" s="338" t="n">
        <f aca="false">SUMPRODUCT(B880:AA880,$B$1010:$AA$1010)</f>
        <v>59877.3606332838</v>
      </c>
      <c r="AE880" s="339" t="n">
        <f aca="false">SUMPRODUCT(B880:AA880,$B$1012:$AA$1012)</f>
        <v>59328.0477295936</v>
      </c>
      <c r="AF880" s="340" t="n">
        <f aca="false">XIRR(B880:AA880,$B$1:$AA$1)</f>
        <v>0.150750326243696</v>
      </c>
      <c r="AG880" s="341" t="n">
        <f aca="false">1-EXP(-(1/0.25)*(AD880/ABS($AD$1010)))</f>
        <v>0.984895730468885</v>
      </c>
    </row>
    <row r="881" customFormat="false" ht="12.75" hidden="false" customHeight="false" outlineLevel="0" collapsed="false">
      <c r="A881" s="332"/>
      <c r="B881" s="337" t="n">
        <f aca="false">+[4]data1cf!A881</f>
        <v>-84493.080529721</v>
      </c>
      <c r="C881" s="337" t="n">
        <f aca="false">+[4]data1cf!B881</f>
        <v>14943.2557220408</v>
      </c>
      <c r="D881" s="337" t="n">
        <f aca="false">+[4]data1cf!C881</f>
        <v>16459.7435700378</v>
      </c>
      <c r="E881" s="337" t="n">
        <f aca="false">+[4]data1cf!D881</f>
        <v>15733.9340859138</v>
      </c>
      <c r="F881" s="337" t="n">
        <f aca="false">+[4]data1cf!E881</f>
        <v>15441.034588485</v>
      </c>
      <c r="G881" s="337" t="n">
        <f aca="false">+[4]data1cf!F881</f>
        <v>15329.4147290177</v>
      </c>
      <c r="H881" s="337" t="n">
        <f aca="false">+[4]data1cf!G881</f>
        <v>14967.8859172058</v>
      </c>
      <c r="I881" s="337" t="n">
        <f aca="false">+[4]data1cf!H881</f>
        <v>14839.0003218085</v>
      </c>
      <c r="J881" s="337" t="n">
        <f aca="false">+[4]data1cf!I881</f>
        <v>15182.406880015</v>
      </c>
      <c r="K881" s="337" t="n">
        <f aca="false">+[4]data1cf!J881</f>
        <v>14780.6675868173</v>
      </c>
      <c r="L881" s="337" t="n">
        <f aca="false">+[4]data1cf!K881</f>
        <v>14946.7172082772</v>
      </c>
      <c r="M881" s="337" t="n">
        <f aca="false">+[4]data1cf!L881</f>
        <v>14774.6356514604</v>
      </c>
      <c r="N881" s="337" t="n">
        <f aca="false">+[4]data1cf!M881</f>
        <v>14956.434031626</v>
      </c>
      <c r="O881" s="337" t="n">
        <f aca="false">+[4]data1cf!N881</f>
        <v>14961.7373890287</v>
      </c>
      <c r="P881" s="337" t="n">
        <f aca="false">+[4]data1cf!O881</f>
        <v>15130.7779613086</v>
      </c>
      <c r="Q881" s="337" t="n">
        <f aca="false">+[4]data1cf!P881</f>
        <v>15153.6305130288</v>
      </c>
      <c r="R881" s="337" t="n">
        <f aca="false">+[4]data1cf!Q881</f>
        <v>969.101836443688</v>
      </c>
      <c r="S881" s="337" t="n">
        <f aca="false">+[4]data1cf!R881</f>
        <v>0</v>
      </c>
      <c r="T881" s="337" t="n">
        <f aca="false">+[4]data1cf!S881</f>
        <v>0</v>
      </c>
      <c r="U881" s="337" t="n">
        <f aca="false">+[4]data1cf!T881</f>
        <v>0</v>
      </c>
      <c r="V881" s="337" t="n">
        <f aca="false">+[4]data1cf!U881</f>
        <v>0</v>
      </c>
      <c r="W881" s="337" t="n">
        <f aca="false">+[4]data1cf!V881</f>
        <v>0</v>
      </c>
      <c r="X881" s="337" t="n">
        <f aca="false">+[4]data1cf!W881</f>
        <v>0</v>
      </c>
      <c r="Y881" s="337" t="n">
        <f aca="false">+[4]data1cf!X881</f>
        <v>0</v>
      </c>
      <c r="Z881" s="337" t="n">
        <f aca="false">+[4]data1cf!Y881</f>
        <v>0</v>
      </c>
      <c r="AA881" s="337" t="n">
        <f aca="false">+[4]data1cf!Z881</f>
        <v>0</v>
      </c>
      <c r="AB881" s="337"/>
      <c r="AC881" s="338" t="n">
        <f aca="false">XNPV(0.1,B881:AA881,$B$1:$AA$1)</f>
        <v>31807.9745508894</v>
      </c>
      <c r="AD881" s="338" t="n">
        <f aca="false">SUMPRODUCT(B881:AA881,$B$1010:$AA$1010)</f>
        <v>63952.2693617364</v>
      </c>
      <c r="AE881" s="339" t="n">
        <f aca="false">SUMPRODUCT(B881:AA881,$B$1012:$AA$1012)</f>
        <v>63409.2545724821</v>
      </c>
      <c r="AF881" s="340" t="n">
        <f aca="false">XIRR(B881:AA881,$B$1:$AA$1)</f>
        <v>0.162483886531162</v>
      </c>
      <c r="AG881" s="341" t="n">
        <f aca="false">1-EXP(-(1/0.25)*(AD881/ABS($AD$1010)))</f>
        <v>0.988645193733647</v>
      </c>
    </row>
    <row r="882" customFormat="false" ht="12.75" hidden="false" customHeight="false" outlineLevel="0" collapsed="false">
      <c r="A882" s="332"/>
      <c r="B882" s="337" t="n">
        <f aca="false">+[4]data1cf!A882</f>
        <v>-93634.6880349073</v>
      </c>
      <c r="C882" s="337" t="n">
        <f aca="false">+[4]data1cf!B882</f>
        <v>14926.7680593395</v>
      </c>
      <c r="D882" s="337" t="n">
        <f aca="false">+[4]data1cf!C882</f>
        <v>16490.7114957917</v>
      </c>
      <c r="E882" s="337" t="n">
        <f aca="false">+[4]data1cf!D882</f>
        <v>16023.2228978912</v>
      </c>
      <c r="F882" s="337" t="n">
        <f aca="false">+[4]data1cf!E882</f>
        <v>15806.9837704039</v>
      </c>
      <c r="G882" s="337" t="n">
        <f aca="false">+[4]data1cf!F882</f>
        <v>15669.5998176636</v>
      </c>
      <c r="H882" s="337" t="n">
        <f aca="false">+[4]data1cf!G882</f>
        <v>15050.1363534843</v>
      </c>
      <c r="I882" s="337" t="n">
        <f aca="false">+[4]data1cf!H882</f>
        <v>15134.7749104963</v>
      </c>
      <c r="J882" s="337" t="n">
        <f aca="false">+[4]data1cf!I882</f>
        <v>14936.910108513</v>
      </c>
      <c r="K882" s="337" t="n">
        <f aca="false">+[4]data1cf!J882</f>
        <v>15248.7246390692</v>
      </c>
      <c r="L882" s="337" t="n">
        <f aca="false">+[4]data1cf!K882</f>
        <v>15263.4030018519</v>
      </c>
      <c r="M882" s="337" t="n">
        <f aca="false">+[4]data1cf!L882</f>
        <v>15102.1049822615</v>
      </c>
      <c r="N882" s="337" t="n">
        <f aca="false">+[4]data1cf!M882</f>
        <v>15227.6065703649</v>
      </c>
      <c r="O882" s="337" t="n">
        <f aca="false">+[4]data1cf!N882</f>
        <v>15403.1237318471</v>
      </c>
      <c r="P882" s="337" t="n">
        <f aca="false">+[4]data1cf!O882</f>
        <v>15325.3858642626</v>
      </c>
      <c r="Q882" s="337" t="n">
        <f aca="false">+[4]data1cf!P882</f>
        <v>15374.0938606169</v>
      </c>
      <c r="R882" s="337" t="n">
        <f aca="false">+[4]data1cf!Q882</f>
        <v>1073.95241788517</v>
      </c>
      <c r="S882" s="337" t="n">
        <f aca="false">+[4]data1cf!R882</f>
        <v>0</v>
      </c>
      <c r="T882" s="337" t="n">
        <f aca="false">+[4]data1cf!S882</f>
        <v>0</v>
      </c>
      <c r="U882" s="337" t="n">
        <f aca="false">+[4]data1cf!T882</f>
        <v>0</v>
      </c>
      <c r="V882" s="337" t="n">
        <f aca="false">+[4]data1cf!U882</f>
        <v>0</v>
      </c>
      <c r="W882" s="337" t="n">
        <f aca="false">+[4]data1cf!V882</f>
        <v>0</v>
      </c>
      <c r="X882" s="337" t="n">
        <f aca="false">+[4]data1cf!W882</f>
        <v>0</v>
      </c>
      <c r="Y882" s="337" t="n">
        <f aca="false">+[4]data1cf!X882</f>
        <v>0</v>
      </c>
      <c r="Z882" s="337" t="n">
        <f aca="false">+[4]data1cf!Y882</f>
        <v>0</v>
      </c>
      <c r="AA882" s="337" t="n">
        <f aca="false">+[4]data1cf!Z882</f>
        <v>0</v>
      </c>
      <c r="AB882" s="337"/>
      <c r="AC882" s="338" t="n">
        <f aca="false">XNPV(0.1,B882:AA882,$B$1:$AA$1)</f>
        <v>24214.833251239</v>
      </c>
      <c r="AD882" s="338" t="n">
        <f aca="false">SUMPRODUCT(B882:AA882,$B$1010:$AA$1010)</f>
        <v>56879.4649885522</v>
      </c>
      <c r="AE882" s="339" t="n">
        <f aca="false">SUMPRODUCT(B882:AA882,$B$1012:$AA$1012)</f>
        <v>56327.2961557044</v>
      </c>
      <c r="AF882" s="340" t="n">
        <f aca="false">XIRR(B882:AA882,$B$1:$AA$1)</f>
        <v>0.143484618103071</v>
      </c>
      <c r="AG882" s="341" t="n">
        <f aca="false">1-EXP(-(1/0.25)*(AD882/ABS($AD$1010)))</f>
        <v>0.981367667649083</v>
      </c>
    </row>
    <row r="883" customFormat="false" ht="12.75" hidden="false" customHeight="false" outlineLevel="0" collapsed="false">
      <c r="A883" s="332"/>
      <c r="B883" s="337" t="n">
        <f aca="false">+[4]data1cf!A883</f>
        <v>-89959.5992733955</v>
      </c>
      <c r="C883" s="337" t="n">
        <f aca="false">+[4]data1cf!B883</f>
        <v>15033.8104965264</v>
      </c>
      <c r="D883" s="337" t="n">
        <f aca="false">+[4]data1cf!C883</f>
        <v>16371.8472526776</v>
      </c>
      <c r="E883" s="337" t="n">
        <f aca="false">+[4]data1cf!D883</f>
        <v>15834.1134459794</v>
      </c>
      <c r="F883" s="337" t="n">
        <f aca="false">+[4]data1cf!E883</f>
        <v>15756.660279748</v>
      </c>
      <c r="G883" s="337" t="n">
        <f aca="false">+[4]data1cf!F883</f>
        <v>15323.7917412814</v>
      </c>
      <c r="H883" s="337" t="n">
        <f aca="false">+[4]data1cf!G883</f>
        <v>15211.7388661633</v>
      </c>
      <c r="I883" s="337" t="n">
        <f aca="false">+[4]data1cf!H883</f>
        <v>15074.0191375492</v>
      </c>
      <c r="J883" s="337" t="n">
        <f aca="false">+[4]data1cf!I883</f>
        <v>15009.6220238933</v>
      </c>
      <c r="K883" s="337" t="n">
        <f aca="false">+[4]data1cf!J883</f>
        <v>15085.9046125721</v>
      </c>
      <c r="L883" s="337" t="n">
        <f aca="false">+[4]data1cf!K883</f>
        <v>15348.7286244779</v>
      </c>
      <c r="M883" s="337" t="n">
        <f aca="false">+[4]data1cf!L883</f>
        <v>15086.0952774954</v>
      </c>
      <c r="N883" s="337" t="n">
        <f aca="false">+[4]data1cf!M883</f>
        <v>15221.4996788796</v>
      </c>
      <c r="O883" s="337" t="n">
        <f aca="false">+[4]data1cf!N883</f>
        <v>14990.3157127273</v>
      </c>
      <c r="P883" s="337" t="n">
        <f aca="false">+[4]data1cf!O883</f>
        <v>15221.0142298473</v>
      </c>
      <c r="Q883" s="337" t="n">
        <f aca="false">+[4]data1cf!P883</f>
        <v>15192.8424107823</v>
      </c>
      <c r="R883" s="337" t="n">
        <f aca="false">+[4]data1cf!Q883</f>
        <v>1031.80061982614</v>
      </c>
      <c r="S883" s="337" t="n">
        <f aca="false">+[4]data1cf!R883</f>
        <v>0</v>
      </c>
      <c r="T883" s="337" t="n">
        <f aca="false">+[4]data1cf!S883</f>
        <v>0</v>
      </c>
      <c r="U883" s="337" t="n">
        <f aca="false">+[4]data1cf!T883</f>
        <v>0</v>
      </c>
      <c r="V883" s="337" t="n">
        <f aca="false">+[4]data1cf!U883</f>
        <v>0</v>
      </c>
      <c r="W883" s="337" t="n">
        <f aca="false">+[4]data1cf!V883</f>
        <v>0</v>
      </c>
      <c r="X883" s="337" t="n">
        <f aca="false">+[4]data1cf!W883</f>
        <v>0</v>
      </c>
      <c r="Y883" s="337" t="n">
        <f aca="false">+[4]data1cf!X883</f>
        <v>0</v>
      </c>
      <c r="Z883" s="337" t="n">
        <f aca="false">+[4]data1cf!Y883</f>
        <v>0</v>
      </c>
      <c r="AA883" s="337" t="n">
        <f aca="false">+[4]data1cf!Z883</f>
        <v>0</v>
      </c>
      <c r="AB883" s="337"/>
      <c r="AC883" s="338" t="n">
        <f aca="false">XNPV(0.1,B883:AA883,$B$1:$AA$1)</f>
        <v>27348.7265920209</v>
      </c>
      <c r="AD883" s="338" t="n">
        <f aca="false">SUMPRODUCT(B883:AA883,$B$1010:$AA$1010)</f>
        <v>59832.6268601906</v>
      </c>
      <c r="AE883" s="339" t="n">
        <f aca="false">SUMPRODUCT(B883:AA883,$B$1012:$AA$1012)</f>
        <v>59283.7443080218</v>
      </c>
      <c r="AF883" s="340" t="n">
        <f aca="false">XIRR(B883:AA883,$B$1:$AA$1)</f>
        <v>0.150841959306512</v>
      </c>
      <c r="AG883" s="341" t="n">
        <f aca="false">1-EXP(-(1/0.25)*(AD883/ABS($AD$1010)))</f>
        <v>0.984848343947976</v>
      </c>
    </row>
    <row r="884" customFormat="false" ht="12.75" hidden="false" customHeight="false" outlineLevel="0" collapsed="false">
      <c r="A884" s="332"/>
      <c r="B884" s="337" t="n">
        <f aca="false">+[4]data1cf!A884</f>
        <v>-92759.8032279358</v>
      </c>
      <c r="C884" s="337" t="n">
        <f aca="false">+[4]data1cf!B884</f>
        <v>14946.9648444428</v>
      </c>
      <c r="D884" s="337" t="n">
        <f aca="false">+[4]data1cf!C884</f>
        <v>16374.6843675512</v>
      </c>
      <c r="E884" s="337" t="n">
        <f aca="false">+[4]data1cf!D884</f>
        <v>15990.0391331443</v>
      </c>
      <c r="F884" s="337" t="n">
        <f aca="false">+[4]data1cf!E884</f>
        <v>15758.7373413415</v>
      </c>
      <c r="G884" s="337" t="n">
        <f aca="false">+[4]data1cf!F884</f>
        <v>15556.1571385015</v>
      </c>
      <c r="H884" s="337" t="n">
        <f aca="false">+[4]data1cf!G884</f>
        <v>15217.6256756296</v>
      </c>
      <c r="I884" s="337" t="n">
        <f aca="false">+[4]data1cf!H884</f>
        <v>15138.6698471961</v>
      </c>
      <c r="J884" s="337" t="n">
        <f aca="false">+[4]data1cf!I884</f>
        <v>15125.0156427441</v>
      </c>
      <c r="K884" s="337" t="n">
        <f aca="false">+[4]data1cf!J884</f>
        <v>15072.8815385936</v>
      </c>
      <c r="L884" s="337" t="n">
        <f aca="false">+[4]data1cf!K884</f>
        <v>15197.5274549877</v>
      </c>
      <c r="M884" s="337" t="n">
        <f aca="false">+[4]data1cf!L884</f>
        <v>15105.6270255724</v>
      </c>
      <c r="N884" s="337" t="n">
        <f aca="false">+[4]data1cf!M884</f>
        <v>15296.1937191548</v>
      </c>
      <c r="O884" s="337" t="n">
        <f aca="false">+[4]data1cf!N884</f>
        <v>15319.6436147252</v>
      </c>
      <c r="P884" s="337" t="n">
        <f aca="false">+[4]data1cf!O884</f>
        <v>15257.7637266013</v>
      </c>
      <c r="Q884" s="337" t="n">
        <f aca="false">+[4]data1cf!P884</f>
        <v>15225.9424894338</v>
      </c>
      <c r="R884" s="337" t="n">
        <f aca="false">+[4]data1cf!Q884</f>
        <v>1063.91783910313</v>
      </c>
      <c r="S884" s="337" t="n">
        <f aca="false">+[4]data1cf!R884</f>
        <v>0</v>
      </c>
      <c r="T884" s="337" t="n">
        <f aca="false">+[4]data1cf!S884</f>
        <v>0</v>
      </c>
      <c r="U884" s="337" t="n">
        <f aca="false">+[4]data1cf!T884</f>
        <v>0</v>
      </c>
      <c r="V884" s="337" t="n">
        <f aca="false">+[4]data1cf!U884</f>
        <v>0</v>
      </c>
      <c r="W884" s="337" t="n">
        <f aca="false">+[4]data1cf!V884</f>
        <v>0</v>
      </c>
      <c r="X884" s="337" t="n">
        <f aca="false">+[4]data1cf!W884</f>
        <v>0</v>
      </c>
      <c r="Y884" s="337" t="n">
        <f aca="false">+[4]data1cf!X884</f>
        <v>0</v>
      </c>
      <c r="Z884" s="337" t="n">
        <f aca="false">+[4]data1cf!Y884</f>
        <v>0</v>
      </c>
      <c r="AA884" s="337" t="n">
        <f aca="false">+[4]data1cf!Z884</f>
        <v>0</v>
      </c>
      <c r="AB884" s="337"/>
      <c r="AC884" s="338" t="n">
        <f aca="false">XNPV(0.1,B884:AA884,$B$1:$AA$1)</f>
        <v>24911.7173805346</v>
      </c>
      <c r="AD884" s="338" t="n">
        <f aca="false">SUMPRODUCT(B884:AA884,$B$1010:$AA$1010)</f>
        <v>57529.2487924225</v>
      </c>
      <c r="AE884" s="339" t="n">
        <f aca="false">SUMPRODUCT(B884:AA884,$B$1012:$AA$1012)</f>
        <v>56978.0554355348</v>
      </c>
      <c r="AF884" s="340" t="n">
        <f aca="false">XIRR(B884:AA884,$B$1:$AA$1)</f>
        <v>0.145093854018734</v>
      </c>
      <c r="AG884" s="341" t="n">
        <f aca="false">1-EXP(-(1/0.25)*(AD884/ABS($AD$1010)))</f>
        <v>0.982196435016956</v>
      </c>
    </row>
    <row r="885" customFormat="false" ht="12.75" hidden="false" customHeight="false" outlineLevel="0" collapsed="false">
      <c r="A885" s="332"/>
      <c r="B885" s="337" t="n">
        <f aca="false">+[4]data1cf!A885</f>
        <v>-90440.8359007774</v>
      </c>
      <c r="C885" s="337" t="n">
        <f aca="false">+[4]data1cf!B885</f>
        <v>14944.4645893699</v>
      </c>
      <c r="D885" s="337" t="n">
        <f aca="false">+[4]data1cf!C885</f>
        <v>16509.9013545189</v>
      </c>
      <c r="E885" s="337" t="n">
        <f aca="false">+[4]data1cf!D885</f>
        <v>16150.8650279987</v>
      </c>
      <c r="F885" s="337" t="n">
        <f aca="false">+[4]data1cf!E885</f>
        <v>15713.4727985447</v>
      </c>
      <c r="G885" s="337" t="n">
        <f aca="false">+[4]data1cf!F885</f>
        <v>15445.4786690487</v>
      </c>
      <c r="H885" s="337" t="n">
        <f aca="false">+[4]data1cf!G885</f>
        <v>15224.3032793079</v>
      </c>
      <c r="I885" s="337" t="n">
        <f aca="false">+[4]data1cf!H885</f>
        <v>15273.3052256033</v>
      </c>
      <c r="J885" s="337" t="n">
        <f aca="false">+[4]data1cf!I885</f>
        <v>15125.5158672651</v>
      </c>
      <c r="K885" s="337" t="n">
        <f aca="false">+[4]data1cf!J885</f>
        <v>15090.7284566216</v>
      </c>
      <c r="L885" s="337" t="n">
        <f aca="false">+[4]data1cf!K885</f>
        <v>14998.3881250306</v>
      </c>
      <c r="M885" s="337" t="n">
        <f aca="false">+[4]data1cf!L885</f>
        <v>15043.3531092368</v>
      </c>
      <c r="N885" s="337" t="n">
        <f aca="false">+[4]data1cf!M885</f>
        <v>15246.9217302008</v>
      </c>
      <c r="O885" s="337" t="n">
        <f aca="false">+[4]data1cf!N885</f>
        <v>15152.820575006</v>
      </c>
      <c r="P885" s="337" t="n">
        <f aca="false">+[4]data1cf!O885</f>
        <v>15033.0909160292</v>
      </c>
      <c r="Q885" s="337" t="n">
        <f aca="false">+[4]data1cf!P885</f>
        <v>14984.2871310962</v>
      </c>
      <c r="R885" s="337" t="n">
        <f aca="false">+[4]data1cf!Q885</f>
        <v>1037.32021144756</v>
      </c>
      <c r="S885" s="337" t="n">
        <f aca="false">+[4]data1cf!R885</f>
        <v>0</v>
      </c>
      <c r="T885" s="337" t="n">
        <f aca="false">+[4]data1cf!S885</f>
        <v>0</v>
      </c>
      <c r="U885" s="337" t="n">
        <f aca="false">+[4]data1cf!T885</f>
        <v>0</v>
      </c>
      <c r="V885" s="337" t="n">
        <f aca="false">+[4]data1cf!U885</f>
        <v>0</v>
      </c>
      <c r="W885" s="337" t="n">
        <f aca="false">+[4]data1cf!V885</f>
        <v>0</v>
      </c>
      <c r="X885" s="337" t="n">
        <f aca="false">+[4]data1cf!W885</f>
        <v>0</v>
      </c>
      <c r="Y885" s="337" t="n">
        <f aca="false">+[4]data1cf!X885</f>
        <v>0</v>
      </c>
      <c r="Z885" s="337" t="n">
        <f aca="false">+[4]data1cf!Y885</f>
        <v>0</v>
      </c>
      <c r="AA885" s="337" t="n">
        <f aca="false">+[4]data1cf!Z885</f>
        <v>0</v>
      </c>
      <c r="AB885" s="337"/>
      <c r="AC885" s="338" t="n">
        <f aca="false">XNPV(0.1,B885:AA885,$B$1:$AA$1)</f>
        <v>27156.764883154</v>
      </c>
      <c r="AD885" s="338" t="n">
        <f aca="false">SUMPRODUCT(B885:AA885,$B$1010:$AA$1010)</f>
        <v>59654.7908032338</v>
      </c>
      <c r="AE885" s="339" t="n">
        <f aca="false">SUMPRODUCT(B885:AA885,$B$1012:$AA$1012)</f>
        <v>59106.1219854679</v>
      </c>
      <c r="AF885" s="340" t="n">
        <f aca="false">XIRR(B885:AA885,$B$1:$AA$1)</f>
        <v>0.150362271855427</v>
      </c>
      <c r="AG885" s="341" t="n">
        <f aca="false">1-EXP(-(1/0.25)*(AD885/ABS($AD$1010)))</f>
        <v>0.984658487228617</v>
      </c>
    </row>
    <row r="886" customFormat="false" ht="12.75" hidden="false" customHeight="false" outlineLevel="0" collapsed="false">
      <c r="A886" s="332"/>
      <c r="B886" s="337" t="n">
        <f aca="false">+[4]data1cf!A886</f>
        <v>-101135.961807336</v>
      </c>
      <c r="C886" s="337" t="n">
        <f aca="false">+[4]data1cf!B886</f>
        <v>15422.6961630227</v>
      </c>
      <c r="D886" s="337" t="n">
        <f aca="false">+[4]data1cf!C886</f>
        <v>16906.8805905238</v>
      </c>
      <c r="E886" s="337" t="n">
        <f aca="false">+[4]data1cf!D886</f>
        <v>16372.1369738541</v>
      </c>
      <c r="F886" s="337" t="n">
        <f aca="false">+[4]data1cf!E886</f>
        <v>15906.307861266</v>
      </c>
      <c r="G886" s="337" t="n">
        <f aca="false">+[4]data1cf!F886</f>
        <v>15782.5606919761</v>
      </c>
      <c r="H886" s="337" t="n">
        <f aca="false">+[4]data1cf!G886</f>
        <v>15576.1625561602</v>
      </c>
      <c r="I886" s="337" t="n">
        <f aca="false">+[4]data1cf!H886</f>
        <v>15324.716734307</v>
      </c>
      <c r="J886" s="337" t="n">
        <f aca="false">+[4]data1cf!I886</f>
        <v>15260.6305135202</v>
      </c>
      <c r="K886" s="337" t="n">
        <f aca="false">+[4]data1cf!J886</f>
        <v>15370.3249863573</v>
      </c>
      <c r="L886" s="337" t="n">
        <f aca="false">+[4]data1cf!K886</f>
        <v>15438.2013193326</v>
      </c>
      <c r="M886" s="337" t="n">
        <f aca="false">+[4]data1cf!L886</f>
        <v>15252.8534101777</v>
      </c>
      <c r="N886" s="337" t="n">
        <f aca="false">+[4]data1cf!M886</f>
        <v>15423.9850594278</v>
      </c>
      <c r="O886" s="337" t="n">
        <f aca="false">+[4]data1cf!N886</f>
        <v>15287.4391582854</v>
      </c>
      <c r="P886" s="337" t="n">
        <f aca="false">+[4]data1cf!O886</f>
        <v>15583.8484584278</v>
      </c>
      <c r="Q886" s="337" t="n">
        <f aca="false">+[4]data1cf!P886</f>
        <v>15277.9585709391</v>
      </c>
      <c r="R886" s="337" t="n">
        <f aca="false">+[4]data1cf!Q886</f>
        <v>1159.98902754542</v>
      </c>
      <c r="S886" s="337" t="n">
        <f aca="false">+[4]data1cf!R886</f>
        <v>0</v>
      </c>
      <c r="T886" s="337" t="n">
        <f aca="false">+[4]data1cf!S886</f>
        <v>0</v>
      </c>
      <c r="U886" s="337" t="n">
        <f aca="false">+[4]data1cf!T886</f>
        <v>0</v>
      </c>
      <c r="V886" s="337" t="n">
        <f aca="false">+[4]data1cf!U886</f>
        <v>0</v>
      </c>
      <c r="W886" s="337" t="n">
        <f aca="false">+[4]data1cf!V886</f>
        <v>0</v>
      </c>
      <c r="X886" s="337" t="n">
        <f aca="false">+[4]data1cf!W886</f>
        <v>0</v>
      </c>
      <c r="Y886" s="337" t="n">
        <f aca="false">+[4]data1cf!X886</f>
        <v>0</v>
      </c>
      <c r="Z886" s="337" t="n">
        <f aca="false">+[4]data1cf!Y886</f>
        <v>0</v>
      </c>
      <c r="AA886" s="337" t="n">
        <f aca="false">+[4]data1cf!Z886</f>
        <v>0</v>
      </c>
      <c r="AB886" s="337"/>
      <c r="AC886" s="338" t="n">
        <f aca="false">XNPV(0.1,B886:AA886,$B$1:$AA$1)</f>
        <v>18717.8282172551</v>
      </c>
      <c r="AD886" s="338" t="n">
        <f aca="false">SUMPRODUCT(B886:AA886,$B$1010:$AA$1010)</f>
        <v>51798.0907685485</v>
      </c>
      <c r="AE886" s="339" t="n">
        <f aca="false">SUMPRODUCT(B886:AA886,$B$1012:$AA$1012)</f>
        <v>51239.3796763308</v>
      </c>
      <c r="AF886" s="340" t="n">
        <f aca="false">XIRR(B886:AA886,$B$1:$AA$1)</f>
        <v>0.131634063160307</v>
      </c>
      <c r="AG886" s="341" t="n">
        <f aca="false">1-EXP(-(1/0.25)*(AD886/ABS($AD$1010)))</f>
        <v>0.973405346531405</v>
      </c>
    </row>
    <row r="887" customFormat="false" ht="12.75" hidden="false" customHeight="false" outlineLevel="0" collapsed="false">
      <c r="A887" s="332"/>
      <c r="B887" s="337" t="n">
        <f aca="false">+[4]data1cf!A887</f>
        <v>-98977.1482886966</v>
      </c>
      <c r="C887" s="337" t="n">
        <f aca="false">+[4]data1cf!B887</f>
        <v>15272.0771488294</v>
      </c>
      <c r="D887" s="337" t="n">
        <f aca="false">+[4]data1cf!C887</f>
        <v>16661.6765471653</v>
      </c>
      <c r="E887" s="337" t="n">
        <f aca="false">+[4]data1cf!D887</f>
        <v>16298.9821490952</v>
      </c>
      <c r="F887" s="337" t="n">
        <f aca="false">+[4]data1cf!E887</f>
        <v>16051.0727551817</v>
      </c>
      <c r="G887" s="337" t="n">
        <f aca="false">+[4]data1cf!F887</f>
        <v>15738.4043494606</v>
      </c>
      <c r="H887" s="337" t="n">
        <f aca="false">+[4]data1cf!G887</f>
        <v>15420.9570330128</v>
      </c>
      <c r="I887" s="337" t="n">
        <f aca="false">+[4]data1cf!H887</f>
        <v>15183.1145136467</v>
      </c>
      <c r="J887" s="337" t="n">
        <f aca="false">+[4]data1cf!I887</f>
        <v>15209.9163066623</v>
      </c>
      <c r="K887" s="337" t="n">
        <f aca="false">+[4]data1cf!J887</f>
        <v>15246.4978819909</v>
      </c>
      <c r="L887" s="337" t="n">
        <f aca="false">+[4]data1cf!K887</f>
        <v>15245.3450601537</v>
      </c>
      <c r="M887" s="337" t="n">
        <f aca="false">+[4]data1cf!L887</f>
        <v>15436.6834367205</v>
      </c>
      <c r="N887" s="337" t="n">
        <f aca="false">+[4]data1cf!M887</f>
        <v>15306.6345971694</v>
      </c>
      <c r="O887" s="337" t="n">
        <f aca="false">+[4]data1cf!N887</f>
        <v>15206.2591887991</v>
      </c>
      <c r="P887" s="337" t="n">
        <f aca="false">+[4]data1cf!O887</f>
        <v>15359.7701226925</v>
      </c>
      <c r="Q887" s="337" t="n">
        <f aca="false">+[4]data1cf!P887</f>
        <v>15250.3965095826</v>
      </c>
      <c r="R887" s="337" t="n">
        <f aca="false">+[4]data1cf!Q887</f>
        <v>1135.22830001203</v>
      </c>
      <c r="S887" s="337" t="n">
        <f aca="false">+[4]data1cf!R887</f>
        <v>0</v>
      </c>
      <c r="T887" s="337" t="n">
        <f aca="false">+[4]data1cf!S887</f>
        <v>0</v>
      </c>
      <c r="U887" s="337" t="n">
        <f aca="false">+[4]data1cf!T887</f>
        <v>0</v>
      </c>
      <c r="V887" s="337" t="n">
        <f aca="false">+[4]data1cf!U887</f>
        <v>0</v>
      </c>
      <c r="W887" s="337" t="n">
        <f aca="false">+[4]data1cf!V887</f>
        <v>0</v>
      </c>
      <c r="X887" s="337" t="n">
        <f aca="false">+[4]data1cf!W887</f>
        <v>0</v>
      </c>
      <c r="Y887" s="337" t="n">
        <f aca="false">+[4]data1cf!X887</f>
        <v>0</v>
      </c>
      <c r="Z887" s="337" t="n">
        <f aca="false">+[4]data1cf!Y887</f>
        <v>0</v>
      </c>
      <c r="AA887" s="337" t="n">
        <f aca="false">+[4]data1cf!Z887</f>
        <v>0</v>
      </c>
      <c r="AB887" s="337"/>
      <c r="AC887" s="338" t="n">
        <f aca="false">XNPV(0.1,B887:AA887,$B$1:$AA$1)</f>
        <v>20175.5951658644</v>
      </c>
      <c r="AD887" s="338" t="n">
        <f aca="false">SUMPRODUCT(B887:AA887,$B$1010:$AA$1010)</f>
        <v>53081.520343289</v>
      </c>
      <c r="AE887" s="339" t="n">
        <f aca="false">SUMPRODUCT(B887:AA887,$B$1012:$AA$1012)</f>
        <v>52525.7852255883</v>
      </c>
      <c r="AF887" s="340" t="n">
        <f aca="false">XIRR(B887:AA887,$B$1:$AA$1)</f>
        <v>0.134713397397223</v>
      </c>
      <c r="AG887" s="341" t="n">
        <f aca="false">1-EXP(-(1/0.25)*(AD887/ABS($AD$1010)))</f>
        <v>0.975691139294491</v>
      </c>
    </row>
    <row r="888" customFormat="false" ht="12.75" hidden="false" customHeight="false" outlineLevel="0" collapsed="false">
      <c r="A888" s="332"/>
      <c r="B888" s="337" t="n">
        <f aca="false">+[4]data1cf!A888</f>
        <v>-89551.0688071796</v>
      </c>
      <c r="C888" s="337" t="n">
        <f aca="false">+[4]data1cf!B888</f>
        <v>15057.3163711514</v>
      </c>
      <c r="D888" s="337" t="n">
        <f aca="false">+[4]data1cf!C888</f>
        <v>16519.3805991246</v>
      </c>
      <c r="E888" s="337" t="n">
        <f aca="false">+[4]data1cf!D888</f>
        <v>15993.2143052975</v>
      </c>
      <c r="F888" s="337" t="n">
        <f aca="false">+[4]data1cf!E888</f>
        <v>15532.4213122751</v>
      </c>
      <c r="G888" s="337" t="n">
        <f aca="false">+[4]data1cf!F888</f>
        <v>15349.3515120344</v>
      </c>
      <c r="H888" s="337" t="n">
        <f aca="false">+[4]data1cf!G888</f>
        <v>15079.2496252499</v>
      </c>
      <c r="I888" s="337" t="n">
        <f aca="false">+[4]data1cf!H888</f>
        <v>14988.1829426157</v>
      </c>
      <c r="J888" s="337" t="n">
        <f aca="false">+[4]data1cf!I888</f>
        <v>14988.1279794668</v>
      </c>
      <c r="K888" s="337" t="n">
        <f aca="false">+[4]data1cf!J888</f>
        <v>15061.575964742</v>
      </c>
      <c r="L888" s="337" t="n">
        <f aca="false">+[4]data1cf!K888</f>
        <v>15018.6079470804</v>
      </c>
      <c r="M888" s="337" t="n">
        <f aca="false">+[4]data1cf!L888</f>
        <v>15027.9953242025</v>
      </c>
      <c r="N888" s="337" t="n">
        <f aca="false">+[4]data1cf!M888</f>
        <v>15142.0477399222</v>
      </c>
      <c r="O888" s="337" t="n">
        <f aca="false">+[4]data1cf!N888</f>
        <v>15209.4618533612</v>
      </c>
      <c r="P888" s="337" t="n">
        <f aca="false">+[4]data1cf!O888</f>
        <v>15234.1438642212</v>
      </c>
      <c r="Q888" s="337" t="n">
        <f aca="false">+[4]data1cf!P888</f>
        <v>15093.8953176021</v>
      </c>
      <c r="R888" s="337" t="n">
        <f aca="false">+[4]data1cf!Q888</f>
        <v>1027.11493879083</v>
      </c>
      <c r="S888" s="337" t="n">
        <f aca="false">+[4]data1cf!R888</f>
        <v>0</v>
      </c>
      <c r="T888" s="337" t="n">
        <f aca="false">+[4]data1cf!S888</f>
        <v>0</v>
      </c>
      <c r="U888" s="337" t="n">
        <f aca="false">+[4]data1cf!T888</f>
        <v>0</v>
      </c>
      <c r="V888" s="337" t="n">
        <f aca="false">+[4]data1cf!U888</f>
        <v>0</v>
      </c>
      <c r="W888" s="337" t="n">
        <f aca="false">+[4]data1cf!V888</f>
        <v>0</v>
      </c>
      <c r="X888" s="337" t="n">
        <f aca="false">+[4]data1cf!W888</f>
        <v>0</v>
      </c>
      <c r="Y888" s="337" t="n">
        <f aca="false">+[4]data1cf!X888</f>
        <v>0</v>
      </c>
      <c r="Z888" s="337" t="n">
        <f aca="false">+[4]data1cf!Y888</f>
        <v>0</v>
      </c>
      <c r="AA888" s="337" t="n">
        <f aca="false">+[4]data1cf!Z888</f>
        <v>0</v>
      </c>
      <c r="AB888" s="337"/>
      <c r="AC888" s="338" t="n">
        <f aca="false">XNPV(0.1,B888:AA888,$B$1:$AA$1)</f>
        <v>27613.0499478827</v>
      </c>
      <c r="AD888" s="338" t="n">
        <f aca="false">SUMPRODUCT(B888:AA888,$B$1010:$AA$1010)</f>
        <v>59999.5836062424</v>
      </c>
      <c r="AE888" s="339" t="n">
        <f aca="false">SUMPRODUCT(B888:AA888,$B$1012:$AA$1012)</f>
        <v>59452.3355283365</v>
      </c>
      <c r="AF888" s="340" t="n">
        <f aca="false">XIRR(B888:AA888,$B$1:$AA$1)</f>
        <v>0.151642404966913</v>
      </c>
      <c r="AG888" s="341" t="n">
        <f aca="false">1-EXP(-(1/0.25)*(AD888/ABS($AD$1010)))</f>
        <v>0.985024447100483</v>
      </c>
    </row>
    <row r="889" customFormat="false" ht="12.75" hidden="false" customHeight="false" outlineLevel="0" collapsed="false">
      <c r="A889" s="332"/>
      <c r="B889" s="337" t="n">
        <f aca="false">+[4]data1cf!A889</f>
        <v>-96120.5688776591</v>
      </c>
      <c r="C889" s="337" t="n">
        <f aca="false">+[4]data1cf!B889</f>
        <v>15298.8242506722</v>
      </c>
      <c r="D889" s="337" t="n">
        <f aca="false">+[4]data1cf!C889</f>
        <v>16467.3659584974</v>
      </c>
      <c r="E889" s="337" t="n">
        <f aca="false">+[4]data1cf!D889</f>
        <v>16035.5459214745</v>
      </c>
      <c r="F889" s="337" t="n">
        <f aca="false">+[4]data1cf!E889</f>
        <v>15969.4443021013</v>
      </c>
      <c r="G889" s="337" t="n">
        <f aca="false">+[4]data1cf!F889</f>
        <v>15713.9440184203</v>
      </c>
      <c r="H889" s="337" t="n">
        <f aca="false">+[4]data1cf!G889</f>
        <v>15199.8634332152</v>
      </c>
      <c r="I889" s="337" t="n">
        <f aca="false">+[4]data1cf!H889</f>
        <v>15259.258937878</v>
      </c>
      <c r="J889" s="337" t="n">
        <f aca="false">+[4]data1cf!I889</f>
        <v>15049.446693197</v>
      </c>
      <c r="K889" s="337" t="n">
        <f aca="false">+[4]data1cf!J889</f>
        <v>15272.3145933813</v>
      </c>
      <c r="L889" s="337" t="n">
        <f aca="false">+[4]data1cf!K889</f>
        <v>15178.8843773819</v>
      </c>
      <c r="M889" s="337" t="n">
        <f aca="false">+[4]data1cf!L889</f>
        <v>15105.5721504029</v>
      </c>
      <c r="N889" s="337" t="n">
        <f aca="false">+[4]data1cf!M889</f>
        <v>15132.6485110521</v>
      </c>
      <c r="O889" s="337" t="n">
        <f aca="false">+[4]data1cf!N889</f>
        <v>15311.9786782025</v>
      </c>
      <c r="P889" s="337" t="n">
        <f aca="false">+[4]data1cf!O889</f>
        <v>15185.2715942785</v>
      </c>
      <c r="Q889" s="337" t="n">
        <f aca="false">+[4]data1cf!P889</f>
        <v>15169.0479615556</v>
      </c>
      <c r="R889" s="337" t="n">
        <f aca="false">+[4]data1cf!Q889</f>
        <v>1102.4644767992</v>
      </c>
      <c r="S889" s="337" t="n">
        <f aca="false">+[4]data1cf!R889</f>
        <v>0</v>
      </c>
      <c r="T889" s="337" t="n">
        <f aca="false">+[4]data1cf!S889</f>
        <v>0</v>
      </c>
      <c r="U889" s="337" t="n">
        <f aca="false">+[4]data1cf!T889</f>
        <v>0</v>
      </c>
      <c r="V889" s="337" t="n">
        <f aca="false">+[4]data1cf!U889</f>
        <v>0</v>
      </c>
      <c r="W889" s="337" t="n">
        <f aca="false">+[4]data1cf!V889</f>
        <v>0</v>
      </c>
      <c r="X889" s="337" t="n">
        <f aca="false">+[4]data1cf!W889</f>
        <v>0</v>
      </c>
      <c r="Y889" s="337" t="n">
        <f aca="false">+[4]data1cf!X889</f>
        <v>0</v>
      </c>
      <c r="Z889" s="337" t="n">
        <f aca="false">+[4]data1cf!Y889</f>
        <v>0</v>
      </c>
      <c r="AA889" s="337" t="n">
        <f aca="false">+[4]data1cf!Z889</f>
        <v>0</v>
      </c>
      <c r="AB889" s="337"/>
      <c r="AC889" s="338" t="n">
        <f aca="false">XNPV(0.1,B889:AA889,$B$1:$AA$1)</f>
        <v>22238.7499351582</v>
      </c>
      <c r="AD889" s="338" t="n">
        <f aca="false">SUMPRODUCT(B889:AA889,$B$1010:$AA$1010)</f>
        <v>54923.5374179613</v>
      </c>
      <c r="AE889" s="339" t="n">
        <f aca="false">SUMPRODUCT(B889:AA889,$B$1012:$AA$1012)</f>
        <v>54371.5507531634</v>
      </c>
      <c r="AF889" s="340" t="n">
        <f aca="false">XIRR(B889:AA889,$B$1:$AA$1)</f>
        <v>0.139235770909237</v>
      </c>
      <c r="AG889" s="341" t="n">
        <f aca="false">1-EXP(-(1/0.25)*(AD889/ABS($AD$1010)))</f>
        <v>0.978632783472204</v>
      </c>
    </row>
    <row r="890" customFormat="false" ht="12.75" hidden="false" customHeight="false" outlineLevel="0" collapsed="false">
      <c r="A890" s="332"/>
      <c r="B890" s="337" t="n">
        <f aca="false">+[4]data1cf!A890</f>
        <v>-89791.453936436</v>
      </c>
      <c r="C890" s="337" t="n">
        <f aca="false">+[4]data1cf!B890</f>
        <v>15095.993888222</v>
      </c>
      <c r="D890" s="337" t="n">
        <f aca="false">+[4]data1cf!C890</f>
        <v>16602.6177661526</v>
      </c>
      <c r="E890" s="337" t="n">
        <f aca="false">+[4]data1cf!D890</f>
        <v>16077.0806355499</v>
      </c>
      <c r="F890" s="337" t="n">
        <f aca="false">+[4]data1cf!E890</f>
        <v>15731.7185002536</v>
      </c>
      <c r="G890" s="337" t="n">
        <f aca="false">+[4]data1cf!F890</f>
        <v>15351.7384947105</v>
      </c>
      <c r="H890" s="337" t="n">
        <f aca="false">+[4]data1cf!G890</f>
        <v>15291.231958229</v>
      </c>
      <c r="I890" s="337" t="n">
        <f aca="false">+[4]data1cf!H890</f>
        <v>15310.1117686232</v>
      </c>
      <c r="J890" s="337" t="n">
        <f aca="false">+[4]data1cf!I890</f>
        <v>15097.8146329807</v>
      </c>
      <c r="K890" s="337" t="n">
        <f aca="false">+[4]data1cf!J890</f>
        <v>14915.2208063912</v>
      </c>
      <c r="L890" s="337" t="n">
        <f aca="false">+[4]data1cf!K890</f>
        <v>14975.050245823</v>
      </c>
      <c r="M890" s="337" t="n">
        <f aca="false">+[4]data1cf!L890</f>
        <v>15352.6308622509</v>
      </c>
      <c r="N890" s="337" t="n">
        <f aca="false">+[4]data1cf!M890</f>
        <v>15192.1410675013</v>
      </c>
      <c r="O890" s="337" t="n">
        <f aca="false">+[4]data1cf!N890</f>
        <v>14858.8342893402</v>
      </c>
      <c r="P890" s="337" t="n">
        <f aca="false">+[4]data1cf!O890</f>
        <v>15146.7560152228</v>
      </c>
      <c r="Q890" s="337" t="n">
        <f aca="false">+[4]data1cf!P890</f>
        <v>15372.3145369645</v>
      </c>
      <c r="R890" s="337" t="n">
        <f aca="false">+[4]data1cf!Q890</f>
        <v>1029.87206006935</v>
      </c>
      <c r="S890" s="337" t="n">
        <f aca="false">+[4]data1cf!R890</f>
        <v>0</v>
      </c>
      <c r="T890" s="337" t="n">
        <f aca="false">+[4]data1cf!S890</f>
        <v>0</v>
      </c>
      <c r="U890" s="337" t="n">
        <f aca="false">+[4]data1cf!T890</f>
        <v>0</v>
      </c>
      <c r="V890" s="337" t="n">
        <f aca="false">+[4]data1cf!U890</f>
        <v>0</v>
      </c>
      <c r="W890" s="337" t="n">
        <f aca="false">+[4]data1cf!V890</f>
        <v>0</v>
      </c>
      <c r="X890" s="337" t="n">
        <f aca="false">+[4]data1cf!W890</f>
        <v>0</v>
      </c>
      <c r="Y890" s="337" t="n">
        <f aca="false">+[4]data1cf!X890</f>
        <v>0</v>
      </c>
      <c r="Z890" s="337" t="n">
        <f aca="false">+[4]data1cf!Y890</f>
        <v>0</v>
      </c>
      <c r="AA890" s="337" t="n">
        <f aca="false">+[4]data1cf!Z890</f>
        <v>0</v>
      </c>
      <c r="AB890" s="337"/>
      <c r="AC890" s="338" t="n">
        <f aca="false">XNPV(0.1,B890:AA890,$B$1:$AA$1)</f>
        <v>28006.5490073591</v>
      </c>
      <c r="AD890" s="338" t="n">
        <f aca="false">SUMPRODUCT(B890:AA890,$B$1010:$AA$1010)</f>
        <v>60547.9934851525</v>
      </c>
      <c r="AE890" s="339" t="n">
        <f aca="false">SUMPRODUCT(B890:AA890,$B$1012:$AA$1012)</f>
        <v>59998.4176017794</v>
      </c>
      <c r="AF890" s="340" t="n">
        <f aca="false">XIRR(B890:AA890,$B$1:$AA$1)</f>
        <v>0.152256553771536</v>
      </c>
      <c r="AG890" s="341" t="n">
        <f aca="false">1-EXP(-(1/0.25)*(AD890/ABS($AD$1010)))</f>
        <v>0.985588624016053</v>
      </c>
    </row>
    <row r="891" customFormat="false" ht="12.75" hidden="false" customHeight="false" outlineLevel="0" collapsed="false">
      <c r="A891" s="332"/>
      <c r="B891" s="337" t="n">
        <f aca="false">+[4]data1cf!A891</f>
        <v>-100929.101311238</v>
      </c>
      <c r="C891" s="337" t="n">
        <f aca="false">+[4]data1cf!B891</f>
        <v>15164.3072127228</v>
      </c>
      <c r="D891" s="337" t="n">
        <f aca="false">+[4]data1cf!C891</f>
        <v>16922.2350049915</v>
      </c>
      <c r="E891" s="337" t="n">
        <f aca="false">+[4]data1cf!D891</f>
        <v>16150.8811169084</v>
      </c>
      <c r="F891" s="337" t="n">
        <f aca="false">+[4]data1cf!E891</f>
        <v>16255.9046434744</v>
      </c>
      <c r="G891" s="337" t="n">
        <f aca="false">+[4]data1cf!F891</f>
        <v>15796.5621249455</v>
      </c>
      <c r="H891" s="337" t="n">
        <f aca="false">+[4]data1cf!G891</f>
        <v>15408.8821588326</v>
      </c>
      <c r="I891" s="337" t="n">
        <f aca="false">+[4]data1cf!H891</f>
        <v>15257.5590852473</v>
      </c>
      <c r="J891" s="337" t="n">
        <f aca="false">+[4]data1cf!I891</f>
        <v>15475.5904488781</v>
      </c>
      <c r="K891" s="337" t="n">
        <f aca="false">+[4]data1cf!J891</f>
        <v>15406.2600193462</v>
      </c>
      <c r="L891" s="337" t="n">
        <f aca="false">+[4]data1cf!K891</f>
        <v>15213.7912815932</v>
      </c>
      <c r="M891" s="337" t="n">
        <f aca="false">+[4]data1cf!L891</f>
        <v>15250.4221792361</v>
      </c>
      <c r="N891" s="337" t="n">
        <f aca="false">+[4]data1cf!M891</f>
        <v>15218.0166284137</v>
      </c>
      <c r="O891" s="337" t="n">
        <f aca="false">+[4]data1cf!N891</f>
        <v>15470.7263417103</v>
      </c>
      <c r="P891" s="337" t="n">
        <f aca="false">+[4]data1cf!O891</f>
        <v>15393.1384634027</v>
      </c>
      <c r="Q891" s="337" t="n">
        <f aca="false">+[4]data1cf!P891</f>
        <v>15131.8850061694</v>
      </c>
      <c r="R891" s="337" t="n">
        <f aca="false">+[4]data1cf!Q891</f>
        <v>1157.61642039938</v>
      </c>
      <c r="S891" s="337" t="n">
        <f aca="false">+[4]data1cf!R891</f>
        <v>0</v>
      </c>
      <c r="T891" s="337" t="n">
        <f aca="false">+[4]data1cf!S891</f>
        <v>0</v>
      </c>
      <c r="U891" s="337" t="n">
        <f aca="false">+[4]data1cf!T891</f>
        <v>0</v>
      </c>
      <c r="V891" s="337" t="n">
        <f aca="false">+[4]data1cf!U891</f>
        <v>0</v>
      </c>
      <c r="W891" s="337" t="n">
        <f aca="false">+[4]data1cf!V891</f>
        <v>0</v>
      </c>
      <c r="X891" s="337" t="n">
        <f aca="false">+[4]data1cf!W891</f>
        <v>0</v>
      </c>
      <c r="Y891" s="337" t="n">
        <f aca="false">+[4]data1cf!X891</f>
        <v>0</v>
      </c>
      <c r="Z891" s="337" t="n">
        <f aca="false">+[4]data1cf!Y891</f>
        <v>0</v>
      </c>
      <c r="AA891" s="337" t="n">
        <f aca="false">+[4]data1cf!Z891</f>
        <v>0</v>
      </c>
      <c r="AB891" s="337"/>
      <c r="AC891" s="338" t="n">
        <f aca="false">XNPV(0.1,B891:AA891,$B$1:$AA$1)</f>
        <v>18584.8890266034</v>
      </c>
      <c r="AD891" s="338" t="n">
        <f aca="false">SUMPRODUCT(B891:AA891,$B$1010:$AA$1010)</f>
        <v>51593.2186420924</v>
      </c>
      <c r="AE891" s="339" t="n">
        <f aca="false">SUMPRODUCT(B891:AA891,$B$1012:$AA$1012)</f>
        <v>51035.946862913</v>
      </c>
      <c r="AF891" s="340" t="n">
        <f aca="false">XIRR(B891:AA891,$B$1:$AA$1)</f>
        <v>0.131458588241522</v>
      </c>
      <c r="AG891" s="341" t="n">
        <f aca="false">1-EXP(-(1/0.25)*(AD891/ABS($AD$1010)))</f>
        <v>0.973021077604348</v>
      </c>
    </row>
    <row r="892" customFormat="false" ht="12.75" hidden="false" customHeight="false" outlineLevel="0" collapsed="false">
      <c r="A892" s="332"/>
      <c r="B892" s="337" t="n">
        <f aca="false">+[4]data1cf!A892</f>
        <v>-97857.9244964514</v>
      </c>
      <c r="C892" s="337" t="n">
        <f aca="false">+[4]data1cf!B892</f>
        <v>15166.71687682</v>
      </c>
      <c r="D892" s="337" t="n">
        <f aca="false">+[4]data1cf!C892</f>
        <v>16754.4403530688</v>
      </c>
      <c r="E892" s="337" t="n">
        <f aca="false">+[4]data1cf!D892</f>
        <v>16331.0721904846</v>
      </c>
      <c r="F892" s="337" t="n">
        <f aca="false">+[4]data1cf!E892</f>
        <v>15829.7550314541</v>
      </c>
      <c r="G892" s="337" t="n">
        <f aca="false">+[4]data1cf!F892</f>
        <v>15453.0389671749</v>
      </c>
      <c r="H892" s="337" t="n">
        <f aca="false">+[4]data1cf!G892</f>
        <v>15338.0964876546</v>
      </c>
      <c r="I892" s="337" t="n">
        <f aca="false">+[4]data1cf!H892</f>
        <v>15243.0546561603</v>
      </c>
      <c r="J892" s="337" t="n">
        <f aca="false">+[4]data1cf!I892</f>
        <v>15170.723203752</v>
      </c>
      <c r="K892" s="337" t="n">
        <f aca="false">+[4]data1cf!J892</f>
        <v>15303.0251454979</v>
      </c>
      <c r="L892" s="337" t="n">
        <f aca="false">+[4]data1cf!K892</f>
        <v>15298.6606512516</v>
      </c>
      <c r="M892" s="337" t="n">
        <f aca="false">+[4]data1cf!L892</f>
        <v>15271.3956589075</v>
      </c>
      <c r="N892" s="337" t="n">
        <f aca="false">+[4]data1cf!M892</f>
        <v>15156.7199368291</v>
      </c>
      <c r="O892" s="337" t="n">
        <f aca="false">+[4]data1cf!N892</f>
        <v>15176.0351071466</v>
      </c>
      <c r="P892" s="337" t="n">
        <f aca="false">+[4]data1cf!O892</f>
        <v>15164.1021873243</v>
      </c>
      <c r="Q892" s="337" t="n">
        <f aca="false">+[4]data1cf!P892</f>
        <v>15378.0481098222</v>
      </c>
      <c r="R892" s="337" t="n">
        <f aca="false">+[4]data1cf!Q892</f>
        <v>1122.3912508045</v>
      </c>
      <c r="S892" s="337" t="n">
        <f aca="false">+[4]data1cf!R892</f>
        <v>0</v>
      </c>
      <c r="T892" s="337" t="n">
        <f aca="false">+[4]data1cf!S892</f>
        <v>0</v>
      </c>
      <c r="U892" s="337" t="n">
        <f aca="false">+[4]data1cf!T892</f>
        <v>0</v>
      </c>
      <c r="V892" s="337" t="n">
        <f aca="false">+[4]data1cf!U892</f>
        <v>0</v>
      </c>
      <c r="W892" s="337" t="n">
        <f aca="false">+[4]data1cf!V892</f>
        <v>0</v>
      </c>
      <c r="X892" s="337" t="n">
        <f aca="false">+[4]data1cf!W892</f>
        <v>0</v>
      </c>
      <c r="Y892" s="337" t="n">
        <f aca="false">+[4]data1cf!X892</f>
        <v>0</v>
      </c>
      <c r="Z892" s="337" t="n">
        <f aca="false">+[4]data1cf!Y892</f>
        <v>0</v>
      </c>
      <c r="AA892" s="337" t="n">
        <f aca="false">+[4]data1cf!Z892</f>
        <v>0</v>
      </c>
      <c r="AB892" s="337"/>
      <c r="AC892" s="338" t="n">
        <f aca="false">XNPV(0.1,B892:AA892,$B$1:$AA$1)</f>
        <v>20843.6374053881</v>
      </c>
      <c r="AD892" s="338" t="n">
        <f aca="false">SUMPRODUCT(B892:AA892,$B$1010:$AA$1010)</f>
        <v>53627.5274912967</v>
      </c>
      <c r="AE892" s="339" t="n">
        <f aca="false">SUMPRODUCT(B892:AA892,$B$1012:$AA$1012)</f>
        <v>53073.8262707984</v>
      </c>
      <c r="AF892" s="340" t="n">
        <f aca="false">XIRR(B892:AA892,$B$1:$AA$1)</f>
        <v>0.136220528379716</v>
      </c>
      <c r="AG892" s="341" t="n">
        <f aca="false">1-EXP(-(1/0.25)*(AD892/ABS($AD$1010)))</f>
        <v>0.976602995611859</v>
      </c>
    </row>
    <row r="893" customFormat="false" ht="12.75" hidden="false" customHeight="false" outlineLevel="0" collapsed="false">
      <c r="A893" s="332"/>
      <c r="B893" s="337" t="n">
        <f aca="false">+[4]data1cf!A893</f>
        <v>-98542.8958397605</v>
      </c>
      <c r="C893" s="337" t="n">
        <f aca="false">+[4]data1cf!B893</f>
        <v>15261.0053003747</v>
      </c>
      <c r="D893" s="337" t="n">
        <f aca="false">+[4]data1cf!C893</f>
        <v>16746.7380654704</v>
      </c>
      <c r="E893" s="337" t="n">
        <f aca="false">+[4]data1cf!D893</f>
        <v>16419.0080686305</v>
      </c>
      <c r="F893" s="337" t="n">
        <f aca="false">+[4]data1cf!E893</f>
        <v>15912.284290943</v>
      </c>
      <c r="G893" s="337" t="n">
        <f aca="false">+[4]data1cf!F893</f>
        <v>15497.5826039603</v>
      </c>
      <c r="H893" s="337" t="n">
        <f aca="false">+[4]data1cf!G893</f>
        <v>15311.271754266</v>
      </c>
      <c r="I893" s="337" t="n">
        <f aca="false">+[4]data1cf!H893</f>
        <v>15434.0275974991</v>
      </c>
      <c r="J893" s="337" t="n">
        <f aca="false">+[4]data1cf!I893</f>
        <v>15292.7215467546</v>
      </c>
      <c r="K893" s="337" t="n">
        <f aca="false">+[4]data1cf!J893</f>
        <v>15353.2897774273</v>
      </c>
      <c r="L893" s="337" t="n">
        <f aca="false">+[4]data1cf!K893</f>
        <v>15319.026039487</v>
      </c>
      <c r="M893" s="337" t="n">
        <f aca="false">+[4]data1cf!L893</f>
        <v>15421.671550341</v>
      </c>
      <c r="N893" s="337" t="n">
        <f aca="false">+[4]data1cf!M893</f>
        <v>15405.2980478648</v>
      </c>
      <c r="O893" s="337" t="n">
        <f aca="false">+[4]data1cf!N893</f>
        <v>15399.8409204848</v>
      </c>
      <c r="P893" s="337" t="n">
        <f aca="false">+[4]data1cf!O893</f>
        <v>15309.7568345868</v>
      </c>
      <c r="Q893" s="337" t="n">
        <f aca="false">+[4]data1cf!P893</f>
        <v>15447.6647621273</v>
      </c>
      <c r="R893" s="337" t="n">
        <f aca="false">+[4]data1cf!Q893</f>
        <v>1130.24759812372</v>
      </c>
      <c r="S893" s="337" t="n">
        <f aca="false">+[4]data1cf!R893</f>
        <v>0</v>
      </c>
      <c r="T893" s="337" t="n">
        <f aca="false">+[4]data1cf!S893</f>
        <v>0</v>
      </c>
      <c r="U893" s="337" t="n">
        <f aca="false">+[4]data1cf!T893</f>
        <v>0</v>
      </c>
      <c r="V893" s="337" t="n">
        <f aca="false">+[4]data1cf!U893</f>
        <v>0</v>
      </c>
      <c r="W893" s="337" t="n">
        <f aca="false">+[4]data1cf!V893</f>
        <v>0</v>
      </c>
      <c r="X893" s="337" t="n">
        <f aca="false">+[4]data1cf!W893</f>
        <v>0</v>
      </c>
      <c r="Y893" s="337" t="n">
        <f aca="false">+[4]data1cf!X893</f>
        <v>0</v>
      </c>
      <c r="Z893" s="337" t="n">
        <f aca="false">+[4]data1cf!Y893</f>
        <v>0</v>
      </c>
      <c r="AA893" s="337" t="n">
        <f aca="false">+[4]data1cf!Z893</f>
        <v>0</v>
      </c>
      <c r="AB893" s="337"/>
      <c r="AC893" s="338" t="n">
        <f aca="false">XNPV(0.1,B893:AA893,$B$1:$AA$1)</f>
        <v>20810.1447584354</v>
      </c>
      <c r="AD893" s="338" t="n">
        <f aca="false">SUMPRODUCT(B893:AA893,$B$1010:$AA$1010)</f>
        <v>53820.1652177836</v>
      </c>
      <c r="AE893" s="339" t="n">
        <f aca="false">SUMPRODUCT(B893:AA893,$B$1012:$AA$1012)</f>
        <v>53262.4618568305</v>
      </c>
      <c r="AF893" s="340" t="n">
        <f aca="false">XIRR(B893:AA893,$B$1:$AA$1)</f>
        <v>0.135866139259145</v>
      </c>
      <c r="AG893" s="341" t="n">
        <f aca="false">1-EXP(-(1/0.25)*(AD893/ABS($AD$1010)))</f>
        <v>0.976916479330474</v>
      </c>
    </row>
    <row r="894" customFormat="false" ht="12.75" hidden="false" customHeight="false" outlineLevel="0" collapsed="false">
      <c r="A894" s="332"/>
      <c r="B894" s="337" t="n">
        <f aca="false">+[4]data1cf!A894</f>
        <v>-100964.791554899</v>
      </c>
      <c r="C894" s="337" t="n">
        <f aca="false">+[4]data1cf!B894</f>
        <v>15262.1991329543</v>
      </c>
      <c r="D894" s="337" t="n">
        <f aca="false">+[4]data1cf!C894</f>
        <v>16873.9825313624</v>
      </c>
      <c r="E894" s="337" t="n">
        <f aca="false">+[4]data1cf!D894</f>
        <v>16360.8327140266</v>
      </c>
      <c r="F894" s="337" t="n">
        <f aca="false">+[4]data1cf!E894</f>
        <v>16041.1484036546</v>
      </c>
      <c r="G894" s="337" t="n">
        <f aca="false">+[4]data1cf!F894</f>
        <v>15754.5986820093</v>
      </c>
      <c r="H894" s="337" t="n">
        <f aca="false">+[4]data1cf!G894</f>
        <v>15265.633273168</v>
      </c>
      <c r="I894" s="337" t="n">
        <f aca="false">+[4]data1cf!H894</f>
        <v>15284.9020373131</v>
      </c>
      <c r="J894" s="337" t="n">
        <f aca="false">+[4]data1cf!I894</f>
        <v>15212.563011333</v>
      </c>
      <c r="K894" s="337" t="n">
        <f aca="false">+[4]data1cf!J894</f>
        <v>15325.7344708548</v>
      </c>
      <c r="L894" s="337" t="n">
        <f aca="false">+[4]data1cf!K894</f>
        <v>15165.545996282</v>
      </c>
      <c r="M894" s="337" t="n">
        <f aca="false">+[4]data1cf!L894</f>
        <v>15398.5057415951</v>
      </c>
      <c r="N894" s="337" t="n">
        <f aca="false">+[4]data1cf!M894</f>
        <v>15405.3170834712</v>
      </c>
      <c r="O894" s="337" t="n">
        <f aca="false">+[4]data1cf!N894</f>
        <v>15401.2019929325</v>
      </c>
      <c r="P894" s="337" t="n">
        <f aca="false">+[4]data1cf!O894</f>
        <v>15290.4917541078</v>
      </c>
      <c r="Q894" s="337" t="n">
        <f aca="false">+[4]data1cf!P894</f>
        <v>15323.4181794826</v>
      </c>
      <c r="R894" s="337" t="n">
        <f aca="false">+[4]data1cf!Q894</f>
        <v>1158.02577321807</v>
      </c>
      <c r="S894" s="337" t="n">
        <f aca="false">+[4]data1cf!R894</f>
        <v>0</v>
      </c>
      <c r="T894" s="337" t="n">
        <f aca="false">+[4]data1cf!S894</f>
        <v>0</v>
      </c>
      <c r="U894" s="337" t="n">
        <f aca="false">+[4]data1cf!T894</f>
        <v>0</v>
      </c>
      <c r="V894" s="337" t="n">
        <f aca="false">+[4]data1cf!U894</f>
        <v>0</v>
      </c>
      <c r="W894" s="337" t="n">
        <f aca="false">+[4]data1cf!V894</f>
        <v>0</v>
      </c>
      <c r="X894" s="337" t="n">
        <f aca="false">+[4]data1cf!W894</f>
        <v>0</v>
      </c>
      <c r="Y894" s="337" t="n">
        <f aca="false">+[4]data1cf!X894</f>
        <v>0</v>
      </c>
      <c r="Z894" s="337" t="n">
        <f aca="false">+[4]data1cf!Y894</f>
        <v>0</v>
      </c>
      <c r="AA894" s="337" t="n">
        <f aca="false">+[4]data1cf!Z894</f>
        <v>0</v>
      </c>
      <c r="AB894" s="337"/>
      <c r="AC894" s="338" t="n">
        <f aca="false">XNPV(0.1,B894:AA894,$B$1:$AA$1)</f>
        <v>18451.4393284772</v>
      </c>
      <c r="AD894" s="338" t="n">
        <f aca="false">SUMPRODUCT(B894:AA894,$B$1010:$AA$1010)</f>
        <v>51417.7746853238</v>
      </c>
      <c r="AE894" s="339" t="n">
        <f aca="false">SUMPRODUCT(B894:AA894,$B$1012:$AA$1012)</f>
        <v>50860.9567639343</v>
      </c>
      <c r="AF894" s="340" t="n">
        <f aca="false">XIRR(B894:AA894,$B$1:$AA$1)</f>
        <v>0.131240376990818</v>
      </c>
      <c r="AG894" s="341" t="n">
        <f aca="false">1-EXP(-(1/0.25)*(AD894/ABS($AD$1010)))</f>
        <v>0.972687595438519</v>
      </c>
    </row>
    <row r="895" customFormat="false" ht="12.75" hidden="false" customHeight="false" outlineLevel="0" collapsed="false">
      <c r="A895" s="332"/>
      <c r="B895" s="337" t="n">
        <f aca="false">+[4]data1cf!A895</f>
        <v>-98143.2609826109</v>
      </c>
      <c r="C895" s="337" t="n">
        <f aca="false">+[4]data1cf!B895</f>
        <v>15115.7787007892</v>
      </c>
      <c r="D895" s="337" t="n">
        <f aca="false">+[4]data1cf!C895</f>
        <v>16478.4628411691</v>
      </c>
      <c r="E895" s="337" t="n">
        <f aca="false">+[4]data1cf!D895</f>
        <v>16092.4069125858</v>
      </c>
      <c r="F895" s="337" t="n">
        <f aca="false">+[4]data1cf!E895</f>
        <v>15991.3865729953</v>
      </c>
      <c r="G895" s="337" t="n">
        <f aca="false">+[4]data1cf!F895</f>
        <v>15686.4432817276</v>
      </c>
      <c r="H895" s="337" t="n">
        <f aca="false">+[4]data1cf!G895</f>
        <v>15277.3240937071</v>
      </c>
      <c r="I895" s="337" t="n">
        <f aca="false">+[4]data1cf!H895</f>
        <v>15135.1099171963</v>
      </c>
      <c r="J895" s="337" t="n">
        <f aca="false">+[4]data1cf!I895</f>
        <v>15366.9247173767</v>
      </c>
      <c r="K895" s="337" t="n">
        <f aca="false">+[4]data1cf!J895</f>
        <v>15389.6588418305</v>
      </c>
      <c r="L895" s="337" t="n">
        <f aca="false">+[4]data1cf!K895</f>
        <v>15058.3857207884</v>
      </c>
      <c r="M895" s="337" t="n">
        <f aca="false">+[4]data1cf!L895</f>
        <v>15172.5336245013</v>
      </c>
      <c r="N895" s="337" t="n">
        <f aca="false">+[4]data1cf!M895</f>
        <v>15334.7013560387</v>
      </c>
      <c r="O895" s="337" t="n">
        <f aca="false">+[4]data1cf!N895</f>
        <v>15333.7664091478</v>
      </c>
      <c r="P895" s="337" t="n">
        <f aca="false">+[4]data1cf!O895</f>
        <v>15220.2844451053</v>
      </c>
      <c r="Q895" s="337" t="n">
        <f aca="false">+[4]data1cf!P895</f>
        <v>15571.73201132</v>
      </c>
      <c r="R895" s="337" t="n">
        <f aca="false">+[4]data1cf!Q895</f>
        <v>1125.66394616615</v>
      </c>
      <c r="S895" s="337" t="n">
        <f aca="false">+[4]data1cf!R895</f>
        <v>0</v>
      </c>
      <c r="T895" s="337" t="n">
        <f aca="false">+[4]data1cf!S895</f>
        <v>0</v>
      </c>
      <c r="U895" s="337" t="n">
        <f aca="false">+[4]data1cf!T895</f>
        <v>0</v>
      </c>
      <c r="V895" s="337" t="n">
        <f aca="false">+[4]data1cf!U895</f>
        <v>0</v>
      </c>
      <c r="W895" s="337" t="n">
        <f aca="false">+[4]data1cf!V895</f>
        <v>0</v>
      </c>
      <c r="X895" s="337" t="n">
        <f aca="false">+[4]data1cf!W895</f>
        <v>0</v>
      </c>
      <c r="Y895" s="337" t="n">
        <f aca="false">+[4]data1cf!X895</f>
        <v>0</v>
      </c>
      <c r="Z895" s="337" t="n">
        <f aca="false">+[4]data1cf!Y895</f>
        <v>0</v>
      </c>
      <c r="AA895" s="337" t="n">
        <f aca="false">+[4]data1cf!Z895</f>
        <v>0</v>
      </c>
      <c r="AB895" s="337"/>
      <c r="AC895" s="338" t="n">
        <f aca="false">XNPV(0.1,B895:AA895,$B$1:$AA$1)</f>
        <v>20435.4560259179</v>
      </c>
      <c r="AD895" s="338" t="n">
        <f aca="false">SUMPRODUCT(B895:AA895,$B$1010:$AA$1010)</f>
        <v>53283.2644181538</v>
      </c>
      <c r="AE895" s="339" t="n">
        <f aca="false">SUMPRODUCT(B895:AA895,$B$1012:$AA$1012)</f>
        <v>52728.2324851405</v>
      </c>
      <c r="AF895" s="340" t="n">
        <f aca="false">XIRR(B895:AA895,$B$1:$AA$1)</f>
        <v>0.135318284598078</v>
      </c>
      <c r="AG895" s="341" t="n">
        <f aca="false">1-EXP(-(1/0.25)*(AD895/ABS($AD$1010)))</f>
        <v>0.976032128504859</v>
      </c>
    </row>
    <row r="896" customFormat="false" ht="12.75" hidden="false" customHeight="false" outlineLevel="0" collapsed="false">
      <c r="A896" s="332"/>
      <c r="B896" s="337" t="n">
        <f aca="false">+[4]data1cf!A896</f>
        <v>-94560.1268032613</v>
      </c>
      <c r="C896" s="337" t="n">
        <f aca="false">+[4]data1cf!B896</f>
        <v>14839.8067367063</v>
      </c>
      <c r="D896" s="337" t="n">
        <f aca="false">+[4]data1cf!C896</f>
        <v>16411.3468798097</v>
      </c>
      <c r="E896" s="337" t="n">
        <f aca="false">+[4]data1cf!D896</f>
        <v>15985.2928567581</v>
      </c>
      <c r="F896" s="337" t="n">
        <f aca="false">+[4]data1cf!E896</f>
        <v>15746.3336597708</v>
      </c>
      <c r="G896" s="337" t="n">
        <f aca="false">+[4]data1cf!F896</f>
        <v>15640.4619801824</v>
      </c>
      <c r="H896" s="337" t="n">
        <f aca="false">+[4]data1cf!G896</f>
        <v>15305.2358820611</v>
      </c>
      <c r="I896" s="337" t="n">
        <f aca="false">+[4]data1cf!H896</f>
        <v>15216.1267815527</v>
      </c>
      <c r="J896" s="337" t="n">
        <f aca="false">+[4]data1cf!I896</f>
        <v>15208.3538483461</v>
      </c>
      <c r="K896" s="337" t="n">
        <f aca="false">+[4]data1cf!J896</f>
        <v>15124.1633721758</v>
      </c>
      <c r="L896" s="337" t="n">
        <f aca="false">+[4]data1cf!K896</f>
        <v>15349.4868410259</v>
      </c>
      <c r="M896" s="337" t="n">
        <f aca="false">+[4]data1cf!L896</f>
        <v>15320.5973815663</v>
      </c>
      <c r="N896" s="337" t="n">
        <f aca="false">+[4]data1cf!M896</f>
        <v>15245.3510224304</v>
      </c>
      <c r="O896" s="337" t="n">
        <f aca="false">+[4]data1cf!N896</f>
        <v>15249.6272709886</v>
      </c>
      <c r="P896" s="337" t="n">
        <f aca="false">+[4]data1cf!O896</f>
        <v>15510.6217432855</v>
      </c>
      <c r="Q896" s="337" t="n">
        <f aca="false">+[4]data1cf!P896</f>
        <v>15096.9406412411</v>
      </c>
      <c r="R896" s="337" t="n">
        <f aca="false">+[4]data1cf!Q896</f>
        <v>1084.56683038269</v>
      </c>
      <c r="S896" s="337" t="n">
        <f aca="false">+[4]data1cf!R896</f>
        <v>0</v>
      </c>
      <c r="T896" s="337" t="n">
        <f aca="false">+[4]data1cf!S896</f>
        <v>0</v>
      </c>
      <c r="U896" s="337" t="n">
        <f aca="false">+[4]data1cf!T896</f>
        <v>0</v>
      </c>
      <c r="V896" s="337" t="n">
        <f aca="false">+[4]data1cf!U896</f>
        <v>0</v>
      </c>
      <c r="W896" s="337" t="n">
        <f aca="false">+[4]data1cf!V896</f>
        <v>0</v>
      </c>
      <c r="X896" s="337" t="n">
        <f aca="false">+[4]data1cf!W896</f>
        <v>0</v>
      </c>
      <c r="Y896" s="337" t="n">
        <f aca="false">+[4]data1cf!X896</f>
        <v>0</v>
      </c>
      <c r="Z896" s="337" t="n">
        <f aca="false">+[4]data1cf!Y896</f>
        <v>0</v>
      </c>
      <c r="AA896" s="337" t="n">
        <f aca="false">+[4]data1cf!Z896</f>
        <v>0</v>
      </c>
      <c r="AB896" s="337"/>
      <c r="AC896" s="338" t="n">
        <f aca="false">XNPV(0.1,B896:AA896,$B$1:$AA$1)</f>
        <v>23371.8472255167</v>
      </c>
      <c r="AD896" s="338" t="n">
        <f aca="false">SUMPRODUCT(B896:AA896,$B$1010:$AA$1010)</f>
        <v>56112.7661974259</v>
      </c>
      <c r="AE896" s="339" t="n">
        <f aca="false">SUMPRODUCT(B896:AA896,$B$1012:$AA$1012)</f>
        <v>55559.4774364734</v>
      </c>
      <c r="AF896" s="340" t="n">
        <f aca="false">XIRR(B896:AA896,$B$1:$AA$1)</f>
        <v>0.141560576537003</v>
      </c>
      <c r="AG896" s="341" t="n">
        <f aca="false">1-EXP(-(1/0.25)*(AD896/ABS($AD$1010)))</f>
        <v>0.980340027172775</v>
      </c>
    </row>
    <row r="897" customFormat="false" ht="12.75" hidden="false" customHeight="false" outlineLevel="0" collapsed="false">
      <c r="A897" s="332"/>
      <c r="B897" s="337" t="n">
        <f aca="false">+[4]data1cf!A897</f>
        <v>-101128.705266918</v>
      </c>
      <c r="C897" s="337" t="n">
        <f aca="false">+[4]data1cf!B897</f>
        <v>15241.1595228743</v>
      </c>
      <c r="D897" s="337" t="n">
        <f aca="false">+[4]data1cf!C897</f>
        <v>16802.1851579996</v>
      </c>
      <c r="E897" s="337" t="n">
        <f aca="false">+[4]data1cf!D897</f>
        <v>16392.2836223495</v>
      </c>
      <c r="F897" s="337" t="n">
        <f aca="false">+[4]data1cf!E897</f>
        <v>16030.5248223652</v>
      </c>
      <c r="G897" s="337" t="n">
        <f aca="false">+[4]data1cf!F897</f>
        <v>15574.4182201777</v>
      </c>
      <c r="H897" s="337" t="n">
        <f aca="false">+[4]data1cf!G897</f>
        <v>15240.400917839</v>
      </c>
      <c r="I897" s="337" t="n">
        <f aca="false">+[4]data1cf!H897</f>
        <v>15095.0471406382</v>
      </c>
      <c r="J897" s="337" t="n">
        <f aca="false">+[4]data1cf!I897</f>
        <v>15308.6350424945</v>
      </c>
      <c r="K897" s="337" t="n">
        <f aca="false">+[4]data1cf!J897</f>
        <v>15112.7261414243</v>
      </c>
      <c r="L897" s="337" t="n">
        <f aca="false">+[4]data1cf!K897</f>
        <v>15626.6178970639</v>
      </c>
      <c r="M897" s="337" t="n">
        <f aca="false">+[4]data1cf!L897</f>
        <v>15270.3969172147</v>
      </c>
      <c r="N897" s="337" t="n">
        <f aca="false">+[4]data1cf!M897</f>
        <v>15298.984409135</v>
      </c>
      <c r="O897" s="337" t="n">
        <f aca="false">+[4]data1cf!N897</f>
        <v>15264.2936261982</v>
      </c>
      <c r="P897" s="337" t="n">
        <f aca="false">+[4]data1cf!O897</f>
        <v>15546.297261663</v>
      </c>
      <c r="Q897" s="337" t="n">
        <f aca="false">+[4]data1cf!P897</f>
        <v>15552.9785803408</v>
      </c>
      <c r="R897" s="337" t="n">
        <f aca="false">+[4]data1cf!Q897</f>
        <v>1159.90579792945</v>
      </c>
      <c r="S897" s="337" t="n">
        <f aca="false">+[4]data1cf!R897</f>
        <v>0</v>
      </c>
      <c r="T897" s="337" t="n">
        <f aca="false">+[4]data1cf!S897</f>
        <v>0</v>
      </c>
      <c r="U897" s="337" t="n">
        <f aca="false">+[4]data1cf!T897</f>
        <v>0</v>
      </c>
      <c r="V897" s="337" t="n">
        <f aca="false">+[4]data1cf!U897</f>
        <v>0</v>
      </c>
      <c r="W897" s="337" t="n">
        <f aca="false">+[4]data1cf!V897</f>
        <v>0</v>
      </c>
      <c r="X897" s="337" t="n">
        <f aca="false">+[4]data1cf!W897</f>
        <v>0</v>
      </c>
      <c r="Y897" s="337" t="n">
        <f aca="false">+[4]data1cf!X897</f>
        <v>0</v>
      </c>
      <c r="Z897" s="337" t="n">
        <f aca="false">+[4]data1cf!Y897</f>
        <v>0</v>
      </c>
      <c r="AA897" s="337" t="n">
        <f aca="false">+[4]data1cf!Z897</f>
        <v>0</v>
      </c>
      <c r="AB897" s="337"/>
      <c r="AC897" s="338" t="n">
        <f aca="false">XNPV(0.1,B897:AA897,$B$1:$AA$1)</f>
        <v>18138.3680799356</v>
      </c>
      <c r="AD897" s="338" t="n">
        <f aca="false">SUMPRODUCT(B897:AA897,$B$1010:$AA$1010)</f>
        <v>51110.6878910994</v>
      </c>
      <c r="AE897" s="339" t="n">
        <f aca="false">SUMPRODUCT(B897:AA897,$B$1012:$AA$1012)</f>
        <v>50553.4480218884</v>
      </c>
      <c r="AF897" s="340" t="n">
        <f aca="false">XIRR(B897:AA897,$B$1:$AA$1)</f>
        <v>0.130628417438315</v>
      </c>
      <c r="AG897" s="341" t="n">
        <f aca="false">1-EXP(-(1/0.25)*(AD897/ABS($AD$1010)))</f>
        <v>0.972093935180334</v>
      </c>
    </row>
    <row r="898" customFormat="false" ht="12.75" hidden="false" customHeight="false" outlineLevel="0" collapsed="false">
      <c r="A898" s="332"/>
      <c r="B898" s="337" t="n">
        <f aca="false">+[4]data1cf!A898</f>
        <v>-96686.886368616</v>
      </c>
      <c r="C898" s="337" t="n">
        <f aca="false">+[4]data1cf!B898</f>
        <v>15092.1417728754</v>
      </c>
      <c r="D898" s="337" t="n">
        <f aca="false">+[4]data1cf!C898</f>
        <v>16505.4049867046</v>
      </c>
      <c r="E898" s="337" t="n">
        <f aca="false">+[4]data1cf!D898</f>
        <v>16305.418901659</v>
      </c>
      <c r="F898" s="337" t="n">
        <f aca="false">+[4]data1cf!E898</f>
        <v>15805.514416842</v>
      </c>
      <c r="G898" s="337" t="n">
        <f aca="false">+[4]data1cf!F898</f>
        <v>15588.4536750376</v>
      </c>
      <c r="H898" s="337" t="n">
        <f aca="false">+[4]data1cf!G898</f>
        <v>15340.0230350838</v>
      </c>
      <c r="I898" s="337" t="n">
        <f aca="false">+[4]data1cf!H898</f>
        <v>15408.4706923325</v>
      </c>
      <c r="J898" s="337" t="n">
        <f aca="false">+[4]data1cf!I898</f>
        <v>15449.1406040408</v>
      </c>
      <c r="K898" s="337" t="n">
        <f aca="false">+[4]data1cf!J898</f>
        <v>15351.0625896469</v>
      </c>
      <c r="L898" s="337" t="n">
        <f aca="false">+[4]data1cf!K898</f>
        <v>15085.0489573559</v>
      </c>
      <c r="M898" s="337" t="n">
        <f aca="false">+[4]data1cf!L898</f>
        <v>15278.7769188721</v>
      </c>
      <c r="N898" s="337" t="n">
        <f aca="false">+[4]data1cf!M898</f>
        <v>15514.8123057739</v>
      </c>
      <c r="O898" s="337" t="n">
        <f aca="false">+[4]data1cf!N898</f>
        <v>15576.3545765725</v>
      </c>
      <c r="P898" s="337" t="n">
        <f aca="false">+[4]data1cf!O898</f>
        <v>15285.1362355007</v>
      </c>
      <c r="Q898" s="337" t="n">
        <f aca="false">+[4]data1cf!P898</f>
        <v>15032.4315122943</v>
      </c>
      <c r="R898" s="337" t="n">
        <f aca="false">+[4]data1cf!Q898</f>
        <v>1108.95991189348</v>
      </c>
      <c r="S898" s="337" t="n">
        <f aca="false">+[4]data1cf!R898</f>
        <v>0</v>
      </c>
      <c r="T898" s="337" t="n">
        <f aca="false">+[4]data1cf!S898</f>
        <v>0</v>
      </c>
      <c r="U898" s="337" t="n">
        <f aca="false">+[4]data1cf!T898</f>
        <v>0</v>
      </c>
      <c r="V898" s="337" t="n">
        <f aca="false">+[4]data1cf!U898</f>
        <v>0</v>
      </c>
      <c r="W898" s="337" t="n">
        <f aca="false">+[4]data1cf!V898</f>
        <v>0</v>
      </c>
      <c r="X898" s="337" t="n">
        <f aca="false">+[4]data1cf!W898</f>
        <v>0</v>
      </c>
      <c r="Y898" s="337" t="n">
        <f aca="false">+[4]data1cf!X898</f>
        <v>0</v>
      </c>
      <c r="Z898" s="337" t="n">
        <f aca="false">+[4]data1cf!Y898</f>
        <v>0</v>
      </c>
      <c r="AA898" s="337" t="n">
        <f aca="false">+[4]data1cf!Z898</f>
        <v>0</v>
      </c>
      <c r="AB898" s="337"/>
      <c r="AC898" s="338" t="n">
        <f aca="false">XNPV(0.1,B898:AA898,$B$1:$AA$1)</f>
        <v>22121.9010413661</v>
      </c>
      <c r="AD898" s="338" t="n">
        <f aca="false">SUMPRODUCT(B898:AA898,$B$1010:$AA$1010)</f>
        <v>55037.4977545134</v>
      </c>
      <c r="AE898" s="339" t="n">
        <f aca="false">SUMPRODUCT(B898:AA898,$B$1012:$AA$1012)</f>
        <v>54481.5224187644</v>
      </c>
      <c r="AF898" s="340" t="n">
        <f aca="false">XIRR(B898:AA898,$B$1:$AA$1)</f>
        <v>0.138679600172343</v>
      </c>
      <c r="AG898" s="341" t="n">
        <f aca="false">1-EXP(-(1/0.25)*(AD898/ABS($AD$1010)))</f>
        <v>0.978802611447678</v>
      </c>
    </row>
    <row r="899" customFormat="false" ht="12.75" hidden="false" customHeight="false" outlineLevel="0" collapsed="false">
      <c r="A899" s="332"/>
      <c r="B899" s="337" t="n">
        <f aca="false">+[4]data1cf!A899</f>
        <v>-94962.6399102121</v>
      </c>
      <c r="C899" s="337" t="n">
        <f aca="false">+[4]data1cf!B899</f>
        <v>15301.8393615996</v>
      </c>
      <c r="D899" s="337" t="n">
        <f aca="false">+[4]data1cf!C899</f>
        <v>16529.1735270739</v>
      </c>
      <c r="E899" s="337" t="n">
        <f aca="false">+[4]data1cf!D899</f>
        <v>16113.1474382013</v>
      </c>
      <c r="F899" s="337" t="n">
        <f aca="false">+[4]data1cf!E899</f>
        <v>15752.6726215106</v>
      </c>
      <c r="G899" s="337" t="n">
        <f aca="false">+[4]data1cf!F899</f>
        <v>15439.5175818304</v>
      </c>
      <c r="H899" s="337" t="n">
        <f aca="false">+[4]data1cf!G899</f>
        <v>15243.9722391159</v>
      </c>
      <c r="I899" s="337" t="n">
        <f aca="false">+[4]data1cf!H899</f>
        <v>15043.8062120802</v>
      </c>
      <c r="J899" s="337" t="n">
        <f aca="false">+[4]data1cf!I899</f>
        <v>15073.4914954579</v>
      </c>
      <c r="K899" s="337" t="n">
        <f aca="false">+[4]data1cf!J899</f>
        <v>15169.3142136929</v>
      </c>
      <c r="L899" s="337" t="n">
        <f aca="false">+[4]data1cf!K899</f>
        <v>15230.6124649144</v>
      </c>
      <c r="M899" s="337" t="n">
        <f aca="false">+[4]data1cf!L899</f>
        <v>15171.7767518969</v>
      </c>
      <c r="N899" s="337" t="n">
        <f aca="false">+[4]data1cf!M899</f>
        <v>15006.6531375695</v>
      </c>
      <c r="O899" s="337" t="n">
        <f aca="false">+[4]data1cf!N899</f>
        <v>15198.6930234543</v>
      </c>
      <c r="P899" s="337" t="n">
        <f aca="false">+[4]data1cf!O899</f>
        <v>15281.7414601818</v>
      </c>
      <c r="Q899" s="337" t="n">
        <f aca="false">+[4]data1cf!P899</f>
        <v>15285.756226877</v>
      </c>
      <c r="R899" s="337" t="n">
        <f aca="false">+[4]data1cf!Q899</f>
        <v>1089.18349471417</v>
      </c>
      <c r="S899" s="337" t="n">
        <f aca="false">+[4]data1cf!R899</f>
        <v>0</v>
      </c>
      <c r="T899" s="337" t="n">
        <f aca="false">+[4]data1cf!S899</f>
        <v>0</v>
      </c>
      <c r="U899" s="337" t="n">
        <f aca="false">+[4]data1cf!T899</f>
        <v>0</v>
      </c>
      <c r="V899" s="337" t="n">
        <f aca="false">+[4]data1cf!U899</f>
        <v>0</v>
      </c>
      <c r="W899" s="337" t="n">
        <f aca="false">+[4]data1cf!V899</f>
        <v>0</v>
      </c>
      <c r="X899" s="337" t="n">
        <f aca="false">+[4]data1cf!W899</f>
        <v>0</v>
      </c>
      <c r="Y899" s="337" t="n">
        <f aca="false">+[4]data1cf!X899</f>
        <v>0</v>
      </c>
      <c r="Z899" s="337" t="n">
        <f aca="false">+[4]data1cf!Y899</f>
        <v>0</v>
      </c>
      <c r="AA899" s="337" t="n">
        <f aca="false">+[4]data1cf!Z899</f>
        <v>0</v>
      </c>
      <c r="AB899" s="337"/>
      <c r="AC899" s="338" t="n">
        <f aca="false">XNPV(0.1,B899:AA899,$B$1:$AA$1)</f>
        <v>23092.9464023509</v>
      </c>
      <c r="AD899" s="338" t="n">
        <f aca="false">SUMPRODUCT(B899:AA899,$B$1010:$AA$1010)</f>
        <v>55692.6294938292</v>
      </c>
      <c r="AE899" s="339" t="n">
        <f aca="false">SUMPRODUCT(B899:AA899,$B$1012:$AA$1012)</f>
        <v>55141.8687073796</v>
      </c>
      <c r="AF899" s="340" t="n">
        <f aca="false">XIRR(B899:AA899,$B$1:$AA$1)</f>
        <v>0.141167997702156</v>
      </c>
      <c r="AG899" s="341" t="n">
        <f aca="false">1-EXP(-(1/0.25)*(AD899/ABS($AD$1010)))</f>
        <v>0.979753056122285</v>
      </c>
    </row>
    <row r="900" customFormat="false" ht="12.75" hidden="false" customHeight="false" outlineLevel="0" collapsed="false">
      <c r="A900" s="332"/>
      <c r="B900" s="337" t="n">
        <f aca="false">+[4]data1cf!A900</f>
        <v>-94855.544944939</v>
      </c>
      <c r="C900" s="337" t="n">
        <f aca="false">+[4]data1cf!B900</f>
        <v>15052.1000005768</v>
      </c>
      <c r="D900" s="337" t="n">
        <f aca="false">+[4]data1cf!C900</f>
        <v>16653.8521602588</v>
      </c>
      <c r="E900" s="337" t="n">
        <f aca="false">+[4]data1cf!D900</f>
        <v>16128.155384909</v>
      </c>
      <c r="F900" s="337" t="n">
        <f aca="false">+[4]data1cf!E900</f>
        <v>15987.0583333377</v>
      </c>
      <c r="G900" s="337" t="n">
        <f aca="false">+[4]data1cf!F900</f>
        <v>15380.1280360424</v>
      </c>
      <c r="H900" s="337" t="n">
        <f aca="false">+[4]data1cf!G900</f>
        <v>15277.0129457413</v>
      </c>
      <c r="I900" s="337" t="n">
        <f aca="false">+[4]data1cf!H900</f>
        <v>14939.5211113048</v>
      </c>
      <c r="J900" s="337" t="n">
        <f aca="false">+[4]data1cf!I900</f>
        <v>15338.2069752139</v>
      </c>
      <c r="K900" s="337" t="n">
        <f aca="false">+[4]data1cf!J900</f>
        <v>15295.6064797123</v>
      </c>
      <c r="L900" s="337" t="n">
        <f aca="false">+[4]data1cf!K900</f>
        <v>15134.6070659467</v>
      </c>
      <c r="M900" s="337" t="n">
        <f aca="false">+[4]data1cf!L900</f>
        <v>15314.0769745815</v>
      </c>
      <c r="N900" s="337" t="n">
        <f aca="false">+[4]data1cf!M900</f>
        <v>15164.5111388169</v>
      </c>
      <c r="O900" s="337" t="n">
        <f aca="false">+[4]data1cf!N900</f>
        <v>15163.329797426</v>
      </c>
      <c r="P900" s="337" t="n">
        <f aca="false">+[4]data1cf!O900</f>
        <v>15639.6815194934</v>
      </c>
      <c r="Q900" s="337" t="n">
        <f aca="false">+[4]data1cf!P900</f>
        <v>15318.673536012</v>
      </c>
      <c r="R900" s="337" t="n">
        <f aca="false">+[4]data1cf!Q900</f>
        <v>1087.95515830047</v>
      </c>
      <c r="S900" s="337" t="n">
        <f aca="false">+[4]data1cf!R900</f>
        <v>0</v>
      </c>
      <c r="T900" s="337" t="n">
        <f aca="false">+[4]data1cf!S900</f>
        <v>0</v>
      </c>
      <c r="U900" s="337" t="n">
        <f aca="false">+[4]data1cf!T900</f>
        <v>0</v>
      </c>
      <c r="V900" s="337" t="n">
        <f aca="false">+[4]data1cf!U900</f>
        <v>0</v>
      </c>
      <c r="W900" s="337" t="n">
        <f aca="false">+[4]data1cf!V900</f>
        <v>0</v>
      </c>
      <c r="X900" s="337" t="n">
        <f aca="false">+[4]data1cf!W900</f>
        <v>0</v>
      </c>
      <c r="Y900" s="337" t="n">
        <f aca="false">+[4]data1cf!X900</f>
        <v>0</v>
      </c>
      <c r="Z900" s="337" t="n">
        <f aca="false">+[4]data1cf!Y900</f>
        <v>0</v>
      </c>
      <c r="AA900" s="337" t="n">
        <f aca="false">+[4]data1cf!Z900</f>
        <v>0</v>
      </c>
      <c r="AB900" s="337"/>
      <c r="AC900" s="338" t="n">
        <f aca="false">XNPV(0.1,B900:AA900,$B$1:$AA$1)</f>
        <v>23507.2233425746</v>
      </c>
      <c r="AD900" s="338" t="n">
        <f aca="false">SUMPRODUCT(B900:AA900,$B$1010:$AA$1010)</f>
        <v>56271.8357505281</v>
      </c>
      <c r="AE900" s="339" t="n">
        <f aca="false">SUMPRODUCT(B900:AA900,$B$1012:$AA$1012)</f>
        <v>55718.1208417508</v>
      </c>
      <c r="AF900" s="340" t="n">
        <f aca="false">XIRR(B900:AA900,$B$1:$AA$1)</f>
        <v>0.141806690514971</v>
      </c>
      <c r="AG900" s="341" t="n">
        <f aca="false">1-EXP(-(1/0.25)*(AD900/ABS($AD$1010)))</f>
        <v>0.980557794503768</v>
      </c>
    </row>
    <row r="901" customFormat="false" ht="12.75" hidden="false" customHeight="false" outlineLevel="0" collapsed="false">
      <c r="A901" s="332"/>
      <c r="B901" s="337" t="n">
        <f aca="false">+[4]data1cf!A901</f>
        <v>-94734.4922976496</v>
      </c>
      <c r="C901" s="337" t="n">
        <f aca="false">+[4]data1cf!B901</f>
        <v>15038.9763688652</v>
      </c>
      <c r="D901" s="337" t="n">
        <f aca="false">+[4]data1cf!C901</f>
        <v>16456.9856150636</v>
      </c>
      <c r="E901" s="337" t="n">
        <f aca="false">+[4]data1cf!D901</f>
        <v>15994.0358560773</v>
      </c>
      <c r="F901" s="337" t="n">
        <f aca="false">+[4]data1cf!E901</f>
        <v>15879.1858606156</v>
      </c>
      <c r="G901" s="337" t="n">
        <f aca="false">+[4]data1cf!F901</f>
        <v>15489.0314852196</v>
      </c>
      <c r="H901" s="337" t="n">
        <f aca="false">+[4]data1cf!G901</f>
        <v>15373.0786789653</v>
      </c>
      <c r="I901" s="337" t="n">
        <f aca="false">+[4]data1cf!H901</f>
        <v>15249.7557390629</v>
      </c>
      <c r="J901" s="337" t="n">
        <f aca="false">+[4]data1cf!I901</f>
        <v>15195.4549784621</v>
      </c>
      <c r="K901" s="337" t="n">
        <f aca="false">+[4]data1cf!J901</f>
        <v>15216.9853152947</v>
      </c>
      <c r="L901" s="337" t="n">
        <f aca="false">+[4]data1cf!K901</f>
        <v>15092.7962266078</v>
      </c>
      <c r="M901" s="337" t="n">
        <f aca="false">+[4]data1cf!L901</f>
        <v>15206.9490015553</v>
      </c>
      <c r="N901" s="337" t="n">
        <f aca="false">+[4]data1cf!M901</f>
        <v>15108.333174236</v>
      </c>
      <c r="O901" s="337" t="n">
        <f aca="false">+[4]data1cf!N901</f>
        <v>15246.3733929069</v>
      </c>
      <c r="P901" s="337" t="n">
        <f aca="false">+[4]data1cf!O901</f>
        <v>15308.4253596237</v>
      </c>
      <c r="Q901" s="337" t="n">
        <f aca="false">+[4]data1cf!P901</f>
        <v>15278.8643581642</v>
      </c>
      <c r="R901" s="337" t="n">
        <f aca="false">+[4]data1cf!Q901</f>
        <v>1086.56673285712</v>
      </c>
      <c r="S901" s="337" t="n">
        <f aca="false">+[4]data1cf!R901</f>
        <v>0</v>
      </c>
      <c r="T901" s="337" t="n">
        <f aca="false">+[4]data1cf!S901</f>
        <v>0</v>
      </c>
      <c r="U901" s="337" t="n">
        <f aca="false">+[4]data1cf!T901</f>
        <v>0</v>
      </c>
      <c r="V901" s="337" t="n">
        <f aca="false">+[4]data1cf!U901</f>
        <v>0</v>
      </c>
      <c r="W901" s="337" t="n">
        <f aca="false">+[4]data1cf!V901</f>
        <v>0</v>
      </c>
      <c r="X901" s="337" t="n">
        <f aca="false">+[4]data1cf!W901</f>
        <v>0</v>
      </c>
      <c r="Y901" s="337" t="n">
        <f aca="false">+[4]data1cf!X901</f>
        <v>0</v>
      </c>
      <c r="Z901" s="337" t="n">
        <f aca="false">+[4]data1cf!Y901</f>
        <v>0</v>
      </c>
      <c r="AA901" s="337" t="n">
        <f aca="false">+[4]data1cf!Z901</f>
        <v>0</v>
      </c>
      <c r="AB901" s="337"/>
      <c r="AC901" s="338" t="n">
        <f aca="false">XNPV(0.1,B901:AA901,$B$1:$AA$1)</f>
        <v>23315.8845777458</v>
      </c>
      <c r="AD901" s="338" t="n">
        <f aca="false">SUMPRODUCT(B901:AA901,$B$1010:$AA$1010)</f>
        <v>56006.399104545</v>
      </c>
      <c r="AE901" s="339" t="n">
        <f aca="false">SUMPRODUCT(B901:AA901,$B$1012:$AA$1012)</f>
        <v>55454.1524251443</v>
      </c>
      <c r="AF901" s="340" t="n">
        <f aca="false">XIRR(B901:AA901,$B$1:$AA$1)</f>
        <v>0.141515881720202</v>
      </c>
      <c r="AG901" s="341" t="n">
        <f aca="false">1-EXP(-(1/0.25)*(AD901/ABS($AD$1010)))</f>
        <v>0.980193050725286</v>
      </c>
    </row>
    <row r="902" customFormat="false" ht="12.75" hidden="false" customHeight="false" outlineLevel="0" collapsed="false">
      <c r="A902" s="332"/>
      <c r="B902" s="337" t="n">
        <f aca="false">+[4]data1cf!A902</f>
        <v>-87511.2114482286</v>
      </c>
      <c r="C902" s="337" t="n">
        <f aca="false">+[4]data1cf!B902</f>
        <v>14904.0954458933</v>
      </c>
      <c r="D902" s="337" t="n">
        <f aca="false">+[4]data1cf!C902</f>
        <v>16291.9856914117</v>
      </c>
      <c r="E902" s="337" t="n">
        <f aca="false">+[4]data1cf!D902</f>
        <v>15879.8548871043</v>
      </c>
      <c r="F902" s="337" t="n">
        <f aca="false">+[4]data1cf!E902</f>
        <v>15551.5000194902</v>
      </c>
      <c r="G902" s="337" t="n">
        <f aca="false">+[4]data1cf!F902</f>
        <v>15265.1583325173</v>
      </c>
      <c r="H902" s="337" t="n">
        <f aca="false">+[4]data1cf!G902</f>
        <v>15220.8026236911</v>
      </c>
      <c r="I902" s="337" t="n">
        <f aca="false">+[4]data1cf!H902</f>
        <v>14864.9357026925</v>
      </c>
      <c r="J902" s="337" t="n">
        <f aca="false">+[4]data1cf!I902</f>
        <v>14940.2957446138</v>
      </c>
      <c r="K902" s="337" t="n">
        <f aca="false">+[4]data1cf!J902</f>
        <v>15128.7608707738</v>
      </c>
      <c r="L902" s="337" t="n">
        <f aca="false">+[4]data1cf!K902</f>
        <v>15110.6650320943</v>
      </c>
      <c r="M902" s="337" t="n">
        <f aca="false">+[4]data1cf!L902</f>
        <v>15110.9572716789</v>
      </c>
      <c r="N902" s="337" t="n">
        <f aca="false">+[4]data1cf!M902</f>
        <v>14920.3863843954</v>
      </c>
      <c r="O902" s="337" t="n">
        <f aca="false">+[4]data1cf!N902</f>
        <v>14953.8317481956</v>
      </c>
      <c r="P902" s="337" t="n">
        <f aca="false">+[4]data1cf!O902</f>
        <v>15030.8899419685</v>
      </c>
      <c r="Q902" s="337" t="n">
        <f aca="false">+[4]data1cf!P902</f>
        <v>14824.1502551735</v>
      </c>
      <c r="R902" s="337" t="n">
        <f aca="false">+[4]data1cf!Q902</f>
        <v>1003.7185908266</v>
      </c>
      <c r="S902" s="337" t="n">
        <f aca="false">+[4]data1cf!R902</f>
        <v>0</v>
      </c>
      <c r="T902" s="337" t="n">
        <f aca="false">+[4]data1cf!S902</f>
        <v>0</v>
      </c>
      <c r="U902" s="337" t="n">
        <f aca="false">+[4]data1cf!T902</f>
        <v>0</v>
      </c>
      <c r="V902" s="337" t="n">
        <f aca="false">+[4]data1cf!U902</f>
        <v>0</v>
      </c>
      <c r="W902" s="337" t="n">
        <f aca="false">+[4]data1cf!V902</f>
        <v>0</v>
      </c>
      <c r="X902" s="337" t="n">
        <f aca="false">+[4]data1cf!W902</f>
        <v>0</v>
      </c>
      <c r="Y902" s="337" t="n">
        <f aca="false">+[4]data1cf!X902</f>
        <v>0</v>
      </c>
      <c r="Z902" s="337" t="n">
        <f aca="false">+[4]data1cf!Y902</f>
        <v>0</v>
      </c>
      <c r="AA902" s="337" t="n">
        <f aca="false">+[4]data1cf!Z902</f>
        <v>0</v>
      </c>
      <c r="AB902" s="337"/>
      <c r="AC902" s="338" t="n">
        <f aca="false">XNPV(0.1,B902:AA902,$B$1:$AA$1)</f>
        <v>29021.0733398574</v>
      </c>
      <c r="AD902" s="338" t="n">
        <f aca="false">SUMPRODUCT(B902:AA902,$B$1010:$AA$1010)</f>
        <v>61245.5071924439</v>
      </c>
      <c r="AE902" s="339" t="n">
        <f aca="false">SUMPRODUCT(B902:AA902,$B$1012:$AA$1012)</f>
        <v>60701.2906722325</v>
      </c>
      <c r="AF902" s="340" t="n">
        <f aca="false">XIRR(B902:AA902,$B$1:$AA$1)</f>
        <v>0.15532653194978</v>
      </c>
      <c r="AG902" s="341" t="n">
        <f aca="false">1-EXP(-(1/0.25)*(AD902/ABS($AD$1010)))</f>
        <v>0.986275589147745</v>
      </c>
    </row>
    <row r="903" customFormat="false" ht="12.75" hidden="false" customHeight="false" outlineLevel="0" collapsed="false">
      <c r="A903" s="332"/>
      <c r="B903" s="337" t="n">
        <f aca="false">+[4]data1cf!A903</f>
        <v>-91715.1126224478</v>
      </c>
      <c r="C903" s="337" t="n">
        <f aca="false">+[4]data1cf!B903</f>
        <v>14959.0655864879</v>
      </c>
      <c r="D903" s="337" t="n">
        <f aca="false">+[4]data1cf!C903</f>
        <v>16358.6097843154</v>
      </c>
      <c r="E903" s="337" t="n">
        <f aca="false">+[4]data1cf!D903</f>
        <v>16182.6474124787</v>
      </c>
      <c r="F903" s="337" t="n">
        <f aca="false">+[4]data1cf!E903</f>
        <v>15755.5955975166</v>
      </c>
      <c r="G903" s="337" t="n">
        <f aca="false">+[4]data1cf!F903</f>
        <v>15749.8628185433</v>
      </c>
      <c r="H903" s="337" t="n">
        <f aca="false">+[4]data1cf!G903</f>
        <v>15286.2669545387</v>
      </c>
      <c r="I903" s="337" t="n">
        <f aca="false">+[4]data1cf!H903</f>
        <v>15152.1010722262</v>
      </c>
      <c r="J903" s="337" t="n">
        <f aca="false">+[4]data1cf!I903</f>
        <v>15199.2145305336</v>
      </c>
      <c r="K903" s="337" t="n">
        <f aca="false">+[4]data1cf!J903</f>
        <v>15056.4640311842</v>
      </c>
      <c r="L903" s="337" t="n">
        <f aca="false">+[4]data1cf!K903</f>
        <v>15096.5476843355</v>
      </c>
      <c r="M903" s="337" t="n">
        <f aca="false">+[4]data1cf!L903</f>
        <v>15003.5873480602</v>
      </c>
      <c r="N903" s="337" t="n">
        <f aca="false">+[4]data1cf!M903</f>
        <v>15100.2559868633</v>
      </c>
      <c r="O903" s="337" t="n">
        <f aca="false">+[4]data1cf!N903</f>
        <v>15155.814824239</v>
      </c>
      <c r="P903" s="337" t="n">
        <f aca="false">+[4]data1cf!O903</f>
        <v>15229.7964999851</v>
      </c>
      <c r="Q903" s="337" t="n">
        <f aca="false">+[4]data1cf!P903</f>
        <v>15265.865205834</v>
      </c>
      <c r="R903" s="337" t="n">
        <f aca="false">+[4]data1cf!Q903</f>
        <v>1051.93565573443</v>
      </c>
      <c r="S903" s="337" t="n">
        <f aca="false">+[4]data1cf!R903</f>
        <v>0</v>
      </c>
      <c r="T903" s="337" t="n">
        <f aca="false">+[4]data1cf!S903</f>
        <v>0</v>
      </c>
      <c r="U903" s="337" t="n">
        <f aca="false">+[4]data1cf!T903</f>
        <v>0</v>
      </c>
      <c r="V903" s="337" t="n">
        <f aca="false">+[4]data1cf!U903</f>
        <v>0</v>
      </c>
      <c r="W903" s="337" t="n">
        <f aca="false">+[4]data1cf!V903</f>
        <v>0</v>
      </c>
      <c r="X903" s="337" t="n">
        <f aca="false">+[4]data1cf!W903</f>
        <v>0</v>
      </c>
      <c r="Y903" s="337" t="n">
        <f aca="false">+[4]data1cf!X903</f>
        <v>0</v>
      </c>
      <c r="Z903" s="337" t="n">
        <f aca="false">+[4]data1cf!Y903</f>
        <v>0</v>
      </c>
      <c r="AA903" s="337" t="n">
        <f aca="false">+[4]data1cf!Z903</f>
        <v>0</v>
      </c>
      <c r="AB903" s="337"/>
      <c r="AC903" s="338" t="n">
        <f aca="false">XNPV(0.1,B903:AA903,$B$1:$AA$1)</f>
        <v>26105.2966174548</v>
      </c>
      <c r="AD903" s="338" t="n">
        <f aca="false">SUMPRODUCT(B903:AA903,$B$1010:$AA$1010)</f>
        <v>58701.1221410919</v>
      </c>
      <c r="AE903" s="339" t="n">
        <f aca="false">SUMPRODUCT(B903:AA903,$B$1012:$AA$1012)</f>
        <v>58150.6473011112</v>
      </c>
      <c r="AF903" s="340" t="n">
        <f aca="false">XIRR(B903:AA903,$B$1:$AA$1)</f>
        <v>0.147785327067268</v>
      </c>
      <c r="AG903" s="341" t="n">
        <f aca="false">1-EXP(-(1/0.25)*(AD903/ABS($AD$1010)))</f>
        <v>0.983599022849291</v>
      </c>
    </row>
    <row r="904" customFormat="false" ht="12.75" hidden="false" customHeight="false" outlineLevel="0" collapsed="false">
      <c r="A904" s="332"/>
      <c r="B904" s="337" t="n">
        <f aca="false">+[4]data1cf!A904</f>
        <v>-95366.0827571135</v>
      </c>
      <c r="C904" s="337" t="n">
        <f aca="false">+[4]data1cf!B904</f>
        <v>15191.8156804995</v>
      </c>
      <c r="D904" s="337" t="n">
        <f aca="false">+[4]data1cf!C904</f>
        <v>16654.7185663719</v>
      </c>
      <c r="E904" s="337" t="n">
        <f aca="false">+[4]data1cf!D904</f>
        <v>16306.1679697924</v>
      </c>
      <c r="F904" s="337" t="n">
        <f aca="false">+[4]data1cf!E904</f>
        <v>15719.1963247632</v>
      </c>
      <c r="G904" s="337" t="n">
        <f aca="false">+[4]data1cf!F904</f>
        <v>15554.4883896412</v>
      </c>
      <c r="H904" s="337" t="n">
        <f aca="false">+[4]data1cf!G904</f>
        <v>15197.2021680414</v>
      </c>
      <c r="I904" s="337" t="n">
        <f aca="false">+[4]data1cf!H904</f>
        <v>15095.7154647632</v>
      </c>
      <c r="J904" s="337" t="n">
        <f aca="false">+[4]data1cf!I904</f>
        <v>15352.5313989882</v>
      </c>
      <c r="K904" s="337" t="n">
        <f aca="false">+[4]data1cf!J904</f>
        <v>15253.0505491871</v>
      </c>
      <c r="L904" s="337" t="n">
        <f aca="false">+[4]data1cf!K904</f>
        <v>15288.1950936793</v>
      </c>
      <c r="M904" s="337" t="n">
        <f aca="false">+[4]data1cf!L904</f>
        <v>15201.9817576896</v>
      </c>
      <c r="N904" s="337" t="n">
        <f aca="false">+[4]data1cf!M904</f>
        <v>15190.411046506</v>
      </c>
      <c r="O904" s="337" t="n">
        <f aca="false">+[4]data1cf!N904</f>
        <v>15125.7023708709</v>
      </c>
      <c r="P904" s="337" t="n">
        <f aca="false">+[4]data1cf!O904</f>
        <v>15198.2772083507</v>
      </c>
      <c r="Q904" s="337" t="n">
        <f aca="false">+[4]data1cf!P904</f>
        <v>15361.8626842251</v>
      </c>
      <c r="R904" s="337" t="n">
        <f aca="false">+[4]data1cf!Q904</f>
        <v>1093.81082279099</v>
      </c>
      <c r="S904" s="337" t="n">
        <f aca="false">+[4]data1cf!R904</f>
        <v>0</v>
      </c>
      <c r="T904" s="337" t="n">
        <f aca="false">+[4]data1cf!S904</f>
        <v>0</v>
      </c>
      <c r="U904" s="337" t="n">
        <f aca="false">+[4]data1cf!T904</f>
        <v>0</v>
      </c>
      <c r="V904" s="337" t="n">
        <f aca="false">+[4]data1cf!U904</f>
        <v>0</v>
      </c>
      <c r="W904" s="337" t="n">
        <f aca="false">+[4]data1cf!V904</f>
        <v>0</v>
      </c>
      <c r="X904" s="337" t="n">
        <f aca="false">+[4]data1cf!W904</f>
        <v>0</v>
      </c>
      <c r="Y904" s="337" t="n">
        <f aca="false">+[4]data1cf!X904</f>
        <v>0</v>
      </c>
      <c r="Z904" s="337" t="n">
        <f aca="false">+[4]data1cf!Y904</f>
        <v>0</v>
      </c>
      <c r="AA904" s="337" t="n">
        <f aca="false">+[4]data1cf!Z904</f>
        <v>0</v>
      </c>
      <c r="AB904" s="337"/>
      <c r="AC904" s="338" t="n">
        <f aca="false">XNPV(0.1,B904:AA904,$B$1:$AA$1)</f>
        <v>23119.9308654519</v>
      </c>
      <c r="AD904" s="338" t="n">
        <f aca="false">SUMPRODUCT(B904:AA904,$B$1010:$AA$1010)</f>
        <v>55855.7880823519</v>
      </c>
      <c r="AE904" s="339" t="n">
        <f aca="false">SUMPRODUCT(B904:AA904,$B$1012:$AA$1012)</f>
        <v>55302.8636021822</v>
      </c>
      <c r="AF904" s="340" t="n">
        <f aca="false">XIRR(B904:AA904,$B$1:$AA$1)</f>
        <v>0.141025112168624</v>
      </c>
      <c r="AG904" s="341" t="n">
        <f aca="false">1-EXP(-(1/0.25)*(AD904/ABS($AD$1010)))</f>
        <v>0.979983057329175</v>
      </c>
    </row>
    <row r="905" customFormat="false" ht="12.75" hidden="false" customHeight="false" outlineLevel="0" collapsed="false">
      <c r="A905" s="332"/>
      <c r="B905" s="337" t="n">
        <f aca="false">+[4]data1cf!A905</f>
        <v>-102011.006209571</v>
      </c>
      <c r="C905" s="337" t="n">
        <f aca="false">+[4]data1cf!B905</f>
        <v>15301.5287309191</v>
      </c>
      <c r="D905" s="337" t="n">
        <f aca="false">+[4]data1cf!C905</f>
        <v>16683.0246218763</v>
      </c>
      <c r="E905" s="337" t="n">
        <f aca="false">+[4]data1cf!D905</f>
        <v>16387.1462724375</v>
      </c>
      <c r="F905" s="337" t="n">
        <f aca="false">+[4]data1cf!E905</f>
        <v>16032.2686214647</v>
      </c>
      <c r="G905" s="337" t="n">
        <f aca="false">+[4]data1cf!F905</f>
        <v>15749.9902823278</v>
      </c>
      <c r="H905" s="337" t="n">
        <f aca="false">+[4]data1cf!G905</f>
        <v>15629.8844180839</v>
      </c>
      <c r="I905" s="337" t="n">
        <f aca="false">+[4]data1cf!H905</f>
        <v>15543.1116543967</v>
      </c>
      <c r="J905" s="337" t="n">
        <f aca="false">+[4]data1cf!I905</f>
        <v>15492.2848170728</v>
      </c>
      <c r="K905" s="337" t="n">
        <f aca="false">+[4]data1cf!J905</f>
        <v>15377.5773685751</v>
      </c>
      <c r="L905" s="337" t="n">
        <f aca="false">+[4]data1cf!K905</f>
        <v>15473.9382339225</v>
      </c>
      <c r="M905" s="337" t="n">
        <f aca="false">+[4]data1cf!L905</f>
        <v>15336.7129479533</v>
      </c>
      <c r="N905" s="337" t="n">
        <f aca="false">+[4]data1cf!M905</f>
        <v>15443.0256066711</v>
      </c>
      <c r="O905" s="337" t="n">
        <f aca="false">+[4]data1cf!N905</f>
        <v>15369.7343943309</v>
      </c>
      <c r="P905" s="337" t="n">
        <f aca="false">+[4]data1cf!O905</f>
        <v>15450.1393796385</v>
      </c>
      <c r="Q905" s="337" t="n">
        <f aca="false">+[4]data1cf!P905</f>
        <v>15187.0103496366</v>
      </c>
      <c r="R905" s="337" t="n">
        <f aca="false">+[4]data1cf!Q905</f>
        <v>1170.0254368213</v>
      </c>
      <c r="S905" s="337" t="n">
        <f aca="false">+[4]data1cf!R905</f>
        <v>0</v>
      </c>
      <c r="T905" s="337" t="n">
        <f aca="false">+[4]data1cf!S905</f>
        <v>0</v>
      </c>
      <c r="U905" s="337" t="n">
        <f aca="false">+[4]data1cf!T905</f>
        <v>0</v>
      </c>
      <c r="V905" s="337" t="n">
        <f aca="false">+[4]data1cf!U905</f>
        <v>0</v>
      </c>
      <c r="W905" s="337" t="n">
        <f aca="false">+[4]data1cf!V905</f>
        <v>0</v>
      </c>
      <c r="X905" s="337" t="n">
        <f aca="false">+[4]data1cf!W905</f>
        <v>0</v>
      </c>
      <c r="Y905" s="337" t="n">
        <f aca="false">+[4]data1cf!X905</f>
        <v>0</v>
      </c>
      <c r="Z905" s="337" t="n">
        <f aca="false">+[4]data1cf!Y905</f>
        <v>0</v>
      </c>
      <c r="AA905" s="337" t="n">
        <f aca="false">+[4]data1cf!Z905</f>
        <v>0</v>
      </c>
      <c r="AB905" s="337"/>
      <c r="AC905" s="338" t="n">
        <f aca="false">XNPV(0.1,B905:AA905,$B$1:$AA$1)</f>
        <v>17896.4257149531</v>
      </c>
      <c r="AD905" s="338" t="n">
        <f aca="false">SUMPRODUCT(B905:AA905,$B$1010:$AA$1010)</f>
        <v>51062.1349893864</v>
      </c>
      <c r="AE905" s="339" t="n">
        <f aca="false">SUMPRODUCT(B905:AA905,$B$1012:$AA$1012)</f>
        <v>50502.1517488923</v>
      </c>
      <c r="AF905" s="340" t="n">
        <f aca="false">XIRR(B905:AA905,$B$1:$AA$1)</f>
        <v>0.129968685186041</v>
      </c>
      <c r="AG905" s="341" t="n">
        <f aca="false">1-EXP(-(1/0.25)*(AD905/ABS($AD$1010)))</f>
        <v>0.971998898456179</v>
      </c>
    </row>
    <row r="906" customFormat="false" ht="12.75" hidden="false" customHeight="false" outlineLevel="0" collapsed="false">
      <c r="A906" s="332"/>
      <c r="B906" s="337" t="n">
        <f aca="false">+[4]data1cf!A906</f>
        <v>-86575.4605162076</v>
      </c>
      <c r="C906" s="337" t="n">
        <f aca="false">+[4]data1cf!B906</f>
        <v>15004.8026421857</v>
      </c>
      <c r="D906" s="337" t="n">
        <f aca="false">+[4]data1cf!C906</f>
        <v>16365.2244222496</v>
      </c>
      <c r="E906" s="337" t="n">
        <f aca="false">+[4]data1cf!D906</f>
        <v>15739.2947353114</v>
      </c>
      <c r="F906" s="337" t="n">
        <f aca="false">+[4]data1cf!E906</f>
        <v>15495.8773617148</v>
      </c>
      <c r="G906" s="337" t="n">
        <f aca="false">+[4]data1cf!F906</f>
        <v>15348.0738663416</v>
      </c>
      <c r="H906" s="337" t="n">
        <f aca="false">+[4]data1cf!G906</f>
        <v>14940.9322668137</v>
      </c>
      <c r="I906" s="337" t="n">
        <f aca="false">+[4]data1cf!H906</f>
        <v>15065.1658339601</v>
      </c>
      <c r="J906" s="337" t="n">
        <f aca="false">+[4]data1cf!I906</f>
        <v>14895.2322532493</v>
      </c>
      <c r="K906" s="337" t="n">
        <f aca="false">+[4]data1cf!J906</f>
        <v>14935.2229362589</v>
      </c>
      <c r="L906" s="337" t="n">
        <f aca="false">+[4]data1cf!K906</f>
        <v>15115.5706479904</v>
      </c>
      <c r="M906" s="337" t="n">
        <f aca="false">+[4]data1cf!L906</f>
        <v>15041.4915803552</v>
      </c>
      <c r="N906" s="337" t="n">
        <f aca="false">+[4]data1cf!M906</f>
        <v>14971.9062788282</v>
      </c>
      <c r="O906" s="337" t="n">
        <f aca="false">+[4]data1cf!N906</f>
        <v>15061.4881593344</v>
      </c>
      <c r="P906" s="337" t="n">
        <f aca="false">+[4]data1cf!O906</f>
        <v>15072.9525732959</v>
      </c>
      <c r="Q906" s="337" t="n">
        <f aca="false">+[4]data1cf!P906</f>
        <v>15180.0736403206</v>
      </c>
      <c r="R906" s="337" t="n">
        <f aca="false">+[4]data1cf!Q906</f>
        <v>992.985901936695</v>
      </c>
      <c r="S906" s="337" t="n">
        <f aca="false">+[4]data1cf!R906</f>
        <v>0</v>
      </c>
      <c r="T906" s="337" t="n">
        <f aca="false">+[4]data1cf!S906</f>
        <v>0</v>
      </c>
      <c r="U906" s="337" t="n">
        <f aca="false">+[4]data1cf!T906</f>
        <v>0</v>
      </c>
      <c r="V906" s="337" t="n">
        <f aca="false">+[4]data1cf!U906</f>
        <v>0</v>
      </c>
      <c r="W906" s="337" t="n">
        <f aca="false">+[4]data1cf!V906</f>
        <v>0</v>
      </c>
      <c r="X906" s="337" t="n">
        <f aca="false">+[4]data1cf!W906</f>
        <v>0</v>
      </c>
      <c r="Y906" s="337" t="n">
        <f aca="false">+[4]data1cf!X906</f>
        <v>0</v>
      </c>
      <c r="Z906" s="337" t="n">
        <f aca="false">+[4]data1cf!Y906</f>
        <v>0</v>
      </c>
      <c r="AA906" s="337" t="n">
        <f aca="false">+[4]data1cf!Z906</f>
        <v>0</v>
      </c>
      <c r="AB906" s="337"/>
      <c r="AC906" s="338" t="n">
        <f aca="false">XNPV(0.1,B906:AA906,$B$1:$AA$1)</f>
        <v>29977.5241074867</v>
      </c>
      <c r="AD906" s="338" t="n">
        <f aca="false">SUMPRODUCT(B906:AA906,$B$1010:$AA$1010)</f>
        <v>62224.8274976069</v>
      </c>
      <c r="AE906" s="339" t="n">
        <f aca="false">SUMPRODUCT(B906:AA906,$B$1012:$AA$1012)</f>
        <v>61679.9191524839</v>
      </c>
      <c r="AF906" s="340" t="n">
        <f aca="false">XIRR(B906:AA906,$B$1:$AA$1)</f>
        <v>0.157627272079636</v>
      </c>
      <c r="AG906" s="341" t="n">
        <f aca="false">1-EXP(-(1/0.25)*(AD906/ABS($AD$1010)))</f>
        <v>0.987185192293441</v>
      </c>
    </row>
    <row r="907" customFormat="false" ht="12.75" hidden="false" customHeight="false" outlineLevel="0" collapsed="false">
      <c r="A907" s="332"/>
      <c r="B907" s="337" t="n">
        <f aca="false">+[4]data1cf!A907</f>
        <v>-97647.0947991391</v>
      </c>
      <c r="C907" s="337" t="n">
        <f aca="false">+[4]data1cf!B907</f>
        <v>14844.9037169901</v>
      </c>
      <c r="D907" s="337" t="n">
        <f aca="false">+[4]data1cf!C907</f>
        <v>16620.3350248008</v>
      </c>
      <c r="E907" s="337" t="n">
        <f aca="false">+[4]data1cf!D907</f>
        <v>16220.9478905061</v>
      </c>
      <c r="F907" s="337" t="n">
        <f aca="false">+[4]data1cf!E907</f>
        <v>15901.5781985479</v>
      </c>
      <c r="G907" s="337" t="n">
        <f aca="false">+[4]data1cf!F907</f>
        <v>15421.1965086546</v>
      </c>
      <c r="H907" s="337" t="n">
        <f aca="false">+[4]data1cf!G907</f>
        <v>15320.0966248099</v>
      </c>
      <c r="I907" s="337" t="n">
        <f aca="false">+[4]data1cf!H907</f>
        <v>15279.1629333524</v>
      </c>
      <c r="J907" s="337" t="n">
        <f aca="false">+[4]data1cf!I907</f>
        <v>15335.1375799771</v>
      </c>
      <c r="K907" s="337" t="n">
        <f aca="false">+[4]data1cf!J907</f>
        <v>15275.2562150656</v>
      </c>
      <c r="L907" s="337" t="n">
        <f aca="false">+[4]data1cf!K907</f>
        <v>15267.3465899735</v>
      </c>
      <c r="M907" s="337" t="n">
        <f aca="false">+[4]data1cf!L907</f>
        <v>15217.6345409465</v>
      </c>
      <c r="N907" s="337" t="n">
        <f aca="false">+[4]data1cf!M907</f>
        <v>15178.0414904266</v>
      </c>
      <c r="O907" s="337" t="n">
        <f aca="false">+[4]data1cf!N907</f>
        <v>15408.3074829241</v>
      </c>
      <c r="P907" s="337" t="n">
        <f aca="false">+[4]data1cf!O907</f>
        <v>15480.830825301</v>
      </c>
      <c r="Q907" s="337" t="n">
        <f aca="false">+[4]data1cf!P907</f>
        <v>15462.7769544699</v>
      </c>
      <c r="R907" s="337" t="n">
        <f aca="false">+[4]data1cf!Q907</f>
        <v>1119.97311850821</v>
      </c>
      <c r="S907" s="337" t="n">
        <f aca="false">+[4]data1cf!R907</f>
        <v>0</v>
      </c>
      <c r="T907" s="337" t="n">
        <f aca="false">+[4]data1cf!S907</f>
        <v>0</v>
      </c>
      <c r="U907" s="337" t="n">
        <f aca="false">+[4]data1cf!T907</f>
        <v>0</v>
      </c>
      <c r="V907" s="337" t="n">
        <f aca="false">+[4]data1cf!U907</f>
        <v>0</v>
      </c>
      <c r="W907" s="337" t="n">
        <f aca="false">+[4]data1cf!V907</f>
        <v>0</v>
      </c>
      <c r="X907" s="337" t="n">
        <f aca="false">+[4]data1cf!W907</f>
        <v>0</v>
      </c>
      <c r="Y907" s="337" t="n">
        <f aca="false">+[4]data1cf!X907</f>
        <v>0</v>
      </c>
      <c r="Z907" s="337" t="n">
        <f aca="false">+[4]data1cf!Y907</f>
        <v>0</v>
      </c>
      <c r="AA907" s="337" t="n">
        <f aca="false">+[4]data1cf!Z907</f>
        <v>0</v>
      </c>
      <c r="AB907" s="337"/>
      <c r="AC907" s="338" t="n">
        <f aca="false">XNPV(0.1,B907:AA907,$B$1:$AA$1)</f>
        <v>20817.1016384524</v>
      </c>
      <c r="AD907" s="338" t="n">
        <f aca="false">SUMPRODUCT(B907:AA907,$B$1010:$AA$1010)</f>
        <v>53686.6269775829</v>
      </c>
      <c r="AE907" s="339" t="n">
        <f aca="false">SUMPRODUCT(B907:AA907,$B$1012:$AA$1012)</f>
        <v>53131.1069190801</v>
      </c>
      <c r="AF907" s="340" t="n">
        <f aca="false">XIRR(B907:AA907,$B$1:$AA$1)</f>
        <v>0.136065303699206</v>
      </c>
      <c r="AG907" s="341" t="n">
        <f aca="false">1-EXP(-(1/0.25)*(AD907/ABS($AD$1010)))</f>
        <v>0.976699619575995</v>
      </c>
    </row>
    <row r="908" customFormat="false" ht="12.75" hidden="false" customHeight="false" outlineLevel="0" collapsed="false">
      <c r="A908" s="332"/>
      <c r="B908" s="337" t="n">
        <f aca="false">+[4]data1cf!A908</f>
        <v>-101564.283893674</v>
      </c>
      <c r="C908" s="337" t="n">
        <f aca="false">+[4]data1cf!B908</f>
        <v>15236.0024567238</v>
      </c>
      <c r="D908" s="337" t="n">
        <f aca="false">+[4]data1cf!C908</f>
        <v>16752.636295597</v>
      </c>
      <c r="E908" s="337" t="n">
        <f aca="false">+[4]data1cf!D908</f>
        <v>16301.2546456279</v>
      </c>
      <c r="F908" s="337" t="n">
        <f aca="false">+[4]data1cf!E908</f>
        <v>15794.1763994056</v>
      </c>
      <c r="G908" s="337" t="n">
        <f aca="false">+[4]data1cf!F908</f>
        <v>15810.9958593948</v>
      </c>
      <c r="H908" s="337" t="n">
        <f aca="false">+[4]data1cf!G908</f>
        <v>15481.322395938</v>
      </c>
      <c r="I908" s="337" t="n">
        <f aca="false">+[4]data1cf!H908</f>
        <v>15541.5589260979</v>
      </c>
      <c r="J908" s="337" t="n">
        <f aca="false">+[4]data1cf!I908</f>
        <v>15304.5136658188</v>
      </c>
      <c r="K908" s="337" t="n">
        <f aca="false">+[4]data1cf!J908</f>
        <v>15463.0568202065</v>
      </c>
      <c r="L908" s="337" t="n">
        <f aca="false">+[4]data1cf!K908</f>
        <v>15100.4959373661</v>
      </c>
      <c r="M908" s="337" t="n">
        <f aca="false">+[4]data1cf!L908</f>
        <v>15220.1466823823</v>
      </c>
      <c r="N908" s="337" t="n">
        <f aca="false">+[4]data1cf!M908</f>
        <v>15282.499437683</v>
      </c>
      <c r="O908" s="337" t="n">
        <f aca="false">+[4]data1cf!N908</f>
        <v>15309.1393812387</v>
      </c>
      <c r="P908" s="337" t="n">
        <f aca="false">+[4]data1cf!O908</f>
        <v>15538.4509558355</v>
      </c>
      <c r="Q908" s="337" t="n">
        <f aca="false">+[4]data1cf!P908</f>
        <v>15463.3842688275</v>
      </c>
      <c r="R908" s="337" t="n">
        <f aca="false">+[4]data1cf!Q908</f>
        <v>1164.90171054688</v>
      </c>
      <c r="S908" s="337" t="n">
        <f aca="false">+[4]data1cf!R908</f>
        <v>0</v>
      </c>
      <c r="T908" s="337" t="n">
        <f aca="false">+[4]data1cf!S908</f>
        <v>0</v>
      </c>
      <c r="U908" s="337" t="n">
        <f aca="false">+[4]data1cf!T908</f>
        <v>0</v>
      </c>
      <c r="V908" s="337" t="n">
        <f aca="false">+[4]data1cf!U908</f>
        <v>0</v>
      </c>
      <c r="W908" s="337" t="n">
        <f aca="false">+[4]data1cf!V908</f>
        <v>0</v>
      </c>
      <c r="X908" s="337" t="n">
        <f aca="false">+[4]data1cf!W908</f>
        <v>0</v>
      </c>
      <c r="Y908" s="337" t="n">
        <f aca="false">+[4]data1cf!X908</f>
        <v>0</v>
      </c>
      <c r="Z908" s="337" t="n">
        <f aca="false">+[4]data1cf!Y908</f>
        <v>0</v>
      </c>
      <c r="AA908" s="337" t="n">
        <f aca="false">+[4]data1cf!Z908</f>
        <v>0</v>
      </c>
      <c r="AB908" s="337"/>
      <c r="AC908" s="338" t="n">
        <f aca="false">XNPV(0.1,B908:AA908,$B$1:$AA$1)</f>
        <v>17850.8145044705</v>
      </c>
      <c r="AD908" s="338" t="n">
        <f aca="false">SUMPRODUCT(B908:AA908,$B$1010:$AA$1010)</f>
        <v>50881.7160271881</v>
      </c>
      <c r="AE908" s="339" t="n">
        <f aca="false">SUMPRODUCT(B908:AA908,$B$1012:$AA$1012)</f>
        <v>50323.7767705495</v>
      </c>
      <c r="AF908" s="340" t="n">
        <f aca="false">XIRR(B908:AA908,$B$1:$AA$1)</f>
        <v>0.130019341658228</v>
      </c>
      <c r="AG908" s="341" t="n">
        <f aca="false">1-EXP(-(1/0.25)*(AD908/ABS($AD$1010)))</f>
        <v>0.971642904437381</v>
      </c>
    </row>
    <row r="909" customFormat="false" ht="12.75" hidden="false" customHeight="false" outlineLevel="0" collapsed="false">
      <c r="A909" s="332"/>
      <c r="B909" s="337" t="n">
        <f aca="false">+[4]data1cf!A909</f>
        <v>-94952.4474668887</v>
      </c>
      <c r="C909" s="337" t="n">
        <f aca="false">+[4]data1cf!B909</f>
        <v>14929.29043133</v>
      </c>
      <c r="D909" s="337" t="n">
        <f aca="false">+[4]data1cf!C909</f>
        <v>16554.8449815939</v>
      </c>
      <c r="E909" s="337" t="n">
        <f aca="false">+[4]data1cf!D909</f>
        <v>16234.0633488355</v>
      </c>
      <c r="F909" s="337" t="n">
        <f aca="false">+[4]data1cf!E909</f>
        <v>15921.2131624557</v>
      </c>
      <c r="G909" s="337" t="n">
        <f aca="false">+[4]data1cf!F909</f>
        <v>15367.7137613975</v>
      </c>
      <c r="H909" s="337" t="n">
        <f aca="false">+[4]data1cf!G909</f>
        <v>15225.9105528572</v>
      </c>
      <c r="I909" s="337" t="n">
        <f aca="false">+[4]data1cf!H909</f>
        <v>15103.6399905469</v>
      </c>
      <c r="J909" s="337" t="n">
        <f aca="false">+[4]data1cf!I909</f>
        <v>15174.8186551468</v>
      </c>
      <c r="K909" s="337" t="n">
        <f aca="false">+[4]data1cf!J909</f>
        <v>15251.3970424046</v>
      </c>
      <c r="L909" s="337" t="n">
        <f aca="false">+[4]data1cf!K909</f>
        <v>15257.1280175124</v>
      </c>
      <c r="M909" s="337" t="n">
        <f aca="false">+[4]data1cf!L909</f>
        <v>15220.0585345996</v>
      </c>
      <c r="N909" s="337" t="n">
        <f aca="false">+[4]data1cf!M909</f>
        <v>15130.7914801093</v>
      </c>
      <c r="O909" s="337" t="n">
        <f aca="false">+[4]data1cf!N909</f>
        <v>15207.8119781365</v>
      </c>
      <c r="P909" s="337" t="n">
        <f aca="false">+[4]data1cf!O909</f>
        <v>15197.2978964604</v>
      </c>
      <c r="Q909" s="337" t="n">
        <f aca="false">+[4]data1cf!P909</f>
        <v>15015.272040845</v>
      </c>
      <c r="R909" s="337" t="n">
        <f aca="false">+[4]data1cf!Q909</f>
        <v>1089.06659146623</v>
      </c>
      <c r="S909" s="337" t="n">
        <f aca="false">+[4]data1cf!R909</f>
        <v>0</v>
      </c>
      <c r="T909" s="337" t="n">
        <f aca="false">+[4]data1cf!S909</f>
        <v>0</v>
      </c>
      <c r="U909" s="337" t="n">
        <f aca="false">+[4]data1cf!T909</f>
        <v>0</v>
      </c>
      <c r="V909" s="337" t="n">
        <f aca="false">+[4]data1cf!U909</f>
        <v>0</v>
      </c>
      <c r="W909" s="337" t="n">
        <f aca="false">+[4]data1cf!V909</f>
        <v>0</v>
      </c>
      <c r="X909" s="337" t="n">
        <f aca="false">+[4]data1cf!W909</f>
        <v>0</v>
      </c>
      <c r="Y909" s="337" t="n">
        <f aca="false">+[4]data1cf!X909</f>
        <v>0</v>
      </c>
      <c r="Z909" s="337" t="n">
        <f aca="false">+[4]data1cf!Y909</f>
        <v>0</v>
      </c>
      <c r="AA909" s="337" t="n">
        <f aca="false">+[4]data1cf!Z909</f>
        <v>0</v>
      </c>
      <c r="AB909" s="337"/>
      <c r="AC909" s="338" t="n">
        <f aca="false">XNPV(0.1,B909:AA909,$B$1:$AA$1)</f>
        <v>23031.9033335527</v>
      </c>
      <c r="AD909" s="338" t="n">
        <f aca="false">SUMPRODUCT(B909:AA909,$B$1010:$AA$1010)</f>
        <v>55662.291170518</v>
      </c>
      <c r="AE909" s="339" t="n">
        <f aca="false">SUMPRODUCT(B909:AA909,$B$1012:$AA$1012)</f>
        <v>55111.2162586814</v>
      </c>
      <c r="AF909" s="340" t="n">
        <f aca="false">XIRR(B909:AA909,$B$1:$AA$1)</f>
        <v>0.140992508060477</v>
      </c>
      <c r="AG909" s="341" t="n">
        <f aca="false">1-EXP(-(1/0.25)*(AD909/ABS($AD$1010)))</f>
        <v>0.979709998341847</v>
      </c>
    </row>
    <row r="910" customFormat="false" ht="12.75" hidden="false" customHeight="false" outlineLevel="0" collapsed="false">
      <c r="A910" s="332"/>
      <c r="B910" s="337" t="n">
        <f aca="false">+[4]data1cf!A910</f>
        <v>-91697.2057852928</v>
      </c>
      <c r="C910" s="337" t="n">
        <f aca="false">+[4]data1cf!B910</f>
        <v>15091.3639832358</v>
      </c>
      <c r="D910" s="337" t="n">
        <f aca="false">+[4]data1cf!C910</f>
        <v>16365.3057516828</v>
      </c>
      <c r="E910" s="337" t="n">
        <f aca="false">+[4]data1cf!D910</f>
        <v>15911.2861293697</v>
      </c>
      <c r="F910" s="337" t="n">
        <f aca="false">+[4]data1cf!E910</f>
        <v>15554.5415969055</v>
      </c>
      <c r="G910" s="337" t="n">
        <f aca="false">+[4]data1cf!F910</f>
        <v>15235.7446869839</v>
      </c>
      <c r="H910" s="337" t="n">
        <f aca="false">+[4]data1cf!G910</f>
        <v>15178.985179731</v>
      </c>
      <c r="I910" s="337" t="n">
        <f aca="false">+[4]data1cf!H910</f>
        <v>14937.9184681999</v>
      </c>
      <c r="J910" s="337" t="n">
        <f aca="false">+[4]data1cf!I910</f>
        <v>14939.7266024814</v>
      </c>
      <c r="K910" s="337" t="n">
        <f aca="false">+[4]data1cf!J910</f>
        <v>15258.1889316991</v>
      </c>
      <c r="L910" s="337" t="n">
        <f aca="false">+[4]data1cf!K910</f>
        <v>15171.677662509</v>
      </c>
      <c r="M910" s="337" t="n">
        <f aca="false">+[4]data1cf!L910</f>
        <v>15204.3809042632</v>
      </c>
      <c r="N910" s="337" t="n">
        <f aca="false">+[4]data1cf!M910</f>
        <v>15300.6082911678</v>
      </c>
      <c r="O910" s="337" t="n">
        <f aca="false">+[4]data1cf!N910</f>
        <v>15148.2878966734</v>
      </c>
      <c r="P910" s="337" t="n">
        <f aca="false">+[4]data1cf!O910</f>
        <v>15070.2205409053</v>
      </c>
      <c r="Q910" s="337" t="n">
        <f aca="false">+[4]data1cf!P910</f>
        <v>15145.8100412841</v>
      </c>
      <c r="R910" s="337" t="n">
        <f aca="false">+[4]data1cf!Q910</f>
        <v>1051.73027147499</v>
      </c>
      <c r="S910" s="337" t="n">
        <f aca="false">+[4]data1cf!R910</f>
        <v>0</v>
      </c>
      <c r="T910" s="337" t="n">
        <f aca="false">+[4]data1cf!S910</f>
        <v>0</v>
      </c>
      <c r="U910" s="337" t="n">
        <f aca="false">+[4]data1cf!T910</f>
        <v>0</v>
      </c>
      <c r="V910" s="337" t="n">
        <f aca="false">+[4]data1cf!U910</f>
        <v>0</v>
      </c>
      <c r="W910" s="337" t="n">
        <f aca="false">+[4]data1cf!V910</f>
        <v>0</v>
      </c>
      <c r="X910" s="337" t="n">
        <f aca="false">+[4]data1cf!W910</f>
        <v>0</v>
      </c>
      <c r="Y910" s="337" t="n">
        <f aca="false">+[4]data1cf!X910</f>
        <v>0</v>
      </c>
      <c r="Z910" s="337" t="n">
        <f aca="false">+[4]data1cf!Y910</f>
        <v>0</v>
      </c>
      <c r="AA910" s="337" t="n">
        <f aca="false">+[4]data1cf!Z910</f>
        <v>0</v>
      </c>
      <c r="AB910" s="337"/>
      <c r="AC910" s="338" t="n">
        <f aca="false">XNPV(0.1,B910:AA910,$B$1:$AA$1)</f>
        <v>25473.0330375814</v>
      </c>
      <c r="AD910" s="338" t="n">
        <f aca="false">SUMPRODUCT(B910:AA910,$B$1010:$AA$1010)</f>
        <v>57916.7279183929</v>
      </c>
      <c r="AE910" s="339" t="n">
        <f aca="false">SUMPRODUCT(B910:AA910,$B$1012:$AA$1012)</f>
        <v>57368.367206074</v>
      </c>
      <c r="AF910" s="340" t="n">
        <f aca="false">XIRR(B910:AA910,$B$1:$AA$1)</f>
        <v>0.146636811428318</v>
      </c>
      <c r="AG910" s="341" t="n">
        <f aca="false">1-EXP(-(1/0.25)*(AD910/ABS($AD$1010)))</f>
        <v>0.982672993375937</v>
      </c>
    </row>
    <row r="911" customFormat="false" ht="12.75" hidden="false" customHeight="false" outlineLevel="0" collapsed="false">
      <c r="A911" s="332"/>
      <c r="B911" s="337" t="n">
        <f aca="false">+[4]data1cf!A911</f>
        <v>-94528.9264374314</v>
      </c>
      <c r="C911" s="337" t="n">
        <f aca="false">+[4]data1cf!B911</f>
        <v>15327.3827714619</v>
      </c>
      <c r="D911" s="337" t="n">
        <f aca="false">+[4]data1cf!C911</f>
        <v>16588.1824252451</v>
      </c>
      <c r="E911" s="337" t="n">
        <f aca="false">+[4]data1cf!D911</f>
        <v>16330.1798451668</v>
      </c>
      <c r="F911" s="337" t="n">
        <f aca="false">+[4]data1cf!E911</f>
        <v>15953.0803099472</v>
      </c>
      <c r="G911" s="337" t="n">
        <f aca="false">+[4]data1cf!F911</f>
        <v>15524.2980387904</v>
      </c>
      <c r="H911" s="337" t="n">
        <f aca="false">+[4]data1cf!G911</f>
        <v>15162.7137620443</v>
      </c>
      <c r="I911" s="337" t="n">
        <f aca="false">+[4]data1cf!H911</f>
        <v>15126.1317333242</v>
      </c>
      <c r="J911" s="337" t="n">
        <f aca="false">+[4]data1cf!I911</f>
        <v>15184.1126441072</v>
      </c>
      <c r="K911" s="337" t="n">
        <f aca="false">+[4]data1cf!J911</f>
        <v>15101.6783241847</v>
      </c>
      <c r="L911" s="337" t="n">
        <f aca="false">+[4]data1cf!K911</f>
        <v>15277.4095988619</v>
      </c>
      <c r="M911" s="337" t="n">
        <f aca="false">+[4]data1cf!L911</f>
        <v>15255.5280699003</v>
      </c>
      <c r="N911" s="337" t="n">
        <f aca="false">+[4]data1cf!M911</f>
        <v>15115.1559030421</v>
      </c>
      <c r="O911" s="337" t="n">
        <f aca="false">+[4]data1cf!N911</f>
        <v>15210.4552349809</v>
      </c>
      <c r="P911" s="337" t="n">
        <f aca="false">+[4]data1cf!O911</f>
        <v>15214.7783299522</v>
      </c>
      <c r="Q911" s="337" t="n">
        <f aca="false">+[4]data1cf!P911</f>
        <v>15122.9901554514</v>
      </c>
      <c r="R911" s="337" t="n">
        <f aca="false">+[4]data1cf!Q911</f>
        <v>1084.20897466676</v>
      </c>
      <c r="S911" s="337" t="n">
        <f aca="false">+[4]data1cf!R911</f>
        <v>0</v>
      </c>
      <c r="T911" s="337" t="n">
        <f aca="false">+[4]data1cf!S911</f>
        <v>0</v>
      </c>
      <c r="U911" s="337" t="n">
        <f aca="false">+[4]data1cf!T911</f>
        <v>0</v>
      </c>
      <c r="V911" s="337" t="n">
        <f aca="false">+[4]data1cf!U911</f>
        <v>0</v>
      </c>
      <c r="W911" s="337" t="n">
        <f aca="false">+[4]data1cf!V911</f>
        <v>0</v>
      </c>
      <c r="X911" s="337" t="n">
        <f aca="false">+[4]data1cf!W911</f>
        <v>0</v>
      </c>
      <c r="Y911" s="337" t="n">
        <f aca="false">+[4]data1cf!X911</f>
        <v>0</v>
      </c>
      <c r="Z911" s="337" t="n">
        <f aca="false">+[4]data1cf!Y911</f>
        <v>0</v>
      </c>
      <c r="AA911" s="337" t="n">
        <f aca="false">+[4]data1cf!Z911</f>
        <v>0</v>
      </c>
      <c r="AB911" s="337"/>
      <c r="AC911" s="338" t="n">
        <f aca="false">XNPV(0.1,B911:AA911,$B$1:$AA$1)</f>
        <v>23998.1042953624</v>
      </c>
      <c r="AD911" s="338" t="n">
        <f aca="false">SUMPRODUCT(B911:AA911,$B$1010:$AA$1010)</f>
        <v>56678.5542954868</v>
      </c>
      <c r="AE911" s="339" t="n">
        <f aca="false">SUMPRODUCT(B911:AA911,$B$1012:$AA$1012)</f>
        <v>56126.7185308741</v>
      </c>
      <c r="AF911" s="340" t="n">
        <f aca="false">XIRR(B911:AA911,$B$1:$AA$1)</f>
        <v>0.142981879882565</v>
      </c>
      <c r="AG911" s="341" t="n">
        <f aca="false">1-EXP(-(1/0.25)*(AD911/ABS($AD$1010)))</f>
        <v>0.981103689515682</v>
      </c>
    </row>
    <row r="912" customFormat="false" ht="12.75" hidden="false" customHeight="false" outlineLevel="0" collapsed="false">
      <c r="A912" s="332"/>
      <c r="B912" s="337" t="n">
        <f aca="false">+[4]data1cf!A912</f>
        <v>-89203.9902163455</v>
      </c>
      <c r="C912" s="337" t="n">
        <f aca="false">+[4]data1cf!B912</f>
        <v>14919.9448847571</v>
      </c>
      <c r="D912" s="337" t="n">
        <f aca="false">+[4]data1cf!C912</f>
        <v>16386.9754347958</v>
      </c>
      <c r="E912" s="337" t="n">
        <f aca="false">+[4]data1cf!D912</f>
        <v>15987.5041705788</v>
      </c>
      <c r="F912" s="337" t="n">
        <f aca="false">+[4]data1cf!E912</f>
        <v>15653.9388325427</v>
      </c>
      <c r="G912" s="337" t="n">
        <f aca="false">+[4]data1cf!F912</f>
        <v>15446.6499504592</v>
      </c>
      <c r="H912" s="337" t="n">
        <f aca="false">+[4]data1cf!G912</f>
        <v>15256.2854120817</v>
      </c>
      <c r="I912" s="337" t="n">
        <f aca="false">+[4]data1cf!H912</f>
        <v>15054.6929238737</v>
      </c>
      <c r="J912" s="337" t="n">
        <f aca="false">+[4]data1cf!I912</f>
        <v>15060.078549886</v>
      </c>
      <c r="K912" s="337" t="n">
        <f aca="false">+[4]data1cf!J912</f>
        <v>15044.8741283275</v>
      </c>
      <c r="L912" s="337" t="n">
        <f aca="false">+[4]data1cf!K912</f>
        <v>15149.5496658351</v>
      </c>
      <c r="M912" s="337" t="n">
        <f aca="false">+[4]data1cf!L912</f>
        <v>15126.0460995465</v>
      </c>
      <c r="N912" s="337" t="n">
        <f aca="false">+[4]data1cf!M912</f>
        <v>14995.4749914411</v>
      </c>
      <c r="O912" s="337" t="n">
        <f aca="false">+[4]data1cf!N912</f>
        <v>15067.1075612821</v>
      </c>
      <c r="P912" s="337" t="n">
        <f aca="false">+[4]data1cf!O912</f>
        <v>15177.4884069129</v>
      </c>
      <c r="Q912" s="337" t="n">
        <f aca="false">+[4]data1cf!P912</f>
        <v>15097.6246723751</v>
      </c>
      <c r="R912" s="337" t="n">
        <f aca="false">+[4]data1cf!Q912</f>
        <v>1023.1340861854</v>
      </c>
      <c r="S912" s="337" t="n">
        <f aca="false">+[4]data1cf!R912</f>
        <v>0</v>
      </c>
      <c r="T912" s="337" t="n">
        <f aca="false">+[4]data1cf!S912</f>
        <v>0</v>
      </c>
      <c r="U912" s="337" t="n">
        <f aca="false">+[4]data1cf!T912</f>
        <v>0</v>
      </c>
      <c r="V912" s="337" t="n">
        <f aca="false">+[4]data1cf!U912</f>
        <v>0</v>
      </c>
      <c r="W912" s="337" t="n">
        <f aca="false">+[4]data1cf!V912</f>
        <v>0</v>
      </c>
      <c r="X912" s="337" t="n">
        <f aca="false">+[4]data1cf!W912</f>
        <v>0</v>
      </c>
      <c r="Y912" s="337" t="n">
        <f aca="false">+[4]data1cf!X912</f>
        <v>0</v>
      </c>
      <c r="Z912" s="337" t="n">
        <f aca="false">+[4]data1cf!Y912</f>
        <v>0</v>
      </c>
      <c r="AA912" s="337" t="n">
        <f aca="false">+[4]data1cf!Z912</f>
        <v>0</v>
      </c>
      <c r="AB912" s="337"/>
      <c r="AC912" s="338" t="n">
        <f aca="false">XNPV(0.1,B912:AA912,$B$1:$AA$1)</f>
        <v>28007.4327700072</v>
      </c>
      <c r="AD912" s="338" t="n">
        <f aca="false">SUMPRODUCT(B912:AA912,$B$1010:$AA$1010)</f>
        <v>60440.3432019616</v>
      </c>
      <c r="AE912" s="339" t="n">
        <f aca="false">SUMPRODUCT(B912:AA912,$B$1012:$AA$1012)</f>
        <v>59892.531287826</v>
      </c>
      <c r="AF912" s="340" t="n">
        <f aca="false">XIRR(B912:AA912,$B$1:$AA$1)</f>
        <v>0.152476057405078</v>
      </c>
      <c r="AG912" s="341" t="n">
        <f aca="false">1-EXP(-(1/0.25)*(AD912/ABS($AD$1010)))</f>
        <v>0.985479581037956</v>
      </c>
    </row>
    <row r="913" customFormat="false" ht="12.75" hidden="false" customHeight="false" outlineLevel="0" collapsed="false">
      <c r="A913" s="332"/>
      <c r="B913" s="337" t="n">
        <f aca="false">+[4]data1cf!A913</f>
        <v>-89167.977123986</v>
      </c>
      <c r="C913" s="337" t="n">
        <f aca="false">+[4]data1cf!B913</f>
        <v>14859.0144592382</v>
      </c>
      <c r="D913" s="337" t="n">
        <f aca="false">+[4]data1cf!C913</f>
        <v>16306.8080855036</v>
      </c>
      <c r="E913" s="337" t="n">
        <f aca="false">+[4]data1cf!D913</f>
        <v>15963.9698020669</v>
      </c>
      <c r="F913" s="337" t="n">
        <f aca="false">+[4]data1cf!E913</f>
        <v>15548.5076094779</v>
      </c>
      <c r="G913" s="337" t="n">
        <f aca="false">+[4]data1cf!F913</f>
        <v>15355.4505091765</v>
      </c>
      <c r="H913" s="337" t="n">
        <f aca="false">+[4]data1cf!G913</f>
        <v>15488.6501041252</v>
      </c>
      <c r="I913" s="337" t="n">
        <f aca="false">+[4]data1cf!H913</f>
        <v>15194.0216573234</v>
      </c>
      <c r="J913" s="337" t="n">
        <f aca="false">+[4]data1cf!I913</f>
        <v>14996.6972109324</v>
      </c>
      <c r="K913" s="337" t="n">
        <f aca="false">+[4]data1cf!J913</f>
        <v>15061.9902616633</v>
      </c>
      <c r="L913" s="337" t="n">
        <f aca="false">+[4]data1cf!K913</f>
        <v>15049.9286849934</v>
      </c>
      <c r="M913" s="337" t="n">
        <f aca="false">+[4]data1cf!L913</f>
        <v>15295.9737124253</v>
      </c>
      <c r="N913" s="337" t="n">
        <f aca="false">+[4]data1cf!M913</f>
        <v>15277.8726877113</v>
      </c>
      <c r="O913" s="337" t="n">
        <f aca="false">+[4]data1cf!N913</f>
        <v>15116.8337153524</v>
      </c>
      <c r="P913" s="337" t="n">
        <f aca="false">+[4]data1cf!O913</f>
        <v>15003.9184210375</v>
      </c>
      <c r="Q913" s="337" t="n">
        <f aca="false">+[4]data1cf!P913</f>
        <v>15281.5981090037</v>
      </c>
      <c r="R913" s="337" t="n">
        <f aca="false">+[4]data1cf!Q913</f>
        <v>1022.72103042127</v>
      </c>
      <c r="S913" s="337" t="n">
        <f aca="false">+[4]data1cf!R913</f>
        <v>0</v>
      </c>
      <c r="T913" s="337" t="n">
        <f aca="false">+[4]data1cf!S913</f>
        <v>0</v>
      </c>
      <c r="U913" s="337" t="n">
        <f aca="false">+[4]data1cf!T913</f>
        <v>0</v>
      </c>
      <c r="V913" s="337" t="n">
        <f aca="false">+[4]data1cf!U913</f>
        <v>0</v>
      </c>
      <c r="W913" s="337" t="n">
        <f aca="false">+[4]data1cf!V913</f>
        <v>0</v>
      </c>
      <c r="X913" s="337" t="n">
        <f aca="false">+[4]data1cf!W913</f>
        <v>0</v>
      </c>
      <c r="Y913" s="337" t="n">
        <f aca="false">+[4]data1cf!X913</f>
        <v>0</v>
      </c>
      <c r="Z913" s="337" t="n">
        <f aca="false">+[4]data1cf!Y913</f>
        <v>0</v>
      </c>
      <c r="AA913" s="337" t="n">
        <f aca="false">+[4]data1cf!Z913</f>
        <v>0</v>
      </c>
      <c r="AB913" s="337"/>
      <c r="AC913" s="338" t="n">
        <f aca="false">XNPV(0.1,B913:AA913,$B$1:$AA$1)</f>
        <v>28079.4779932746</v>
      </c>
      <c r="AD913" s="338" t="n">
        <f aca="false">SUMPRODUCT(B913:AA913,$B$1010:$AA$1010)</f>
        <v>60593.8659901268</v>
      </c>
      <c r="AE913" s="339" t="n">
        <f aca="false">SUMPRODUCT(B913:AA913,$B$1012:$AA$1012)</f>
        <v>60044.5064633034</v>
      </c>
      <c r="AF913" s="340" t="n">
        <f aca="false">XIRR(B913:AA913,$B$1:$AA$1)</f>
        <v>0.152491923392107</v>
      </c>
      <c r="AG913" s="341" t="n">
        <f aca="false">1-EXP(-(1/0.25)*(AD913/ABS($AD$1010)))</f>
        <v>0.985634840807343</v>
      </c>
    </row>
    <row r="914" customFormat="false" ht="12.75" hidden="false" customHeight="false" outlineLevel="0" collapsed="false">
      <c r="A914" s="332"/>
      <c r="B914" s="337" t="n">
        <f aca="false">+[4]data1cf!A914</f>
        <v>-85531.7491619577</v>
      </c>
      <c r="C914" s="337" t="n">
        <f aca="false">+[4]data1cf!B914</f>
        <v>15043.313155407</v>
      </c>
      <c r="D914" s="337" t="n">
        <f aca="false">+[4]data1cf!C914</f>
        <v>16358.225829716</v>
      </c>
      <c r="E914" s="337" t="n">
        <f aca="false">+[4]data1cf!D914</f>
        <v>15935.8070422656</v>
      </c>
      <c r="F914" s="337" t="n">
        <f aca="false">+[4]data1cf!E914</f>
        <v>15395.9145667648</v>
      </c>
      <c r="G914" s="337" t="n">
        <f aca="false">+[4]data1cf!F914</f>
        <v>15145.0823368459</v>
      </c>
      <c r="H914" s="337" t="n">
        <f aca="false">+[4]data1cf!G914</f>
        <v>14895.422452918</v>
      </c>
      <c r="I914" s="337" t="n">
        <f aca="false">+[4]data1cf!H914</f>
        <v>15009.6575910592</v>
      </c>
      <c r="J914" s="337" t="n">
        <f aca="false">+[4]data1cf!I914</f>
        <v>15063.0194588221</v>
      </c>
      <c r="K914" s="337" t="n">
        <f aca="false">+[4]data1cf!J914</f>
        <v>14948.3272770614</v>
      </c>
      <c r="L914" s="337" t="n">
        <f aca="false">+[4]data1cf!K914</f>
        <v>14708.5741910868</v>
      </c>
      <c r="M914" s="337" t="n">
        <f aca="false">+[4]data1cf!L914</f>
        <v>14986.0073274207</v>
      </c>
      <c r="N914" s="337" t="n">
        <f aca="false">+[4]data1cf!M914</f>
        <v>14922.2539313035</v>
      </c>
      <c r="O914" s="337" t="n">
        <f aca="false">+[4]data1cf!N914</f>
        <v>15070.8675125777</v>
      </c>
      <c r="P914" s="337" t="n">
        <f aca="false">+[4]data1cf!O914</f>
        <v>15200.3155018572</v>
      </c>
      <c r="Q914" s="337" t="n">
        <f aca="false">+[4]data1cf!P914</f>
        <v>15106.2747607875</v>
      </c>
      <c r="R914" s="337" t="n">
        <f aca="false">+[4]data1cf!Q914</f>
        <v>981.014950187989</v>
      </c>
      <c r="S914" s="337" t="n">
        <f aca="false">+[4]data1cf!R914</f>
        <v>0</v>
      </c>
      <c r="T914" s="337" t="n">
        <f aca="false">+[4]data1cf!S914</f>
        <v>0</v>
      </c>
      <c r="U914" s="337" t="n">
        <f aca="false">+[4]data1cf!T914</f>
        <v>0</v>
      </c>
      <c r="V914" s="337" t="n">
        <f aca="false">+[4]data1cf!U914</f>
        <v>0</v>
      </c>
      <c r="W914" s="337" t="n">
        <f aca="false">+[4]data1cf!V914</f>
        <v>0</v>
      </c>
      <c r="X914" s="337" t="n">
        <f aca="false">+[4]data1cf!W914</f>
        <v>0</v>
      </c>
      <c r="Y914" s="337" t="n">
        <f aca="false">+[4]data1cf!X914</f>
        <v>0</v>
      </c>
      <c r="Z914" s="337" t="n">
        <f aca="false">+[4]data1cf!Y914</f>
        <v>0</v>
      </c>
      <c r="AA914" s="337" t="n">
        <f aca="false">+[4]data1cf!Z914</f>
        <v>0</v>
      </c>
      <c r="AB914" s="337"/>
      <c r="AC914" s="338" t="n">
        <f aca="false">XNPV(0.1,B914:AA914,$B$1:$AA$1)</f>
        <v>30857.3775649004</v>
      </c>
      <c r="AD914" s="338" t="n">
        <f aca="false">SUMPRODUCT(B914:AA914,$B$1010:$AA$1010)</f>
        <v>63023.2503619961</v>
      </c>
      <c r="AE914" s="339" t="n">
        <f aca="false">SUMPRODUCT(B914:AA914,$B$1012:$AA$1012)</f>
        <v>62479.7680528141</v>
      </c>
      <c r="AF914" s="340" t="n">
        <f aca="false">XIRR(B914:AA914,$B$1:$AA$1)</f>
        <v>0.160013788446158</v>
      </c>
      <c r="AG914" s="341" t="n">
        <f aca="false">1-EXP(-(1/0.25)*(AD914/ABS($AD$1010)))</f>
        <v>0.987881980195863</v>
      </c>
    </row>
    <row r="915" customFormat="false" ht="12.75" hidden="false" customHeight="false" outlineLevel="0" collapsed="false">
      <c r="A915" s="332"/>
      <c r="B915" s="337" t="n">
        <f aca="false">+[4]data1cf!A915</f>
        <v>-86190.5763210825</v>
      </c>
      <c r="C915" s="337" t="n">
        <f aca="false">+[4]data1cf!B915</f>
        <v>14879.9470129488</v>
      </c>
      <c r="D915" s="337" t="n">
        <f aca="false">+[4]data1cf!C915</f>
        <v>16351.4120972401</v>
      </c>
      <c r="E915" s="337" t="n">
        <f aca="false">+[4]data1cf!D915</f>
        <v>15855.0038518659</v>
      </c>
      <c r="F915" s="337" t="n">
        <f aca="false">+[4]data1cf!E915</f>
        <v>15544.2754749753</v>
      </c>
      <c r="G915" s="337" t="n">
        <f aca="false">+[4]data1cf!F915</f>
        <v>15366.0190197082</v>
      </c>
      <c r="H915" s="337" t="n">
        <f aca="false">+[4]data1cf!G915</f>
        <v>14978.4475227849</v>
      </c>
      <c r="I915" s="337" t="n">
        <f aca="false">+[4]data1cf!H915</f>
        <v>14968.5341271937</v>
      </c>
      <c r="J915" s="337" t="n">
        <f aca="false">+[4]data1cf!I915</f>
        <v>14859.6613464856</v>
      </c>
      <c r="K915" s="337" t="n">
        <f aca="false">+[4]data1cf!J915</f>
        <v>14852.0470896736</v>
      </c>
      <c r="L915" s="337" t="n">
        <f aca="false">+[4]data1cf!K915</f>
        <v>14955.0410256192</v>
      </c>
      <c r="M915" s="337" t="n">
        <f aca="false">+[4]data1cf!L915</f>
        <v>14967.5216421292</v>
      </c>
      <c r="N915" s="337" t="n">
        <f aca="false">+[4]data1cf!M915</f>
        <v>15017.3698600306</v>
      </c>
      <c r="O915" s="337" t="n">
        <f aca="false">+[4]data1cf!N915</f>
        <v>15057.8887005305</v>
      </c>
      <c r="P915" s="337" t="n">
        <f aca="false">+[4]data1cf!O915</f>
        <v>15060.4431937101</v>
      </c>
      <c r="Q915" s="337" t="n">
        <f aca="false">+[4]data1cf!P915</f>
        <v>15068.1136977714</v>
      </c>
      <c r="R915" s="337" t="n">
        <f aca="false">+[4]data1cf!Q915</f>
        <v>988.571434172287</v>
      </c>
      <c r="S915" s="337" t="n">
        <f aca="false">+[4]data1cf!R915</f>
        <v>0</v>
      </c>
      <c r="T915" s="337" t="n">
        <f aca="false">+[4]data1cf!S915</f>
        <v>0</v>
      </c>
      <c r="U915" s="337" t="n">
        <f aca="false">+[4]data1cf!T915</f>
        <v>0</v>
      </c>
      <c r="V915" s="337" t="n">
        <f aca="false">+[4]data1cf!U915</f>
        <v>0</v>
      </c>
      <c r="W915" s="337" t="n">
        <f aca="false">+[4]data1cf!V915</f>
        <v>0</v>
      </c>
      <c r="X915" s="337" t="n">
        <f aca="false">+[4]data1cf!W915</f>
        <v>0</v>
      </c>
      <c r="Y915" s="337" t="n">
        <f aca="false">+[4]data1cf!X915</f>
        <v>0</v>
      </c>
      <c r="Z915" s="337" t="n">
        <f aca="false">+[4]data1cf!Y915</f>
        <v>0</v>
      </c>
      <c r="AA915" s="337" t="n">
        <f aca="false">+[4]data1cf!Z915</f>
        <v>0</v>
      </c>
      <c r="AB915" s="337"/>
      <c r="AC915" s="338" t="n">
        <f aca="false">XNPV(0.1,B915:AA915,$B$1:$AA$1)</f>
        <v>30183.011877603</v>
      </c>
      <c r="AD915" s="338" t="n">
        <f aca="false">SUMPRODUCT(B915:AA915,$B$1010:$AA$1010)</f>
        <v>62361.1423992669</v>
      </c>
      <c r="AE915" s="339" t="n">
        <f aca="false">SUMPRODUCT(B915:AA915,$B$1012:$AA$1012)</f>
        <v>61817.5095241372</v>
      </c>
      <c r="AF915" s="340" t="n">
        <f aca="false">XIRR(B915:AA915,$B$1:$AA$1)</f>
        <v>0.158284607199951</v>
      </c>
      <c r="AG915" s="341" t="n">
        <f aca="false">1-EXP(-(1/0.25)*(AD915/ABS($AD$1010)))</f>
        <v>0.987306929568465</v>
      </c>
    </row>
    <row r="916" customFormat="false" ht="12.75" hidden="false" customHeight="false" outlineLevel="0" collapsed="false">
      <c r="A916" s="332"/>
      <c r="B916" s="337" t="n">
        <f aca="false">+[4]data1cf!A916</f>
        <v>-100088.764825435</v>
      </c>
      <c r="C916" s="337" t="n">
        <f aca="false">+[4]data1cf!B916</f>
        <v>15459.6656271067</v>
      </c>
      <c r="D916" s="337" t="n">
        <f aca="false">+[4]data1cf!C916</f>
        <v>16734.838636226</v>
      </c>
      <c r="E916" s="337" t="n">
        <f aca="false">+[4]data1cf!D916</f>
        <v>16480.9101067052</v>
      </c>
      <c r="F916" s="337" t="n">
        <f aca="false">+[4]data1cf!E916</f>
        <v>16157.3050512194</v>
      </c>
      <c r="G916" s="337" t="n">
        <f aca="false">+[4]data1cf!F916</f>
        <v>15519.2297678676</v>
      </c>
      <c r="H916" s="337" t="n">
        <f aca="false">+[4]data1cf!G916</f>
        <v>15348.4304678922</v>
      </c>
      <c r="I916" s="337" t="n">
        <f aca="false">+[4]data1cf!H916</f>
        <v>15148.7928087423</v>
      </c>
      <c r="J916" s="337" t="n">
        <f aca="false">+[4]data1cf!I916</f>
        <v>15245.7024196793</v>
      </c>
      <c r="K916" s="337" t="n">
        <f aca="false">+[4]data1cf!J916</f>
        <v>15197.1622147513</v>
      </c>
      <c r="L916" s="337" t="n">
        <f aca="false">+[4]data1cf!K916</f>
        <v>15222.8533486663</v>
      </c>
      <c r="M916" s="337" t="n">
        <f aca="false">+[4]data1cf!L916</f>
        <v>15209.3904039578</v>
      </c>
      <c r="N916" s="337" t="n">
        <f aca="false">+[4]data1cf!M916</f>
        <v>15314.6327380453</v>
      </c>
      <c r="O916" s="337" t="n">
        <f aca="false">+[4]data1cf!N916</f>
        <v>15437.6402091521</v>
      </c>
      <c r="P916" s="337" t="n">
        <f aca="false">+[4]data1cf!O916</f>
        <v>15374.9560030616</v>
      </c>
      <c r="Q916" s="337" t="n">
        <f aca="false">+[4]data1cf!P916</f>
        <v>15588.9290123323</v>
      </c>
      <c r="R916" s="337" t="n">
        <f aca="false">+[4]data1cf!Q916</f>
        <v>1147.97809704181</v>
      </c>
      <c r="S916" s="337" t="n">
        <f aca="false">+[4]data1cf!R916</f>
        <v>0</v>
      </c>
      <c r="T916" s="337" t="n">
        <f aca="false">+[4]data1cf!S916</f>
        <v>0</v>
      </c>
      <c r="U916" s="337" t="n">
        <f aca="false">+[4]data1cf!T916</f>
        <v>0</v>
      </c>
      <c r="V916" s="337" t="n">
        <f aca="false">+[4]data1cf!U916</f>
        <v>0</v>
      </c>
      <c r="W916" s="337" t="n">
        <f aca="false">+[4]data1cf!V916</f>
        <v>0</v>
      </c>
      <c r="X916" s="337" t="n">
        <f aca="false">+[4]data1cf!W916</f>
        <v>0</v>
      </c>
      <c r="Y916" s="337" t="n">
        <f aca="false">+[4]data1cf!X916</f>
        <v>0</v>
      </c>
      <c r="Z916" s="337" t="n">
        <f aca="false">+[4]data1cf!Y916</f>
        <v>0</v>
      </c>
      <c r="AA916" s="337" t="n">
        <f aca="false">+[4]data1cf!Z916</f>
        <v>0</v>
      </c>
      <c r="AB916" s="337"/>
      <c r="AC916" s="338" t="n">
        <f aca="false">XNPV(0.1,B916:AA916,$B$1:$AA$1)</f>
        <v>19374.3222488371</v>
      </c>
      <c r="AD916" s="338" t="n">
        <f aca="false">SUMPRODUCT(B916:AA916,$B$1010:$AA$1010)</f>
        <v>52325.8892979426</v>
      </c>
      <c r="AE916" s="339" t="n">
        <f aca="false">SUMPRODUCT(B916:AA916,$B$1012:$AA$1012)</f>
        <v>51769.1709535909</v>
      </c>
      <c r="AF916" s="340" t="n">
        <f aca="false">XIRR(B916:AA916,$B$1:$AA$1)</f>
        <v>0.133064025813296</v>
      </c>
      <c r="AG916" s="341" t="n">
        <f aca="false">1-EXP(-(1/0.25)*(AD916/ABS($AD$1010)))</f>
        <v>0.97437028833464</v>
      </c>
    </row>
    <row r="917" customFormat="false" ht="12.75" hidden="false" customHeight="false" outlineLevel="0" collapsed="false">
      <c r="A917" s="332"/>
      <c r="B917" s="337" t="n">
        <f aca="false">+[4]data1cf!A917</f>
        <v>-95376.1413513898</v>
      </c>
      <c r="C917" s="337" t="n">
        <f aca="false">+[4]data1cf!B917</f>
        <v>15265.5648867246</v>
      </c>
      <c r="D917" s="337" t="n">
        <f aca="false">+[4]data1cf!C917</f>
        <v>16644.5581355889</v>
      </c>
      <c r="E917" s="337" t="n">
        <f aca="false">+[4]data1cf!D917</f>
        <v>15980.1126561473</v>
      </c>
      <c r="F917" s="337" t="n">
        <f aca="false">+[4]data1cf!E917</f>
        <v>15750.9039036691</v>
      </c>
      <c r="G917" s="337" t="n">
        <f aca="false">+[4]data1cf!F917</f>
        <v>15623.7248289036</v>
      </c>
      <c r="H917" s="337" t="n">
        <f aca="false">+[4]data1cf!G917</f>
        <v>15277.885601422</v>
      </c>
      <c r="I917" s="337" t="n">
        <f aca="false">+[4]data1cf!H917</f>
        <v>15135.5481359499</v>
      </c>
      <c r="J917" s="337" t="n">
        <f aca="false">+[4]data1cf!I917</f>
        <v>15336.6157726172</v>
      </c>
      <c r="K917" s="337" t="n">
        <f aca="false">+[4]data1cf!J917</f>
        <v>15003.0945516883</v>
      </c>
      <c r="L917" s="337" t="n">
        <f aca="false">+[4]data1cf!K917</f>
        <v>15173.3483233446</v>
      </c>
      <c r="M917" s="337" t="n">
        <f aca="false">+[4]data1cf!L917</f>
        <v>15198.4824251322</v>
      </c>
      <c r="N917" s="337" t="n">
        <f aca="false">+[4]data1cf!M917</f>
        <v>15085.1694702456</v>
      </c>
      <c r="O917" s="337" t="n">
        <f aca="false">+[4]data1cf!N917</f>
        <v>15103.971480116</v>
      </c>
      <c r="P917" s="337" t="n">
        <f aca="false">+[4]data1cf!O917</f>
        <v>15369.1127211817</v>
      </c>
      <c r="Q917" s="337" t="n">
        <f aca="false">+[4]data1cf!P917</f>
        <v>15266.7455134411</v>
      </c>
      <c r="R917" s="337" t="n">
        <f aca="false">+[4]data1cf!Q917</f>
        <v>1093.9261908439</v>
      </c>
      <c r="S917" s="337" t="n">
        <f aca="false">+[4]data1cf!R917</f>
        <v>0</v>
      </c>
      <c r="T917" s="337" t="n">
        <f aca="false">+[4]data1cf!S917</f>
        <v>0</v>
      </c>
      <c r="U917" s="337" t="n">
        <f aca="false">+[4]data1cf!T917</f>
        <v>0</v>
      </c>
      <c r="V917" s="337" t="n">
        <f aca="false">+[4]data1cf!U917</f>
        <v>0</v>
      </c>
      <c r="W917" s="337" t="n">
        <f aca="false">+[4]data1cf!V917</f>
        <v>0</v>
      </c>
      <c r="X917" s="337" t="n">
        <f aca="false">+[4]data1cf!W917</f>
        <v>0</v>
      </c>
      <c r="Y917" s="337" t="n">
        <f aca="false">+[4]data1cf!X917</f>
        <v>0</v>
      </c>
      <c r="Z917" s="337" t="n">
        <f aca="false">+[4]data1cf!Y917</f>
        <v>0</v>
      </c>
      <c r="AA917" s="337" t="n">
        <f aca="false">+[4]data1cf!Z917</f>
        <v>0</v>
      </c>
      <c r="AB917" s="337"/>
      <c r="AC917" s="338" t="n">
        <f aca="false">XNPV(0.1,B917:AA917,$B$1:$AA$1)</f>
        <v>22877.7765278875</v>
      </c>
      <c r="AD917" s="338" t="n">
        <f aca="false">SUMPRODUCT(B917:AA917,$B$1010:$AA$1010)</f>
        <v>55542.7242051329</v>
      </c>
      <c r="AE917" s="339" t="n">
        <f aca="false">SUMPRODUCT(B917:AA917,$B$1012:$AA$1012)</f>
        <v>54991.00683334</v>
      </c>
      <c r="AF917" s="340" t="n">
        <f aca="false">XIRR(B917:AA917,$B$1:$AA$1)</f>
        <v>0.14061993176161</v>
      </c>
      <c r="AG917" s="341" t="n">
        <f aca="false">1-EXP(-(1/0.25)*(AD917/ABS($AD$1010)))</f>
        <v>0.979539409035014</v>
      </c>
    </row>
    <row r="918" customFormat="false" ht="12.75" hidden="false" customHeight="false" outlineLevel="0" collapsed="false">
      <c r="A918" s="332"/>
      <c r="B918" s="337" t="n">
        <f aca="false">+[4]data1cf!A918</f>
        <v>-99434.5519914313</v>
      </c>
      <c r="C918" s="337" t="n">
        <f aca="false">+[4]data1cf!B918</f>
        <v>15108.6191189038</v>
      </c>
      <c r="D918" s="337" t="n">
        <f aca="false">+[4]data1cf!C918</f>
        <v>16871.9104390437</v>
      </c>
      <c r="E918" s="337" t="n">
        <f aca="false">+[4]data1cf!D918</f>
        <v>16159.8646912848</v>
      </c>
      <c r="F918" s="337" t="n">
        <f aca="false">+[4]data1cf!E918</f>
        <v>15848.5193219476</v>
      </c>
      <c r="G918" s="337" t="n">
        <f aca="false">+[4]data1cf!F918</f>
        <v>15768.4699346931</v>
      </c>
      <c r="H918" s="337" t="n">
        <f aca="false">+[4]data1cf!G918</f>
        <v>15388.9052668877</v>
      </c>
      <c r="I918" s="337" t="n">
        <f aca="false">+[4]data1cf!H918</f>
        <v>15308.8833853597</v>
      </c>
      <c r="J918" s="337" t="n">
        <f aca="false">+[4]data1cf!I918</f>
        <v>15137.4285610029</v>
      </c>
      <c r="K918" s="337" t="n">
        <f aca="false">+[4]data1cf!J918</f>
        <v>15335.5952749201</v>
      </c>
      <c r="L918" s="337" t="n">
        <f aca="false">+[4]data1cf!K918</f>
        <v>15414.5265724132</v>
      </c>
      <c r="M918" s="337" t="n">
        <f aca="false">+[4]data1cf!L918</f>
        <v>15507.2764260988</v>
      </c>
      <c r="N918" s="337" t="n">
        <f aca="false">+[4]data1cf!M918</f>
        <v>15430.8333665168</v>
      </c>
      <c r="O918" s="337" t="n">
        <f aca="false">+[4]data1cf!N918</f>
        <v>15364.4736734576</v>
      </c>
      <c r="P918" s="337" t="n">
        <f aca="false">+[4]data1cf!O918</f>
        <v>15339.9282893901</v>
      </c>
      <c r="Q918" s="337" t="n">
        <f aca="false">+[4]data1cf!P918</f>
        <v>15310.5121139839</v>
      </c>
      <c r="R918" s="337" t="n">
        <f aca="false">+[4]data1cf!Q918</f>
        <v>1140.47453752092</v>
      </c>
      <c r="S918" s="337" t="n">
        <f aca="false">+[4]data1cf!R918</f>
        <v>0</v>
      </c>
      <c r="T918" s="337" t="n">
        <f aca="false">+[4]data1cf!S918</f>
        <v>0</v>
      </c>
      <c r="U918" s="337" t="n">
        <f aca="false">+[4]data1cf!T918</f>
        <v>0</v>
      </c>
      <c r="V918" s="337" t="n">
        <f aca="false">+[4]data1cf!U918</f>
        <v>0</v>
      </c>
      <c r="W918" s="337" t="n">
        <f aca="false">+[4]data1cf!V918</f>
        <v>0</v>
      </c>
      <c r="X918" s="337" t="n">
        <f aca="false">+[4]data1cf!W918</f>
        <v>0</v>
      </c>
      <c r="Y918" s="337" t="n">
        <f aca="false">+[4]data1cf!X918</f>
        <v>0</v>
      </c>
      <c r="Z918" s="337" t="n">
        <f aca="false">+[4]data1cf!Y918</f>
        <v>0</v>
      </c>
      <c r="AA918" s="337" t="n">
        <f aca="false">+[4]data1cf!Z918</f>
        <v>0</v>
      </c>
      <c r="AB918" s="337"/>
      <c r="AC918" s="338" t="n">
        <f aca="false">XNPV(0.1,B918:AA918,$B$1:$AA$1)</f>
        <v>19755.0763474588</v>
      </c>
      <c r="AD918" s="338" t="n">
        <f aca="false">SUMPRODUCT(B918:AA918,$B$1010:$AA$1010)</f>
        <v>52745.2370918449</v>
      </c>
      <c r="AE918" s="339" t="n">
        <f aca="false">SUMPRODUCT(B918:AA918,$B$1012:$AA$1012)</f>
        <v>52187.823993367</v>
      </c>
      <c r="AF918" s="340" t="n">
        <f aca="false">XIRR(B918:AA918,$B$1:$AA$1)</f>
        <v>0.133775174089918</v>
      </c>
      <c r="AG918" s="341" t="n">
        <f aca="false">1-EXP(-(1/0.25)*(AD918/ABS($AD$1010)))</f>
        <v>0.975111934233394</v>
      </c>
    </row>
    <row r="919" customFormat="false" ht="12.75" hidden="false" customHeight="false" outlineLevel="0" collapsed="false">
      <c r="A919" s="332"/>
      <c r="B919" s="337" t="n">
        <f aca="false">+[4]data1cf!A919</f>
        <v>-98039.5510670401</v>
      </c>
      <c r="C919" s="337" t="n">
        <f aca="false">+[4]data1cf!B919</f>
        <v>15207.8146023761</v>
      </c>
      <c r="D919" s="337" t="n">
        <f aca="false">+[4]data1cf!C919</f>
        <v>16860.5951872234</v>
      </c>
      <c r="E919" s="337" t="n">
        <f aca="false">+[4]data1cf!D919</f>
        <v>16293.0339731772</v>
      </c>
      <c r="F919" s="337" t="n">
        <f aca="false">+[4]data1cf!E919</f>
        <v>15817.5881538674</v>
      </c>
      <c r="G919" s="337" t="n">
        <f aca="false">+[4]data1cf!F919</f>
        <v>15628.7886128401</v>
      </c>
      <c r="H919" s="337" t="n">
        <f aca="false">+[4]data1cf!G919</f>
        <v>15358.4790904584</v>
      </c>
      <c r="I919" s="337" t="n">
        <f aca="false">+[4]data1cf!H919</f>
        <v>15129.7403228684</v>
      </c>
      <c r="J919" s="337" t="n">
        <f aca="false">+[4]data1cf!I919</f>
        <v>15116.2805665695</v>
      </c>
      <c r="K919" s="337" t="n">
        <f aca="false">+[4]data1cf!J919</f>
        <v>15189.9067591658</v>
      </c>
      <c r="L919" s="337" t="n">
        <f aca="false">+[4]data1cf!K919</f>
        <v>15410.4399281779</v>
      </c>
      <c r="M919" s="337" t="n">
        <f aca="false">+[4]data1cf!L919</f>
        <v>15425.9802180547</v>
      </c>
      <c r="N919" s="337" t="n">
        <f aca="false">+[4]data1cf!M919</f>
        <v>15442.7983903586</v>
      </c>
      <c r="O919" s="337" t="n">
        <f aca="false">+[4]data1cf!N919</f>
        <v>15213.680711812</v>
      </c>
      <c r="P919" s="337" t="n">
        <f aca="false">+[4]data1cf!O919</f>
        <v>15261.1587740839</v>
      </c>
      <c r="Q919" s="337" t="n">
        <f aca="false">+[4]data1cf!P919</f>
        <v>15365.9133764868</v>
      </c>
      <c r="R919" s="337" t="n">
        <f aca="false">+[4]data1cf!Q919</f>
        <v>1124.47443491852</v>
      </c>
      <c r="S919" s="337" t="n">
        <f aca="false">+[4]data1cf!R919</f>
        <v>0</v>
      </c>
      <c r="T919" s="337" t="n">
        <f aca="false">+[4]data1cf!S919</f>
        <v>0</v>
      </c>
      <c r="U919" s="337" t="n">
        <f aca="false">+[4]data1cf!T919</f>
        <v>0</v>
      </c>
      <c r="V919" s="337" t="n">
        <f aca="false">+[4]data1cf!U919</f>
        <v>0</v>
      </c>
      <c r="W919" s="337" t="n">
        <f aca="false">+[4]data1cf!V919</f>
        <v>0</v>
      </c>
      <c r="X919" s="337" t="n">
        <f aca="false">+[4]data1cf!W919</f>
        <v>0</v>
      </c>
      <c r="Y919" s="337" t="n">
        <f aca="false">+[4]data1cf!X919</f>
        <v>0</v>
      </c>
      <c r="Z919" s="337" t="n">
        <f aca="false">+[4]data1cf!Y919</f>
        <v>0</v>
      </c>
      <c r="AA919" s="337" t="n">
        <f aca="false">+[4]data1cf!Z919</f>
        <v>0</v>
      </c>
      <c r="AB919" s="337"/>
      <c r="AC919" s="338" t="n">
        <f aca="false">XNPV(0.1,B919:AA919,$B$1:$AA$1)</f>
        <v>20961.6095180601</v>
      </c>
      <c r="AD919" s="338" t="n">
        <f aca="false">SUMPRODUCT(B919:AA919,$B$1010:$AA$1010)</f>
        <v>53838.5267133877</v>
      </c>
      <c r="AE919" s="339" t="n">
        <f aca="false">SUMPRODUCT(B919:AA919,$B$1012:$AA$1012)</f>
        <v>53283.0612518407</v>
      </c>
      <c r="AF919" s="340" t="n">
        <f aca="false">XIRR(B919:AA919,$B$1:$AA$1)</f>
        <v>0.136335687724578</v>
      </c>
      <c r="AG919" s="341" t="n">
        <f aca="false">1-EXP(-(1/0.25)*(AD919/ABS($AD$1010)))</f>
        <v>0.976946139261762</v>
      </c>
    </row>
    <row r="920" customFormat="false" ht="12.75" hidden="false" customHeight="false" outlineLevel="0" collapsed="false">
      <c r="A920" s="332"/>
      <c r="B920" s="337" t="n">
        <f aca="false">+[4]data1cf!A920</f>
        <v>-90291.9932578048</v>
      </c>
      <c r="C920" s="337" t="n">
        <f aca="false">+[4]data1cf!B920</f>
        <v>15227.6215991777</v>
      </c>
      <c r="D920" s="337" t="n">
        <f aca="false">+[4]data1cf!C920</f>
        <v>16582.5643786483</v>
      </c>
      <c r="E920" s="337" t="n">
        <f aca="false">+[4]data1cf!D920</f>
        <v>15995.775898906</v>
      </c>
      <c r="F920" s="337" t="n">
        <f aca="false">+[4]data1cf!E920</f>
        <v>15933.012663189</v>
      </c>
      <c r="G920" s="337" t="n">
        <f aca="false">+[4]data1cf!F920</f>
        <v>15443.7728944401</v>
      </c>
      <c r="H920" s="337" t="n">
        <f aca="false">+[4]data1cf!G920</f>
        <v>15263.2736113481</v>
      </c>
      <c r="I920" s="337" t="n">
        <f aca="false">+[4]data1cf!H920</f>
        <v>14847.4623381204</v>
      </c>
      <c r="J920" s="337" t="n">
        <f aca="false">+[4]data1cf!I920</f>
        <v>15117.33858673</v>
      </c>
      <c r="K920" s="337" t="n">
        <f aca="false">+[4]data1cf!J920</f>
        <v>15013.9442093327</v>
      </c>
      <c r="L920" s="337" t="n">
        <f aca="false">+[4]data1cf!K920</f>
        <v>15269.5344938115</v>
      </c>
      <c r="M920" s="337" t="n">
        <f aca="false">+[4]data1cf!L920</f>
        <v>15054.4339588998</v>
      </c>
      <c r="N920" s="337" t="n">
        <f aca="false">+[4]data1cf!M920</f>
        <v>15052.6845335341</v>
      </c>
      <c r="O920" s="337" t="n">
        <f aca="false">+[4]data1cf!N920</f>
        <v>15009.4070895154</v>
      </c>
      <c r="P920" s="337" t="n">
        <f aca="false">+[4]data1cf!O920</f>
        <v>15105.702526019</v>
      </c>
      <c r="Q920" s="337" t="n">
        <f aca="false">+[4]data1cf!P920</f>
        <v>15121.1058429978</v>
      </c>
      <c r="R920" s="337" t="n">
        <f aca="false">+[4]data1cf!Q920</f>
        <v>1035.61304586972</v>
      </c>
      <c r="S920" s="337" t="n">
        <f aca="false">+[4]data1cf!R920</f>
        <v>0</v>
      </c>
      <c r="T920" s="337" t="n">
        <f aca="false">+[4]data1cf!S920</f>
        <v>0</v>
      </c>
      <c r="U920" s="337" t="n">
        <f aca="false">+[4]data1cf!T920</f>
        <v>0</v>
      </c>
      <c r="V920" s="337" t="n">
        <f aca="false">+[4]data1cf!U920</f>
        <v>0</v>
      </c>
      <c r="W920" s="337" t="n">
        <f aca="false">+[4]data1cf!V920</f>
        <v>0</v>
      </c>
      <c r="X920" s="337" t="n">
        <f aca="false">+[4]data1cf!W920</f>
        <v>0</v>
      </c>
      <c r="Y920" s="337" t="n">
        <f aca="false">+[4]data1cf!X920</f>
        <v>0</v>
      </c>
      <c r="Z920" s="337" t="n">
        <f aca="false">+[4]data1cf!Y920</f>
        <v>0</v>
      </c>
      <c r="AA920" s="337" t="n">
        <f aca="false">+[4]data1cf!Z920</f>
        <v>0</v>
      </c>
      <c r="AB920" s="337"/>
      <c r="AC920" s="338" t="n">
        <f aca="false">XNPV(0.1,B920:AA920,$B$1:$AA$1)</f>
        <v>27479.0712563129</v>
      </c>
      <c r="AD920" s="338" t="n">
        <f aca="false">SUMPRODUCT(B920:AA920,$B$1010:$AA$1010)</f>
        <v>59947.3727244122</v>
      </c>
      <c r="AE920" s="339" t="n">
        <f aca="false">SUMPRODUCT(B920:AA920,$B$1012:$AA$1012)</f>
        <v>59399.1421101675</v>
      </c>
      <c r="AF920" s="340" t="n">
        <f aca="false">XIRR(B920:AA920,$B$1:$AA$1)</f>
        <v>0.151153848825295</v>
      </c>
      <c r="AG920" s="341" t="n">
        <f aca="false">1-EXP(-(1/0.25)*(AD920/ABS($AD$1010)))</f>
        <v>0.98496959702666</v>
      </c>
    </row>
    <row r="921" customFormat="false" ht="12.75" hidden="false" customHeight="false" outlineLevel="0" collapsed="false">
      <c r="A921" s="332"/>
      <c r="B921" s="337" t="n">
        <f aca="false">+[4]data1cf!A921</f>
        <v>-102180.885562501</v>
      </c>
      <c r="C921" s="337" t="n">
        <f aca="false">+[4]data1cf!B921</f>
        <v>15138.7526347015</v>
      </c>
      <c r="D921" s="337" t="n">
        <f aca="false">+[4]data1cf!C921</f>
        <v>16947.3429344572</v>
      </c>
      <c r="E921" s="337" t="n">
        <f aca="false">+[4]data1cf!D921</f>
        <v>16354.7467484214</v>
      </c>
      <c r="F921" s="337" t="n">
        <f aca="false">+[4]data1cf!E921</f>
        <v>15976.8353435117</v>
      </c>
      <c r="G921" s="337" t="n">
        <f aca="false">+[4]data1cf!F921</f>
        <v>15767.4186006699</v>
      </c>
      <c r="H921" s="337" t="n">
        <f aca="false">+[4]data1cf!G921</f>
        <v>15424.7491748941</v>
      </c>
      <c r="I921" s="337" t="n">
        <f aca="false">+[4]data1cf!H921</f>
        <v>15249.8869344157</v>
      </c>
      <c r="J921" s="337" t="n">
        <f aca="false">+[4]data1cf!I921</f>
        <v>15231.881903671</v>
      </c>
      <c r="K921" s="337" t="n">
        <f aca="false">+[4]data1cf!J921</f>
        <v>15579.8857481562</v>
      </c>
      <c r="L921" s="337" t="n">
        <f aca="false">+[4]data1cf!K921</f>
        <v>15402.6364001977</v>
      </c>
      <c r="M921" s="337" t="n">
        <f aca="false">+[4]data1cf!L921</f>
        <v>15401.7367129465</v>
      </c>
      <c r="N921" s="337" t="n">
        <f aca="false">+[4]data1cf!M921</f>
        <v>15383.4737831731</v>
      </c>
      <c r="O921" s="337" t="n">
        <f aca="false">+[4]data1cf!N921</f>
        <v>15624.97949708</v>
      </c>
      <c r="P921" s="337" t="n">
        <f aca="false">+[4]data1cf!O921</f>
        <v>15432.8478429221</v>
      </c>
      <c r="Q921" s="337" t="n">
        <f aca="false">+[4]data1cf!P921</f>
        <v>15407.3608926145</v>
      </c>
      <c r="R921" s="337" t="n">
        <f aca="false">+[4]data1cf!Q921</f>
        <v>1171.97388504767</v>
      </c>
      <c r="S921" s="337" t="n">
        <f aca="false">+[4]data1cf!R921</f>
        <v>0</v>
      </c>
      <c r="T921" s="337" t="n">
        <f aca="false">+[4]data1cf!S921</f>
        <v>0</v>
      </c>
      <c r="U921" s="337" t="n">
        <f aca="false">+[4]data1cf!T921</f>
        <v>0</v>
      </c>
      <c r="V921" s="337" t="n">
        <f aca="false">+[4]data1cf!U921</f>
        <v>0</v>
      </c>
      <c r="W921" s="337" t="n">
        <f aca="false">+[4]data1cf!V921</f>
        <v>0</v>
      </c>
      <c r="X921" s="337" t="n">
        <f aca="false">+[4]data1cf!W921</f>
        <v>0</v>
      </c>
      <c r="Y921" s="337" t="n">
        <f aca="false">+[4]data1cf!X921</f>
        <v>0</v>
      </c>
      <c r="Z921" s="337" t="n">
        <f aca="false">+[4]data1cf!Y921</f>
        <v>0</v>
      </c>
      <c r="AA921" s="337" t="n">
        <f aca="false">+[4]data1cf!Z921</f>
        <v>0</v>
      </c>
      <c r="AB921" s="337"/>
      <c r="AC921" s="338" t="n">
        <f aca="false">XNPV(0.1,B921:AA921,$B$1:$AA$1)</f>
        <v>17542.590733929</v>
      </c>
      <c r="AD921" s="338" t="n">
        <f aca="false">SUMPRODUCT(B921:AA921,$B$1010:$AA$1010)</f>
        <v>50675.7340301174</v>
      </c>
      <c r="AE921" s="339" t="n">
        <f aca="false">SUMPRODUCT(B921:AA921,$B$1012:$AA$1012)</f>
        <v>50115.8449615251</v>
      </c>
      <c r="AF921" s="340" t="n">
        <f aca="false">XIRR(B921:AA921,$B$1:$AA$1)</f>
        <v>0.129318159977538</v>
      </c>
      <c r="AG921" s="341" t="n">
        <f aca="false">1-EXP(-(1/0.25)*(AD921/ABS($AD$1010)))</f>
        <v>0.971230934064747</v>
      </c>
    </row>
    <row r="922" customFormat="false" ht="12.75" hidden="false" customHeight="false" outlineLevel="0" collapsed="false">
      <c r="A922" s="332"/>
      <c r="B922" s="337" t="n">
        <f aca="false">+[4]data1cf!A922</f>
        <v>-94848.9949265956</v>
      </c>
      <c r="C922" s="337" t="n">
        <f aca="false">+[4]data1cf!B922</f>
        <v>15375.2005711939</v>
      </c>
      <c r="D922" s="337" t="n">
        <f aca="false">+[4]data1cf!C922</f>
        <v>16672.7584153461</v>
      </c>
      <c r="E922" s="337" t="n">
        <f aca="false">+[4]data1cf!D922</f>
        <v>15938.9988387091</v>
      </c>
      <c r="F922" s="337" t="n">
        <f aca="false">+[4]data1cf!E922</f>
        <v>15856.2268109749</v>
      </c>
      <c r="G922" s="337" t="n">
        <f aca="false">+[4]data1cf!F922</f>
        <v>15531.6536766534</v>
      </c>
      <c r="H922" s="337" t="n">
        <f aca="false">+[4]data1cf!G922</f>
        <v>15189.5877440183</v>
      </c>
      <c r="I922" s="337" t="n">
        <f aca="false">+[4]data1cf!H922</f>
        <v>15131.0446870346</v>
      </c>
      <c r="J922" s="337" t="n">
        <f aca="false">+[4]data1cf!I922</f>
        <v>15043.6844164835</v>
      </c>
      <c r="K922" s="337" t="n">
        <f aca="false">+[4]data1cf!J922</f>
        <v>15052.0942831962</v>
      </c>
      <c r="L922" s="337" t="n">
        <f aca="false">+[4]data1cf!K922</f>
        <v>15168.2625104117</v>
      </c>
      <c r="M922" s="337" t="n">
        <f aca="false">+[4]data1cf!L922</f>
        <v>15120.4256282527</v>
      </c>
      <c r="N922" s="337" t="n">
        <f aca="false">+[4]data1cf!M922</f>
        <v>15255.6590369788</v>
      </c>
      <c r="O922" s="337" t="n">
        <f aca="false">+[4]data1cf!N922</f>
        <v>15117.7140639504</v>
      </c>
      <c r="P922" s="337" t="n">
        <f aca="false">+[4]data1cf!O922</f>
        <v>15216.8754300473</v>
      </c>
      <c r="Q922" s="337" t="n">
        <f aca="false">+[4]data1cf!P922</f>
        <v>15445.5708740113</v>
      </c>
      <c r="R922" s="337" t="n">
        <f aca="false">+[4]data1cf!Q922</f>
        <v>1087.88003221008</v>
      </c>
      <c r="S922" s="337" t="n">
        <f aca="false">+[4]data1cf!R922</f>
        <v>0</v>
      </c>
      <c r="T922" s="337" t="n">
        <f aca="false">+[4]data1cf!S922</f>
        <v>0</v>
      </c>
      <c r="U922" s="337" t="n">
        <f aca="false">+[4]data1cf!T922</f>
        <v>0</v>
      </c>
      <c r="V922" s="337" t="n">
        <f aca="false">+[4]data1cf!U922</f>
        <v>0</v>
      </c>
      <c r="W922" s="337" t="n">
        <f aca="false">+[4]data1cf!V922</f>
        <v>0</v>
      </c>
      <c r="X922" s="337" t="n">
        <f aca="false">+[4]data1cf!W922</f>
        <v>0</v>
      </c>
      <c r="Y922" s="337" t="n">
        <f aca="false">+[4]data1cf!X922</f>
        <v>0</v>
      </c>
      <c r="Z922" s="337" t="n">
        <f aca="false">+[4]data1cf!Y922</f>
        <v>0</v>
      </c>
      <c r="AA922" s="337" t="n">
        <f aca="false">+[4]data1cf!Z922</f>
        <v>0</v>
      </c>
      <c r="AB922" s="337"/>
      <c r="AC922" s="338" t="n">
        <f aca="false">XNPV(0.1,B922:AA922,$B$1:$AA$1)</f>
        <v>23374.2007214631</v>
      </c>
      <c r="AD922" s="338" t="n">
        <f aca="false">SUMPRODUCT(B922:AA922,$B$1010:$AA$1010)</f>
        <v>55999.8503834707</v>
      </c>
      <c r="AE922" s="339" t="n">
        <f aca="false">SUMPRODUCT(B922:AA922,$B$1012:$AA$1012)</f>
        <v>55448.6320786576</v>
      </c>
      <c r="AF922" s="340" t="n">
        <f aca="false">XIRR(B922:AA922,$B$1:$AA$1)</f>
        <v>0.141730402884325</v>
      </c>
      <c r="AG922" s="341" t="n">
        <f aca="false">1-EXP(-(1/0.25)*(AD922/ABS($AD$1010)))</f>
        <v>0.980183965977758</v>
      </c>
    </row>
    <row r="923" customFormat="false" ht="12.75" hidden="false" customHeight="false" outlineLevel="0" collapsed="false">
      <c r="A923" s="332"/>
      <c r="B923" s="337" t="n">
        <f aca="false">+[4]data1cf!A923</f>
        <v>-85195.2565066634</v>
      </c>
      <c r="C923" s="337" t="n">
        <f aca="false">+[4]data1cf!B923</f>
        <v>15088.6066489478</v>
      </c>
      <c r="D923" s="337" t="n">
        <f aca="false">+[4]data1cf!C923</f>
        <v>16180.7694855755</v>
      </c>
      <c r="E923" s="337" t="n">
        <f aca="false">+[4]data1cf!D923</f>
        <v>15901.9487641761</v>
      </c>
      <c r="F923" s="337" t="n">
        <f aca="false">+[4]data1cf!E923</f>
        <v>15559.0030875522</v>
      </c>
      <c r="G923" s="337" t="n">
        <f aca="false">+[4]data1cf!F923</f>
        <v>15180.0835517601</v>
      </c>
      <c r="H923" s="337" t="n">
        <f aca="false">+[4]data1cf!G923</f>
        <v>14989.3473938812</v>
      </c>
      <c r="I923" s="337" t="n">
        <f aca="false">+[4]data1cf!H923</f>
        <v>14976.083494629</v>
      </c>
      <c r="J923" s="337" t="n">
        <f aca="false">+[4]data1cf!I923</f>
        <v>15009.6291440995</v>
      </c>
      <c r="K923" s="337" t="n">
        <f aca="false">+[4]data1cf!J923</f>
        <v>15058.2434598579</v>
      </c>
      <c r="L923" s="337" t="n">
        <f aca="false">+[4]data1cf!K923</f>
        <v>14976.8414999353</v>
      </c>
      <c r="M923" s="337" t="n">
        <f aca="false">+[4]data1cf!L923</f>
        <v>15184.721289737</v>
      </c>
      <c r="N923" s="337" t="n">
        <f aca="false">+[4]data1cf!M923</f>
        <v>14902.309823429</v>
      </c>
      <c r="O923" s="337" t="n">
        <f aca="false">+[4]data1cf!N923</f>
        <v>15064.5518394548</v>
      </c>
      <c r="P923" s="337" t="n">
        <f aca="false">+[4]data1cf!O923</f>
        <v>15074.6923775927</v>
      </c>
      <c r="Q923" s="337" t="n">
        <f aca="false">+[4]data1cf!P923</f>
        <v>15036.4009656886</v>
      </c>
      <c r="R923" s="337" t="n">
        <f aca="false">+[4]data1cf!Q923</f>
        <v>977.155514028826</v>
      </c>
      <c r="S923" s="337" t="n">
        <f aca="false">+[4]data1cf!R923</f>
        <v>0</v>
      </c>
      <c r="T923" s="337" t="n">
        <f aca="false">+[4]data1cf!S923</f>
        <v>0</v>
      </c>
      <c r="U923" s="337" t="n">
        <f aca="false">+[4]data1cf!T923</f>
        <v>0</v>
      </c>
      <c r="V923" s="337" t="n">
        <f aca="false">+[4]data1cf!U923</f>
        <v>0</v>
      </c>
      <c r="W923" s="337" t="n">
        <f aca="false">+[4]data1cf!V923</f>
        <v>0</v>
      </c>
      <c r="X923" s="337" t="n">
        <f aca="false">+[4]data1cf!W923</f>
        <v>0</v>
      </c>
      <c r="Y923" s="337" t="n">
        <f aca="false">+[4]data1cf!X923</f>
        <v>0</v>
      </c>
      <c r="Z923" s="337" t="n">
        <f aca="false">+[4]data1cf!Y923</f>
        <v>0</v>
      </c>
      <c r="AA923" s="337" t="n">
        <f aca="false">+[4]data1cf!Z923</f>
        <v>0</v>
      </c>
      <c r="AB923" s="337"/>
      <c r="AC923" s="338" t="n">
        <f aca="false">XNPV(0.1,B923:AA923,$B$1:$AA$1)</f>
        <v>31367.7207077845</v>
      </c>
      <c r="AD923" s="338" t="n">
        <f aca="false">SUMPRODUCT(B923:AA923,$B$1010:$AA$1010)</f>
        <v>63605.3645818319</v>
      </c>
      <c r="AE923" s="339" t="n">
        <f aca="false">SUMPRODUCT(B923:AA923,$B$1012:$AA$1012)</f>
        <v>63060.7211380048</v>
      </c>
      <c r="AF923" s="340" t="n">
        <f aca="false">XIRR(B923:AA923,$B$1:$AA$1)</f>
        <v>0.161123253256046</v>
      </c>
      <c r="AG923" s="341" t="n">
        <f aca="false">1-EXP(-(1/0.25)*(AD923/ABS($AD$1010)))</f>
        <v>0.988365994215353</v>
      </c>
    </row>
    <row r="924" customFormat="false" ht="12.75" hidden="false" customHeight="false" outlineLevel="0" collapsed="false">
      <c r="A924" s="332"/>
      <c r="B924" s="337" t="n">
        <f aca="false">+[4]data1cf!A924</f>
        <v>-86803.5891167138</v>
      </c>
      <c r="C924" s="337" t="n">
        <f aca="false">+[4]data1cf!B924</f>
        <v>15038.8340083188</v>
      </c>
      <c r="D924" s="337" t="n">
        <f aca="false">+[4]data1cf!C924</f>
        <v>16312.538998831</v>
      </c>
      <c r="E924" s="337" t="n">
        <f aca="false">+[4]data1cf!D924</f>
        <v>16005.5064143555</v>
      </c>
      <c r="F924" s="337" t="n">
        <f aca="false">+[4]data1cf!E924</f>
        <v>15538.9218188006</v>
      </c>
      <c r="G924" s="337" t="n">
        <f aca="false">+[4]data1cf!F924</f>
        <v>15304.9084283088</v>
      </c>
      <c r="H924" s="337" t="n">
        <f aca="false">+[4]data1cf!G924</f>
        <v>15123.9078922505</v>
      </c>
      <c r="I924" s="337" t="n">
        <f aca="false">+[4]data1cf!H924</f>
        <v>15224.6982114654</v>
      </c>
      <c r="J924" s="337" t="n">
        <f aca="false">+[4]data1cf!I924</f>
        <v>15167.4606890927</v>
      </c>
      <c r="K924" s="337" t="n">
        <f aca="false">+[4]data1cf!J924</f>
        <v>15099.819195539</v>
      </c>
      <c r="L924" s="337" t="n">
        <f aca="false">+[4]data1cf!K924</f>
        <v>15023.0567119977</v>
      </c>
      <c r="M924" s="337" t="n">
        <f aca="false">+[4]data1cf!L924</f>
        <v>14742.9017784355</v>
      </c>
      <c r="N924" s="337" t="n">
        <f aca="false">+[4]data1cf!M924</f>
        <v>15151.0594555543</v>
      </c>
      <c r="O924" s="337" t="n">
        <f aca="false">+[4]data1cf!N924</f>
        <v>15086.1153103468</v>
      </c>
      <c r="P924" s="337" t="n">
        <f aca="false">+[4]data1cf!O924</f>
        <v>15319.8196592187</v>
      </c>
      <c r="Q924" s="337" t="n">
        <f aca="false">+[4]data1cf!P924</f>
        <v>15070.7801610848</v>
      </c>
      <c r="R924" s="337" t="n">
        <f aca="false">+[4]data1cf!Q924</f>
        <v>995.60244573306</v>
      </c>
      <c r="S924" s="337" t="n">
        <f aca="false">+[4]data1cf!R924</f>
        <v>0</v>
      </c>
      <c r="T924" s="337" t="n">
        <f aca="false">+[4]data1cf!S924</f>
        <v>0</v>
      </c>
      <c r="U924" s="337" t="n">
        <f aca="false">+[4]data1cf!T924</f>
        <v>0</v>
      </c>
      <c r="V924" s="337" t="n">
        <f aca="false">+[4]data1cf!U924</f>
        <v>0</v>
      </c>
      <c r="W924" s="337" t="n">
        <f aca="false">+[4]data1cf!V924</f>
        <v>0</v>
      </c>
      <c r="X924" s="337" t="n">
        <f aca="false">+[4]data1cf!W924</f>
        <v>0</v>
      </c>
      <c r="Y924" s="337" t="n">
        <f aca="false">+[4]data1cf!X924</f>
        <v>0</v>
      </c>
      <c r="Z924" s="337" t="n">
        <f aca="false">+[4]data1cf!Y924</f>
        <v>0</v>
      </c>
      <c r="AA924" s="337" t="n">
        <f aca="false">+[4]data1cf!Z924</f>
        <v>0</v>
      </c>
      <c r="AB924" s="337"/>
      <c r="AC924" s="338" t="n">
        <f aca="false">XNPV(0.1,B924:AA924,$B$1:$AA$1)</f>
        <v>30284.4356423721</v>
      </c>
      <c r="AD924" s="338" t="n">
        <f aca="false">SUMPRODUCT(B924:AA924,$B$1010:$AA$1010)</f>
        <v>62679.1182235941</v>
      </c>
      <c r="AE924" s="339" t="n">
        <f aca="false">SUMPRODUCT(B924:AA924,$B$1012:$AA$1012)</f>
        <v>62131.92515278</v>
      </c>
      <c r="AF924" s="340" t="n">
        <f aca="false">XIRR(B924:AA924,$B$1:$AA$1)</f>
        <v>0.158049348267549</v>
      </c>
      <c r="AG924" s="341" t="n">
        <f aca="false">1-EXP(-(1/0.25)*(AD924/ABS($AD$1010)))</f>
        <v>0.987586424580989</v>
      </c>
    </row>
    <row r="925" customFormat="false" ht="12.75" hidden="false" customHeight="false" outlineLevel="0" collapsed="false">
      <c r="A925" s="332"/>
      <c r="B925" s="337" t="n">
        <f aca="false">+[4]data1cf!A925</f>
        <v>-101370.868414455</v>
      </c>
      <c r="C925" s="337" t="n">
        <f aca="false">+[4]data1cf!B925</f>
        <v>15345.019540854</v>
      </c>
      <c r="D925" s="337" t="n">
        <f aca="false">+[4]data1cf!C925</f>
        <v>16655.8422305465</v>
      </c>
      <c r="E925" s="337" t="n">
        <f aca="false">+[4]data1cf!D925</f>
        <v>16368.6959686431</v>
      </c>
      <c r="F925" s="337" t="n">
        <f aca="false">+[4]data1cf!E925</f>
        <v>15978.6586522716</v>
      </c>
      <c r="G925" s="337" t="n">
        <f aca="false">+[4]data1cf!F925</f>
        <v>15872.3175446952</v>
      </c>
      <c r="H925" s="337" t="n">
        <f aca="false">+[4]data1cf!G925</f>
        <v>15311.822575458</v>
      </c>
      <c r="I925" s="337" t="n">
        <f aca="false">+[4]data1cf!H925</f>
        <v>15507.1059435597</v>
      </c>
      <c r="J925" s="337" t="n">
        <f aca="false">+[4]data1cf!I925</f>
        <v>15369.7877239016</v>
      </c>
      <c r="K925" s="337" t="n">
        <f aca="false">+[4]data1cf!J925</f>
        <v>15434.222330622</v>
      </c>
      <c r="L925" s="337" t="n">
        <f aca="false">+[4]data1cf!K925</f>
        <v>15324.2699841869</v>
      </c>
      <c r="M925" s="337" t="n">
        <f aca="false">+[4]data1cf!L925</f>
        <v>15424.2222366686</v>
      </c>
      <c r="N925" s="337" t="n">
        <f aca="false">+[4]data1cf!M925</f>
        <v>15370.0062035308</v>
      </c>
      <c r="O925" s="337" t="n">
        <f aca="false">+[4]data1cf!N925</f>
        <v>15538.9016922569</v>
      </c>
      <c r="P925" s="337" t="n">
        <f aca="false">+[4]data1cf!O925</f>
        <v>15377.5395980849</v>
      </c>
      <c r="Q925" s="337" t="n">
        <f aca="false">+[4]data1cf!P925</f>
        <v>15255.688732083</v>
      </c>
      <c r="R925" s="337" t="n">
        <f aca="false">+[4]data1cf!Q925</f>
        <v>1162.68331236643</v>
      </c>
      <c r="S925" s="337" t="n">
        <f aca="false">+[4]data1cf!R925</f>
        <v>0</v>
      </c>
      <c r="T925" s="337" t="n">
        <f aca="false">+[4]data1cf!S925</f>
        <v>0</v>
      </c>
      <c r="U925" s="337" t="n">
        <f aca="false">+[4]data1cf!T925</f>
        <v>0</v>
      </c>
      <c r="V925" s="337" t="n">
        <f aca="false">+[4]data1cf!U925</f>
        <v>0</v>
      </c>
      <c r="W925" s="337" t="n">
        <f aca="false">+[4]data1cf!V925</f>
        <v>0</v>
      </c>
      <c r="X925" s="337" t="n">
        <f aca="false">+[4]data1cf!W925</f>
        <v>0</v>
      </c>
      <c r="Y925" s="337" t="n">
        <f aca="false">+[4]data1cf!X925</f>
        <v>0</v>
      </c>
      <c r="Z925" s="337" t="n">
        <f aca="false">+[4]data1cf!Y925</f>
        <v>0</v>
      </c>
      <c r="AA925" s="337" t="n">
        <f aca="false">+[4]data1cf!Z925</f>
        <v>0</v>
      </c>
      <c r="AB925" s="337"/>
      <c r="AC925" s="338" t="n">
        <f aca="false">XNPV(0.1,B925:AA925,$B$1:$AA$1)</f>
        <v>18342.5302354053</v>
      </c>
      <c r="AD925" s="338" t="n">
        <f aca="false">SUMPRODUCT(B925:AA925,$B$1010:$AA$1010)</f>
        <v>51449.6367655807</v>
      </c>
      <c r="AE925" s="339" t="n">
        <f aca="false">SUMPRODUCT(B925:AA925,$B$1012:$AA$1012)</f>
        <v>50890.4588518072</v>
      </c>
      <c r="AF925" s="340" t="n">
        <f aca="false">XIRR(B925:AA925,$B$1:$AA$1)</f>
        <v>0.13088383503155</v>
      </c>
      <c r="AG925" s="341" t="n">
        <f aca="false">1-EXP(-(1/0.25)*(AD925/ABS($AD$1010)))</f>
        <v>0.972748463417836</v>
      </c>
    </row>
    <row r="926" customFormat="false" ht="12.75" hidden="false" customHeight="false" outlineLevel="0" collapsed="false">
      <c r="A926" s="332"/>
      <c r="B926" s="337" t="n">
        <f aca="false">+[4]data1cf!A926</f>
        <v>-88545.6861928924</v>
      </c>
      <c r="C926" s="337" t="n">
        <f aca="false">+[4]data1cf!B926</f>
        <v>14893.5080601215</v>
      </c>
      <c r="D926" s="337" t="n">
        <f aca="false">+[4]data1cf!C926</f>
        <v>16261.1057664015</v>
      </c>
      <c r="E926" s="337" t="n">
        <f aca="false">+[4]data1cf!D926</f>
        <v>15960.4286030532</v>
      </c>
      <c r="F926" s="337" t="n">
        <f aca="false">+[4]data1cf!E926</f>
        <v>15702.6870651146</v>
      </c>
      <c r="G926" s="337" t="n">
        <f aca="false">+[4]data1cf!F926</f>
        <v>15373.2785879183</v>
      </c>
      <c r="H926" s="337" t="n">
        <f aca="false">+[4]data1cf!G926</f>
        <v>15262.7605629605</v>
      </c>
      <c r="I926" s="337" t="n">
        <f aca="false">+[4]data1cf!H926</f>
        <v>15053.2747036404</v>
      </c>
      <c r="J926" s="337" t="n">
        <f aca="false">+[4]data1cf!I926</f>
        <v>14961.1209482657</v>
      </c>
      <c r="K926" s="337" t="n">
        <f aca="false">+[4]data1cf!J926</f>
        <v>14910.3171180502</v>
      </c>
      <c r="L926" s="337" t="n">
        <f aca="false">+[4]data1cf!K926</f>
        <v>15025.0044985051</v>
      </c>
      <c r="M926" s="337" t="n">
        <f aca="false">+[4]data1cf!L926</f>
        <v>15158.8782606593</v>
      </c>
      <c r="N926" s="337" t="n">
        <f aca="false">+[4]data1cf!M926</f>
        <v>14987.7493144454</v>
      </c>
      <c r="O926" s="337" t="n">
        <f aca="false">+[4]data1cf!N926</f>
        <v>15080.6232690884</v>
      </c>
      <c r="P926" s="337" t="n">
        <f aca="false">+[4]data1cf!O926</f>
        <v>15135.4977515248</v>
      </c>
      <c r="Q926" s="337" t="n">
        <f aca="false">+[4]data1cf!P926</f>
        <v>15064.7186864075</v>
      </c>
      <c r="R926" s="337" t="n">
        <f aca="false">+[4]data1cf!Q926</f>
        <v>1015.583602358</v>
      </c>
      <c r="S926" s="337" t="n">
        <f aca="false">+[4]data1cf!R926</f>
        <v>0</v>
      </c>
      <c r="T926" s="337" t="n">
        <f aca="false">+[4]data1cf!S926</f>
        <v>0</v>
      </c>
      <c r="U926" s="337" t="n">
        <f aca="false">+[4]data1cf!T926</f>
        <v>0</v>
      </c>
      <c r="V926" s="337" t="n">
        <f aca="false">+[4]data1cf!U926</f>
        <v>0</v>
      </c>
      <c r="W926" s="337" t="n">
        <f aca="false">+[4]data1cf!V926</f>
        <v>0</v>
      </c>
      <c r="X926" s="337" t="n">
        <f aca="false">+[4]data1cf!W926</f>
        <v>0</v>
      </c>
      <c r="Y926" s="337" t="n">
        <f aca="false">+[4]data1cf!X926</f>
        <v>0</v>
      </c>
      <c r="Z926" s="337" t="n">
        <f aca="false">+[4]data1cf!Y926</f>
        <v>0</v>
      </c>
      <c r="AA926" s="337" t="n">
        <f aca="false">+[4]data1cf!Z926</f>
        <v>0</v>
      </c>
      <c r="AB926" s="337"/>
      <c r="AC926" s="338" t="n">
        <f aca="false">XNPV(0.1,B926:AA926,$B$1:$AA$1)</f>
        <v>28349.2740873786</v>
      </c>
      <c r="AD926" s="338" t="n">
        <f aca="false">SUMPRODUCT(B926:AA926,$B$1010:$AA$1010)</f>
        <v>60697.6792763139</v>
      </c>
      <c r="AE926" s="339" t="n">
        <f aca="false">SUMPRODUCT(B926:AA926,$B$1012:$AA$1012)</f>
        <v>60151.2707796704</v>
      </c>
      <c r="AF926" s="340" t="n">
        <f aca="false">XIRR(B926:AA926,$B$1:$AA$1)</f>
        <v>0.153457432327421</v>
      </c>
      <c r="AG926" s="341" t="n">
        <f aca="false">1-EXP(-(1/0.25)*(AD926/ABS($AD$1010)))</f>
        <v>0.985738886722023</v>
      </c>
    </row>
    <row r="927" customFormat="false" ht="12.75" hidden="false" customHeight="false" outlineLevel="0" collapsed="false">
      <c r="A927" s="332"/>
      <c r="B927" s="337" t="n">
        <f aca="false">+[4]data1cf!A927</f>
        <v>-96171.7067038089</v>
      </c>
      <c r="C927" s="337" t="n">
        <f aca="false">+[4]data1cf!B927</f>
        <v>14989.4653222399</v>
      </c>
      <c r="D927" s="337" t="n">
        <f aca="false">+[4]data1cf!C927</f>
        <v>16558.1261729273</v>
      </c>
      <c r="E927" s="337" t="n">
        <f aca="false">+[4]data1cf!D927</f>
        <v>16063.7206105373</v>
      </c>
      <c r="F927" s="337" t="n">
        <f aca="false">+[4]data1cf!E927</f>
        <v>15740.0333021638</v>
      </c>
      <c r="G927" s="337" t="n">
        <f aca="false">+[4]data1cf!F927</f>
        <v>15694.5752146097</v>
      </c>
      <c r="H927" s="337" t="n">
        <f aca="false">+[4]data1cf!G927</f>
        <v>15459.0548653469</v>
      </c>
      <c r="I927" s="337" t="n">
        <f aca="false">+[4]data1cf!H927</f>
        <v>15065.7706216349</v>
      </c>
      <c r="J927" s="337" t="n">
        <f aca="false">+[4]data1cf!I927</f>
        <v>15241.2985706924</v>
      </c>
      <c r="K927" s="337" t="n">
        <f aca="false">+[4]data1cf!J927</f>
        <v>15314.0037552581</v>
      </c>
      <c r="L927" s="337" t="n">
        <f aca="false">+[4]data1cf!K927</f>
        <v>15184.2724210674</v>
      </c>
      <c r="M927" s="337" t="n">
        <f aca="false">+[4]data1cf!L927</f>
        <v>15209.5797271051</v>
      </c>
      <c r="N927" s="337" t="n">
        <f aca="false">+[4]data1cf!M927</f>
        <v>15514.9758765642</v>
      </c>
      <c r="O927" s="337" t="n">
        <f aca="false">+[4]data1cf!N927</f>
        <v>15349.4989155193</v>
      </c>
      <c r="P927" s="337" t="n">
        <f aca="false">+[4]data1cf!O927</f>
        <v>15328.4067795627</v>
      </c>
      <c r="Q927" s="337" t="n">
        <f aca="false">+[4]data1cf!P927</f>
        <v>15392.7005020427</v>
      </c>
      <c r="R927" s="337" t="n">
        <f aca="false">+[4]data1cf!Q927</f>
        <v>1103.05100721001</v>
      </c>
      <c r="S927" s="337" t="n">
        <f aca="false">+[4]data1cf!R927</f>
        <v>0</v>
      </c>
      <c r="T927" s="337" t="n">
        <f aca="false">+[4]data1cf!S927</f>
        <v>0</v>
      </c>
      <c r="U927" s="337" t="n">
        <f aca="false">+[4]data1cf!T927</f>
        <v>0</v>
      </c>
      <c r="V927" s="337" t="n">
        <f aca="false">+[4]data1cf!U927</f>
        <v>0</v>
      </c>
      <c r="W927" s="337" t="n">
        <f aca="false">+[4]data1cf!V927</f>
        <v>0</v>
      </c>
      <c r="X927" s="337" t="n">
        <f aca="false">+[4]data1cf!W927</f>
        <v>0</v>
      </c>
      <c r="Y927" s="337" t="n">
        <f aca="false">+[4]data1cf!X927</f>
        <v>0</v>
      </c>
      <c r="Z927" s="337" t="n">
        <f aca="false">+[4]data1cf!Y927</f>
        <v>0</v>
      </c>
      <c r="AA927" s="337" t="n">
        <f aca="false">+[4]data1cf!Z927</f>
        <v>0</v>
      </c>
      <c r="AB927" s="337"/>
      <c r="AC927" s="338" t="n">
        <f aca="false">XNPV(0.1,B927:AA927,$B$1:$AA$1)</f>
        <v>22250.3233517064</v>
      </c>
      <c r="AD927" s="338" t="n">
        <f aca="false">SUMPRODUCT(B927:AA927,$B$1010:$AA$1010)</f>
        <v>55091.4554738363</v>
      </c>
      <c r="AE927" s="339" t="n">
        <f aca="false">SUMPRODUCT(B927:AA927,$B$1012:$AA$1012)</f>
        <v>54536.4001319232</v>
      </c>
      <c r="AF927" s="340" t="n">
        <f aca="false">XIRR(B927:AA927,$B$1:$AA$1)</f>
        <v>0.139046223822271</v>
      </c>
      <c r="AG927" s="341" t="n">
        <f aca="false">1-EXP(-(1/0.25)*(AD927/ABS($AD$1010)))</f>
        <v>0.978882549758004</v>
      </c>
    </row>
    <row r="928" customFormat="false" ht="12.75" hidden="false" customHeight="false" outlineLevel="0" collapsed="false">
      <c r="A928" s="332"/>
      <c r="B928" s="337" t="n">
        <f aca="false">+[4]data1cf!A928</f>
        <v>-86565.5174106152</v>
      </c>
      <c r="C928" s="337" t="n">
        <f aca="false">+[4]data1cf!B928</f>
        <v>14852.8479210577</v>
      </c>
      <c r="D928" s="337" t="n">
        <f aca="false">+[4]data1cf!C928</f>
        <v>16265.5944797003</v>
      </c>
      <c r="E928" s="337" t="n">
        <f aca="false">+[4]data1cf!D928</f>
        <v>15762.5918052598</v>
      </c>
      <c r="F928" s="337" t="n">
        <f aca="false">+[4]data1cf!E928</f>
        <v>15866.446800231</v>
      </c>
      <c r="G928" s="337" t="n">
        <f aca="false">+[4]data1cf!F928</f>
        <v>15313.6213167826</v>
      </c>
      <c r="H928" s="337" t="n">
        <f aca="false">+[4]data1cf!G928</f>
        <v>15102.6931327659</v>
      </c>
      <c r="I928" s="337" t="n">
        <f aca="false">+[4]data1cf!H928</f>
        <v>14952.2782416621</v>
      </c>
      <c r="J928" s="337" t="n">
        <f aca="false">+[4]data1cf!I928</f>
        <v>14803.958793751</v>
      </c>
      <c r="K928" s="337" t="n">
        <f aca="false">+[4]data1cf!J928</f>
        <v>14806.8156402037</v>
      </c>
      <c r="L928" s="337" t="n">
        <f aca="false">+[4]data1cf!K928</f>
        <v>14860.8227881482</v>
      </c>
      <c r="M928" s="337" t="n">
        <f aca="false">+[4]data1cf!L928</f>
        <v>15078.0320177976</v>
      </c>
      <c r="N928" s="337" t="n">
        <f aca="false">+[4]data1cf!M928</f>
        <v>15037.2724669996</v>
      </c>
      <c r="O928" s="337" t="n">
        <f aca="false">+[4]data1cf!N928</f>
        <v>14924.1754146982</v>
      </c>
      <c r="P928" s="337" t="n">
        <f aca="false">+[4]data1cf!O928</f>
        <v>15246.8665638644</v>
      </c>
      <c r="Q928" s="337" t="n">
        <f aca="false">+[4]data1cf!P928</f>
        <v>15157.8539041881</v>
      </c>
      <c r="R928" s="337" t="n">
        <f aca="false">+[4]data1cf!Q928</f>
        <v>992.871858492792</v>
      </c>
      <c r="S928" s="337" t="n">
        <f aca="false">+[4]data1cf!R928</f>
        <v>0</v>
      </c>
      <c r="T928" s="337" t="n">
        <f aca="false">+[4]data1cf!S928</f>
        <v>0</v>
      </c>
      <c r="U928" s="337" t="n">
        <f aca="false">+[4]data1cf!T928</f>
        <v>0</v>
      </c>
      <c r="V928" s="337" t="n">
        <f aca="false">+[4]data1cf!U928</f>
        <v>0</v>
      </c>
      <c r="W928" s="337" t="n">
        <f aca="false">+[4]data1cf!V928</f>
        <v>0</v>
      </c>
      <c r="X928" s="337" t="n">
        <f aca="false">+[4]data1cf!W928</f>
        <v>0</v>
      </c>
      <c r="Y928" s="337" t="n">
        <f aca="false">+[4]data1cf!X928</f>
        <v>0</v>
      </c>
      <c r="Z928" s="337" t="n">
        <f aca="false">+[4]data1cf!Y928</f>
        <v>0</v>
      </c>
      <c r="AA928" s="337" t="n">
        <f aca="false">+[4]data1cf!Z928</f>
        <v>0</v>
      </c>
      <c r="AB928" s="337"/>
      <c r="AC928" s="338" t="n">
        <f aca="false">XNPV(0.1,B928:AA928,$B$1:$AA$1)</f>
        <v>29888.6724600606</v>
      </c>
      <c r="AD928" s="338" t="n">
        <f aca="false">SUMPRODUCT(B928:AA928,$B$1010:$AA$1010)</f>
        <v>62108.4789202871</v>
      </c>
      <c r="AE928" s="339" t="n">
        <f aca="false">SUMPRODUCT(B928:AA928,$B$1012:$AA$1012)</f>
        <v>61564.0797593424</v>
      </c>
      <c r="AF928" s="340" t="n">
        <f aca="false">XIRR(B928:AA928,$B$1:$AA$1)</f>
        <v>0.157460219459917</v>
      </c>
      <c r="AG928" s="341" t="n">
        <f aca="false">1-EXP(-(1/0.25)*(AD928/ABS($AD$1010)))</f>
        <v>0.987080362994308</v>
      </c>
    </row>
    <row r="929" customFormat="false" ht="12.75" hidden="false" customHeight="false" outlineLevel="0" collapsed="false">
      <c r="A929" s="332"/>
      <c r="B929" s="337" t="n">
        <f aca="false">+[4]data1cf!A929</f>
        <v>-98800.8760014972</v>
      </c>
      <c r="C929" s="337" t="n">
        <f aca="false">+[4]data1cf!B929</f>
        <v>15401.336958876</v>
      </c>
      <c r="D929" s="337" t="n">
        <f aca="false">+[4]data1cf!C929</f>
        <v>16810.1172307708</v>
      </c>
      <c r="E929" s="337" t="n">
        <f aca="false">+[4]data1cf!D929</f>
        <v>16312.6478688629</v>
      </c>
      <c r="F929" s="337" t="n">
        <f aca="false">+[4]data1cf!E929</f>
        <v>15977.9052459185</v>
      </c>
      <c r="G929" s="337" t="n">
        <f aca="false">+[4]data1cf!F929</f>
        <v>15696.6773322729</v>
      </c>
      <c r="H929" s="337" t="n">
        <f aca="false">+[4]data1cf!G929</f>
        <v>15385.482164302</v>
      </c>
      <c r="I929" s="337" t="n">
        <f aca="false">+[4]data1cf!H929</f>
        <v>15323.2251860731</v>
      </c>
      <c r="J929" s="337" t="n">
        <f aca="false">+[4]data1cf!I929</f>
        <v>15287.181422204</v>
      </c>
      <c r="K929" s="337" t="n">
        <f aca="false">+[4]data1cf!J929</f>
        <v>15272.2715014119</v>
      </c>
      <c r="L929" s="337" t="n">
        <f aca="false">+[4]data1cf!K929</f>
        <v>15330.7237687704</v>
      </c>
      <c r="M929" s="337" t="n">
        <f aca="false">+[4]data1cf!L929</f>
        <v>15098.6407314115</v>
      </c>
      <c r="N929" s="337" t="n">
        <f aca="false">+[4]data1cf!M929</f>
        <v>15361.5132190583</v>
      </c>
      <c r="O929" s="337" t="n">
        <f aca="false">+[4]data1cf!N929</f>
        <v>15446.7543062054</v>
      </c>
      <c r="P929" s="337" t="n">
        <f aca="false">+[4]data1cf!O929</f>
        <v>15373.7037767813</v>
      </c>
      <c r="Q929" s="337" t="n">
        <f aca="false">+[4]data1cf!P929</f>
        <v>15422.6823911986</v>
      </c>
      <c r="R929" s="337" t="n">
        <f aca="false">+[4]data1cf!Q929</f>
        <v>1133.20652738677</v>
      </c>
      <c r="S929" s="337" t="n">
        <f aca="false">+[4]data1cf!R929</f>
        <v>0</v>
      </c>
      <c r="T929" s="337" t="n">
        <f aca="false">+[4]data1cf!S929</f>
        <v>0</v>
      </c>
      <c r="U929" s="337" t="n">
        <f aca="false">+[4]data1cf!T929</f>
        <v>0</v>
      </c>
      <c r="V929" s="337" t="n">
        <f aca="false">+[4]data1cf!U929</f>
        <v>0</v>
      </c>
      <c r="W929" s="337" t="n">
        <f aca="false">+[4]data1cf!V929</f>
        <v>0</v>
      </c>
      <c r="X929" s="337" t="n">
        <f aca="false">+[4]data1cf!W929</f>
        <v>0</v>
      </c>
      <c r="Y929" s="337" t="n">
        <f aca="false">+[4]data1cf!X929</f>
        <v>0</v>
      </c>
      <c r="Z929" s="337" t="n">
        <f aca="false">+[4]data1cf!Y929</f>
        <v>0</v>
      </c>
      <c r="AA929" s="337" t="n">
        <f aca="false">+[4]data1cf!Z929</f>
        <v>0</v>
      </c>
      <c r="AB929" s="337"/>
      <c r="AC929" s="338" t="n">
        <f aca="false">XNPV(0.1,B929:AA929,$B$1:$AA$1)</f>
        <v>20671.2308941309</v>
      </c>
      <c r="AD929" s="338" t="n">
        <f aca="false">SUMPRODUCT(B929:AA929,$B$1010:$AA$1010)</f>
        <v>53649.8330841173</v>
      </c>
      <c r="AE929" s="339" t="n">
        <f aca="false">SUMPRODUCT(B929:AA929,$B$1012:$AA$1012)</f>
        <v>53092.7910097066</v>
      </c>
      <c r="AF929" s="340" t="n">
        <f aca="false">XIRR(B929:AA929,$B$1:$AA$1)</f>
        <v>0.135621838648323</v>
      </c>
      <c r="AG929" s="341" t="n">
        <f aca="false">1-EXP(-(1/0.25)*(AD929/ABS($AD$1010)))</f>
        <v>0.976639510847687</v>
      </c>
    </row>
    <row r="930" customFormat="false" ht="12.75" hidden="false" customHeight="false" outlineLevel="0" collapsed="false">
      <c r="A930" s="332"/>
      <c r="B930" s="337" t="n">
        <f aca="false">+[4]data1cf!A930</f>
        <v>-98664.1068745098</v>
      </c>
      <c r="C930" s="337" t="n">
        <f aca="false">+[4]data1cf!B930</f>
        <v>15240.168067039</v>
      </c>
      <c r="D930" s="337" t="n">
        <f aca="false">+[4]data1cf!C930</f>
        <v>16833.5154425725</v>
      </c>
      <c r="E930" s="337" t="n">
        <f aca="false">+[4]data1cf!D930</f>
        <v>16179.535958302</v>
      </c>
      <c r="F930" s="337" t="n">
        <f aca="false">+[4]data1cf!E930</f>
        <v>15963.8003395794</v>
      </c>
      <c r="G930" s="337" t="n">
        <f aca="false">+[4]data1cf!F930</f>
        <v>15720.3483087829</v>
      </c>
      <c r="H930" s="337" t="n">
        <f aca="false">+[4]data1cf!G930</f>
        <v>15320.9857313096</v>
      </c>
      <c r="I930" s="337" t="n">
        <f aca="false">+[4]data1cf!H930</f>
        <v>15189.3589404521</v>
      </c>
      <c r="J930" s="337" t="n">
        <f aca="false">+[4]data1cf!I930</f>
        <v>15412.1463728439</v>
      </c>
      <c r="K930" s="337" t="n">
        <f aca="false">+[4]data1cf!J930</f>
        <v>15404.662992658</v>
      </c>
      <c r="L930" s="337" t="n">
        <f aca="false">+[4]data1cf!K930</f>
        <v>15192.019239075</v>
      </c>
      <c r="M930" s="337" t="n">
        <f aca="false">+[4]data1cf!L930</f>
        <v>15190.1401086538</v>
      </c>
      <c r="N930" s="337" t="n">
        <f aca="false">+[4]data1cf!M930</f>
        <v>15451.3659786902</v>
      </c>
      <c r="O930" s="337" t="n">
        <f aca="false">+[4]data1cf!N930</f>
        <v>15605.1570737955</v>
      </c>
      <c r="P930" s="337" t="n">
        <f aca="false">+[4]data1cf!O930</f>
        <v>15468.8143818602</v>
      </c>
      <c r="Q930" s="337" t="n">
        <f aca="false">+[4]data1cf!P930</f>
        <v>15475.2509985128</v>
      </c>
      <c r="R930" s="337" t="n">
        <f aca="false">+[4]data1cf!Q930</f>
        <v>1131.63784020788</v>
      </c>
      <c r="S930" s="337" t="n">
        <f aca="false">+[4]data1cf!R930</f>
        <v>0</v>
      </c>
      <c r="T930" s="337" t="n">
        <f aca="false">+[4]data1cf!S930</f>
        <v>0</v>
      </c>
      <c r="U930" s="337" t="n">
        <f aca="false">+[4]data1cf!T930</f>
        <v>0</v>
      </c>
      <c r="V930" s="337" t="n">
        <f aca="false">+[4]data1cf!U930</f>
        <v>0</v>
      </c>
      <c r="W930" s="337" t="n">
        <f aca="false">+[4]data1cf!V930</f>
        <v>0</v>
      </c>
      <c r="X930" s="337" t="n">
        <f aca="false">+[4]data1cf!W930</f>
        <v>0</v>
      </c>
      <c r="Y930" s="337" t="n">
        <f aca="false">+[4]data1cf!X930</f>
        <v>0</v>
      </c>
      <c r="Z930" s="337" t="n">
        <f aca="false">+[4]data1cf!Y930</f>
        <v>0</v>
      </c>
      <c r="AA930" s="337" t="n">
        <f aca="false">+[4]data1cf!Z930</f>
        <v>0</v>
      </c>
      <c r="AB930" s="337"/>
      <c r="AC930" s="338" t="n">
        <f aca="false">XNPV(0.1,B930:AA930,$B$1:$AA$1)</f>
        <v>20685.5480474883</v>
      </c>
      <c r="AD930" s="338" t="n">
        <f aca="false">SUMPRODUCT(B930:AA930,$B$1010:$AA$1010)</f>
        <v>53712.7587512628</v>
      </c>
      <c r="AE930" s="339" t="n">
        <f aca="false">SUMPRODUCT(B930:AA930,$B$1012:$AA$1012)</f>
        <v>53154.6126281834</v>
      </c>
      <c r="AF930" s="340" t="n">
        <f aca="false">XIRR(B930:AA930,$B$1:$AA$1)</f>
        <v>0.135592825734712</v>
      </c>
      <c r="AG930" s="341" t="n">
        <f aca="false">1-EXP(-(1/0.25)*(AD930/ABS($AD$1010)))</f>
        <v>0.976742216066725</v>
      </c>
    </row>
    <row r="931" customFormat="false" ht="12.75" hidden="false" customHeight="false" outlineLevel="0" collapsed="false">
      <c r="A931" s="332"/>
      <c r="B931" s="337" t="n">
        <f aca="false">+[4]data1cf!A931</f>
        <v>-101180.350257917</v>
      </c>
      <c r="C931" s="337" t="n">
        <f aca="false">+[4]data1cf!B931</f>
        <v>15285.2894959532</v>
      </c>
      <c r="D931" s="337" t="n">
        <f aca="false">+[4]data1cf!C931</f>
        <v>16786.2943263375</v>
      </c>
      <c r="E931" s="337" t="n">
        <f aca="false">+[4]data1cf!D931</f>
        <v>16771.041421759</v>
      </c>
      <c r="F931" s="337" t="n">
        <f aca="false">+[4]data1cf!E931</f>
        <v>15929.2129807002</v>
      </c>
      <c r="G931" s="337" t="n">
        <f aca="false">+[4]data1cf!F931</f>
        <v>15729.005541135</v>
      </c>
      <c r="H931" s="337" t="n">
        <f aca="false">+[4]data1cf!G931</f>
        <v>15594.619070639</v>
      </c>
      <c r="I931" s="337" t="n">
        <f aca="false">+[4]data1cf!H931</f>
        <v>15332.4998675084</v>
      </c>
      <c r="J931" s="337" t="n">
        <f aca="false">+[4]data1cf!I931</f>
        <v>15437.0082722227</v>
      </c>
      <c r="K931" s="337" t="n">
        <f aca="false">+[4]data1cf!J931</f>
        <v>15329.4363607545</v>
      </c>
      <c r="L931" s="337" t="n">
        <f aca="false">+[4]data1cf!K931</f>
        <v>15310.7628446993</v>
      </c>
      <c r="M931" s="337" t="n">
        <f aca="false">+[4]data1cf!L931</f>
        <v>15217.1869522425</v>
      </c>
      <c r="N931" s="337" t="n">
        <f aca="false">+[4]data1cf!M931</f>
        <v>15349.2178791986</v>
      </c>
      <c r="O931" s="337" t="n">
        <f aca="false">+[4]data1cf!N931</f>
        <v>15268.3479238831</v>
      </c>
      <c r="P931" s="337" t="n">
        <f aca="false">+[4]data1cf!O931</f>
        <v>15398.9942756961</v>
      </c>
      <c r="Q931" s="337" t="n">
        <f aca="false">+[4]data1cf!P931</f>
        <v>15469.0322313989</v>
      </c>
      <c r="R931" s="337" t="n">
        <f aca="false">+[4]data1cf!Q931</f>
        <v>1160.49814531821</v>
      </c>
      <c r="S931" s="337" t="n">
        <f aca="false">+[4]data1cf!R931</f>
        <v>0</v>
      </c>
      <c r="T931" s="337" t="n">
        <f aca="false">+[4]data1cf!S931</f>
        <v>0</v>
      </c>
      <c r="U931" s="337" t="n">
        <f aca="false">+[4]data1cf!T931</f>
        <v>0</v>
      </c>
      <c r="V931" s="337" t="n">
        <f aca="false">+[4]data1cf!U931</f>
        <v>0</v>
      </c>
      <c r="W931" s="337" t="n">
        <f aca="false">+[4]data1cf!V931</f>
        <v>0</v>
      </c>
      <c r="X931" s="337" t="n">
        <f aca="false">+[4]data1cf!W931</f>
        <v>0</v>
      </c>
      <c r="Y931" s="337" t="n">
        <f aca="false">+[4]data1cf!X931</f>
        <v>0</v>
      </c>
      <c r="Z931" s="337" t="n">
        <f aca="false">+[4]data1cf!Y931</f>
        <v>0</v>
      </c>
      <c r="AA931" s="337" t="n">
        <f aca="false">+[4]data1cf!Z931</f>
        <v>0</v>
      </c>
      <c r="AB931" s="337"/>
      <c r="AC931" s="338" t="n">
        <f aca="false">XNPV(0.1,B931:AA931,$B$1:$AA$1)</f>
        <v>18716.485749996</v>
      </c>
      <c r="AD931" s="338" t="n">
        <f aca="false">SUMPRODUCT(B931:AA931,$B$1010:$AA$1010)</f>
        <v>51806.0849249806</v>
      </c>
      <c r="AE931" s="339" t="n">
        <f aca="false">SUMPRODUCT(B931:AA931,$B$1012:$AA$1012)</f>
        <v>51247.3909278668</v>
      </c>
      <c r="AF931" s="340" t="n">
        <f aca="false">XIRR(B931:AA931,$B$1:$AA$1)</f>
        <v>0.131624128822022</v>
      </c>
      <c r="AG931" s="341" t="n">
        <f aca="false">1-EXP(-(1/0.25)*(AD931/ABS($AD$1010)))</f>
        <v>0.973420229330935</v>
      </c>
    </row>
    <row r="932" customFormat="false" ht="12.75" hidden="false" customHeight="false" outlineLevel="0" collapsed="false">
      <c r="A932" s="332"/>
      <c r="B932" s="337" t="n">
        <f aca="false">+[4]data1cf!A932</f>
        <v>-87228.9663762967</v>
      </c>
      <c r="C932" s="337" t="n">
        <f aca="false">+[4]data1cf!B932</f>
        <v>15054.2432783333</v>
      </c>
      <c r="D932" s="337" t="n">
        <f aca="false">+[4]data1cf!C932</f>
        <v>16183.1196761887</v>
      </c>
      <c r="E932" s="337" t="n">
        <f aca="false">+[4]data1cf!D932</f>
        <v>15840.9375615333</v>
      </c>
      <c r="F932" s="337" t="n">
        <f aca="false">+[4]data1cf!E932</f>
        <v>15676.7624023773</v>
      </c>
      <c r="G932" s="337" t="n">
        <f aca="false">+[4]data1cf!F932</f>
        <v>15255.4326464236</v>
      </c>
      <c r="H932" s="337" t="n">
        <f aca="false">+[4]data1cf!G932</f>
        <v>15143.0093119589</v>
      </c>
      <c r="I932" s="337" t="n">
        <f aca="false">+[4]data1cf!H932</f>
        <v>15004.0378097985</v>
      </c>
      <c r="J932" s="337" t="n">
        <f aca="false">+[4]data1cf!I932</f>
        <v>14948.7829365782</v>
      </c>
      <c r="K932" s="337" t="n">
        <f aca="false">+[4]data1cf!J932</f>
        <v>15158.7420474999</v>
      </c>
      <c r="L932" s="337" t="n">
        <f aca="false">+[4]data1cf!K932</f>
        <v>15016.1406900243</v>
      </c>
      <c r="M932" s="337" t="n">
        <f aca="false">+[4]data1cf!L932</f>
        <v>15049.6539361074</v>
      </c>
      <c r="N932" s="337" t="n">
        <f aca="false">+[4]data1cf!M932</f>
        <v>15062.0211094251</v>
      </c>
      <c r="O932" s="337" t="n">
        <f aca="false">+[4]data1cf!N932</f>
        <v>15097.92366327</v>
      </c>
      <c r="P932" s="337" t="n">
        <f aca="false">+[4]data1cf!O932</f>
        <v>15017.8758748426</v>
      </c>
      <c r="Q932" s="337" t="n">
        <f aca="false">+[4]data1cf!P932</f>
        <v>15110.7597495399</v>
      </c>
      <c r="R932" s="337" t="n">
        <f aca="false">+[4]data1cf!Q932</f>
        <v>1000.48135274957</v>
      </c>
      <c r="S932" s="337" t="n">
        <f aca="false">+[4]data1cf!R932</f>
        <v>0</v>
      </c>
      <c r="T932" s="337" t="n">
        <f aca="false">+[4]data1cf!S932</f>
        <v>0</v>
      </c>
      <c r="U932" s="337" t="n">
        <f aca="false">+[4]data1cf!T932</f>
        <v>0</v>
      </c>
      <c r="V932" s="337" t="n">
        <f aca="false">+[4]data1cf!U932</f>
        <v>0</v>
      </c>
      <c r="W932" s="337" t="n">
        <f aca="false">+[4]data1cf!V932</f>
        <v>0</v>
      </c>
      <c r="X932" s="337" t="n">
        <f aca="false">+[4]data1cf!W932</f>
        <v>0</v>
      </c>
      <c r="Y932" s="337" t="n">
        <f aca="false">+[4]data1cf!X932</f>
        <v>0</v>
      </c>
      <c r="Z932" s="337" t="n">
        <f aca="false">+[4]data1cf!Y932</f>
        <v>0</v>
      </c>
      <c r="AA932" s="337" t="n">
        <f aca="false">+[4]data1cf!Z932</f>
        <v>0</v>
      </c>
      <c r="AB932" s="337"/>
      <c r="AC932" s="338" t="n">
        <f aca="false">XNPV(0.1,B932:AA932,$B$1:$AA$1)</f>
        <v>29537.5813949064</v>
      </c>
      <c r="AD932" s="338" t="n">
        <f aca="false">SUMPRODUCT(B932:AA932,$B$1010:$AA$1010)</f>
        <v>61849.051792924</v>
      </c>
      <c r="AE932" s="339" t="n">
        <f aca="false">SUMPRODUCT(B932:AA932,$B$1012:$AA$1012)</f>
        <v>61303.1655353813</v>
      </c>
      <c r="AF932" s="340" t="n">
        <f aca="false">XIRR(B932:AA932,$B$1:$AA$1)</f>
        <v>0.156400624803834</v>
      </c>
      <c r="AG932" s="341" t="n">
        <f aca="false">1-EXP(-(1/0.25)*(AD932/ABS($AD$1010)))</f>
        <v>0.98684352273658</v>
      </c>
    </row>
    <row r="933" customFormat="false" ht="12.75" hidden="false" customHeight="false" outlineLevel="0" collapsed="false">
      <c r="A933" s="332"/>
      <c r="B933" s="337" t="n">
        <f aca="false">+[4]data1cf!A933</f>
        <v>-100246.824866085</v>
      </c>
      <c r="C933" s="337" t="n">
        <f aca="false">+[4]data1cf!B933</f>
        <v>15122.6205410776</v>
      </c>
      <c r="D933" s="337" t="n">
        <f aca="false">+[4]data1cf!C933</f>
        <v>16781.3274892687</v>
      </c>
      <c r="E933" s="337" t="n">
        <f aca="false">+[4]data1cf!D933</f>
        <v>16250.7356490123</v>
      </c>
      <c r="F933" s="337" t="n">
        <f aca="false">+[4]data1cf!E933</f>
        <v>15917.1168816424</v>
      </c>
      <c r="G933" s="337" t="n">
        <f aca="false">+[4]data1cf!F933</f>
        <v>15667.4103637239</v>
      </c>
      <c r="H933" s="337" t="n">
        <f aca="false">+[4]data1cf!G933</f>
        <v>15679.4086336426</v>
      </c>
      <c r="I933" s="337" t="n">
        <f aca="false">+[4]data1cf!H933</f>
        <v>15644.1663765874</v>
      </c>
      <c r="J933" s="337" t="n">
        <f aca="false">+[4]data1cf!I933</f>
        <v>15058.4356465063</v>
      </c>
      <c r="K933" s="337" t="n">
        <f aca="false">+[4]data1cf!J933</f>
        <v>15177.6774097645</v>
      </c>
      <c r="L933" s="337" t="n">
        <f aca="false">+[4]data1cf!K933</f>
        <v>15339.4979422168</v>
      </c>
      <c r="M933" s="337" t="n">
        <f aca="false">+[4]data1cf!L933</f>
        <v>15389.2008278429</v>
      </c>
      <c r="N933" s="337" t="n">
        <f aca="false">+[4]data1cf!M933</f>
        <v>15127.8258465927</v>
      </c>
      <c r="O933" s="337" t="n">
        <f aca="false">+[4]data1cf!N933</f>
        <v>15273.6264442997</v>
      </c>
      <c r="P933" s="337" t="n">
        <f aca="false">+[4]data1cf!O933</f>
        <v>15455.1498275655</v>
      </c>
      <c r="Q933" s="337" t="n">
        <f aca="false">+[4]data1cf!P933</f>
        <v>15361.4267875777</v>
      </c>
      <c r="R933" s="337" t="n">
        <f aca="false">+[4]data1cf!Q933</f>
        <v>1149.79098248405</v>
      </c>
      <c r="S933" s="337" t="n">
        <f aca="false">+[4]data1cf!R933</f>
        <v>0</v>
      </c>
      <c r="T933" s="337" t="n">
        <f aca="false">+[4]data1cf!S933</f>
        <v>0</v>
      </c>
      <c r="U933" s="337" t="n">
        <f aca="false">+[4]data1cf!T933</f>
        <v>0</v>
      </c>
      <c r="V933" s="337" t="n">
        <f aca="false">+[4]data1cf!U933</f>
        <v>0</v>
      </c>
      <c r="W933" s="337" t="n">
        <f aca="false">+[4]data1cf!V933</f>
        <v>0</v>
      </c>
      <c r="X933" s="337" t="n">
        <f aca="false">+[4]data1cf!W933</f>
        <v>0</v>
      </c>
      <c r="Y933" s="337" t="n">
        <f aca="false">+[4]data1cf!X933</f>
        <v>0</v>
      </c>
      <c r="Z933" s="337" t="n">
        <f aca="false">+[4]data1cf!Y933</f>
        <v>0</v>
      </c>
      <c r="AA933" s="337" t="n">
        <f aca="false">+[4]data1cf!Z933</f>
        <v>0</v>
      </c>
      <c r="AB933" s="337"/>
      <c r="AC933" s="338" t="n">
        <f aca="false">XNPV(0.1,B933:AA933,$B$1:$AA$1)</f>
        <v>19016.6298146869</v>
      </c>
      <c r="AD933" s="338" t="n">
        <f aca="false">SUMPRODUCT(B933:AA933,$B$1010:$AA$1010)</f>
        <v>51997.9370988574</v>
      </c>
      <c r="AE933" s="339" t="n">
        <f aca="false">SUMPRODUCT(B933:AA933,$B$1012:$AA$1012)</f>
        <v>51440.9478437793</v>
      </c>
      <c r="AF933" s="340" t="n">
        <f aca="false">XIRR(B933:AA933,$B$1:$AA$1)</f>
        <v>0.132332275433851</v>
      </c>
      <c r="AG933" s="341" t="n">
        <f aca="false">1-EXP(-(1/0.25)*(AD933/ABS($AD$1010)))</f>
        <v>0.973774914689429</v>
      </c>
    </row>
    <row r="934" customFormat="false" ht="12.75" hidden="false" customHeight="false" outlineLevel="0" collapsed="false">
      <c r="A934" s="332"/>
      <c r="B934" s="337" t="n">
        <f aca="false">+[4]data1cf!A934</f>
        <v>-86068.6472423275</v>
      </c>
      <c r="C934" s="337" t="n">
        <f aca="false">+[4]data1cf!B934</f>
        <v>15020.9958195345</v>
      </c>
      <c r="D934" s="337" t="n">
        <f aca="false">+[4]data1cf!C934</f>
        <v>16237.2586218487</v>
      </c>
      <c r="E934" s="337" t="n">
        <f aca="false">+[4]data1cf!D934</f>
        <v>15886.7798849488</v>
      </c>
      <c r="F934" s="337" t="n">
        <f aca="false">+[4]data1cf!E934</f>
        <v>15666.2059319079</v>
      </c>
      <c r="G934" s="337" t="n">
        <f aca="false">+[4]data1cf!F934</f>
        <v>15166.8949977639</v>
      </c>
      <c r="H934" s="337" t="n">
        <f aca="false">+[4]data1cf!G934</f>
        <v>15076.3558758931</v>
      </c>
      <c r="I934" s="337" t="n">
        <f aca="false">+[4]data1cf!H934</f>
        <v>15090.3126590985</v>
      </c>
      <c r="J934" s="337" t="n">
        <f aca="false">+[4]data1cf!I934</f>
        <v>15166.9728946894</v>
      </c>
      <c r="K934" s="337" t="n">
        <f aca="false">+[4]data1cf!J934</f>
        <v>15079.9431766316</v>
      </c>
      <c r="L934" s="337" t="n">
        <f aca="false">+[4]data1cf!K934</f>
        <v>15188.1804499755</v>
      </c>
      <c r="M934" s="337" t="n">
        <f aca="false">+[4]data1cf!L934</f>
        <v>14837.7368918377</v>
      </c>
      <c r="N934" s="337" t="n">
        <f aca="false">+[4]data1cf!M934</f>
        <v>14950.1563874496</v>
      </c>
      <c r="O934" s="337" t="n">
        <f aca="false">+[4]data1cf!N934</f>
        <v>15220.4246831589</v>
      </c>
      <c r="P934" s="337" t="n">
        <f aca="false">+[4]data1cf!O934</f>
        <v>14838.7744004032</v>
      </c>
      <c r="Q934" s="337" t="n">
        <f aca="false">+[4]data1cf!P934</f>
        <v>14958.1621745193</v>
      </c>
      <c r="R934" s="337" t="n">
        <f aca="false">+[4]data1cf!Q934</f>
        <v>987.1729564106</v>
      </c>
      <c r="S934" s="337" t="n">
        <f aca="false">+[4]data1cf!R934</f>
        <v>0</v>
      </c>
      <c r="T934" s="337" t="n">
        <f aca="false">+[4]data1cf!S934</f>
        <v>0</v>
      </c>
      <c r="U934" s="337" t="n">
        <f aca="false">+[4]data1cf!T934</f>
        <v>0</v>
      </c>
      <c r="V934" s="337" t="n">
        <f aca="false">+[4]data1cf!U934</f>
        <v>0</v>
      </c>
      <c r="W934" s="337" t="n">
        <f aca="false">+[4]data1cf!V934</f>
        <v>0</v>
      </c>
      <c r="X934" s="337" t="n">
        <f aca="false">+[4]data1cf!W934</f>
        <v>0</v>
      </c>
      <c r="Y934" s="337" t="n">
        <f aca="false">+[4]data1cf!X934</f>
        <v>0</v>
      </c>
      <c r="Z934" s="337" t="n">
        <f aca="false">+[4]data1cf!Y934</f>
        <v>0</v>
      </c>
      <c r="AA934" s="337" t="n">
        <f aca="false">+[4]data1cf!Z934</f>
        <v>0</v>
      </c>
      <c r="AB934" s="337"/>
      <c r="AC934" s="338" t="n">
        <f aca="false">XNPV(0.1,B934:AA934,$B$1:$AA$1)</f>
        <v>30665.0496703322</v>
      </c>
      <c r="AD934" s="338" t="n">
        <f aca="false">SUMPRODUCT(B934:AA934,$B$1010:$AA$1010)</f>
        <v>62944.8012666264</v>
      </c>
      <c r="AE934" s="339" t="n">
        <f aca="false">SUMPRODUCT(B934:AA934,$B$1012:$AA$1012)</f>
        <v>62399.7319212856</v>
      </c>
      <c r="AF934" s="340" t="n">
        <f aca="false">XIRR(B934:AA934,$B$1:$AA$1)</f>
        <v>0.159254981981378</v>
      </c>
      <c r="AG934" s="341" t="n">
        <f aca="false">1-EXP(-(1/0.25)*(AD934/ABS($AD$1010)))</f>
        <v>0.987815230055541</v>
      </c>
    </row>
    <row r="935" customFormat="false" ht="12.75" hidden="false" customHeight="false" outlineLevel="0" collapsed="false">
      <c r="A935" s="332"/>
      <c r="B935" s="337" t="n">
        <f aca="false">+[4]data1cf!A935</f>
        <v>-92924.4064658761</v>
      </c>
      <c r="C935" s="337" t="n">
        <f aca="false">+[4]data1cf!B935</f>
        <v>15056.4509029191</v>
      </c>
      <c r="D935" s="337" t="n">
        <f aca="false">+[4]data1cf!C935</f>
        <v>16386.9170911356</v>
      </c>
      <c r="E935" s="337" t="n">
        <f aca="false">+[4]data1cf!D935</f>
        <v>15977.0630222684</v>
      </c>
      <c r="F935" s="337" t="n">
        <f aca="false">+[4]data1cf!E935</f>
        <v>15818.1582620542</v>
      </c>
      <c r="G935" s="337" t="n">
        <f aca="false">+[4]data1cf!F935</f>
        <v>15451.2297710252</v>
      </c>
      <c r="H935" s="337" t="n">
        <f aca="false">+[4]data1cf!G935</f>
        <v>15150.4697872663</v>
      </c>
      <c r="I935" s="337" t="n">
        <f aca="false">+[4]data1cf!H935</f>
        <v>14940.2491070386</v>
      </c>
      <c r="J935" s="337" t="n">
        <f aca="false">+[4]data1cf!I935</f>
        <v>15376.3114921301</v>
      </c>
      <c r="K935" s="337" t="n">
        <f aca="false">+[4]data1cf!J935</f>
        <v>15198.2260632089</v>
      </c>
      <c r="L935" s="337" t="n">
        <f aca="false">+[4]data1cf!K935</f>
        <v>15004.2419400243</v>
      </c>
      <c r="M935" s="337" t="n">
        <f aca="false">+[4]data1cf!L935</f>
        <v>15137.2543023226</v>
      </c>
      <c r="N935" s="337" t="n">
        <f aca="false">+[4]data1cf!M935</f>
        <v>15007.4941749246</v>
      </c>
      <c r="O935" s="337" t="n">
        <f aca="false">+[4]data1cf!N935</f>
        <v>15358.7726132423</v>
      </c>
      <c r="P935" s="337" t="n">
        <f aca="false">+[4]data1cf!O935</f>
        <v>15145.3895305457</v>
      </c>
      <c r="Q935" s="337" t="n">
        <f aca="false">+[4]data1cf!P935</f>
        <v>15179.6724223635</v>
      </c>
      <c r="R935" s="337" t="n">
        <f aca="false">+[4]data1cf!Q935</f>
        <v>1065.80577240101</v>
      </c>
      <c r="S935" s="337" t="n">
        <f aca="false">+[4]data1cf!R935</f>
        <v>0</v>
      </c>
      <c r="T935" s="337" t="n">
        <f aca="false">+[4]data1cf!S935</f>
        <v>0</v>
      </c>
      <c r="U935" s="337" t="n">
        <f aca="false">+[4]data1cf!T935</f>
        <v>0</v>
      </c>
      <c r="V935" s="337" t="n">
        <f aca="false">+[4]data1cf!U935</f>
        <v>0</v>
      </c>
      <c r="W935" s="337" t="n">
        <f aca="false">+[4]data1cf!V935</f>
        <v>0</v>
      </c>
      <c r="X935" s="337" t="n">
        <f aca="false">+[4]data1cf!W935</f>
        <v>0</v>
      </c>
      <c r="Y935" s="337" t="n">
        <f aca="false">+[4]data1cf!X935</f>
        <v>0</v>
      </c>
      <c r="Z935" s="337" t="n">
        <f aca="false">+[4]data1cf!Y935</f>
        <v>0</v>
      </c>
      <c r="AA935" s="337" t="n">
        <f aca="false">+[4]data1cf!Z935</f>
        <v>0</v>
      </c>
      <c r="AB935" s="337"/>
      <c r="AC935" s="338" t="n">
        <f aca="false">XNPV(0.1,B935:AA935,$B$1:$AA$1)</f>
        <v>24668.9004912226</v>
      </c>
      <c r="AD935" s="338" t="n">
        <f aca="false">SUMPRODUCT(B935:AA935,$B$1010:$AA$1010)</f>
        <v>57214.090511627</v>
      </c>
      <c r="AE935" s="339" t="n">
        <f aca="false">SUMPRODUCT(B935:AA935,$B$1012:$AA$1012)</f>
        <v>56664.3024946401</v>
      </c>
      <c r="AF935" s="340" t="n">
        <f aca="false">XIRR(B935:AA935,$B$1:$AA$1)</f>
        <v>0.144681452984393</v>
      </c>
      <c r="AG935" s="341" t="n">
        <f aca="false">1-EXP(-(1/0.25)*(AD935/ABS($AD$1010)))</f>
        <v>0.981799174164189</v>
      </c>
    </row>
    <row r="936" customFormat="false" ht="12.75" hidden="false" customHeight="false" outlineLevel="0" collapsed="false">
      <c r="A936" s="332"/>
      <c r="B936" s="337" t="n">
        <f aca="false">+[4]data1cf!A936</f>
        <v>-88884.9947266257</v>
      </c>
      <c r="C936" s="337" t="n">
        <f aca="false">+[4]data1cf!B936</f>
        <v>14869.0103796339</v>
      </c>
      <c r="D936" s="337" t="n">
        <f aca="false">+[4]data1cf!C936</f>
        <v>16452.4172616098</v>
      </c>
      <c r="E936" s="337" t="n">
        <f aca="false">+[4]data1cf!D936</f>
        <v>15900.261699458</v>
      </c>
      <c r="F936" s="337" t="n">
        <f aca="false">+[4]data1cf!E936</f>
        <v>15537.8138131719</v>
      </c>
      <c r="G936" s="337" t="n">
        <f aca="false">+[4]data1cf!F936</f>
        <v>15228.162130038</v>
      </c>
      <c r="H936" s="337" t="n">
        <f aca="false">+[4]data1cf!G936</f>
        <v>15072.8179464096</v>
      </c>
      <c r="I936" s="337" t="n">
        <f aca="false">+[4]data1cf!H936</f>
        <v>14973.2285259107</v>
      </c>
      <c r="J936" s="337" t="n">
        <f aca="false">+[4]data1cf!I936</f>
        <v>15015.7419226705</v>
      </c>
      <c r="K936" s="337" t="n">
        <f aca="false">+[4]data1cf!J936</f>
        <v>15035.9428298094</v>
      </c>
      <c r="L936" s="337" t="n">
        <f aca="false">+[4]data1cf!K936</f>
        <v>15084.5770726729</v>
      </c>
      <c r="M936" s="337" t="n">
        <f aca="false">+[4]data1cf!L936</f>
        <v>15430.6105391319</v>
      </c>
      <c r="N936" s="337" t="n">
        <f aca="false">+[4]data1cf!M936</f>
        <v>15086.3100793299</v>
      </c>
      <c r="O936" s="337" t="n">
        <f aca="false">+[4]data1cf!N936</f>
        <v>14991.6559509841</v>
      </c>
      <c r="P936" s="337" t="n">
        <f aca="false">+[4]data1cf!O936</f>
        <v>15005.7811214582</v>
      </c>
      <c r="Q936" s="337" t="n">
        <f aca="false">+[4]data1cf!P936</f>
        <v>15146.6541611927</v>
      </c>
      <c r="R936" s="337" t="n">
        <f aca="false">+[4]data1cf!Q936</f>
        <v>1019.47533551651</v>
      </c>
      <c r="S936" s="337" t="n">
        <f aca="false">+[4]data1cf!R936</f>
        <v>0</v>
      </c>
      <c r="T936" s="337" t="n">
        <f aca="false">+[4]data1cf!S936</f>
        <v>0</v>
      </c>
      <c r="U936" s="337" t="n">
        <f aca="false">+[4]data1cf!T936</f>
        <v>0</v>
      </c>
      <c r="V936" s="337" t="n">
        <f aca="false">+[4]data1cf!U936</f>
        <v>0</v>
      </c>
      <c r="W936" s="337" t="n">
        <f aca="false">+[4]data1cf!V936</f>
        <v>0</v>
      </c>
      <c r="X936" s="337" t="n">
        <f aca="false">+[4]data1cf!W936</f>
        <v>0</v>
      </c>
      <c r="Y936" s="337" t="n">
        <f aca="false">+[4]data1cf!X936</f>
        <v>0</v>
      </c>
      <c r="Z936" s="337" t="n">
        <f aca="false">+[4]data1cf!Y936</f>
        <v>0</v>
      </c>
      <c r="AA936" s="337" t="n">
        <f aca="false">+[4]data1cf!Z936</f>
        <v>0</v>
      </c>
      <c r="AB936" s="337"/>
      <c r="AC936" s="338" t="n">
        <f aca="false">XNPV(0.1,B936:AA936,$B$1:$AA$1)</f>
        <v>27938.469858291</v>
      </c>
      <c r="AD936" s="338" t="n">
        <f aca="false">SUMPRODUCT(B936:AA936,$B$1010:$AA$1010)</f>
        <v>60290.7498781006</v>
      </c>
      <c r="AE936" s="339" t="n">
        <f aca="false">SUMPRODUCT(B936:AA936,$B$1012:$AA$1012)</f>
        <v>59744.0771311174</v>
      </c>
      <c r="AF936" s="340" t="n">
        <f aca="false">XIRR(B936:AA936,$B$1:$AA$1)</f>
        <v>0.152484213759276</v>
      </c>
      <c r="AG936" s="341" t="n">
        <f aca="false">1-EXP(-(1/0.25)*(AD936/ABS($AD$1010)))</f>
        <v>0.985326681156147</v>
      </c>
    </row>
    <row r="937" customFormat="false" ht="12.75" hidden="false" customHeight="false" outlineLevel="0" collapsed="false">
      <c r="A937" s="332"/>
      <c r="B937" s="337" t="n">
        <f aca="false">+[4]data1cf!A937</f>
        <v>-86019.5819649238</v>
      </c>
      <c r="C937" s="337" t="n">
        <f aca="false">+[4]data1cf!B937</f>
        <v>15142.4451667754</v>
      </c>
      <c r="D937" s="337" t="n">
        <f aca="false">+[4]data1cf!C937</f>
        <v>16165.2061892166</v>
      </c>
      <c r="E937" s="337" t="n">
        <f aca="false">+[4]data1cf!D937</f>
        <v>15919.4901175047</v>
      </c>
      <c r="F937" s="337" t="n">
        <f aca="false">+[4]data1cf!E937</f>
        <v>15524.3162772329</v>
      </c>
      <c r="G937" s="337" t="n">
        <f aca="false">+[4]data1cf!F937</f>
        <v>15319.41228393</v>
      </c>
      <c r="H937" s="337" t="n">
        <f aca="false">+[4]data1cf!G937</f>
        <v>15026.8588717841</v>
      </c>
      <c r="I937" s="337" t="n">
        <f aca="false">+[4]data1cf!H937</f>
        <v>15077.0924500659</v>
      </c>
      <c r="J937" s="337" t="n">
        <f aca="false">+[4]data1cf!I937</f>
        <v>14881.6735821178</v>
      </c>
      <c r="K937" s="337" t="n">
        <f aca="false">+[4]data1cf!J937</f>
        <v>15013.7539276366</v>
      </c>
      <c r="L937" s="337" t="n">
        <f aca="false">+[4]data1cf!K937</f>
        <v>15183.2524731527</v>
      </c>
      <c r="M937" s="337" t="n">
        <f aca="false">+[4]data1cf!L937</f>
        <v>15087.9161606932</v>
      </c>
      <c r="N937" s="337" t="n">
        <f aca="false">+[4]data1cf!M937</f>
        <v>14927.9125636949</v>
      </c>
      <c r="O937" s="337" t="n">
        <f aca="false">+[4]data1cf!N937</f>
        <v>15008.8648386383</v>
      </c>
      <c r="P937" s="337" t="n">
        <f aca="false">+[4]data1cf!O937</f>
        <v>15121.9008417142</v>
      </c>
      <c r="Q937" s="337" t="n">
        <f aca="false">+[4]data1cf!P937</f>
        <v>15136.7769262669</v>
      </c>
      <c r="R937" s="337" t="n">
        <f aca="false">+[4]data1cf!Q937</f>
        <v>986.61019730489</v>
      </c>
      <c r="S937" s="337" t="n">
        <f aca="false">+[4]data1cf!R937</f>
        <v>0</v>
      </c>
      <c r="T937" s="337" t="n">
        <f aca="false">+[4]data1cf!S937</f>
        <v>0</v>
      </c>
      <c r="U937" s="337" t="n">
        <f aca="false">+[4]data1cf!T937</f>
        <v>0</v>
      </c>
      <c r="V937" s="337" t="n">
        <f aca="false">+[4]data1cf!U937</f>
        <v>0</v>
      </c>
      <c r="W937" s="337" t="n">
        <f aca="false">+[4]data1cf!V937</f>
        <v>0</v>
      </c>
      <c r="X937" s="337" t="n">
        <f aca="false">+[4]data1cf!W937</f>
        <v>0</v>
      </c>
      <c r="Y937" s="337" t="n">
        <f aca="false">+[4]data1cf!X937</f>
        <v>0</v>
      </c>
      <c r="Z937" s="337" t="n">
        <f aca="false">+[4]data1cf!Y937</f>
        <v>0</v>
      </c>
      <c r="AA937" s="337" t="n">
        <f aca="false">+[4]data1cf!Z937</f>
        <v>0</v>
      </c>
      <c r="AB937" s="337"/>
      <c r="AC937" s="338" t="n">
        <f aca="false">XNPV(0.1,B937:AA937,$B$1:$AA$1)</f>
        <v>30726.0375517119</v>
      </c>
      <c r="AD937" s="338" t="n">
        <f aca="false">SUMPRODUCT(B937:AA937,$B$1010:$AA$1010)</f>
        <v>63011.6766851621</v>
      </c>
      <c r="AE937" s="339" t="n">
        <f aca="false">SUMPRODUCT(B937:AA937,$B$1012:$AA$1012)</f>
        <v>62466.1928866925</v>
      </c>
      <c r="AF937" s="340" t="n">
        <f aca="false">XIRR(B937:AA937,$B$1:$AA$1)</f>
        <v>0.159389648834486</v>
      </c>
      <c r="AG937" s="341" t="n">
        <f aca="false">1-EXP(-(1/0.25)*(AD937/ABS($AD$1010)))</f>
        <v>0.987872155520629</v>
      </c>
    </row>
    <row r="938" customFormat="false" ht="12.75" hidden="false" customHeight="false" outlineLevel="0" collapsed="false">
      <c r="A938" s="332"/>
      <c r="B938" s="337" t="n">
        <f aca="false">+[4]data1cf!A938</f>
        <v>-87216.5653889377</v>
      </c>
      <c r="C938" s="337" t="n">
        <f aca="false">+[4]data1cf!B938</f>
        <v>14836.6042003116</v>
      </c>
      <c r="D938" s="337" t="n">
        <f aca="false">+[4]data1cf!C938</f>
        <v>16286.0016639404</v>
      </c>
      <c r="E938" s="337" t="n">
        <f aca="false">+[4]data1cf!D938</f>
        <v>15927.825351105</v>
      </c>
      <c r="F938" s="337" t="n">
        <f aca="false">+[4]data1cf!E938</f>
        <v>15554.300259866</v>
      </c>
      <c r="G938" s="337" t="n">
        <f aca="false">+[4]data1cf!F938</f>
        <v>15354.5378913682</v>
      </c>
      <c r="H938" s="337" t="n">
        <f aca="false">+[4]data1cf!G938</f>
        <v>14976.8785187287</v>
      </c>
      <c r="I938" s="337" t="n">
        <f aca="false">+[4]data1cf!H938</f>
        <v>14957.4945458856</v>
      </c>
      <c r="J938" s="337" t="n">
        <f aca="false">+[4]data1cf!I938</f>
        <v>15034.6587977269</v>
      </c>
      <c r="K938" s="337" t="n">
        <f aca="false">+[4]data1cf!J938</f>
        <v>14889.5530447967</v>
      </c>
      <c r="L938" s="337" t="n">
        <f aca="false">+[4]data1cf!K938</f>
        <v>15015.5249448835</v>
      </c>
      <c r="M938" s="337" t="n">
        <f aca="false">+[4]data1cf!L938</f>
        <v>15127.3120682417</v>
      </c>
      <c r="N938" s="337" t="n">
        <f aca="false">+[4]data1cf!M938</f>
        <v>14904.38647777</v>
      </c>
      <c r="O938" s="337" t="n">
        <f aca="false">+[4]data1cf!N938</f>
        <v>15204.4243000605</v>
      </c>
      <c r="P938" s="337" t="n">
        <f aca="false">+[4]data1cf!O938</f>
        <v>15273.6985456229</v>
      </c>
      <c r="Q938" s="337" t="n">
        <f aca="false">+[4]data1cf!P938</f>
        <v>15043.8033858815</v>
      </c>
      <c r="R938" s="337" t="n">
        <f aca="false">+[4]data1cf!Q938</f>
        <v>1000.33911838496</v>
      </c>
      <c r="S938" s="337" t="n">
        <f aca="false">+[4]data1cf!R938</f>
        <v>0</v>
      </c>
      <c r="T938" s="337" t="n">
        <f aca="false">+[4]data1cf!S938</f>
        <v>0</v>
      </c>
      <c r="U938" s="337" t="n">
        <f aca="false">+[4]data1cf!T938</f>
        <v>0</v>
      </c>
      <c r="V938" s="337" t="n">
        <f aca="false">+[4]data1cf!U938</f>
        <v>0</v>
      </c>
      <c r="W938" s="337" t="n">
        <f aca="false">+[4]data1cf!V938</f>
        <v>0</v>
      </c>
      <c r="X938" s="337" t="n">
        <f aca="false">+[4]data1cf!W938</f>
        <v>0</v>
      </c>
      <c r="Y938" s="337" t="n">
        <f aca="false">+[4]data1cf!X938</f>
        <v>0</v>
      </c>
      <c r="Z938" s="337" t="n">
        <f aca="false">+[4]data1cf!Y938</f>
        <v>0</v>
      </c>
      <c r="AA938" s="337" t="n">
        <f aca="false">+[4]data1cf!Z938</f>
        <v>0</v>
      </c>
      <c r="AB938" s="337"/>
      <c r="AC938" s="338" t="n">
        <f aca="false">XNPV(0.1,B938:AA938,$B$1:$AA$1)</f>
        <v>29347.4841723239</v>
      </c>
      <c r="AD938" s="338" t="n">
        <f aca="false">SUMPRODUCT(B938:AA938,$B$1010:$AA$1010)</f>
        <v>61634.1955574616</v>
      </c>
      <c r="AE938" s="339" t="n">
        <f aca="false">SUMPRODUCT(B938:AA938,$B$1012:$AA$1012)</f>
        <v>61088.5880250999</v>
      </c>
      <c r="AF938" s="340" t="n">
        <f aca="false">XIRR(B938:AA938,$B$1:$AA$1)</f>
        <v>0.155997683434242</v>
      </c>
      <c r="AG938" s="341" t="n">
        <f aca="false">1-EXP(-(1/0.25)*(AD938/ABS($AD$1010)))</f>
        <v>0.986644089369743</v>
      </c>
    </row>
    <row r="939" customFormat="false" ht="12.75" hidden="false" customHeight="false" outlineLevel="0" collapsed="false">
      <c r="A939" s="332"/>
      <c r="B939" s="337" t="n">
        <f aca="false">+[4]data1cf!A939</f>
        <v>-84103.2850286426</v>
      </c>
      <c r="C939" s="337" t="n">
        <f aca="false">+[4]data1cf!B939</f>
        <v>15111.749264472</v>
      </c>
      <c r="D939" s="337" t="n">
        <f aca="false">+[4]data1cf!C939</f>
        <v>16280.8491431481</v>
      </c>
      <c r="E939" s="337" t="n">
        <f aca="false">+[4]data1cf!D939</f>
        <v>16032.5331286445</v>
      </c>
      <c r="F939" s="337" t="n">
        <f aca="false">+[4]data1cf!E939</f>
        <v>15428.9096677778</v>
      </c>
      <c r="G939" s="337" t="n">
        <f aca="false">+[4]data1cf!F939</f>
        <v>15267.7997907644</v>
      </c>
      <c r="H939" s="337" t="n">
        <f aca="false">+[4]data1cf!G939</f>
        <v>15062.5261701457</v>
      </c>
      <c r="I939" s="337" t="n">
        <f aca="false">+[4]data1cf!H939</f>
        <v>14927.6118001656</v>
      </c>
      <c r="J939" s="337" t="n">
        <f aca="false">+[4]data1cf!I939</f>
        <v>15059.9778507994</v>
      </c>
      <c r="K939" s="337" t="n">
        <f aca="false">+[4]data1cf!J939</f>
        <v>14961.4013095254</v>
      </c>
      <c r="L939" s="337" t="n">
        <f aca="false">+[4]data1cf!K939</f>
        <v>14981.5391302975</v>
      </c>
      <c r="M939" s="337" t="n">
        <f aca="false">+[4]data1cf!L939</f>
        <v>14948.3152195972</v>
      </c>
      <c r="N939" s="337" t="n">
        <f aca="false">+[4]data1cf!M939</f>
        <v>15108.2986219107</v>
      </c>
      <c r="O939" s="337" t="n">
        <f aca="false">+[4]data1cf!N939</f>
        <v>15008.2704325435</v>
      </c>
      <c r="P939" s="337" t="n">
        <f aca="false">+[4]data1cf!O939</f>
        <v>15141.7618254761</v>
      </c>
      <c r="Q939" s="337" t="n">
        <f aca="false">+[4]data1cf!P939</f>
        <v>15110.2913017451</v>
      </c>
      <c r="R939" s="337" t="n">
        <f aca="false">+[4]data1cf!Q939</f>
        <v>964.63103796452</v>
      </c>
      <c r="S939" s="337" t="n">
        <f aca="false">+[4]data1cf!R939</f>
        <v>0</v>
      </c>
      <c r="T939" s="337" t="n">
        <f aca="false">+[4]data1cf!S939</f>
        <v>0</v>
      </c>
      <c r="U939" s="337" t="n">
        <f aca="false">+[4]data1cf!T939</f>
        <v>0</v>
      </c>
      <c r="V939" s="337" t="n">
        <f aca="false">+[4]data1cf!U939</f>
        <v>0</v>
      </c>
      <c r="W939" s="337" t="n">
        <f aca="false">+[4]data1cf!V939</f>
        <v>0</v>
      </c>
      <c r="X939" s="337" t="n">
        <f aca="false">+[4]data1cf!W939</f>
        <v>0</v>
      </c>
      <c r="Y939" s="337" t="n">
        <f aca="false">+[4]data1cf!X939</f>
        <v>0</v>
      </c>
      <c r="Z939" s="337" t="n">
        <f aca="false">+[4]data1cf!Y939</f>
        <v>0</v>
      </c>
      <c r="AA939" s="337" t="n">
        <f aca="false">+[4]data1cf!Z939</f>
        <v>0</v>
      </c>
      <c r="AB939" s="337"/>
      <c r="AC939" s="338" t="n">
        <f aca="false">XNPV(0.1,B939:AA939,$B$1:$AA$1)</f>
        <v>32626.8736772843</v>
      </c>
      <c r="AD939" s="338" t="n">
        <f aca="false">SUMPRODUCT(B939:AA939,$B$1010:$AA$1010)</f>
        <v>64883.6929207269</v>
      </c>
      <c r="AE939" s="339" t="n">
        <f aca="false">SUMPRODUCT(B939:AA939,$B$1012:$AA$1012)</f>
        <v>64338.7415387633</v>
      </c>
      <c r="AF939" s="340" t="n">
        <f aca="false">XIRR(B939:AA939,$B$1:$AA$1)</f>
        <v>0.164300378724253</v>
      </c>
      <c r="AG939" s="341" t="n">
        <f aca="false">1-EXP(-(1/0.25)*(AD939/ABS($AD$1010)))</f>
        <v>0.989362130072302</v>
      </c>
    </row>
    <row r="940" customFormat="false" ht="12.75" hidden="false" customHeight="false" outlineLevel="0" collapsed="false">
      <c r="A940" s="332"/>
      <c r="B940" s="337" t="n">
        <f aca="false">+[4]data1cf!A940</f>
        <v>-102025.516796594</v>
      </c>
      <c r="C940" s="337" t="n">
        <f aca="false">+[4]data1cf!B940</f>
        <v>15205.5517223302</v>
      </c>
      <c r="D940" s="337" t="n">
        <f aca="false">+[4]data1cf!C940</f>
        <v>16845.3326654071</v>
      </c>
      <c r="E940" s="337" t="n">
        <f aca="false">+[4]data1cf!D940</f>
        <v>16279.9969833371</v>
      </c>
      <c r="F940" s="337" t="n">
        <f aca="false">+[4]data1cf!E940</f>
        <v>16042.753696503</v>
      </c>
      <c r="G940" s="337" t="n">
        <f aca="false">+[4]data1cf!F940</f>
        <v>15833.1395547561</v>
      </c>
      <c r="H940" s="337" t="n">
        <f aca="false">+[4]data1cf!G940</f>
        <v>15458.6806422727</v>
      </c>
      <c r="I940" s="337" t="n">
        <f aca="false">+[4]data1cf!H940</f>
        <v>15447.263738698</v>
      </c>
      <c r="J940" s="337" t="n">
        <f aca="false">+[4]data1cf!I940</f>
        <v>15413.4174464207</v>
      </c>
      <c r="K940" s="337" t="n">
        <f aca="false">+[4]data1cf!J940</f>
        <v>15364.9747581946</v>
      </c>
      <c r="L940" s="337" t="n">
        <f aca="false">+[4]data1cf!K940</f>
        <v>15268.3413126649</v>
      </c>
      <c r="M940" s="337" t="n">
        <f aca="false">+[4]data1cf!L940</f>
        <v>15433.0480936893</v>
      </c>
      <c r="N940" s="337" t="n">
        <f aca="false">+[4]data1cf!M940</f>
        <v>15409.1491397297</v>
      </c>
      <c r="O940" s="337" t="n">
        <f aca="false">+[4]data1cf!N940</f>
        <v>15420.817183101</v>
      </c>
      <c r="P940" s="337" t="n">
        <f aca="false">+[4]data1cf!O940</f>
        <v>15429.9228059997</v>
      </c>
      <c r="Q940" s="337" t="n">
        <f aca="false">+[4]data1cf!P940</f>
        <v>15599.4716265618</v>
      </c>
      <c r="R940" s="337" t="n">
        <f aca="false">+[4]data1cf!Q940</f>
        <v>1170.19186745022</v>
      </c>
      <c r="S940" s="337" t="n">
        <f aca="false">+[4]data1cf!R940</f>
        <v>0</v>
      </c>
      <c r="T940" s="337" t="n">
        <f aca="false">+[4]data1cf!S940</f>
        <v>0</v>
      </c>
      <c r="U940" s="337" t="n">
        <f aca="false">+[4]data1cf!T940</f>
        <v>0</v>
      </c>
      <c r="V940" s="337" t="n">
        <f aca="false">+[4]data1cf!U940</f>
        <v>0</v>
      </c>
      <c r="W940" s="337" t="n">
        <f aca="false">+[4]data1cf!V940</f>
        <v>0</v>
      </c>
      <c r="X940" s="337" t="n">
        <f aca="false">+[4]data1cf!W940</f>
        <v>0</v>
      </c>
      <c r="Y940" s="337" t="n">
        <f aca="false">+[4]data1cf!X940</f>
        <v>0</v>
      </c>
      <c r="Z940" s="337" t="n">
        <f aca="false">+[4]data1cf!Y940</f>
        <v>0</v>
      </c>
      <c r="AA940" s="337" t="n">
        <f aca="false">+[4]data1cf!Z940</f>
        <v>0</v>
      </c>
      <c r="AB940" s="337"/>
      <c r="AC940" s="338" t="n">
        <f aca="false">XNPV(0.1,B940:AA940,$B$1:$AA$1)</f>
        <v>17771.0851665364</v>
      </c>
      <c r="AD940" s="338" t="n">
        <f aca="false">SUMPRODUCT(B940:AA940,$B$1010:$AA$1010)</f>
        <v>50929.4630929023</v>
      </c>
      <c r="AE940" s="339" t="n">
        <f aca="false">SUMPRODUCT(B940:AA940,$B$1012:$AA$1012)</f>
        <v>50369.277266979</v>
      </c>
      <c r="AF940" s="340" t="n">
        <f aca="false">XIRR(B940:AA940,$B$1:$AA$1)</f>
        <v>0.129734936926382</v>
      </c>
      <c r="AG940" s="341" t="n">
        <f aca="false">1-EXP(-(1/0.25)*(AD940/ABS($AD$1010)))</f>
        <v>0.97173755470178</v>
      </c>
    </row>
    <row r="941" customFormat="false" ht="12.75" hidden="false" customHeight="false" outlineLevel="0" collapsed="false">
      <c r="A941" s="332"/>
      <c r="B941" s="337" t="n">
        <f aca="false">+[4]data1cf!A941</f>
        <v>-88061.1101516947</v>
      </c>
      <c r="C941" s="337" t="n">
        <f aca="false">+[4]data1cf!B941</f>
        <v>15133.6858461313</v>
      </c>
      <c r="D941" s="337" t="n">
        <f aca="false">+[4]data1cf!C941</f>
        <v>16356.9695210964</v>
      </c>
      <c r="E941" s="337" t="n">
        <f aca="false">+[4]data1cf!D941</f>
        <v>15847.786836622</v>
      </c>
      <c r="F941" s="337" t="n">
        <f aca="false">+[4]data1cf!E941</f>
        <v>15606.0081885573</v>
      </c>
      <c r="G941" s="337" t="n">
        <f aca="false">+[4]data1cf!F941</f>
        <v>15351.6799748341</v>
      </c>
      <c r="H941" s="337" t="n">
        <f aca="false">+[4]data1cf!G941</f>
        <v>15059.9827079427</v>
      </c>
      <c r="I941" s="337" t="n">
        <f aca="false">+[4]data1cf!H941</f>
        <v>15222.8415418286</v>
      </c>
      <c r="J941" s="337" t="n">
        <f aca="false">+[4]data1cf!I941</f>
        <v>14977.3089067112</v>
      </c>
      <c r="K941" s="337" t="n">
        <f aca="false">+[4]data1cf!J941</f>
        <v>14966.4102812111</v>
      </c>
      <c r="L941" s="337" t="n">
        <f aca="false">+[4]data1cf!K941</f>
        <v>14980.4047388774</v>
      </c>
      <c r="M941" s="337" t="n">
        <f aca="false">+[4]data1cf!L941</f>
        <v>15003.7837382307</v>
      </c>
      <c r="N941" s="337" t="n">
        <f aca="false">+[4]data1cf!M941</f>
        <v>15051.0139045305</v>
      </c>
      <c r="O941" s="337" t="n">
        <f aca="false">+[4]data1cf!N941</f>
        <v>15159.5172715014</v>
      </c>
      <c r="P941" s="337" t="n">
        <f aca="false">+[4]data1cf!O941</f>
        <v>15334.2573675277</v>
      </c>
      <c r="Q941" s="337" t="n">
        <f aca="false">+[4]data1cf!P941</f>
        <v>15211.2651028821</v>
      </c>
      <c r="R941" s="337" t="n">
        <f aca="false">+[4]data1cf!Q941</f>
        <v>1010.02570899588</v>
      </c>
      <c r="S941" s="337" t="n">
        <f aca="false">+[4]data1cf!R941</f>
        <v>0</v>
      </c>
      <c r="T941" s="337" t="n">
        <f aca="false">+[4]data1cf!S941</f>
        <v>0</v>
      </c>
      <c r="U941" s="337" t="n">
        <f aca="false">+[4]data1cf!T941</f>
        <v>0</v>
      </c>
      <c r="V941" s="337" t="n">
        <f aca="false">+[4]data1cf!U941</f>
        <v>0</v>
      </c>
      <c r="W941" s="337" t="n">
        <f aca="false">+[4]data1cf!V941</f>
        <v>0</v>
      </c>
      <c r="X941" s="337" t="n">
        <f aca="false">+[4]data1cf!W941</f>
        <v>0</v>
      </c>
      <c r="Y941" s="337" t="n">
        <f aca="false">+[4]data1cf!X941</f>
        <v>0</v>
      </c>
      <c r="Z941" s="337" t="n">
        <f aca="false">+[4]data1cf!Y941</f>
        <v>0</v>
      </c>
      <c r="AA941" s="337" t="n">
        <f aca="false">+[4]data1cf!Z941</f>
        <v>0</v>
      </c>
      <c r="AB941" s="337"/>
      <c r="AC941" s="338" t="n">
        <f aca="false">XNPV(0.1,B941:AA941,$B$1:$AA$1)</f>
        <v>29028.8595263539</v>
      </c>
      <c r="AD941" s="338" t="n">
        <f aca="false">SUMPRODUCT(B941:AA941,$B$1010:$AA$1010)</f>
        <v>61418.4664309443</v>
      </c>
      <c r="AE941" s="339" t="n">
        <f aca="false">SUMPRODUCT(B941:AA941,$B$1012:$AA$1012)</f>
        <v>60871.1434980806</v>
      </c>
      <c r="AF941" s="340" t="n">
        <f aca="false">XIRR(B941:AA941,$B$1:$AA$1)</f>
        <v>0.15500474155176</v>
      </c>
      <c r="AG941" s="341" t="n">
        <f aca="false">1-EXP(-(1/0.25)*(AD941/ABS($AD$1010)))</f>
        <v>0.986440804135415</v>
      </c>
    </row>
    <row r="942" customFormat="false" ht="12.75" hidden="false" customHeight="false" outlineLevel="0" collapsed="false">
      <c r="A942" s="332"/>
      <c r="B942" s="337" t="n">
        <f aca="false">+[4]data1cf!A942</f>
        <v>-101430.236019306</v>
      </c>
      <c r="C942" s="337" t="n">
        <f aca="false">+[4]data1cf!B942</f>
        <v>14957.8415992621</v>
      </c>
      <c r="D942" s="337" t="n">
        <f aca="false">+[4]data1cf!C942</f>
        <v>16746.0200624282</v>
      </c>
      <c r="E942" s="337" t="n">
        <f aca="false">+[4]data1cf!D942</f>
        <v>16295.920640578</v>
      </c>
      <c r="F942" s="337" t="n">
        <f aca="false">+[4]data1cf!E942</f>
        <v>15917.438286654</v>
      </c>
      <c r="G942" s="337" t="n">
        <f aca="false">+[4]data1cf!F942</f>
        <v>15862.4686285525</v>
      </c>
      <c r="H942" s="337" t="n">
        <f aca="false">+[4]data1cf!G942</f>
        <v>15510.7314814331</v>
      </c>
      <c r="I942" s="337" t="n">
        <f aca="false">+[4]data1cf!H942</f>
        <v>15157.172308198</v>
      </c>
      <c r="J942" s="337" t="n">
        <f aca="false">+[4]data1cf!I942</f>
        <v>15181.5982618981</v>
      </c>
      <c r="K942" s="337" t="n">
        <f aca="false">+[4]data1cf!J942</f>
        <v>15305.6097247231</v>
      </c>
      <c r="L942" s="337" t="n">
        <f aca="false">+[4]data1cf!K942</f>
        <v>15436.1194770495</v>
      </c>
      <c r="M942" s="337" t="n">
        <f aca="false">+[4]data1cf!L942</f>
        <v>15431.5528290744</v>
      </c>
      <c r="N942" s="337" t="n">
        <f aca="false">+[4]data1cf!M942</f>
        <v>15391.9464640281</v>
      </c>
      <c r="O942" s="337" t="n">
        <f aca="false">+[4]data1cf!N942</f>
        <v>15381.3679751211</v>
      </c>
      <c r="P942" s="337" t="n">
        <f aca="false">+[4]data1cf!O942</f>
        <v>15372.4238975652</v>
      </c>
      <c r="Q942" s="337" t="n">
        <f aca="false">+[4]data1cf!P942</f>
        <v>15377.9928020846</v>
      </c>
      <c r="R942" s="337" t="n">
        <f aca="false">+[4]data1cf!Q942</f>
        <v>1163.36423504703</v>
      </c>
      <c r="S942" s="337" t="n">
        <f aca="false">+[4]data1cf!R942</f>
        <v>0</v>
      </c>
      <c r="T942" s="337" t="n">
        <f aca="false">+[4]data1cf!S942</f>
        <v>0</v>
      </c>
      <c r="U942" s="337" t="n">
        <f aca="false">+[4]data1cf!T942</f>
        <v>0</v>
      </c>
      <c r="V942" s="337" t="n">
        <f aca="false">+[4]data1cf!U942</f>
        <v>0</v>
      </c>
      <c r="W942" s="337" t="n">
        <f aca="false">+[4]data1cf!V942</f>
        <v>0</v>
      </c>
      <c r="X942" s="337" t="n">
        <f aca="false">+[4]data1cf!W942</f>
        <v>0</v>
      </c>
      <c r="Y942" s="337" t="n">
        <f aca="false">+[4]data1cf!X942</f>
        <v>0</v>
      </c>
      <c r="Z942" s="337" t="n">
        <f aca="false">+[4]data1cf!Y942</f>
        <v>0</v>
      </c>
      <c r="AA942" s="337" t="n">
        <f aca="false">+[4]data1cf!Z942</f>
        <v>0</v>
      </c>
      <c r="AB942" s="337"/>
      <c r="AC942" s="338" t="n">
        <f aca="false">XNPV(0.1,B942:AA942,$B$1:$AA$1)</f>
        <v>17728.6871523328</v>
      </c>
      <c r="AD942" s="338" t="n">
        <f aca="false">SUMPRODUCT(B942:AA942,$B$1010:$AA$1010)</f>
        <v>50740.5253183181</v>
      </c>
      <c r="AE942" s="339" t="n">
        <f aca="false">SUMPRODUCT(B942:AA942,$B$1012:$AA$1012)</f>
        <v>50182.7329496366</v>
      </c>
      <c r="AF942" s="340" t="n">
        <f aca="false">XIRR(B942:AA942,$B$1:$AA$1)</f>
        <v>0.129798157959734</v>
      </c>
      <c r="AG942" s="341" t="n">
        <f aca="false">1-EXP(-(1/0.25)*(AD942/ABS($AD$1010)))</f>
        <v>0.971361159789284</v>
      </c>
    </row>
    <row r="943" customFormat="false" ht="12.75" hidden="false" customHeight="false" outlineLevel="0" collapsed="false">
      <c r="A943" s="332"/>
      <c r="B943" s="337" t="n">
        <f aca="false">+[4]data1cf!A943</f>
        <v>-89405.7421955074</v>
      </c>
      <c r="C943" s="337" t="n">
        <f aca="false">+[4]data1cf!B943</f>
        <v>14977.0415393381</v>
      </c>
      <c r="D943" s="337" t="n">
        <f aca="false">+[4]data1cf!C943</f>
        <v>16321.5929444359</v>
      </c>
      <c r="E943" s="337" t="n">
        <f aca="false">+[4]data1cf!D943</f>
        <v>15733.6447267084</v>
      </c>
      <c r="F943" s="337" t="n">
        <f aca="false">+[4]data1cf!E943</f>
        <v>15446.4968657326</v>
      </c>
      <c r="G943" s="337" t="n">
        <f aca="false">+[4]data1cf!F943</f>
        <v>15337.3636690527</v>
      </c>
      <c r="H943" s="337" t="n">
        <f aca="false">+[4]data1cf!G943</f>
        <v>15118.7672942959</v>
      </c>
      <c r="I943" s="337" t="n">
        <f aca="false">+[4]data1cf!H943</f>
        <v>15100.7924957553</v>
      </c>
      <c r="J943" s="337" t="n">
        <f aca="false">+[4]data1cf!I943</f>
        <v>15089.7186429571</v>
      </c>
      <c r="K943" s="337" t="n">
        <f aca="false">+[4]data1cf!J943</f>
        <v>15413.834748794</v>
      </c>
      <c r="L943" s="337" t="n">
        <f aca="false">+[4]data1cf!K943</f>
        <v>15067.4015700992</v>
      </c>
      <c r="M943" s="337" t="n">
        <f aca="false">+[4]data1cf!L943</f>
        <v>15168.7451689021</v>
      </c>
      <c r="N943" s="337" t="n">
        <f aca="false">+[4]data1cf!M943</f>
        <v>15099.2030338736</v>
      </c>
      <c r="O943" s="337" t="n">
        <f aca="false">+[4]data1cf!N943</f>
        <v>15185.4594718879</v>
      </c>
      <c r="P943" s="337" t="n">
        <f aca="false">+[4]data1cf!O943</f>
        <v>15126.5814207447</v>
      </c>
      <c r="Q943" s="337" t="n">
        <f aca="false">+[4]data1cf!P943</f>
        <v>15228.1349477532</v>
      </c>
      <c r="R943" s="337" t="n">
        <f aca="false">+[4]data1cf!Q943</f>
        <v>1025.44810068559</v>
      </c>
      <c r="S943" s="337" t="n">
        <f aca="false">+[4]data1cf!R943</f>
        <v>0</v>
      </c>
      <c r="T943" s="337" t="n">
        <f aca="false">+[4]data1cf!S943</f>
        <v>0</v>
      </c>
      <c r="U943" s="337" t="n">
        <f aca="false">+[4]data1cf!T943</f>
        <v>0</v>
      </c>
      <c r="V943" s="337" t="n">
        <f aca="false">+[4]data1cf!U943</f>
        <v>0</v>
      </c>
      <c r="W943" s="337" t="n">
        <f aca="false">+[4]data1cf!V943</f>
        <v>0</v>
      </c>
      <c r="X943" s="337" t="n">
        <f aca="false">+[4]data1cf!W943</f>
        <v>0</v>
      </c>
      <c r="Y943" s="337" t="n">
        <f aca="false">+[4]data1cf!X943</f>
        <v>0</v>
      </c>
      <c r="Z943" s="337" t="n">
        <f aca="false">+[4]data1cf!Y943</f>
        <v>0</v>
      </c>
      <c r="AA943" s="337" t="n">
        <f aca="false">+[4]data1cf!Z943</f>
        <v>0</v>
      </c>
      <c r="AB943" s="337"/>
      <c r="AC943" s="338" t="n">
        <f aca="false">XNPV(0.1,B943:AA943,$B$1:$AA$1)</f>
        <v>27588.5809523902</v>
      </c>
      <c r="AD943" s="338" t="n">
        <f aca="false">SUMPRODUCT(B943:AA943,$B$1010:$AA$1010)</f>
        <v>60047.0969357073</v>
      </c>
      <c r="AE943" s="339" t="n">
        <f aca="false">SUMPRODUCT(B943:AA943,$B$1012:$AA$1012)</f>
        <v>59498.4868991426</v>
      </c>
      <c r="AF943" s="340" t="n">
        <f aca="false">XIRR(B943:AA943,$B$1:$AA$1)</f>
        <v>0.151463419270431</v>
      </c>
      <c r="AG943" s="341" t="n">
        <f aca="false">1-EXP(-(1/0.25)*(AD943/ABS($AD$1010)))</f>
        <v>0.985074188188364</v>
      </c>
    </row>
    <row r="944" customFormat="false" ht="12.75" hidden="false" customHeight="false" outlineLevel="0" collapsed="false">
      <c r="A944" s="332"/>
      <c r="B944" s="337" t="n">
        <f aca="false">+[4]data1cf!A944</f>
        <v>-100387.099015106</v>
      </c>
      <c r="C944" s="337" t="n">
        <f aca="false">+[4]data1cf!B944</f>
        <v>15311.6099225972</v>
      </c>
      <c r="D944" s="337" t="n">
        <f aca="false">+[4]data1cf!C944</f>
        <v>16633.7675585837</v>
      </c>
      <c r="E944" s="337" t="n">
        <f aca="false">+[4]data1cf!D944</f>
        <v>16338.3445171694</v>
      </c>
      <c r="F944" s="337" t="n">
        <f aca="false">+[4]data1cf!E944</f>
        <v>16160.4924370481</v>
      </c>
      <c r="G944" s="337" t="n">
        <f aca="false">+[4]data1cf!F944</f>
        <v>15700.135942705</v>
      </c>
      <c r="H944" s="337" t="n">
        <f aca="false">+[4]data1cf!G944</f>
        <v>15256.1369116828</v>
      </c>
      <c r="I944" s="337" t="n">
        <f aca="false">+[4]data1cf!H944</f>
        <v>15247.1247930068</v>
      </c>
      <c r="J944" s="337" t="n">
        <f aca="false">+[4]data1cf!I944</f>
        <v>15168.9791657812</v>
      </c>
      <c r="K944" s="337" t="n">
        <f aca="false">+[4]data1cf!J944</f>
        <v>15409.7905294367</v>
      </c>
      <c r="L944" s="337" t="n">
        <f aca="false">+[4]data1cf!K944</f>
        <v>15428.2019445665</v>
      </c>
      <c r="M944" s="337" t="n">
        <f aca="false">+[4]data1cf!L944</f>
        <v>15470.1691439302</v>
      </c>
      <c r="N944" s="337" t="n">
        <f aca="false">+[4]data1cf!M944</f>
        <v>15298.7773202715</v>
      </c>
      <c r="O944" s="337" t="n">
        <f aca="false">+[4]data1cf!N944</f>
        <v>15228.3612825886</v>
      </c>
      <c r="P944" s="337" t="n">
        <f aca="false">+[4]data1cf!O944</f>
        <v>15270.8282645969</v>
      </c>
      <c r="Q944" s="337" t="n">
        <f aca="false">+[4]data1cf!P944</f>
        <v>15588.3897674972</v>
      </c>
      <c r="R944" s="337" t="n">
        <f aca="false">+[4]data1cf!Q944</f>
        <v>1151.39987086366</v>
      </c>
      <c r="S944" s="337" t="n">
        <f aca="false">+[4]data1cf!R944</f>
        <v>0</v>
      </c>
      <c r="T944" s="337" t="n">
        <f aca="false">+[4]data1cf!S944</f>
        <v>0</v>
      </c>
      <c r="U944" s="337" t="n">
        <f aca="false">+[4]data1cf!T944</f>
        <v>0</v>
      </c>
      <c r="V944" s="337" t="n">
        <f aca="false">+[4]data1cf!U944</f>
        <v>0</v>
      </c>
      <c r="W944" s="337" t="n">
        <f aca="false">+[4]data1cf!V944</f>
        <v>0</v>
      </c>
      <c r="X944" s="337" t="n">
        <f aca="false">+[4]data1cf!W944</f>
        <v>0</v>
      </c>
      <c r="Y944" s="337" t="n">
        <f aca="false">+[4]data1cf!X944</f>
        <v>0</v>
      </c>
      <c r="Z944" s="337" t="n">
        <f aca="false">+[4]data1cf!Y944</f>
        <v>0</v>
      </c>
      <c r="AA944" s="337" t="n">
        <f aca="false">+[4]data1cf!Z944</f>
        <v>0</v>
      </c>
      <c r="AB944" s="337"/>
      <c r="AC944" s="338" t="n">
        <f aca="false">XNPV(0.1,B944:AA944,$B$1:$AA$1)</f>
        <v>18996.0349194117</v>
      </c>
      <c r="AD944" s="338" t="n">
        <f aca="false">SUMPRODUCT(B944:AA944,$B$1010:$AA$1010)</f>
        <v>51996.8357726424</v>
      </c>
      <c r="AE944" s="339" t="n">
        <f aca="false">SUMPRODUCT(B944:AA944,$B$1012:$AA$1012)</f>
        <v>51439.2854376017</v>
      </c>
      <c r="AF944" s="340" t="n">
        <f aca="false">XIRR(B944:AA944,$B$1:$AA$1)</f>
        <v>0.132265506518523</v>
      </c>
      <c r="AG944" s="341" t="n">
        <f aca="false">1-EXP(-(1/0.25)*(AD944/ABS($AD$1010)))</f>
        <v>0.973772892188016</v>
      </c>
    </row>
    <row r="945" customFormat="false" ht="12.75" hidden="false" customHeight="false" outlineLevel="0" collapsed="false">
      <c r="A945" s="332"/>
      <c r="B945" s="337" t="n">
        <f aca="false">+[4]data1cf!A945</f>
        <v>-97278.6094149429</v>
      </c>
      <c r="C945" s="337" t="n">
        <f aca="false">+[4]data1cf!B945</f>
        <v>15035.6990088232</v>
      </c>
      <c r="D945" s="337" t="n">
        <f aca="false">+[4]data1cf!C945</f>
        <v>16642.8017282272</v>
      </c>
      <c r="E945" s="337" t="n">
        <f aca="false">+[4]data1cf!D945</f>
        <v>16116.637105044</v>
      </c>
      <c r="F945" s="337" t="n">
        <f aca="false">+[4]data1cf!E945</f>
        <v>16017.3581795714</v>
      </c>
      <c r="G945" s="337" t="n">
        <f aca="false">+[4]data1cf!F945</f>
        <v>15479.8988367133</v>
      </c>
      <c r="H945" s="337" t="n">
        <f aca="false">+[4]data1cf!G945</f>
        <v>15197.9320268103</v>
      </c>
      <c r="I945" s="337" t="n">
        <f aca="false">+[4]data1cf!H945</f>
        <v>15145.4335214486</v>
      </c>
      <c r="J945" s="337" t="n">
        <f aca="false">+[4]data1cf!I945</f>
        <v>15366.6977172052</v>
      </c>
      <c r="K945" s="337" t="n">
        <f aca="false">+[4]data1cf!J945</f>
        <v>15323.9579315895</v>
      </c>
      <c r="L945" s="337" t="n">
        <f aca="false">+[4]data1cf!K945</f>
        <v>15244.1479298098</v>
      </c>
      <c r="M945" s="337" t="n">
        <f aca="false">+[4]data1cf!L945</f>
        <v>15222.8453737</v>
      </c>
      <c r="N945" s="337" t="n">
        <f aca="false">+[4]data1cf!M945</f>
        <v>15101.1095094226</v>
      </c>
      <c r="O945" s="337" t="n">
        <f aca="false">+[4]data1cf!N945</f>
        <v>15237.5695495312</v>
      </c>
      <c r="P945" s="337" t="n">
        <f aca="false">+[4]data1cf!O945</f>
        <v>15154.2722241371</v>
      </c>
      <c r="Q945" s="337" t="n">
        <f aca="false">+[4]data1cf!P945</f>
        <v>15252.674524045</v>
      </c>
      <c r="R945" s="337" t="n">
        <f aca="false">+[4]data1cf!Q945</f>
        <v>1115.74673854563</v>
      </c>
      <c r="S945" s="337" t="n">
        <f aca="false">+[4]data1cf!R945</f>
        <v>0</v>
      </c>
      <c r="T945" s="337" t="n">
        <f aca="false">+[4]data1cf!S945</f>
        <v>0</v>
      </c>
      <c r="U945" s="337" t="n">
        <f aca="false">+[4]data1cf!T945</f>
        <v>0</v>
      </c>
      <c r="V945" s="337" t="n">
        <f aca="false">+[4]data1cf!U945</f>
        <v>0</v>
      </c>
      <c r="W945" s="337" t="n">
        <f aca="false">+[4]data1cf!V945</f>
        <v>0</v>
      </c>
      <c r="X945" s="337" t="n">
        <f aca="false">+[4]data1cf!W945</f>
        <v>0</v>
      </c>
      <c r="Y945" s="337" t="n">
        <f aca="false">+[4]data1cf!X945</f>
        <v>0</v>
      </c>
      <c r="Z945" s="337" t="n">
        <f aca="false">+[4]data1cf!Y945</f>
        <v>0</v>
      </c>
      <c r="AA945" s="337" t="n">
        <f aca="false">+[4]data1cf!Z945</f>
        <v>0</v>
      </c>
      <c r="AB945" s="337"/>
      <c r="AC945" s="338" t="n">
        <f aca="false">XNPV(0.1,B945:AA945,$B$1:$AA$1)</f>
        <v>21094.5061501702</v>
      </c>
      <c r="AD945" s="338" t="n">
        <f aca="false">SUMPRODUCT(B945:AA945,$B$1010:$AA$1010)</f>
        <v>53833.427896444</v>
      </c>
      <c r="AE945" s="339" t="n">
        <f aca="false">SUMPRODUCT(B945:AA945,$B$1012:$AA$1012)</f>
        <v>53280.5200206813</v>
      </c>
      <c r="AF945" s="340" t="n">
        <f aca="false">XIRR(B945:AA945,$B$1:$AA$1)</f>
        <v>0.136797123000321</v>
      </c>
      <c r="AG945" s="341" t="n">
        <f aca="false">1-EXP(-(1/0.25)*(AD945/ABS($AD$1010)))</f>
        <v>0.976937906798184</v>
      </c>
    </row>
    <row r="946" customFormat="false" ht="12.75" hidden="false" customHeight="false" outlineLevel="0" collapsed="false">
      <c r="A946" s="332"/>
      <c r="B946" s="337" t="n">
        <f aca="false">+[4]data1cf!A946</f>
        <v>-88165.6707438248</v>
      </c>
      <c r="C946" s="337" t="n">
        <f aca="false">+[4]data1cf!B946</f>
        <v>15025.8157993391</v>
      </c>
      <c r="D946" s="337" t="n">
        <f aca="false">+[4]data1cf!C946</f>
        <v>16542.1038468821</v>
      </c>
      <c r="E946" s="337" t="n">
        <f aca="false">+[4]data1cf!D946</f>
        <v>16206.3500691453</v>
      </c>
      <c r="F946" s="337" t="n">
        <f aca="false">+[4]data1cf!E946</f>
        <v>15499.5659602616</v>
      </c>
      <c r="G946" s="337" t="n">
        <f aca="false">+[4]data1cf!F946</f>
        <v>15442.4361519818</v>
      </c>
      <c r="H946" s="337" t="n">
        <f aca="false">+[4]data1cf!G946</f>
        <v>15290.4196993407</v>
      </c>
      <c r="I946" s="337" t="n">
        <f aca="false">+[4]data1cf!H946</f>
        <v>14800.5050647359</v>
      </c>
      <c r="J946" s="337" t="n">
        <f aca="false">+[4]data1cf!I946</f>
        <v>15094.4052918331</v>
      </c>
      <c r="K946" s="337" t="n">
        <f aca="false">+[4]data1cf!J946</f>
        <v>14938.6344115075</v>
      </c>
      <c r="L946" s="337" t="n">
        <f aca="false">+[4]data1cf!K946</f>
        <v>15127.9635230211</v>
      </c>
      <c r="M946" s="337" t="n">
        <f aca="false">+[4]data1cf!L946</f>
        <v>14996.8293796445</v>
      </c>
      <c r="N946" s="337" t="n">
        <f aca="false">+[4]data1cf!M946</f>
        <v>15034.4008388739</v>
      </c>
      <c r="O946" s="337" t="n">
        <f aca="false">+[4]data1cf!N946</f>
        <v>15153.7245765334</v>
      </c>
      <c r="P946" s="337" t="n">
        <f aca="false">+[4]data1cf!O946</f>
        <v>15022.9523525085</v>
      </c>
      <c r="Q946" s="337" t="n">
        <f aca="false">+[4]data1cf!P946</f>
        <v>15077.9814033627</v>
      </c>
      <c r="R946" s="337" t="n">
        <f aca="false">+[4]data1cf!Q946</f>
        <v>1011.22497716337</v>
      </c>
      <c r="S946" s="337" t="n">
        <f aca="false">+[4]data1cf!R946</f>
        <v>0</v>
      </c>
      <c r="T946" s="337" t="n">
        <f aca="false">+[4]data1cf!S946</f>
        <v>0</v>
      </c>
      <c r="U946" s="337" t="n">
        <f aca="false">+[4]data1cf!T946</f>
        <v>0</v>
      </c>
      <c r="V946" s="337" t="n">
        <f aca="false">+[4]data1cf!U946</f>
        <v>0</v>
      </c>
      <c r="W946" s="337" t="n">
        <f aca="false">+[4]data1cf!V946</f>
        <v>0</v>
      </c>
      <c r="X946" s="337" t="n">
        <f aca="false">+[4]data1cf!W946</f>
        <v>0</v>
      </c>
      <c r="Y946" s="337" t="n">
        <f aca="false">+[4]data1cf!X946</f>
        <v>0</v>
      </c>
      <c r="Z946" s="337" t="n">
        <f aca="false">+[4]data1cf!Y946</f>
        <v>0</v>
      </c>
      <c r="AA946" s="337" t="n">
        <f aca="false">+[4]data1cf!Z946</f>
        <v>0</v>
      </c>
      <c r="AB946" s="337"/>
      <c r="AC946" s="338" t="n">
        <f aca="false">XNPV(0.1,B946:AA946,$B$1:$AA$1)</f>
        <v>29122.3379498044</v>
      </c>
      <c r="AD946" s="338" t="n">
        <f aca="false">SUMPRODUCT(B946:AA946,$B$1010:$AA$1010)</f>
        <v>61489.5071183084</v>
      </c>
      <c r="AE946" s="339" t="n">
        <f aca="false">SUMPRODUCT(B946:AA946,$B$1012:$AA$1012)</f>
        <v>60942.9022312599</v>
      </c>
      <c r="AF946" s="340" t="n">
        <f aca="false">XIRR(B946:AA946,$B$1:$AA$1)</f>
        <v>0.155253205872515</v>
      </c>
      <c r="AG946" s="341" t="n">
        <f aca="false">1-EXP(-(1/0.25)*(AD946/ABS($AD$1010)))</f>
        <v>0.98650808639167</v>
      </c>
    </row>
    <row r="947" customFormat="false" ht="12.75" hidden="false" customHeight="false" outlineLevel="0" collapsed="false">
      <c r="A947" s="332"/>
      <c r="B947" s="337" t="n">
        <f aca="false">+[4]data1cf!A947</f>
        <v>-95724.4340549197</v>
      </c>
      <c r="C947" s="337" t="n">
        <f aca="false">+[4]data1cf!B947</f>
        <v>14874.7326629782</v>
      </c>
      <c r="D947" s="337" t="n">
        <f aca="false">+[4]data1cf!C947</f>
        <v>16569.8562547337</v>
      </c>
      <c r="E947" s="337" t="n">
        <f aca="false">+[4]data1cf!D947</f>
        <v>16162.6902007095</v>
      </c>
      <c r="F947" s="337" t="n">
        <f aca="false">+[4]data1cf!E947</f>
        <v>16012.7508865286</v>
      </c>
      <c r="G947" s="337" t="n">
        <f aca="false">+[4]data1cf!F947</f>
        <v>15413.4575844225</v>
      </c>
      <c r="H947" s="337" t="n">
        <f aca="false">+[4]data1cf!G947</f>
        <v>15403.5602384549</v>
      </c>
      <c r="I947" s="337" t="n">
        <f aca="false">+[4]data1cf!H947</f>
        <v>15333.7153834447</v>
      </c>
      <c r="J947" s="337" t="n">
        <f aca="false">+[4]data1cf!I947</f>
        <v>15087.712953988</v>
      </c>
      <c r="K947" s="337" t="n">
        <f aca="false">+[4]data1cf!J947</f>
        <v>15218.2651810574</v>
      </c>
      <c r="L947" s="337" t="n">
        <f aca="false">+[4]data1cf!K947</f>
        <v>15246.6546345144</v>
      </c>
      <c r="M947" s="337" t="n">
        <f aca="false">+[4]data1cf!L947</f>
        <v>15180.5916254625</v>
      </c>
      <c r="N947" s="337" t="n">
        <f aca="false">+[4]data1cf!M947</f>
        <v>15178.2407298607</v>
      </c>
      <c r="O947" s="337" t="n">
        <f aca="false">+[4]data1cf!N947</f>
        <v>15374.1612089855</v>
      </c>
      <c r="P947" s="337" t="n">
        <f aca="false">+[4]data1cf!O947</f>
        <v>15495.0714376214</v>
      </c>
      <c r="Q947" s="337" t="n">
        <f aca="false">+[4]data1cf!P947</f>
        <v>15395.9628414033</v>
      </c>
      <c r="R947" s="337" t="n">
        <f aca="false">+[4]data1cf!Q947</f>
        <v>1097.92096883631</v>
      </c>
      <c r="S947" s="337" t="n">
        <f aca="false">+[4]data1cf!R947</f>
        <v>0</v>
      </c>
      <c r="T947" s="337" t="n">
        <f aca="false">+[4]data1cf!S947</f>
        <v>0</v>
      </c>
      <c r="U947" s="337" t="n">
        <f aca="false">+[4]data1cf!T947</f>
        <v>0</v>
      </c>
      <c r="V947" s="337" t="n">
        <f aca="false">+[4]data1cf!U947</f>
        <v>0</v>
      </c>
      <c r="W947" s="337" t="n">
        <f aca="false">+[4]data1cf!V947</f>
        <v>0</v>
      </c>
      <c r="X947" s="337" t="n">
        <f aca="false">+[4]data1cf!W947</f>
        <v>0</v>
      </c>
      <c r="Y947" s="337" t="n">
        <f aca="false">+[4]data1cf!X947</f>
        <v>0</v>
      </c>
      <c r="Z947" s="337" t="n">
        <f aca="false">+[4]data1cf!Y947</f>
        <v>0</v>
      </c>
      <c r="AA947" s="337" t="n">
        <f aca="false">+[4]data1cf!Z947</f>
        <v>0</v>
      </c>
      <c r="AB947" s="337"/>
      <c r="AC947" s="338" t="n">
        <f aca="false">XNPV(0.1,B947:AA947,$B$1:$AA$1)</f>
        <v>22640.2777457982</v>
      </c>
      <c r="AD947" s="338" t="n">
        <f aca="false">SUMPRODUCT(B947:AA947,$B$1010:$AA$1010)</f>
        <v>55455.3137774083</v>
      </c>
      <c r="AE947" s="339" t="n">
        <f aca="false">SUMPRODUCT(B947:AA947,$B$1012:$AA$1012)</f>
        <v>54900.7677400219</v>
      </c>
      <c r="AF947" s="340" t="n">
        <f aca="false">XIRR(B947:AA947,$B$1:$AA$1)</f>
        <v>0.139897831933867</v>
      </c>
      <c r="AG947" s="341" t="n">
        <f aca="false">1-EXP(-(1/0.25)*(AD947/ABS($AD$1010)))</f>
        <v>0.979413791462972</v>
      </c>
    </row>
    <row r="948" customFormat="false" ht="12.75" hidden="false" customHeight="false" outlineLevel="0" collapsed="false">
      <c r="A948" s="332"/>
      <c r="B948" s="337" t="n">
        <f aca="false">+[4]data1cf!A948</f>
        <v>-94186.7180437579</v>
      </c>
      <c r="C948" s="337" t="n">
        <f aca="false">+[4]data1cf!B948</f>
        <v>14833.5929406699</v>
      </c>
      <c r="D948" s="337" t="n">
        <f aca="false">+[4]data1cf!C948</f>
        <v>16453.0866008901</v>
      </c>
      <c r="E948" s="337" t="n">
        <f aca="false">+[4]data1cf!D948</f>
        <v>15990.6078821051</v>
      </c>
      <c r="F948" s="337" t="n">
        <f aca="false">+[4]data1cf!E948</f>
        <v>15881.2357161117</v>
      </c>
      <c r="G948" s="337" t="n">
        <f aca="false">+[4]data1cf!F948</f>
        <v>15424.3146255507</v>
      </c>
      <c r="H948" s="337" t="n">
        <f aca="false">+[4]data1cf!G948</f>
        <v>15177.2419064075</v>
      </c>
      <c r="I948" s="337" t="n">
        <f aca="false">+[4]data1cf!H948</f>
        <v>15233.6211653421</v>
      </c>
      <c r="J948" s="337" t="n">
        <f aca="false">+[4]data1cf!I948</f>
        <v>15060.8619777932</v>
      </c>
      <c r="K948" s="337" t="n">
        <f aca="false">+[4]data1cf!J948</f>
        <v>14981.0465818283</v>
      </c>
      <c r="L948" s="337" t="n">
        <f aca="false">+[4]data1cf!K948</f>
        <v>15184.2383889273</v>
      </c>
      <c r="M948" s="337" t="n">
        <f aca="false">+[4]data1cf!L948</f>
        <v>14990.0566973448</v>
      </c>
      <c r="N948" s="337" t="n">
        <f aca="false">+[4]data1cf!M948</f>
        <v>15261.3615534781</v>
      </c>
      <c r="O948" s="337" t="n">
        <f aca="false">+[4]data1cf!N948</f>
        <v>15155.0471039533</v>
      </c>
      <c r="P948" s="337" t="n">
        <f aca="false">+[4]data1cf!O948</f>
        <v>15344.6565029715</v>
      </c>
      <c r="Q948" s="337" t="n">
        <f aca="false">+[4]data1cf!P948</f>
        <v>15315.4711695944</v>
      </c>
      <c r="R948" s="337" t="n">
        <f aca="false">+[4]data1cf!Q948</f>
        <v>1080.28398127469</v>
      </c>
      <c r="S948" s="337" t="n">
        <f aca="false">+[4]data1cf!R948</f>
        <v>0</v>
      </c>
      <c r="T948" s="337" t="n">
        <f aca="false">+[4]data1cf!S948</f>
        <v>0</v>
      </c>
      <c r="U948" s="337" t="n">
        <f aca="false">+[4]data1cf!T948</f>
        <v>0</v>
      </c>
      <c r="V948" s="337" t="n">
        <f aca="false">+[4]data1cf!U948</f>
        <v>0</v>
      </c>
      <c r="W948" s="337" t="n">
        <f aca="false">+[4]data1cf!V948</f>
        <v>0</v>
      </c>
      <c r="X948" s="337" t="n">
        <f aca="false">+[4]data1cf!W948</f>
        <v>0</v>
      </c>
      <c r="Y948" s="337" t="n">
        <f aca="false">+[4]data1cf!X948</f>
        <v>0</v>
      </c>
      <c r="Z948" s="337" t="n">
        <f aca="false">+[4]data1cf!Y948</f>
        <v>0</v>
      </c>
      <c r="AA948" s="337" t="n">
        <f aca="false">+[4]data1cf!Z948</f>
        <v>0</v>
      </c>
      <c r="AB948" s="337"/>
      <c r="AC948" s="338" t="n">
        <f aca="false">XNPV(0.1,B948:AA948,$B$1:$AA$1)</f>
        <v>23349.3241962764</v>
      </c>
      <c r="AD948" s="338" t="n">
        <f aca="false">SUMPRODUCT(B948:AA948,$B$1010:$AA$1010)</f>
        <v>55923.7585030612</v>
      </c>
      <c r="AE948" s="339" t="n">
        <f aca="false">SUMPRODUCT(B948:AA948,$B$1012:$AA$1012)</f>
        <v>55373.3070904246</v>
      </c>
      <c r="AF948" s="340" t="n">
        <f aca="false">XIRR(B948:AA948,$B$1:$AA$1)</f>
        <v>0.141764518453516</v>
      </c>
      <c r="AG948" s="341" t="n">
        <f aca="false">1-EXP(-(1/0.25)*(AD948/ABS($AD$1010)))</f>
        <v>0.980078101132582</v>
      </c>
    </row>
    <row r="949" customFormat="false" ht="12.75" hidden="false" customHeight="false" outlineLevel="0" collapsed="false">
      <c r="A949" s="332"/>
      <c r="B949" s="337" t="n">
        <f aca="false">+[4]data1cf!A949</f>
        <v>-100585.880282268</v>
      </c>
      <c r="C949" s="337" t="n">
        <f aca="false">+[4]data1cf!B949</f>
        <v>15171.6929729858</v>
      </c>
      <c r="D949" s="337" t="n">
        <f aca="false">+[4]data1cf!C949</f>
        <v>16859.3433379011</v>
      </c>
      <c r="E949" s="337" t="n">
        <f aca="false">+[4]data1cf!D949</f>
        <v>16248.3790165541</v>
      </c>
      <c r="F949" s="337" t="n">
        <f aca="false">+[4]data1cf!E949</f>
        <v>16098.0815849936</v>
      </c>
      <c r="G949" s="337" t="n">
        <f aca="false">+[4]data1cf!F949</f>
        <v>15852.444337326</v>
      </c>
      <c r="H949" s="337" t="n">
        <f aca="false">+[4]data1cf!G949</f>
        <v>15484.5402270097</v>
      </c>
      <c r="I949" s="337" t="n">
        <f aca="false">+[4]data1cf!H949</f>
        <v>15320.2339590877</v>
      </c>
      <c r="J949" s="337" t="n">
        <f aca="false">+[4]data1cf!I949</f>
        <v>15306.1684694067</v>
      </c>
      <c r="K949" s="337" t="n">
        <f aca="false">+[4]data1cf!J949</f>
        <v>15263.2032447876</v>
      </c>
      <c r="L949" s="337" t="n">
        <f aca="false">+[4]data1cf!K949</f>
        <v>15597.4262735069</v>
      </c>
      <c r="M949" s="337" t="n">
        <f aca="false">+[4]data1cf!L949</f>
        <v>15341.1002669436</v>
      </c>
      <c r="N949" s="337" t="n">
        <f aca="false">+[4]data1cf!M949</f>
        <v>15143.0804807622</v>
      </c>
      <c r="O949" s="337" t="n">
        <f aca="false">+[4]data1cf!N949</f>
        <v>15408.9967608052</v>
      </c>
      <c r="P949" s="337" t="n">
        <f aca="false">+[4]data1cf!O949</f>
        <v>15538.9915636329</v>
      </c>
      <c r="Q949" s="337" t="n">
        <f aca="false">+[4]data1cf!P949</f>
        <v>15443.5250322451</v>
      </c>
      <c r="R949" s="337" t="n">
        <f aca="false">+[4]data1cf!Q949</f>
        <v>1153.6798124855</v>
      </c>
      <c r="S949" s="337" t="n">
        <f aca="false">+[4]data1cf!R949</f>
        <v>0</v>
      </c>
      <c r="T949" s="337" t="n">
        <f aca="false">+[4]data1cf!S949</f>
        <v>0</v>
      </c>
      <c r="U949" s="337" t="n">
        <f aca="false">+[4]data1cf!T949</f>
        <v>0</v>
      </c>
      <c r="V949" s="337" t="n">
        <f aca="false">+[4]data1cf!U949</f>
        <v>0</v>
      </c>
      <c r="W949" s="337" t="n">
        <f aca="false">+[4]data1cf!V949</f>
        <v>0</v>
      </c>
      <c r="X949" s="337" t="n">
        <f aca="false">+[4]data1cf!W949</f>
        <v>0</v>
      </c>
      <c r="Y949" s="337" t="n">
        <f aca="false">+[4]data1cf!X949</f>
        <v>0</v>
      </c>
      <c r="Z949" s="337" t="n">
        <f aca="false">+[4]data1cf!Y949</f>
        <v>0</v>
      </c>
      <c r="AA949" s="337" t="n">
        <f aca="false">+[4]data1cf!Z949</f>
        <v>0</v>
      </c>
      <c r="AB949" s="337"/>
      <c r="AC949" s="338" t="n">
        <f aca="false">XNPV(0.1,B949:AA949,$B$1:$AA$1)</f>
        <v>19068.0746634273</v>
      </c>
      <c r="AD949" s="338" t="n">
        <f aca="false">SUMPRODUCT(B949:AA949,$B$1010:$AA$1010)</f>
        <v>52163.1890129872</v>
      </c>
      <c r="AE949" s="339" t="n">
        <f aca="false">SUMPRODUCT(B949:AA949,$B$1012:$AA$1012)</f>
        <v>51604.1406650095</v>
      </c>
      <c r="AF949" s="340" t="n">
        <f aca="false">XIRR(B949:AA949,$B$1:$AA$1)</f>
        <v>0.132302514268689</v>
      </c>
      <c r="AG949" s="341" t="n">
        <f aca="false">1-EXP(-(1/0.25)*(AD949/ABS($AD$1010)))</f>
        <v>0.974076626517342</v>
      </c>
    </row>
    <row r="950" customFormat="false" ht="12.75" hidden="false" customHeight="false" outlineLevel="0" collapsed="false">
      <c r="A950" s="332"/>
      <c r="B950" s="337" t="n">
        <f aca="false">+[4]data1cf!A950</f>
        <v>-90885.3392716196</v>
      </c>
      <c r="C950" s="337" t="n">
        <f aca="false">+[4]data1cf!B950</f>
        <v>15232.7945265871</v>
      </c>
      <c r="D950" s="337" t="n">
        <f aca="false">+[4]data1cf!C950</f>
        <v>16299.2991750125</v>
      </c>
      <c r="E950" s="337" t="n">
        <f aca="false">+[4]data1cf!D950</f>
        <v>16003.7714447162</v>
      </c>
      <c r="F950" s="337" t="n">
        <f aca="false">+[4]data1cf!E950</f>
        <v>15588.9718930875</v>
      </c>
      <c r="G950" s="337" t="n">
        <f aca="false">+[4]data1cf!F950</f>
        <v>15456.0583194269</v>
      </c>
      <c r="H950" s="337" t="n">
        <f aca="false">+[4]data1cf!G950</f>
        <v>15089.3352759556</v>
      </c>
      <c r="I950" s="337" t="n">
        <f aca="false">+[4]data1cf!H950</f>
        <v>14968.5042990945</v>
      </c>
      <c r="J950" s="337" t="n">
        <f aca="false">+[4]data1cf!I950</f>
        <v>14959.7672250713</v>
      </c>
      <c r="K950" s="337" t="n">
        <f aca="false">+[4]data1cf!J950</f>
        <v>15089.4028076291</v>
      </c>
      <c r="L950" s="337" t="n">
        <f aca="false">+[4]data1cf!K950</f>
        <v>15225.4964706618</v>
      </c>
      <c r="M950" s="337" t="n">
        <f aca="false">+[4]data1cf!L950</f>
        <v>15149.1084209502</v>
      </c>
      <c r="N950" s="337" t="n">
        <f aca="false">+[4]data1cf!M950</f>
        <v>15274.5726205695</v>
      </c>
      <c r="O950" s="337" t="n">
        <f aca="false">+[4]data1cf!N950</f>
        <v>15281.6403207581</v>
      </c>
      <c r="P950" s="337" t="n">
        <f aca="false">+[4]data1cf!O950</f>
        <v>15074.022541323</v>
      </c>
      <c r="Q950" s="337" t="n">
        <f aca="false">+[4]data1cf!P950</f>
        <v>15199.5225432591</v>
      </c>
      <c r="R950" s="337" t="n">
        <f aca="false">+[4]data1cf!Q950</f>
        <v>1042.41848730977</v>
      </c>
      <c r="S950" s="337" t="n">
        <f aca="false">+[4]data1cf!R950</f>
        <v>0</v>
      </c>
      <c r="T950" s="337" t="n">
        <f aca="false">+[4]data1cf!S950</f>
        <v>0</v>
      </c>
      <c r="U950" s="337" t="n">
        <f aca="false">+[4]data1cf!T950</f>
        <v>0</v>
      </c>
      <c r="V950" s="337" t="n">
        <f aca="false">+[4]data1cf!U950</f>
        <v>0</v>
      </c>
      <c r="W950" s="337" t="n">
        <f aca="false">+[4]data1cf!V950</f>
        <v>0</v>
      </c>
      <c r="X950" s="337" t="n">
        <f aca="false">+[4]data1cf!W950</f>
        <v>0</v>
      </c>
      <c r="Y950" s="337" t="n">
        <f aca="false">+[4]data1cf!X950</f>
        <v>0</v>
      </c>
      <c r="Z950" s="337" t="n">
        <f aca="false">+[4]data1cf!Y950</f>
        <v>0</v>
      </c>
      <c r="AA950" s="337" t="n">
        <f aca="false">+[4]data1cf!Z950</f>
        <v>0</v>
      </c>
      <c r="AB950" s="337"/>
      <c r="AC950" s="338" t="n">
        <f aca="false">XNPV(0.1,B950:AA950,$B$1:$AA$1)</f>
        <v>26535.0881845995</v>
      </c>
      <c r="AD950" s="338" t="n">
        <f aca="false">SUMPRODUCT(B950:AA950,$B$1010:$AA$1010)</f>
        <v>59014.6952036052</v>
      </c>
      <c r="AE950" s="339" t="n">
        <f aca="false">SUMPRODUCT(B950:AA950,$B$1012:$AA$1012)</f>
        <v>58465.7650869139</v>
      </c>
      <c r="AF950" s="340" t="n">
        <f aca="false">XIRR(B950:AA950,$B$1:$AA$1)</f>
        <v>0.14897253675896</v>
      </c>
      <c r="AG950" s="341" t="n">
        <f aca="false">1-EXP(-(1/0.25)*(AD950/ABS($AD$1010)))</f>
        <v>0.98395521835892</v>
      </c>
    </row>
    <row r="951" customFormat="false" ht="12.75" hidden="false" customHeight="false" outlineLevel="0" collapsed="false">
      <c r="A951" s="332"/>
      <c r="B951" s="337" t="n">
        <f aca="false">+[4]data1cf!A951</f>
        <v>-94165.3384216481</v>
      </c>
      <c r="C951" s="337" t="n">
        <f aca="false">+[4]data1cf!B951</f>
        <v>15006.9495289691</v>
      </c>
      <c r="D951" s="337" t="n">
        <f aca="false">+[4]data1cf!C951</f>
        <v>16543.2158802849</v>
      </c>
      <c r="E951" s="337" t="n">
        <f aca="false">+[4]data1cf!D951</f>
        <v>16235.8590535344</v>
      </c>
      <c r="F951" s="337" t="n">
        <f aca="false">+[4]data1cf!E951</f>
        <v>15838.748896941</v>
      </c>
      <c r="G951" s="337" t="n">
        <f aca="false">+[4]data1cf!F951</f>
        <v>15711.9694468478</v>
      </c>
      <c r="H951" s="337" t="n">
        <f aca="false">+[4]data1cf!G951</f>
        <v>15168.8158895071</v>
      </c>
      <c r="I951" s="337" t="n">
        <f aca="false">+[4]data1cf!H951</f>
        <v>15167.4443652691</v>
      </c>
      <c r="J951" s="337" t="n">
        <f aca="false">+[4]data1cf!I951</f>
        <v>15170.8069536653</v>
      </c>
      <c r="K951" s="337" t="n">
        <f aca="false">+[4]data1cf!J951</f>
        <v>15345.3503385893</v>
      </c>
      <c r="L951" s="337" t="n">
        <f aca="false">+[4]data1cf!K951</f>
        <v>15153.7348224679</v>
      </c>
      <c r="M951" s="337" t="n">
        <f aca="false">+[4]data1cf!L951</f>
        <v>15158.9666893701</v>
      </c>
      <c r="N951" s="337" t="n">
        <f aca="false">+[4]data1cf!M951</f>
        <v>15329.4499164526</v>
      </c>
      <c r="O951" s="337" t="n">
        <f aca="false">+[4]data1cf!N951</f>
        <v>15021.2913901189</v>
      </c>
      <c r="P951" s="337" t="n">
        <f aca="false">+[4]data1cf!O951</f>
        <v>15112.042015438</v>
      </c>
      <c r="Q951" s="337" t="n">
        <f aca="false">+[4]data1cf!P951</f>
        <v>15231.4048094654</v>
      </c>
      <c r="R951" s="337" t="n">
        <f aca="false">+[4]data1cf!Q951</f>
        <v>1080.03876556093</v>
      </c>
      <c r="S951" s="337" t="n">
        <f aca="false">+[4]data1cf!R951</f>
        <v>0</v>
      </c>
      <c r="T951" s="337" t="n">
        <f aca="false">+[4]data1cf!S951</f>
        <v>0</v>
      </c>
      <c r="U951" s="337" t="n">
        <f aca="false">+[4]data1cf!T951</f>
        <v>0</v>
      </c>
      <c r="V951" s="337" t="n">
        <f aca="false">+[4]data1cf!U951</f>
        <v>0</v>
      </c>
      <c r="W951" s="337" t="n">
        <f aca="false">+[4]data1cf!V951</f>
        <v>0</v>
      </c>
      <c r="X951" s="337" t="n">
        <f aca="false">+[4]data1cf!W951</f>
        <v>0</v>
      </c>
      <c r="Y951" s="337" t="n">
        <f aca="false">+[4]data1cf!X951</f>
        <v>0</v>
      </c>
      <c r="Z951" s="337" t="n">
        <f aca="false">+[4]data1cf!Y951</f>
        <v>0</v>
      </c>
      <c r="AA951" s="337" t="n">
        <f aca="false">+[4]data1cf!Z951</f>
        <v>0</v>
      </c>
      <c r="AB951" s="337"/>
      <c r="AC951" s="338" t="n">
        <f aca="false">XNPV(0.1,B951:AA951,$B$1:$AA$1)</f>
        <v>24052.5423517308</v>
      </c>
      <c r="AD951" s="338" t="n">
        <f aca="false">SUMPRODUCT(B951:AA951,$B$1010:$AA$1010)</f>
        <v>56734.3784698052</v>
      </c>
      <c r="AE951" s="339" t="n">
        <f aca="false">SUMPRODUCT(B951:AA951,$B$1012:$AA$1012)</f>
        <v>56182.4937971717</v>
      </c>
      <c r="AF951" s="340" t="n">
        <f aca="false">XIRR(B951:AA951,$B$1:$AA$1)</f>
        <v>0.143102636387732</v>
      </c>
      <c r="AG951" s="341" t="n">
        <f aca="false">1-EXP(-(1/0.25)*(AD951/ABS($AD$1010)))</f>
        <v>0.981177410305878</v>
      </c>
    </row>
    <row r="952" customFormat="false" ht="12.75" hidden="false" customHeight="false" outlineLevel="0" collapsed="false">
      <c r="A952" s="332"/>
      <c r="B952" s="337" t="n">
        <f aca="false">+[4]data1cf!A952</f>
        <v>-87133.3648420607</v>
      </c>
      <c r="C952" s="337" t="n">
        <f aca="false">+[4]data1cf!B952</f>
        <v>14943.853158711</v>
      </c>
      <c r="D952" s="337" t="n">
        <f aca="false">+[4]data1cf!C952</f>
        <v>16329.9602500697</v>
      </c>
      <c r="E952" s="337" t="n">
        <f aca="false">+[4]data1cf!D952</f>
        <v>16078.9347769364</v>
      </c>
      <c r="F952" s="337" t="n">
        <f aca="false">+[4]data1cf!E952</f>
        <v>15631.1039491111</v>
      </c>
      <c r="G952" s="337" t="n">
        <f aca="false">+[4]data1cf!F952</f>
        <v>15171.0092200585</v>
      </c>
      <c r="H952" s="337" t="n">
        <f aca="false">+[4]data1cf!G952</f>
        <v>15185.6176201883</v>
      </c>
      <c r="I952" s="337" t="n">
        <f aca="false">+[4]data1cf!H952</f>
        <v>14972.2165597061</v>
      </c>
      <c r="J952" s="337" t="n">
        <f aca="false">+[4]data1cf!I952</f>
        <v>15096.6610917537</v>
      </c>
      <c r="K952" s="337" t="n">
        <f aca="false">+[4]data1cf!J952</f>
        <v>14965.7928449252</v>
      </c>
      <c r="L952" s="337" t="n">
        <f aca="false">+[4]data1cf!K952</f>
        <v>15239.3277172616</v>
      </c>
      <c r="M952" s="337" t="n">
        <f aca="false">+[4]data1cf!L952</f>
        <v>15048.8771036643</v>
      </c>
      <c r="N952" s="337" t="n">
        <f aca="false">+[4]data1cf!M952</f>
        <v>15316.2192351245</v>
      </c>
      <c r="O952" s="337" t="n">
        <f aca="false">+[4]data1cf!N952</f>
        <v>15058.2096059776</v>
      </c>
      <c r="P952" s="337" t="n">
        <f aca="false">+[4]data1cf!O952</f>
        <v>15083.1798283341</v>
      </c>
      <c r="Q952" s="337" t="n">
        <f aca="false">+[4]data1cf!P952</f>
        <v>15085.7241715763</v>
      </c>
      <c r="R952" s="337" t="n">
        <f aca="false">+[4]data1cf!Q952</f>
        <v>999.384841392499</v>
      </c>
      <c r="S952" s="337" t="n">
        <f aca="false">+[4]data1cf!R952</f>
        <v>0</v>
      </c>
      <c r="T952" s="337" t="n">
        <f aca="false">+[4]data1cf!S952</f>
        <v>0</v>
      </c>
      <c r="U952" s="337" t="n">
        <f aca="false">+[4]data1cf!T952</f>
        <v>0</v>
      </c>
      <c r="V952" s="337" t="n">
        <f aca="false">+[4]data1cf!U952</f>
        <v>0</v>
      </c>
      <c r="W952" s="337" t="n">
        <f aca="false">+[4]data1cf!V952</f>
        <v>0</v>
      </c>
      <c r="X952" s="337" t="n">
        <f aca="false">+[4]data1cf!W952</f>
        <v>0</v>
      </c>
      <c r="Y952" s="337" t="n">
        <f aca="false">+[4]data1cf!X952</f>
        <v>0</v>
      </c>
      <c r="Z952" s="337" t="n">
        <f aca="false">+[4]data1cf!Y952</f>
        <v>0</v>
      </c>
      <c r="AA952" s="337" t="n">
        <f aca="false">+[4]data1cf!Z952</f>
        <v>0</v>
      </c>
      <c r="AB952" s="337"/>
      <c r="AC952" s="338" t="n">
        <f aca="false">XNPV(0.1,B952:AA952,$B$1:$AA$1)</f>
        <v>29910.3135241631</v>
      </c>
      <c r="AD952" s="338" t="n">
        <f aca="false">SUMPRODUCT(B952:AA952,$B$1010:$AA$1010)</f>
        <v>62308.8615668973</v>
      </c>
      <c r="AE952" s="339" t="n">
        <f aca="false">SUMPRODUCT(B952:AA952,$B$1012:$AA$1012)</f>
        <v>61761.4862383355</v>
      </c>
      <c r="AF952" s="340" t="n">
        <f aca="false">XIRR(B952:AA952,$B$1:$AA$1)</f>
        <v>0.157116415867691</v>
      </c>
      <c r="AG952" s="341" t="n">
        <f aca="false">1-EXP(-(1/0.25)*(AD952/ABS($AD$1010)))</f>
        <v>0.987260377008305</v>
      </c>
    </row>
    <row r="953" customFormat="false" ht="12.75" hidden="false" customHeight="false" outlineLevel="0" collapsed="false">
      <c r="A953" s="332"/>
      <c r="B953" s="337" t="n">
        <f aca="false">+[4]data1cf!A953</f>
        <v>-102423.099133695</v>
      </c>
      <c r="C953" s="337" t="n">
        <f aca="false">+[4]data1cf!B953</f>
        <v>15257.4210619198</v>
      </c>
      <c r="D953" s="337" t="n">
        <f aca="false">+[4]data1cf!C953</f>
        <v>16670.8695309727</v>
      </c>
      <c r="E953" s="337" t="n">
        <f aca="false">+[4]data1cf!D953</f>
        <v>16166.215699659</v>
      </c>
      <c r="F953" s="337" t="n">
        <f aca="false">+[4]data1cf!E953</f>
        <v>15953.2088492293</v>
      </c>
      <c r="G953" s="337" t="n">
        <f aca="false">+[4]data1cf!F953</f>
        <v>15838.4951165958</v>
      </c>
      <c r="H953" s="337" t="n">
        <f aca="false">+[4]data1cf!G953</f>
        <v>15448.0956058561</v>
      </c>
      <c r="I953" s="337" t="n">
        <f aca="false">+[4]data1cf!H953</f>
        <v>15264.1534526763</v>
      </c>
      <c r="J953" s="337" t="n">
        <f aca="false">+[4]data1cf!I953</f>
        <v>15521.1752952992</v>
      </c>
      <c r="K953" s="337" t="n">
        <f aca="false">+[4]data1cf!J953</f>
        <v>15522.0451651674</v>
      </c>
      <c r="L953" s="337" t="n">
        <f aca="false">+[4]data1cf!K953</f>
        <v>15374.0874500207</v>
      </c>
      <c r="M953" s="337" t="n">
        <f aca="false">+[4]data1cf!L953</f>
        <v>15444.3862248484</v>
      </c>
      <c r="N953" s="337" t="n">
        <f aca="false">+[4]data1cf!M953</f>
        <v>15303.5534423653</v>
      </c>
      <c r="O953" s="337" t="n">
        <f aca="false">+[4]data1cf!N953</f>
        <v>15494.7681887588</v>
      </c>
      <c r="P953" s="337" t="n">
        <f aca="false">+[4]data1cf!O953</f>
        <v>15487.6924940676</v>
      </c>
      <c r="Q953" s="337" t="n">
        <f aca="false">+[4]data1cf!P953</f>
        <v>15348.6940707562</v>
      </c>
      <c r="R953" s="337" t="n">
        <f aca="false">+[4]data1cf!Q953</f>
        <v>1174.75197782383</v>
      </c>
      <c r="S953" s="337" t="n">
        <f aca="false">+[4]data1cf!R953</f>
        <v>0</v>
      </c>
      <c r="T953" s="337" t="n">
        <f aca="false">+[4]data1cf!S953</f>
        <v>0</v>
      </c>
      <c r="U953" s="337" t="n">
        <f aca="false">+[4]data1cf!T953</f>
        <v>0</v>
      </c>
      <c r="V953" s="337" t="n">
        <f aca="false">+[4]data1cf!U953</f>
        <v>0</v>
      </c>
      <c r="W953" s="337" t="n">
        <f aca="false">+[4]data1cf!V953</f>
        <v>0</v>
      </c>
      <c r="X953" s="337" t="n">
        <f aca="false">+[4]data1cf!W953</f>
        <v>0</v>
      </c>
      <c r="Y953" s="337" t="n">
        <f aca="false">+[4]data1cf!X953</f>
        <v>0</v>
      </c>
      <c r="Z953" s="337" t="n">
        <f aca="false">+[4]data1cf!Y953</f>
        <v>0</v>
      </c>
      <c r="AA953" s="337" t="n">
        <f aca="false">+[4]data1cf!Z953</f>
        <v>0</v>
      </c>
      <c r="AB953" s="337"/>
      <c r="AC953" s="338" t="n">
        <f aca="false">XNPV(0.1,B953:AA953,$B$1:$AA$1)</f>
        <v>17138.8712827693</v>
      </c>
      <c r="AD953" s="338" t="n">
        <f aca="false">SUMPRODUCT(B953:AA953,$B$1010:$AA$1010)</f>
        <v>50263.406907021</v>
      </c>
      <c r="AE953" s="339" t="n">
        <f aca="false">SUMPRODUCT(B953:AA953,$B$1012:$AA$1012)</f>
        <v>49703.7519635535</v>
      </c>
      <c r="AF953" s="340" t="n">
        <f aca="false">XIRR(B953:AA953,$B$1:$AA$1)</f>
        <v>0.128568729672443</v>
      </c>
      <c r="AG953" s="341" t="n">
        <f aca="false">1-EXP(-(1/0.25)*(AD953/ABS($AD$1010)))</f>
        <v>0.97038819817936</v>
      </c>
    </row>
    <row r="954" customFormat="false" ht="12.75" hidden="false" customHeight="false" outlineLevel="0" collapsed="false">
      <c r="A954" s="332"/>
      <c r="B954" s="337" t="n">
        <f aca="false">+[4]data1cf!A954</f>
        <v>-94297.1623720262</v>
      </c>
      <c r="C954" s="337" t="n">
        <f aca="false">+[4]data1cf!B954</f>
        <v>14887.6082700117</v>
      </c>
      <c r="D954" s="337" t="n">
        <f aca="false">+[4]data1cf!C954</f>
        <v>16333.7050743196</v>
      </c>
      <c r="E954" s="337" t="n">
        <f aca="false">+[4]data1cf!D954</f>
        <v>16020.5161633604</v>
      </c>
      <c r="F954" s="337" t="n">
        <f aca="false">+[4]data1cf!E954</f>
        <v>15606.1697761498</v>
      </c>
      <c r="G954" s="337" t="n">
        <f aca="false">+[4]data1cf!F954</f>
        <v>15523.2533840045</v>
      </c>
      <c r="H954" s="337" t="n">
        <f aca="false">+[4]data1cf!G954</f>
        <v>15023.9888262887</v>
      </c>
      <c r="I954" s="337" t="n">
        <f aca="false">+[4]data1cf!H954</f>
        <v>14948.0660314588</v>
      </c>
      <c r="J954" s="337" t="n">
        <f aca="false">+[4]data1cf!I954</f>
        <v>15179.5082766092</v>
      </c>
      <c r="K954" s="337" t="n">
        <f aca="false">+[4]data1cf!J954</f>
        <v>15269.2187965841</v>
      </c>
      <c r="L954" s="337" t="n">
        <f aca="false">+[4]data1cf!K954</f>
        <v>15147.6125801634</v>
      </c>
      <c r="M954" s="337" t="n">
        <f aca="false">+[4]data1cf!L954</f>
        <v>15292.988139531</v>
      </c>
      <c r="N954" s="337" t="n">
        <f aca="false">+[4]data1cf!M954</f>
        <v>15120.8534771328</v>
      </c>
      <c r="O954" s="337" t="n">
        <f aca="false">+[4]data1cf!N954</f>
        <v>15339.89470951</v>
      </c>
      <c r="P954" s="337" t="n">
        <f aca="false">+[4]data1cf!O954</f>
        <v>15429.5388869059</v>
      </c>
      <c r="Q954" s="337" t="n">
        <f aca="false">+[4]data1cf!P954</f>
        <v>15270.4536884606</v>
      </c>
      <c r="R954" s="337" t="n">
        <f aca="false">+[4]data1cf!Q954</f>
        <v>1081.55073354219</v>
      </c>
      <c r="S954" s="337" t="n">
        <f aca="false">+[4]data1cf!R954</f>
        <v>0</v>
      </c>
      <c r="T954" s="337" t="n">
        <f aca="false">+[4]data1cf!S954</f>
        <v>0</v>
      </c>
      <c r="U954" s="337" t="n">
        <f aca="false">+[4]data1cf!T954</f>
        <v>0</v>
      </c>
      <c r="V954" s="337" t="n">
        <f aca="false">+[4]data1cf!U954</f>
        <v>0</v>
      </c>
      <c r="W954" s="337" t="n">
        <f aca="false">+[4]data1cf!V954</f>
        <v>0</v>
      </c>
      <c r="X954" s="337" t="n">
        <f aca="false">+[4]data1cf!W954</f>
        <v>0</v>
      </c>
      <c r="Y954" s="337" t="n">
        <f aca="false">+[4]data1cf!X954</f>
        <v>0</v>
      </c>
      <c r="Z954" s="337" t="n">
        <f aca="false">+[4]data1cf!Y954</f>
        <v>0</v>
      </c>
      <c r="AA954" s="337" t="n">
        <f aca="false">+[4]data1cf!Z954</f>
        <v>0</v>
      </c>
      <c r="AB954" s="337"/>
      <c r="AC954" s="338" t="n">
        <f aca="false">XNPV(0.1,B954:AA954,$B$1:$AA$1)</f>
        <v>23142.5424317167</v>
      </c>
      <c r="AD954" s="338" t="n">
        <f aca="false">SUMPRODUCT(B954:AA954,$B$1010:$AA$1010)</f>
        <v>55746.1833731964</v>
      </c>
      <c r="AE954" s="339" t="n">
        <f aca="false">SUMPRODUCT(B954:AA954,$B$1012:$AA$1012)</f>
        <v>55194.9154416283</v>
      </c>
      <c r="AF954" s="340" t="n">
        <f aca="false">XIRR(B954:AA954,$B$1:$AA$1)</f>
        <v>0.141278927476207</v>
      </c>
      <c r="AG954" s="341" t="n">
        <f aca="false">1-EXP(-(1/0.25)*(AD954/ABS($AD$1010)))</f>
        <v>0.979828839781372</v>
      </c>
    </row>
    <row r="955" customFormat="false" ht="12.75" hidden="false" customHeight="false" outlineLevel="0" collapsed="false">
      <c r="A955" s="332"/>
      <c r="B955" s="337" t="n">
        <f aca="false">+[4]data1cf!A955</f>
        <v>-92011.7705013891</v>
      </c>
      <c r="C955" s="337" t="n">
        <f aca="false">+[4]data1cf!B955</f>
        <v>15136.1422216341</v>
      </c>
      <c r="D955" s="337" t="n">
        <f aca="false">+[4]data1cf!C955</f>
        <v>16314.5474794181</v>
      </c>
      <c r="E955" s="337" t="n">
        <f aca="false">+[4]data1cf!D955</f>
        <v>16064.6386595127</v>
      </c>
      <c r="F955" s="337" t="n">
        <f aca="false">+[4]data1cf!E955</f>
        <v>15645.9090463088</v>
      </c>
      <c r="G955" s="337" t="n">
        <f aca="false">+[4]data1cf!F955</f>
        <v>15560.2483217063</v>
      </c>
      <c r="H955" s="337" t="n">
        <f aca="false">+[4]data1cf!G955</f>
        <v>15344.0974149324</v>
      </c>
      <c r="I955" s="337" t="n">
        <f aca="false">+[4]data1cf!H955</f>
        <v>15115.5120328143</v>
      </c>
      <c r="J955" s="337" t="n">
        <f aca="false">+[4]data1cf!I955</f>
        <v>15024.3893589184</v>
      </c>
      <c r="K955" s="337" t="n">
        <f aca="false">+[4]data1cf!J955</f>
        <v>14835.9047012881</v>
      </c>
      <c r="L955" s="337" t="n">
        <f aca="false">+[4]data1cf!K955</f>
        <v>14972.3589556909</v>
      </c>
      <c r="M955" s="337" t="n">
        <f aca="false">+[4]data1cf!L955</f>
        <v>15333.6194585391</v>
      </c>
      <c r="N955" s="337" t="n">
        <f aca="false">+[4]data1cf!M955</f>
        <v>15258.8148260419</v>
      </c>
      <c r="O955" s="337" t="n">
        <f aca="false">+[4]data1cf!N955</f>
        <v>15091.5435099914</v>
      </c>
      <c r="P955" s="337" t="n">
        <f aca="false">+[4]data1cf!O955</f>
        <v>15242.4767020067</v>
      </c>
      <c r="Q955" s="337" t="n">
        <f aca="false">+[4]data1cf!P955</f>
        <v>15103.7012684213</v>
      </c>
      <c r="R955" s="337" t="n">
        <f aca="false">+[4]data1cf!Q955</f>
        <v>1055.33820294273</v>
      </c>
      <c r="S955" s="337" t="n">
        <f aca="false">+[4]data1cf!R955</f>
        <v>0</v>
      </c>
      <c r="T955" s="337" t="n">
        <f aca="false">+[4]data1cf!S955</f>
        <v>0</v>
      </c>
      <c r="U955" s="337" t="n">
        <f aca="false">+[4]data1cf!T955</f>
        <v>0</v>
      </c>
      <c r="V955" s="337" t="n">
        <f aca="false">+[4]data1cf!U955</f>
        <v>0</v>
      </c>
      <c r="W955" s="337" t="n">
        <f aca="false">+[4]data1cf!V955</f>
        <v>0</v>
      </c>
      <c r="X955" s="337" t="n">
        <f aca="false">+[4]data1cf!W955</f>
        <v>0</v>
      </c>
      <c r="Y955" s="337" t="n">
        <f aca="false">+[4]data1cf!X955</f>
        <v>0</v>
      </c>
      <c r="Z955" s="337" t="n">
        <f aca="false">+[4]data1cf!Y955</f>
        <v>0</v>
      </c>
      <c r="AA955" s="337" t="n">
        <f aca="false">+[4]data1cf!Z955</f>
        <v>0</v>
      </c>
      <c r="AB955" s="337"/>
      <c r="AC955" s="338" t="n">
        <f aca="false">XNPV(0.1,B955:AA955,$B$1:$AA$1)</f>
        <v>25555.7423724151</v>
      </c>
      <c r="AD955" s="338" t="n">
        <f aca="false">SUMPRODUCT(B955:AA955,$B$1010:$AA$1010)</f>
        <v>58064.136600947</v>
      </c>
      <c r="AE955" s="339" t="n">
        <f aca="false">SUMPRODUCT(B955:AA955,$B$1012:$AA$1012)</f>
        <v>57514.9748613931</v>
      </c>
      <c r="AF955" s="340" t="n">
        <f aca="false">XIRR(B955:AA955,$B$1:$AA$1)</f>
        <v>0.146705273332911</v>
      </c>
      <c r="AG955" s="341" t="n">
        <f aca="false">1-EXP(-(1/0.25)*(AD955/ABS($AD$1010)))</f>
        <v>0.982850922216873</v>
      </c>
    </row>
    <row r="956" customFormat="false" ht="12.75" hidden="false" customHeight="false" outlineLevel="0" collapsed="false">
      <c r="A956" s="332"/>
      <c r="B956" s="337" t="n">
        <f aca="false">+[4]data1cf!A956</f>
        <v>-101328.210869095</v>
      </c>
      <c r="C956" s="337" t="n">
        <f aca="false">+[4]data1cf!B956</f>
        <v>15205.5732915534</v>
      </c>
      <c r="D956" s="337" t="n">
        <f aca="false">+[4]data1cf!C956</f>
        <v>16761.1747305854</v>
      </c>
      <c r="E956" s="337" t="n">
        <f aca="false">+[4]data1cf!D956</f>
        <v>16302.9417663096</v>
      </c>
      <c r="F956" s="337" t="n">
        <f aca="false">+[4]data1cf!E956</f>
        <v>15913.3710761758</v>
      </c>
      <c r="G956" s="337" t="n">
        <f aca="false">+[4]data1cf!F956</f>
        <v>15567.989166328</v>
      </c>
      <c r="H956" s="337" t="n">
        <f aca="false">+[4]data1cf!G956</f>
        <v>15587.1547704328</v>
      </c>
      <c r="I956" s="337" t="n">
        <f aca="false">+[4]data1cf!H956</f>
        <v>15534.7948064464</v>
      </c>
      <c r="J956" s="337" t="n">
        <f aca="false">+[4]data1cf!I956</f>
        <v>15148.0154906732</v>
      </c>
      <c r="K956" s="337" t="n">
        <f aca="false">+[4]data1cf!J956</f>
        <v>15306.0825350488</v>
      </c>
      <c r="L956" s="337" t="n">
        <f aca="false">+[4]data1cf!K956</f>
        <v>15279.9744546646</v>
      </c>
      <c r="M956" s="337" t="n">
        <f aca="false">+[4]data1cf!L956</f>
        <v>15340.1369942522</v>
      </c>
      <c r="N956" s="337" t="n">
        <f aca="false">+[4]data1cf!M956</f>
        <v>15492.0420800438</v>
      </c>
      <c r="O956" s="337" t="n">
        <f aca="false">+[4]data1cf!N956</f>
        <v>15440.0205233296</v>
      </c>
      <c r="P956" s="337" t="n">
        <f aca="false">+[4]data1cf!O956</f>
        <v>15347.1850076696</v>
      </c>
      <c r="Q956" s="337" t="n">
        <f aca="false">+[4]data1cf!P956</f>
        <v>15416.4624681932</v>
      </c>
      <c r="R956" s="337" t="n">
        <f aca="false">+[4]data1cf!Q956</f>
        <v>1162.19404738418</v>
      </c>
      <c r="S956" s="337" t="n">
        <f aca="false">+[4]data1cf!R956</f>
        <v>0</v>
      </c>
      <c r="T956" s="337" t="n">
        <f aca="false">+[4]data1cf!S956</f>
        <v>0</v>
      </c>
      <c r="U956" s="337" t="n">
        <f aca="false">+[4]data1cf!T956</f>
        <v>0</v>
      </c>
      <c r="V956" s="337" t="n">
        <f aca="false">+[4]data1cf!U956</f>
        <v>0</v>
      </c>
      <c r="W956" s="337" t="n">
        <f aca="false">+[4]data1cf!V956</f>
        <v>0</v>
      </c>
      <c r="X956" s="337" t="n">
        <f aca="false">+[4]data1cf!W956</f>
        <v>0</v>
      </c>
      <c r="Y956" s="337" t="n">
        <f aca="false">+[4]data1cf!X956</f>
        <v>0</v>
      </c>
      <c r="Z956" s="337" t="n">
        <f aca="false">+[4]data1cf!Y956</f>
        <v>0</v>
      </c>
      <c r="AA956" s="337" t="n">
        <f aca="false">+[4]data1cf!Z956</f>
        <v>0</v>
      </c>
      <c r="AB956" s="337"/>
      <c r="AC956" s="338" t="n">
        <f aca="false">XNPV(0.1,B956:AA956,$B$1:$AA$1)</f>
        <v>18068.4588598979</v>
      </c>
      <c r="AD956" s="338" t="n">
        <f aca="false">SUMPRODUCT(B956:AA956,$B$1010:$AA$1010)</f>
        <v>51107.8062553516</v>
      </c>
      <c r="AE956" s="339" t="n">
        <f aca="false">SUMPRODUCT(B956:AA956,$B$1012:$AA$1012)</f>
        <v>50549.6191388177</v>
      </c>
      <c r="AF956" s="340" t="n">
        <f aca="false">XIRR(B956:AA956,$B$1:$AA$1)</f>
        <v>0.130426559165931</v>
      </c>
      <c r="AG956" s="341" t="n">
        <f aca="false">1-EXP(-(1/0.25)*(AD956/ABS($AD$1010)))</f>
        <v>0.972088303724276</v>
      </c>
    </row>
    <row r="957" customFormat="false" ht="12.75" hidden="false" customHeight="false" outlineLevel="0" collapsed="false">
      <c r="A957" s="332"/>
      <c r="B957" s="337" t="n">
        <f aca="false">+[4]data1cf!A957</f>
        <v>-93635.2953084862</v>
      </c>
      <c r="C957" s="337" t="n">
        <f aca="false">+[4]data1cf!B957</f>
        <v>14864.3268325672</v>
      </c>
      <c r="D957" s="337" t="n">
        <f aca="false">+[4]data1cf!C957</f>
        <v>16513.9322350427</v>
      </c>
      <c r="E957" s="337" t="n">
        <f aca="false">+[4]data1cf!D957</f>
        <v>16233.8578507094</v>
      </c>
      <c r="F957" s="337" t="n">
        <f aca="false">+[4]data1cf!E957</f>
        <v>15987.0384040391</v>
      </c>
      <c r="G957" s="337" t="n">
        <f aca="false">+[4]data1cf!F957</f>
        <v>15434.7990479436</v>
      </c>
      <c r="H957" s="337" t="n">
        <f aca="false">+[4]data1cf!G957</f>
        <v>15182.9373655209</v>
      </c>
      <c r="I957" s="337" t="n">
        <f aca="false">+[4]data1cf!H957</f>
        <v>15257.6206612255</v>
      </c>
      <c r="J957" s="337" t="n">
        <f aca="false">+[4]data1cf!I957</f>
        <v>15228.6119391544</v>
      </c>
      <c r="K957" s="337" t="n">
        <f aca="false">+[4]data1cf!J957</f>
        <v>15249.8782529315</v>
      </c>
      <c r="L957" s="337" t="n">
        <f aca="false">+[4]data1cf!K957</f>
        <v>15106.1248868256</v>
      </c>
      <c r="M957" s="337" t="n">
        <f aca="false">+[4]data1cf!L957</f>
        <v>15176.61394557</v>
      </c>
      <c r="N957" s="337" t="n">
        <f aca="false">+[4]data1cf!M957</f>
        <v>15199.953900963</v>
      </c>
      <c r="O957" s="337" t="n">
        <f aca="false">+[4]data1cf!N957</f>
        <v>15106.5184660212</v>
      </c>
      <c r="P957" s="337" t="n">
        <f aca="false">+[4]data1cf!O957</f>
        <v>15280.5112481804</v>
      </c>
      <c r="Q957" s="337" t="n">
        <f aca="false">+[4]data1cf!P957</f>
        <v>15110.2769830985</v>
      </c>
      <c r="R957" s="337" t="n">
        <f aca="false">+[4]data1cf!Q957</f>
        <v>1073.95938307021</v>
      </c>
      <c r="S957" s="337" t="n">
        <f aca="false">+[4]data1cf!R957</f>
        <v>0</v>
      </c>
      <c r="T957" s="337" t="n">
        <f aca="false">+[4]data1cf!S957</f>
        <v>0</v>
      </c>
      <c r="U957" s="337" t="n">
        <f aca="false">+[4]data1cf!T957</f>
        <v>0</v>
      </c>
      <c r="V957" s="337" t="n">
        <f aca="false">+[4]data1cf!U957</f>
        <v>0</v>
      </c>
      <c r="W957" s="337" t="n">
        <f aca="false">+[4]data1cf!V957</f>
        <v>0</v>
      </c>
      <c r="X957" s="337" t="n">
        <f aca="false">+[4]data1cf!W957</f>
        <v>0</v>
      </c>
      <c r="Y957" s="337" t="n">
        <f aca="false">+[4]data1cf!X957</f>
        <v>0</v>
      </c>
      <c r="Z957" s="337" t="n">
        <f aca="false">+[4]data1cf!Y957</f>
        <v>0</v>
      </c>
      <c r="AA957" s="337" t="n">
        <f aca="false">+[4]data1cf!Z957</f>
        <v>0</v>
      </c>
      <c r="AB957" s="337"/>
      <c r="AC957" s="338" t="n">
        <f aca="false">XNPV(0.1,B957:AA957,$B$1:$AA$1)</f>
        <v>24382.4394684781</v>
      </c>
      <c r="AD957" s="338" t="n">
        <f aca="false">SUMPRODUCT(B957:AA957,$B$1010:$AA$1010)</f>
        <v>57041.93421166</v>
      </c>
      <c r="AE957" s="339" t="n">
        <f aca="false">SUMPRODUCT(B957:AA957,$B$1012:$AA$1012)</f>
        <v>56490.4067856693</v>
      </c>
      <c r="AF957" s="340" t="n">
        <f aca="false">XIRR(B957:AA957,$B$1:$AA$1)</f>
        <v>0.143859698652161</v>
      </c>
      <c r="AG957" s="341" t="n">
        <f aca="false">1-EXP(-(1/0.25)*(AD957/ABS($AD$1010)))</f>
        <v>0.981578437983372</v>
      </c>
    </row>
    <row r="958" customFormat="false" ht="12.75" hidden="false" customHeight="false" outlineLevel="0" collapsed="false">
      <c r="A958" s="332"/>
      <c r="B958" s="337" t="n">
        <f aca="false">+[4]data1cf!A958</f>
        <v>-89888.2972759746</v>
      </c>
      <c r="C958" s="337" t="n">
        <f aca="false">+[4]data1cf!B958</f>
        <v>15000.3607562048</v>
      </c>
      <c r="D958" s="337" t="n">
        <f aca="false">+[4]data1cf!C958</f>
        <v>16288.7556326591</v>
      </c>
      <c r="E958" s="337" t="n">
        <f aca="false">+[4]data1cf!D958</f>
        <v>16048.8130492153</v>
      </c>
      <c r="F958" s="337" t="n">
        <f aca="false">+[4]data1cf!E958</f>
        <v>15617.7182957511</v>
      </c>
      <c r="G958" s="337" t="n">
        <f aca="false">+[4]data1cf!F958</f>
        <v>15442.4860722024</v>
      </c>
      <c r="H958" s="337" t="n">
        <f aca="false">+[4]data1cf!G958</f>
        <v>15117.459077037</v>
      </c>
      <c r="I958" s="337" t="n">
        <f aca="false">+[4]data1cf!H958</f>
        <v>14943.8333960981</v>
      </c>
      <c r="J958" s="337" t="n">
        <f aca="false">+[4]data1cf!I958</f>
        <v>14973.9169140573</v>
      </c>
      <c r="K958" s="337" t="n">
        <f aca="false">+[4]data1cf!J958</f>
        <v>14992.8375677862</v>
      </c>
      <c r="L958" s="337" t="n">
        <f aca="false">+[4]data1cf!K958</f>
        <v>15295.7225419765</v>
      </c>
      <c r="M958" s="337" t="n">
        <f aca="false">+[4]data1cf!L958</f>
        <v>15192.3378674209</v>
      </c>
      <c r="N958" s="337" t="n">
        <f aca="false">+[4]data1cf!M958</f>
        <v>15176.7338825408</v>
      </c>
      <c r="O958" s="337" t="n">
        <f aca="false">+[4]data1cf!N958</f>
        <v>14997.2146195799</v>
      </c>
      <c r="P958" s="337" t="n">
        <f aca="false">+[4]data1cf!O958</f>
        <v>15024.9121583581</v>
      </c>
      <c r="Q958" s="337" t="n">
        <f aca="false">+[4]data1cf!P958</f>
        <v>15010.2529141361</v>
      </c>
      <c r="R958" s="337" t="n">
        <f aca="false">+[4]data1cf!Q958</f>
        <v>1030.98281443652</v>
      </c>
      <c r="S958" s="337" t="n">
        <f aca="false">+[4]data1cf!R958</f>
        <v>0</v>
      </c>
      <c r="T958" s="337" t="n">
        <f aca="false">+[4]data1cf!S958</f>
        <v>0</v>
      </c>
      <c r="U958" s="337" t="n">
        <f aca="false">+[4]data1cf!T958</f>
        <v>0</v>
      </c>
      <c r="V958" s="337" t="n">
        <f aca="false">+[4]data1cf!U958</f>
        <v>0</v>
      </c>
      <c r="W958" s="337" t="n">
        <f aca="false">+[4]data1cf!V958</f>
        <v>0</v>
      </c>
      <c r="X958" s="337" t="n">
        <f aca="false">+[4]data1cf!W958</f>
        <v>0</v>
      </c>
      <c r="Y958" s="337" t="n">
        <f aca="false">+[4]data1cf!X958</f>
        <v>0</v>
      </c>
      <c r="Z958" s="337" t="n">
        <f aca="false">+[4]data1cf!Y958</f>
        <v>0</v>
      </c>
      <c r="AA958" s="337" t="n">
        <f aca="false">+[4]data1cf!Z958</f>
        <v>0</v>
      </c>
      <c r="AB958" s="337"/>
      <c r="AC958" s="338" t="n">
        <f aca="false">XNPV(0.1,B958:AA958,$B$1:$AA$1)</f>
        <v>27194.0830804257</v>
      </c>
      <c r="AD958" s="338" t="n">
        <f aca="false">SUMPRODUCT(B958:AA958,$B$1010:$AA$1010)</f>
        <v>59577.1920959897</v>
      </c>
      <c r="AE958" s="339" t="n">
        <f aca="false">SUMPRODUCT(B958:AA958,$B$1012:$AA$1012)</f>
        <v>59030.169589908</v>
      </c>
      <c r="AF958" s="340" t="n">
        <f aca="false">XIRR(B958:AA958,$B$1:$AA$1)</f>
        <v>0.150669329183741</v>
      </c>
      <c r="AG958" s="341" t="n">
        <f aca="false">1-EXP(-(1/0.25)*(AD958/ABS($AD$1010)))</f>
        <v>0.984574899540198</v>
      </c>
    </row>
    <row r="959" customFormat="false" ht="12.75" hidden="false" customHeight="false" outlineLevel="0" collapsed="false">
      <c r="A959" s="332"/>
      <c r="B959" s="337" t="n">
        <f aca="false">+[4]data1cf!A959</f>
        <v>-87345.3311092944</v>
      </c>
      <c r="C959" s="337" t="n">
        <f aca="false">+[4]data1cf!B959</f>
        <v>14845.7360731883</v>
      </c>
      <c r="D959" s="337" t="n">
        <f aca="false">+[4]data1cf!C959</f>
        <v>16142.3455468985</v>
      </c>
      <c r="E959" s="337" t="n">
        <f aca="false">+[4]data1cf!D959</f>
        <v>15845.484761169</v>
      </c>
      <c r="F959" s="337" t="n">
        <f aca="false">+[4]data1cf!E959</f>
        <v>15739.467116644</v>
      </c>
      <c r="G959" s="337" t="n">
        <f aca="false">+[4]data1cf!F959</f>
        <v>15410.1763279756</v>
      </c>
      <c r="H959" s="337" t="n">
        <f aca="false">+[4]data1cf!G959</f>
        <v>15291.910268645</v>
      </c>
      <c r="I959" s="337" t="n">
        <f aca="false">+[4]data1cf!H959</f>
        <v>15035.4741697803</v>
      </c>
      <c r="J959" s="337" t="n">
        <f aca="false">+[4]data1cf!I959</f>
        <v>14964.6170664269</v>
      </c>
      <c r="K959" s="337" t="n">
        <f aca="false">+[4]data1cf!J959</f>
        <v>15038.5590277844</v>
      </c>
      <c r="L959" s="337" t="n">
        <f aca="false">+[4]data1cf!K959</f>
        <v>15010.6612309338</v>
      </c>
      <c r="M959" s="337" t="n">
        <f aca="false">+[4]data1cf!L959</f>
        <v>15209.3574965603</v>
      </c>
      <c r="N959" s="337" t="n">
        <f aca="false">+[4]data1cf!M959</f>
        <v>14994.9826145134</v>
      </c>
      <c r="O959" s="337" t="n">
        <f aca="false">+[4]data1cf!N959</f>
        <v>15153.3501160611</v>
      </c>
      <c r="P959" s="337" t="n">
        <f aca="false">+[4]data1cf!O959</f>
        <v>15110.4331647369</v>
      </c>
      <c r="Q959" s="337" t="n">
        <f aca="false">+[4]data1cf!P959</f>
        <v>15162.1043996457</v>
      </c>
      <c r="R959" s="337" t="n">
        <f aca="false">+[4]data1cf!Q959</f>
        <v>1001.81600969116</v>
      </c>
      <c r="S959" s="337" t="n">
        <f aca="false">+[4]data1cf!R959</f>
        <v>0</v>
      </c>
      <c r="T959" s="337" t="n">
        <f aca="false">+[4]data1cf!S959</f>
        <v>0</v>
      </c>
      <c r="U959" s="337" t="n">
        <f aca="false">+[4]data1cf!T959</f>
        <v>0</v>
      </c>
      <c r="V959" s="337" t="n">
        <f aca="false">+[4]data1cf!U959</f>
        <v>0</v>
      </c>
      <c r="W959" s="337" t="n">
        <f aca="false">+[4]data1cf!V959</f>
        <v>0</v>
      </c>
      <c r="X959" s="337" t="n">
        <f aca="false">+[4]data1cf!W959</f>
        <v>0</v>
      </c>
      <c r="Y959" s="337" t="n">
        <f aca="false">+[4]data1cf!X959</f>
        <v>0</v>
      </c>
      <c r="Z959" s="337" t="n">
        <f aca="false">+[4]data1cf!Y959</f>
        <v>0</v>
      </c>
      <c r="AA959" s="337" t="n">
        <f aca="false">+[4]data1cf!Z959</f>
        <v>0</v>
      </c>
      <c r="AB959" s="337"/>
      <c r="AC959" s="338" t="n">
        <f aca="false">XNPV(0.1,B959:AA959,$B$1:$AA$1)</f>
        <v>29482.2729263022</v>
      </c>
      <c r="AD959" s="338" t="n">
        <f aca="false">SUMPRODUCT(B959:AA959,$B$1010:$AA$1010)</f>
        <v>61869.1677950188</v>
      </c>
      <c r="AE959" s="339" t="n">
        <f aca="false">SUMPRODUCT(B959:AA959,$B$1012:$AA$1012)</f>
        <v>61321.9756570053</v>
      </c>
      <c r="AF959" s="340" t="n">
        <f aca="false">XIRR(B959:AA959,$B$1:$AA$1)</f>
        <v>0.156102803070675</v>
      </c>
      <c r="AG959" s="341" t="n">
        <f aca="false">1-EXP(-(1/0.25)*(AD959/ABS($AD$1010)))</f>
        <v>0.986862041614125</v>
      </c>
    </row>
    <row r="960" customFormat="false" ht="12.75" hidden="false" customHeight="false" outlineLevel="0" collapsed="false">
      <c r="A960" s="332"/>
      <c r="B960" s="337" t="n">
        <f aca="false">+[4]data1cf!A960</f>
        <v>-95358.2061264889</v>
      </c>
      <c r="C960" s="337" t="n">
        <f aca="false">+[4]data1cf!B960</f>
        <v>15050.8291057106</v>
      </c>
      <c r="D960" s="337" t="n">
        <f aca="false">+[4]data1cf!C960</f>
        <v>16581.835768133</v>
      </c>
      <c r="E960" s="337" t="n">
        <f aca="false">+[4]data1cf!D960</f>
        <v>16045.7717576631</v>
      </c>
      <c r="F960" s="337" t="n">
        <f aca="false">+[4]data1cf!E960</f>
        <v>15726.5123993453</v>
      </c>
      <c r="G960" s="337" t="n">
        <f aca="false">+[4]data1cf!F960</f>
        <v>15566.7786635144</v>
      </c>
      <c r="H960" s="337" t="n">
        <f aca="false">+[4]data1cf!G960</f>
        <v>15433.7209037242</v>
      </c>
      <c r="I960" s="337" t="n">
        <f aca="false">+[4]data1cf!H960</f>
        <v>15258.5535298514</v>
      </c>
      <c r="J960" s="337" t="n">
        <f aca="false">+[4]data1cf!I960</f>
        <v>15090.2497441734</v>
      </c>
      <c r="K960" s="337" t="n">
        <f aca="false">+[4]data1cf!J960</f>
        <v>15106.8680464074</v>
      </c>
      <c r="L960" s="337" t="n">
        <f aca="false">+[4]data1cf!K960</f>
        <v>15233.0977079934</v>
      </c>
      <c r="M960" s="337" t="n">
        <f aca="false">+[4]data1cf!L960</f>
        <v>15158.1961067829</v>
      </c>
      <c r="N960" s="337" t="n">
        <f aca="false">+[4]data1cf!M960</f>
        <v>15329.1464194136</v>
      </c>
      <c r="O960" s="337" t="n">
        <f aca="false">+[4]data1cf!N960</f>
        <v>15120.404849642</v>
      </c>
      <c r="P960" s="337" t="n">
        <f aca="false">+[4]data1cf!O960</f>
        <v>15192.7826537497</v>
      </c>
      <c r="Q960" s="337" t="n">
        <f aca="false">+[4]data1cf!P960</f>
        <v>15297.937524895</v>
      </c>
      <c r="R960" s="337" t="n">
        <f aca="false">+[4]data1cf!Q960</f>
        <v>1093.72048098838</v>
      </c>
      <c r="S960" s="337" t="n">
        <f aca="false">+[4]data1cf!R960</f>
        <v>0</v>
      </c>
      <c r="T960" s="337" t="n">
        <f aca="false">+[4]data1cf!S960</f>
        <v>0</v>
      </c>
      <c r="U960" s="337" t="n">
        <f aca="false">+[4]data1cf!T960</f>
        <v>0</v>
      </c>
      <c r="V960" s="337" t="n">
        <f aca="false">+[4]data1cf!U960</f>
        <v>0</v>
      </c>
      <c r="W960" s="337" t="n">
        <f aca="false">+[4]data1cf!V960</f>
        <v>0</v>
      </c>
      <c r="X960" s="337" t="n">
        <f aca="false">+[4]data1cf!W960</f>
        <v>0</v>
      </c>
      <c r="Y960" s="337" t="n">
        <f aca="false">+[4]data1cf!X960</f>
        <v>0</v>
      </c>
      <c r="Z960" s="337" t="n">
        <f aca="false">+[4]data1cf!Y960</f>
        <v>0</v>
      </c>
      <c r="AA960" s="337" t="n">
        <f aca="false">+[4]data1cf!Z960</f>
        <v>0</v>
      </c>
      <c r="AB960" s="337"/>
      <c r="AC960" s="338" t="n">
        <f aca="false">XNPV(0.1,B960:AA960,$B$1:$AA$1)</f>
        <v>22778.4825415065</v>
      </c>
      <c r="AD960" s="338" t="n">
        <f aca="false">SUMPRODUCT(B960:AA960,$B$1010:$AA$1010)</f>
        <v>55466.8131751154</v>
      </c>
      <c r="AE960" s="339" t="n">
        <f aca="false">SUMPRODUCT(B960:AA960,$B$1012:$AA$1012)</f>
        <v>54914.6385771704</v>
      </c>
      <c r="AF960" s="340" t="n">
        <f aca="false">XIRR(B960:AA960,$B$1:$AA$1)</f>
        <v>0.14037313849773</v>
      </c>
      <c r="AG960" s="341" t="n">
        <f aca="false">1-EXP(-(1/0.25)*(AD960/ABS($AD$1010)))</f>
        <v>0.979430361207933</v>
      </c>
    </row>
    <row r="961" customFormat="false" ht="12.75" hidden="false" customHeight="false" outlineLevel="0" collapsed="false">
      <c r="A961" s="332"/>
      <c r="B961" s="337" t="n">
        <f aca="false">+[4]data1cf!A961</f>
        <v>-85696.3805356558</v>
      </c>
      <c r="C961" s="337" t="n">
        <f aca="false">+[4]data1cf!B961</f>
        <v>14891.1279606431</v>
      </c>
      <c r="D961" s="337" t="n">
        <f aca="false">+[4]data1cf!C961</f>
        <v>16072.6729880444</v>
      </c>
      <c r="E961" s="337" t="n">
        <f aca="false">+[4]data1cf!D961</f>
        <v>15776.8591191474</v>
      </c>
      <c r="F961" s="337" t="n">
        <f aca="false">+[4]data1cf!E961</f>
        <v>15500.9201464857</v>
      </c>
      <c r="G961" s="337" t="n">
        <f aca="false">+[4]data1cf!F961</f>
        <v>15263.7575105148</v>
      </c>
      <c r="H961" s="337" t="n">
        <f aca="false">+[4]data1cf!G961</f>
        <v>14921.5687228824</v>
      </c>
      <c r="I961" s="337" t="n">
        <f aca="false">+[4]data1cf!H961</f>
        <v>14807.079112069</v>
      </c>
      <c r="J961" s="337" t="n">
        <f aca="false">+[4]data1cf!I961</f>
        <v>14824.1019774088</v>
      </c>
      <c r="K961" s="337" t="n">
        <f aca="false">+[4]data1cf!J961</f>
        <v>15041.6896513763</v>
      </c>
      <c r="L961" s="337" t="n">
        <f aca="false">+[4]data1cf!K961</f>
        <v>14890.1389987663</v>
      </c>
      <c r="M961" s="337" t="n">
        <f aca="false">+[4]data1cf!L961</f>
        <v>14968.4099129507</v>
      </c>
      <c r="N961" s="337" t="n">
        <f aca="false">+[4]data1cf!M961</f>
        <v>15056.791054664</v>
      </c>
      <c r="O961" s="337" t="n">
        <f aca="false">+[4]data1cf!N961</f>
        <v>14969.9270669427</v>
      </c>
      <c r="P961" s="337" t="n">
        <f aca="false">+[4]data1cf!O961</f>
        <v>15046.1851873693</v>
      </c>
      <c r="Q961" s="337" t="n">
        <f aca="false">+[4]data1cf!P961</f>
        <v>15081.1690730886</v>
      </c>
      <c r="R961" s="337" t="n">
        <f aca="false">+[4]data1cf!Q961</f>
        <v>982.903206191758</v>
      </c>
      <c r="S961" s="337" t="n">
        <f aca="false">+[4]data1cf!R961</f>
        <v>0</v>
      </c>
      <c r="T961" s="337" t="n">
        <f aca="false">+[4]data1cf!S961</f>
        <v>0</v>
      </c>
      <c r="U961" s="337" t="n">
        <f aca="false">+[4]data1cf!T961</f>
        <v>0</v>
      </c>
      <c r="V961" s="337" t="n">
        <f aca="false">+[4]data1cf!U961</f>
        <v>0</v>
      </c>
      <c r="W961" s="337" t="n">
        <f aca="false">+[4]data1cf!V961</f>
        <v>0</v>
      </c>
      <c r="X961" s="337" t="n">
        <f aca="false">+[4]data1cf!W961</f>
        <v>0</v>
      </c>
      <c r="Y961" s="337" t="n">
        <f aca="false">+[4]data1cf!X961</f>
        <v>0</v>
      </c>
      <c r="Z961" s="337" t="n">
        <f aca="false">+[4]data1cf!Y961</f>
        <v>0</v>
      </c>
      <c r="AA961" s="337" t="n">
        <f aca="false">+[4]data1cf!Z961</f>
        <v>0</v>
      </c>
      <c r="AB961" s="337"/>
      <c r="AC961" s="338" t="n">
        <f aca="false">XNPV(0.1,B961:AA961,$B$1:$AA$1)</f>
        <v>30214.7343778524</v>
      </c>
      <c r="AD961" s="338" t="n">
        <f aca="false">SUMPRODUCT(B961:AA961,$B$1010:$AA$1010)</f>
        <v>62314.0744462124</v>
      </c>
      <c r="AE961" s="339" t="n">
        <f aca="false">SUMPRODUCT(B961:AA961,$B$1012:$AA$1012)</f>
        <v>61771.5767153462</v>
      </c>
      <c r="AF961" s="340" t="n">
        <f aca="false">XIRR(B961:AA961,$B$1:$AA$1)</f>
        <v>0.158556785997673</v>
      </c>
      <c r="AG961" s="341" t="n">
        <f aca="false">1-EXP(-(1/0.25)*(AD961/ABS($AD$1010)))</f>
        <v>0.98726502637914</v>
      </c>
    </row>
    <row r="962" customFormat="false" ht="12.75" hidden="false" customHeight="false" outlineLevel="0" collapsed="false">
      <c r="A962" s="332"/>
      <c r="B962" s="337" t="n">
        <f aca="false">+[4]data1cf!A962</f>
        <v>-88631.3623562741</v>
      </c>
      <c r="C962" s="337" t="n">
        <f aca="false">+[4]data1cf!B962</f>
        <v>14828.4829075737</v>
      </c>
      <c r="D962" s="337" t="n">
        <f aca="false">+[4]data1cf!C962</f>
        <v>16359.6010906649</v>
      </c>
      <c r="E962" s="337" t="n">
        <f aca="false">+[4]data1cf!D962</f>
        <v>15889.784005676</v>
      </c>
      <c r="F962" s="337" t="n">
        <f aca="false">+[4]data1cf!E962</f>
        <v>15579.5913613794</v>
      </c>
      <c r="G962" s="337" t="n">
        <f aca="false">+[4]data1cf!F962</f>
        <v>15175.1767263577</v>
      </c>
      <c r="H962" s="337" t="n">
        <f aca="false">+[4]data1cf!G962</f>
        <v>15057.7517286924</v>
      </c>
      <c r="I962" s="337" t="n">
        <f aca="false">+[4]data1cf!H962</f>
        <v>14994.4867838198</v>
      </c>
      <c r="J962" s="337" t="n">
        <f aca="false">+[4]data1cf!I962</f>
        <v>14824.5692956738</v>
      </c>
      <c r="K962" s="337" t="n">
        <f aca="false">+[4]data1cf!J962</f>
        <v>14812.5532083851</v>
      </c>
      <c r="L962" s="337" t="n">
        <f aca="false">+[4]data1cf!K962</f>
        <v>14890.8793897657</v>
      </c>
      <c r="M962" s="337" t="n">
        <f aca="false">+[4]data1cf!L962</f>
        <v>14996.7483099967</v>
      </c>
      <c r="N962" s="337" t="n">
        <f aca="false">+[4]data1cf!M962</f>
        <v>15016.4075568173</v>
      </c>
      <c r="O962" s="337" t="n">
        <f aca="false">+[4]data1cf!N962</f>
        <v>15063.1943143284</v>
      </c>
      <c r="P962" s="337" t="n">
        <f aca="false">+[4]data1cf!O962</f>
        <v>15219.5622735546</v>
      </c>
      <c r="Q962" s="337" t="n">
        <f aca="false">+[4]data1cf!P962</f>
        <v>15000.038884038</v>
      </c>
      <c r="R962" s="337" t="n">
        <f aca="false">+[4]data1cf!Q962</f>
        <v>1016.56627368152</v>
      </c>
      <c r="S962" s="337" t="n">
        <f aca="false">+[4]data1cf!R962</f>
        <v>0</v>
      </c>
      <c r="T962" s="337" t="n">
        <f aca="false">+[4]data1cf!S962</f>
        <v>0</v>
      </c>
      <c r="U962" s="337" t="n">
        <f aca="false">+[4]data1cf!T962</f>
        <v>0</v>
      </c>
      <c r="V962" s="337" t="n">
        <f aca="false">+[4]data1cf!U962</f>
        <v>0</v>
      </c>
      <c r="W962" s="337" t="n">
        <f aca="false">+[4]data1cf!V962</f>
        <v>0</v>
      </c>
      <c r="X962" s="337" t="n">
        <f aca="false">+[4]data1cf!W962</f>
        <v>0</v>
      </c>
      <c r="Y962" s="337" t="n">
        <f aca="false">+[4]data1cf!X962</f>
        <v>0</v>
      </c>
      <c r="Z962" s="337" t="n">
        <f aca="false">+[4]data1cf!Y962</f>
        <v>0</v>
      </c>
      <c r="AA962" s="337" t="n">
        <f aca="false">+[4]data1cf!Z962</f>
        <v>0</v>
      </c>
      <c r="AB962" s="337"/>
      <c r="AC962" s="338" t="n">
        <f aca="false">XNPV(0.1,B962:AA962,$B$1:$AA$1)</f>
        <v>27677.3392600641</v>
      </c>
      <c r="AD962" s="338" t="n">
        <f aca="false">SUMPRODUCT(B962:AA962,$B$1010:$AA$1010)</f>
        <v>59851.5750816501</v>
      </c>
      <c r="AE962" s="339" t="n">
        <f aca="false">SUMPRODUCT(B962:AA962,$B$1012:$AA$1012)</f>
        <v>59307.9225434306</v>
      </c>
      <c r="AF962" s="340" t="n">
        <f aca="false">XIRR(B962:AA962,$B$1:$AA$1)</f>
        <v>0.152222667860025</v>
      </c>
      <c r="AG962" s="341" t="n">
        <f aca="false">1-EXP(-(1/0.25)*(AD962/ABS($AD$1010)))</f>
        <v>0.984868433935899</v>
      </c>
    </row>
    <row r="963" customFormat="false" ht="12.75" hidden="false" customHeight="false" outlineLevel="0" collapsed="false">
      <c r="A963" s="332"/>
      <c r="B963" s="337" t="n">
        <f aca="false">+[4]data1cf!A963</f>
        <v>-87758.1312332526</v>
      </c>
      <c r="C963" s="337" t="n">
        <f aca="false">+[4]data1cf!B963</f>
        <v>15077.9781343399</v>
      </c>
      <c r="D963" s="337" t="n">
        <f aca="false">+[4]data1cf!C963</f>
        <v>16140.7641586581</v>
      </c>
      <c r="E963" s="337" t="n">
        <f aca="false">+[4]data1cf!D963</f>
        <v>15887.1915852467</v>
      </c>
      <c r="F963" s="337" t="n">
        <f aca="false">+[4]data1cf!E963</f>
        <v>15550.8011054132</v>
      </c>
      <c r="G963" s="337" t="n">
        <f aca="false">+[4]data1cf!F963</f>
        <v>15367.9743598219</v>
      </c>
      <c r="H963" s="337" t="n">
        <f aca="false">+[4]data1cf!G963</f>
        <v>15157.6185132427</v>
      </c>
      <c r="I963" s="337" t="n">
        <f aca="false">+[4]data1cf!H963</f>
        <v>15058.4309822832</v>
      </c>
      <c r="J963" s="337" t="n">
        <f aca="false">+[4]data1cf!I963</f>
        <v>14998.2811414922</v>
      </c>
      <c r="K963" s="337" t="n">
        <f aca="false">+[4]data1cf!J963</f>
        <v>15138.9264817278</v>
      </c>
      <c r="L963" s="337" t="n">
        <f aca="false">+[4]data1cf!K963</f>
        <v>14967.938057649</v>
      </c>
      <c r="M963" s="337" t="n">
        <f aca="false">+[4]data1cf!L963</f>
        <v>15034.1456101913</v>
      </c>
      <c r="N963" s="337" t="n">
        <f aca="false">+[4]data1cf!M963</f>
        <v>14902.623014897</v>
      </c>
      <c r="O963" s="337" t="n">
        <f aca="false">+[4]data1cf!N963</f>
        <v>14914.3540740476</v>
      </c>
      <c r="P963" s="337" t="n">
        <f aca="false">+[4]data1cf!O963</f>
        <v>15146.9628058976</v>
      </c>
      <c r="Q963" s="337" t="n">
        <f aca="false">+[4]data1cf!P963</f>
        <v>15104.9649043649</v>
      </c>
      <c r="R963" s="337" t="n">
        <f aca="false">+[4]data1cf!Q963</f>
        <v>1006.55066199291</v>
      </c>
      <c r="S963" s="337" t="n">
        <f aca="false">+[4]data1cf!R963</f>
        <v>0</v>
      </c>
      <c r="T963" s="337" t="n">
        <f aca="false">+[4]data1cf!S963</f>
        <v>0</v>
      </c>
      <c r="U963" s="337" t="n">
        <f aca="false">+[4]data1cf!T963</f>
        <v>0</v>
      </c>
      <c r="V963" s="337" t="n">
        <f aca="false">+[4]data1cf!U963</f>
        <v>0</v>
      </c>
      <c r="W963" s="337" t="n">
        <f aca="false">+[4]data1cf!V963</f>
        <v>0</v>
      </c>
      <c r="X963" s="337" t="n">
        <f aca="false">+[4]data1cf!W963</f>
        <v>0</v>
      </c>
      <c r="Y963" s="337" t="n">
        <f aca="false">+[4]data1cf!X963</f>
        <v>0</v>
      </c>
      <c r="Z963" s="337" t="n">
        <f aca="false">+[4]data1cf!Y963</f>
        <v>0</v>
      </c>
      <c r="AA963" s="337" t="n">
        <f aca="false">+[4]data1cf!Z963</f>
        <v>0</v>
      </c>
      <c r="AB963" s="337"/>
      <c r="AC963" s="338" t="n">
        <f aca="false">XNPV(0.1,B963:AA963,$B$1:$AA$1)</f>
        <v>28970.4193844528</v>
      </c>
      <c r="AD963" s="338" t="n">
        <f aca="false">SUMPRODUCT(B963:AA963,$B$1010:$AA$1010)</f>
        <v>61256.3997838332</v>
      </c>
      <c r="AE963" s="339" t="n">
        <f aca="false">SUMPRODUCT(B963:AA963,$B$1012:$AA$1012)</f>
        <v>60711.0619505705</v>
      </c>
      <c r="AF963" s="340" t="n">
        <f aca="false">XIRR(B963:AA963,$B$1:$AA$1)</f>
        <v>0.155082072229977</v>
      </c>
      <c r="AG963" s="341" t="n">
        <f aca="false">1-EXP(-(1/0.25)*(AD963/ABS($AD$1010)))</f>
        <v>0.986286053166516</v>
      </c>
    </row>
    <row r="964" customFormat="false" ht="12.75" hidden="false" customHeight="false" outlineLevel="0" collapsed="false">
      <c r="A964" s="332"/>
      <c r="B964" s="337" t="n">
        <f aca="false">+[4]data1cf!A964</f>
        <v>-91082.6086458436</v>
      </c>
      <c r="C964" s="337" t="n">
        <f aca="false">+[4]data1cf!B964</f>
        <v>15054.0790377225</v>
      </c>
      <c r="D964" s="337" t="n">
        <f aca="false">+[4]data1cf!C964</f>
        <v>16470.0003501667</v>
      </c>
      <c r="E964" s="337" t="n">
        <f aca="false">+[4]data1cf!D964</f>
        <v>15931.6855455506</v>
      </c>
      <c r="F964" s="337" t="n">
        <f aca="false">+[4]data1cf!E964</f>
        <v>15732.6748912673</v>
      </c>
      <c r="G964" s="337" t="n">
        <f aca="false">+[4]data1cf!F964</f>
        <v>15473.4813534625</v>
      </c>
      <c r="H964" s="337" t="n">
        <f aca="false">+[4]data1cf!G964</f>
        <v>14914.0442438232</v>
      </c>
      <c r="I964" s="337" t="n">
        <f aca="false">+[4]data1cf!H964</f>
        <v>15025.306294344</v>
      </c>
      <c r="J964" s="337" t="n">
        <f aca="false">+[4]data1cf!I964</f>
        <v>14940.1478738737</v>
      </c>
      <c r="K964" s="337" t="n">
        <f aca="false">+[4]data1cf!J964</f>
        <v>15042.2151628286</v>
      </c>
      <c r="L964" s="337" t="n">
        <f aca="false">+[4]data1cf!K964</f>
        <v>15157.4576709539</v>
      </c>
      <c r="M964" s="337" t="n">
        <f aca="false">+[4]data1cf!L964</f>
        <v>15020.3461420492</v>
      </c>
      <c r="N964" s="337" t="n">
        <f aca="false">+[4]data1cf!M964</f>
        <v>14947.6453571151</v>
      </c>
      <c r="O964" s="337" t="n">
        <f aca="false">+[4]data1cf!N964</f>
        <v>15064.7285272144</v>
      </c>
      <c r="P964" s="337" t="n">
        <f aca="false">+[4]data1cf!O964</f>
        <v>14953.1649226749</v>
      </c>
      <c r="Q964" s="337" t="n">
        <f aca="false">+[4]data1cf!P964</f>
        <v>15258.3017602453</v>
      </c>
      <c r="R964" s="337" t="n">
        <f aca="false">+[4]data1cf!Q964</f>
        <v>1044.68108812437</v>
      </c>
      <c r="S964" s="337" t="n">
        <f aca="false">+[4]data1cf!R964</f>
        <v>0</v>
      </c>
      <c r="T964" s="337" t="n">
        <f aca="false">+[4]data1cf!S964</f>
        <v>0</v>
      </c>
      <c r="U964" s="337" t="n">
        <f aca="false">+[4]data1cf!T964</f>
        <v>0</v>
      </c>
      <c r="V964" s="337" t="n">
        <f aca="false">+[4]data1cf!U964</f>
        <v>0</v>
      </c>
      <c r="W964" s="337" t="n">
        <f aca="false">+[4]data1cf!V964</f>
        <v>0</v>
      </c>
      <c r="X964" s="337" t="n">
        <f aca="false">+[4]data1cf!W964</f>
        <v>0</v>
      </c>
      <c r="Y964" s="337" t="n">
        <f aca="false">+[4]data1cf!X964</f>
        <v>0</v>
      </c>
      <c r="Z964" s="337" t="n">
        <f aca="false">+[4]data1cf!Y964</f>
        <v>0</v>
      </c>
      <c r="AA964" s="337" t="n">
        <f aca="false">+[4]data1cf!Z964</f>
        <v>0</v>
      </c>
      <c r="AB964" s="337"/>
      <c r="AC964" s="338" t="n">
        <f aca="false">XNPV(0.1,B964:AA964,$B$1:$AA$1)</f>
        <v>26016.8524744128</v>
      </c>
      <c r="AD964" s="338" t="n">
        <f aca="false">SUMPRODUCT(B964:AA964,$B$1010:$AA$1010)</f>
        <v>58356.8048396586</v>
      </c>
      <c r="AE964" s="339" t="n">
        <f aca="false">SUMPRODUCT(B964:AA964,$B$1012:$AA$1012)</f>
        <v>57810.5328643213</v>
      </c>
      <c r="AF964" s="340" t="n">
        <f aca="false">XIRR(B964:AA964,$B$1:$AA$1)</f>
        <v>0.148044086266857</v>
      </c>
      <c r="AG964" s="341" t="n">
        <f aca="false">1-EXP(-(1/0.25)*(AD964/ABS($AD$1010)))</f>
        <v>0.983198789088711</v>
      </c>
    </row>
    <row r="965" customFormat="false" ht="12.75" hidden="false" customHeight="false" outlineLevel="0" collapsed="false">
      <c r="A965" s="332"/>
      <c r="B965" s="337" t="n">
        <f aca="false">+[4]data1cf!A965</f>
        <v>-96325.1992022037</v>
      </c>
      <c r="C965" s="337" t="n">
        <f aca="false">+[4]data1cf!B965</f>
        <v>14963.9726999347</v>
      </c>
      <c r="D965" s="337" t="n">
        <f aca="false">+[4]data1cf!C965</f>
        <v>16583.5330693759</v>
      </c>
      <c r="E965" s="337" t="n">
        <f aca="false">+[4]data1cf!D965</f>
        <v>16072.0264861694</v>
      </c>
      <c r="F965" s="337" t="n">
        <f aca="false">+[4]data1cf!E965</f>
        <v>15711.1544350622</v>
      </c>
      <c r="G965" s="337" t="n">
        <f aca="false">+[4]data1cf!F965</f>
        <v>15515.3118311113</v>
      </c>
      <c r="H965" s="337" t="n">
        <f aca="false">+[4]data1cf!G965</f>
        <v>15144.3093517426</v>
      </c>
      <c r="I965" s="337" t="n">
        <f aca="false">+[4]data1cf!H965</f>
        <v>15234.7126921695</v>
      </c>
      <c r="J965" s="337" t="n">
        <f aca="false">+[4]data1cf!I965</f>
        <v>15163.2798727549</v>
      </c>
      <c r="K965" s="337" t="n">
        <f aca="false">+[4]data1cf!J965</f>
        <v>15286.5330761131</v>
      </c>
      <c r="L965" s="337" t="n">
        <f aca="false">+[4]data1cf!K965</f>
        <v>15205.5066979278</v>
      </c>
      <c r="M965" s="337" t="n">
        <f aca="false">+[4]data1cf!L965</f>
        <v>15249.2788226458</v>
      </c>
      <c r="N965" s="337" t="n">
        <f aca="false">+[4]data1cf!M965</f>
        <v>15234.1269659566</v>
      </c>
      <c r="O965" s="337" t="n">
        <f aca="false">+[4]data1cf!N965</f>
        <v>15225.2055255596</v>
      </c>
      <c r="P965" s="337" t="n">
        <f aca="false">+[4]data1cf!O965</f>
        <v>15262.7371368517</v>
      </c>
      <c r="Q965" s="337" t="n">
        <f aca="false">+[4]data1cf!P965</f>
        <v>15251.8952385257</v>
      </c>
      <c r="R965" s="337" t="n">
        <f aca="false">+[4]data1cf!Q965</f>
        <v>1104.8115047696</v>
      </c>
      <c r="S965" s="337" t="n">
        <f aca="false">+[4]data1cf!R965</f>
        <v>0</v>
      </c>
      <c r="T965" s="337" t="n">
        <f aca="false">+[4]data1cf!S965</f>
        <v>0</v>
      </c>
      <c r="U965" s="337" t="n">
        <f aca="false">+[4]data1cf!T965</f>
        <v>0</v>
      </c>
      <c r="V965" s="337" t="n">
        <f aca="false">+[4]data1cf!U965</f>
        <v>0</v>
      </c>
      <c r="W965" s="337" t="n">
        <f aca="false">+[4]data1cf!V965</f>
        <v>0</v>
      </c>
      <c r="X965" s="337" t="n">
        <f aca="false">+[4]data1cf!W965</f>
        <v>0</v>
      </c>
      <c r="Y965" s="337" t="n">
        <f aca="false">+[4]data1cf!X965</f>
        <v>0</v>
      </c>
      <c r="Z965" s="337" t="n">
        <f aca="false">+[4]data1cf!Y965</f>
        <v>0</v>
      </c>
      <c r="AA965" s="337" t="n">
        <f aca="false">+[4]data1cf!Z965</f>
        <v>0</v>
      </c>
      <c r="AB965" s="337"/>
      <c r="AC965" s="338" t="n">
        <f aca="false">XNPV(0.1,B965:AA965,$B$1:$AA$1)</f>
        <v>21677.0688315147</v>
      </c>
      <c r="AD965" s="338" t="n">
        <f aca="false">SUMPRODUCT(B965:AA965,$B$1010:$AA$1010)</f>
        <v>54366.4567751511</v>
      </c>
      <c r="AE965" s="339" t="n">
        <f aca="false">SUMPRODUCT(B965:AA965,$B$1012:$AA$1012)</f>
        <v>53814.1041688708</v>
      </c>
      <c r="AF965" s="340" t="n">
        <f aca="false">XIRR(B965:AA965,$B$1:$AA$1)</f>
        <v>0.138066316584652</v>
      </c>
      <c r="AG965" s="341" t="n">
        <f aca="false">1-EXP(-(1/0.25)*(AD965/ABS($AD$1010)))</f>
        <v>0.977782814045367</v>
      </c>
    </row>
    <row r="966" customFormat="false" ht="12.75" hidden="false" customHeight="false" outlineLevel="0" collapsed="false">
      <c r="A966" s="332"/>
      <c r="B966" s="337" t="n">
        <f aca="false">+[4]data1cf!A966</f>
        <v>-89835.8707052497</v>
      </c>
      <c r="C966" s="337" t="n">
        <f aca="false">+[4]data1cf!B966</f>
        <v>14872.0230404439</v>
      </c>
      <c r="D966" s="337" t="n">
        <f aca="false">+[4]data1cf!C966</f>
        <v>16231.3475897863</v>
      </c>
      <c r="E966" s="337" t="n">
        <f aca="false">+[4]data1cf!D966</f>
        <v>16163.6023685689</v>
      </c>
      <c r="F966" s="337" t="n">
        <f aca="false">+[4]data1cf!E966</f>
        <v>15636.8298876505</v>
      </c>
      <c r="G966" s="337" t="n">
        <f aca="false">+[4]data1cf!F966</f>
        <v>15341.5555421418</v>
      </c>
      <c r="H966" s="337" t="n">
        <f aca="false">+[4]data1cf!G966</f>
        <v>15069.4336297195</v>
      </c>
      <c r="I966" s="337" t="n">
        <f aca="false">+[4]data1cf!H966</f>
        <v>15031.7954656145</v>
      </c>
      <c r="J966" s="337" t="n">
        <f aca="false">+[4]data1cf!I966</f>
        <v>14987.5590451229</v>
      </c>
      <c r="K966" s="337" t="n">
        <f aca="false">+[4]data1cf!J966</f>
        <v>15010.7548467301</v>
      </c>
      <c r="L966" s="337" t="n">
        <f aca="false">+[4]data1cf!K966</f>
        <v>15070.8168362051</v>
      </c>
      <c r="M966" s="337" t="n">
        <f aca="false">+[4]data1cf!L966</f>
        <v>14929.5687488179</v>
      </c>
      <c r="N966" s="337" t="n">
        <f aca="false">+[4]data1cf!M966</f>
        <v>15062.2661591068</v>
      </c>
      <c r="O966" s="337" t="n">
        <f aca="false">+[4]data1cf!N966</f>
        <v>15097.2194823188</v>
      </c>
      <c r="P966" s="337" t="n">
        <f aca="false">+[4]data1cf!O966</f>
        <v>15068.2659316085</v>
      </c>
      <c r="Q966" s="337" t="n">
        <f aca="false">+[4]data1cf!P966</f>
        <v>15121.7937446503</v>
      </c>
      <c r="R966" s="337" t="n">
        <f aca="false">+[4]data1cf!Q966</f>
        <v>1030.38150264093</v>
      </c>
      <c r="S966" s="337" t="n">
        <f aca="false">+[4]data1cf!R966</f>
        <v>0</v>
      </c>
      <c r="T966" s="337" t="n">
        <f aca="false">+[4]data1cf!S966</f>
        <v>0</v>
      </c>
      <c r="U966" s="337" t="n">
        <f aca="false">+[4]data1cf!T966</f>
        <v>0</v>
      </c>
      <c r="V966" s="337" t="n">
        <f aca="false">+[4]data1cf!U966</f>
        <v>0</v>
      </c>
      <c r="W966" s="337" t="n">
        <f aca="false">+[4]data1cf!V966</f>
        <v>0</v>
      </c>
      <c r="X966" s="337" t="n">
        <f aca="false">+[4]data1cf!W966</f>
        <v>0</v>
      </c>
      <c r="Y966" s="337" t="n">
        <f aca="false">+[4]data1cf!X966</f>
        <v>0</v>
      </c>
      <c r="Z966" s="337" t="n">
        <f aca="false">+[4]data1cf!Y966</f>
        <v>0</v>
      </c>
      <c r="AA966" s="337" t="n">
        <f aca="false">+[4]data1cf!Z966</f>
        <v>0</v>
      </c>
      <c r="AB966" s="337"/>
      <c r="AC966" s="338" t="n">
        <f aca="false">XNPV(0.1,B966:AA966,$B$1:$AA$1)</f>
        <v>27002.7779076394</v>
      </c>
      <c r="AD966" s="338" t="n">
        <f aca="false">SUMPRODUCT(B966:AA966,$B$1010:$AA$1010)</f>
        <v>59328.4955109884</v>
      </c>
      <c r="AE966" s="339" t="n">
        <f aca="false">SUMPRODUCT(B966:AA966,$B$1012:$AA$1012)</f>
        <v>58782.4374273501</v>
      </c>
      <c r="AF966" s="340" t="n">
        <f aca="false">XIRR(B966:AA966,$B$1:$AA$1)</f>
        <v>0.150341098081542</v>
      </c>
      <c r="AG966" s="341" t="n">
        <f aca="false">1-EXP(-(1/0.25)*(AD966/ABS($AD$1010)))</f>
        <v>0.984303927797068</v>
      </c>
    </row>
    <row r="967" customFormat="false" ht="12.75" hidden="false" customHeight="false" outlineLevel="0" collapsed="false">
      <c r="A967" s="332"/>
      <c r="B967" s="337" t="n">
        <f aca="false">+[4]data1cf!A967</f>
        <v>-99992.1819806109</v>
      </c>
      <c r="C967" s="337" t="n">
        <f aca="false">+[4]data1cf!B967</f>
        <v>15242.2835812071</v>
      </c>
      <c r="D967" s="337" t="n">
        <f aca="false">+[4]data1cf!C967</f>
        <v>16707.3159996945</v>
      </c>
      <c r="E967" s="337" t="n">
        <f aca="false">+[4]data1cf!D967</f>
        <v>16300.7313436177</v>
      </c>
      <c r="F967" s="337" t="n">
        <f aca="false">+[4]data1cf!E967</f>
        <v>15913.1653080342</v>
      </c>
      <c r="G967" s="337" t="n">
        <f aca="false">+[4]data1cf!F967</f>
        <v>15569.0198335717</v>
      </c>
      <c r="H967" s="337" t="n">
        <f aca="false">+[4]data1cf!G967</f>
        <v>15422.516102884</v>
      </c>
      <c r="I967" s="337" t="n">
        <f aca="false">+[4]data1cf!H967</f>
        <v>15308.0318423069</v>
      </c>
      <c r="J967" s="337" t="n">
        <f aca="false">+[4]data1cf!I967</f>
        <v>15210.2652963149</v>
      </c>
      <c r="K967" s="337" t="n">
        <f aca="false">+[4]data1cf!J967</f>
        <v>15350.9578784224</v>
      </c>
      <c r="L967" s="337" t="n">
        <f aca="false">+[4]data1cf!K967</f>
        <v>15184.9785712561</v>
      </c>
      <c r="M967" s="337" t="n">
        <f aca="false">+[4]data1cf!L967</f>
        <v>15477.9106563002</v>
      </c>
      <c r="N967" s="337" t="n">
        <f aca="false">+[4]data1cf!M967</f>
        <v>15434.9896317531</v>
      </c>
      <c r="O967" s="337" t="n">
        <f aca="false">+[4]data1cf!N967</f>
        <v>15377.9237111168</v>
      </c>
      <c r="P967" s="337" t="n">
        <f aca="false">+[4]data1cf!O967</f>
        <v>15458.1079011309</v>
      </c>
      <c r="Q967" s="337" t="n">
        <f aca="false">+[4]data1cf!P967</f>
        <v>15433.0291864444</v>
      </c>
      <c r="R967" s="337" t="n">
        <f aca="false">+[4]data1cf!Q967</f>
        <v>1146.87033044481</v>
      </c>
      <c r="S967" s="337" t="n">
        <f aca="false">+[4]data1cf!R967</f>
        <v>0</v>
      </c>
      <c r="T967" s="337" t="n">
        <f aca="false">+[4]data1cf!S967</f>
        <v>0</v>
      </c>
      <c r="U967" s="337" t="n">
        <f aca="false">+[4]data1cf!T967</f>
        <v>0</v>
      </c>
      <c r="V967" s="337" t="n">
        <f aca="false">+[4]data1cf!U967</f>
        <v>0</v>
      </c>
      <c r="W967" s="337" t="n">
        <f aca="false">+[4]data1cf!V967</f>
        <v>0</v>
      </c>
      <c r="X967" s="337" t="n">
        <f aca="false">+[4]data1cf!W967</f>
        <v>0</v>
      </c>
      <c r="Y967" s="337" t="n">
        <f aca="false">+[4]data1cf!X967</f>
        <v>0</v>
      </c>
      <c r="Z967" s="337" t="n">
        <f aca="false">+[4]data1cf!Y967</f>
        <v>0</v>
      </c>
      <c r="AA967" s="337" t="n">
        <f aca="false">+[4]data1cf!Z967</f>
        <v>0</v>
      </c>
      <c r="AB967" s="337"/>
      <c r="AC967" s="338" t="n">
        <f aca="false">XNPV(0.1,B967:AA967,$B$1:$AA$1)</f>
        <v>19236.3826732116</v>
      </c>
      <c r="AD967" s="338" t="n">
        <f aca="false">SUMPRODUCT(B967:AA967,$B$1010:$AA$1010)</f>
        <v>52231.6642923235</v>
      </c>
      <c r="AE967" s="339" t="n">
        <f aca="false">SUMPRODUCT(B967:AA967,$B$1012:$AA$1012)</f>
        <v>51674.0683628348</v>
      </c>
      <c r="AF967" s="340" t="n">
        <f aca="false">XIRR(B967:AA967,$B$1:$AA$1)</f>
        <v>0.132746595339673</v>
      </c>
      <c r="AG967" s="341" t="n">
        <f aca="false">1-EXP(-(1/0.25)*(AD967/ABS($AD$1010)))</f>
        <v>0.974200627110608</v>
      </c>
    </row>
    <row r="968" customFormat="false" ht="12.75" hidden="false" customHeight="false" outlineLevel="0" collapsed="false">
      <c r="A968" s="332"/>
      <c r="B968" s="337" t="n">
        <f aca="false">+[4]data1cf!A968</f>
        <v>-92698.7308985408</v>
      </c>
      <c r="C968" s="337" t="n">
        <f aca="false">+[4]data1cf!B968</f>
        <v>14943.0960697357</v>
      </c>
      <c r="D968" s="337" t="n">
        <f aca="false">+[4]data1cf!C968</f>
        <v>16369.7544373759</v>
      </c>
      <c r="E968" s="337" t="n">
        <f aca="false">+[4]data1cf!D968</f>
        <v>15906.5278622849</v>
      </c>
      <c r="F968" s="337" t="n">
        <f aca="false">+[4]data1cf!E968</f>
        <v>15734.7010972141</v>
      </c>
      <c r="G968" s="337" t="n">
        <f aca="false">+[4]data1cf!F968</f>
        <v>15316.7646375234</v>
      </c>
      <c r="H968" s="337" t="n">
        <f aca="false">+[4]data1cf!G968</f>
        <v>15237.7169105401</v>
      </c>
      <c r="I968" s="337" t="n">
        <f aca="false">+[4]data1cf!H968</f>
        <v>15056.5205026</v>
      </c>
      <c r="J968" s="337" t="n">
        <f aca="false">+[4]data1cf!I968</f>
        <v>14815.410802323</v>
      </c>
      <c r="K968" s="337" t="n">
        <f aca="false">+[4]data1cf!J968</f>
        <v>15106.4605593787</v>
      </c>
      <c r="L968" s="337" t="n">
        <f aca="false">+[4]data1cf!K968</f>
        <v>15092.4386883002</v>
      </c>
      <c r="M968" s="337" t="n">
        <f aca="false">+[4]data1cf!L968</f>
        <v>15152.4584245338</v>
      </c>
      <c r="N968" s="337" t="n">
        <f aca="false">+[4]data1cf!M968</f>
        <v>15348.0377614883</v>
      </c>
      <c r="O968" s="337" t="n">
        <f aca="false">+[4]data1cf!N968</f>
        <v>15095.3920298335</v>
      </c>
      <c r="P968" s="337" t="n">
        <f aca="false">+[4]data1cf!O968</f>
        <v>15254.0028529679</v>
      </c>
      <c r="Q968" s="337" t="n">
        <f aca="false">+[4]data1cf!P968</f>
        <v>15107.7662954724</v>
      </c>
      <c r="R968" s="337" t="n">
        <f aca="false">+[4]data1cf!Q968</f>
        <v>1063.2173639139</v>
      </c>
      <c r="S968" s="337" t="n">
        <f aca="false">+[4]data1cf!R968</f>
        <v>0</v>
      </c>
      <c r="T968" s="337" t="n">
        <f aca="false">+[4]data1cf!S968</f>
        <v>0</v>
      </c>
      <c r="U968" s="337" t="n">
        <f aca="false">+[4]data1cf!T968</f>
        <v>0</v>
      </c>
      <c r="V968" s="337" t="n">
        <f aca="false">+[4]data1cf!U968</f>
        <v>0</v>
      </c>
      <c r="W968" s="337" t="n">
        <f aca="false">+[4]data1cf!V968</f>
        <v>0</v>
      </c>
      <c r="X968" s="337" t="n">
        <f aca="false">+[4]data1cf!W968</f>
        <v>0</v>
      </c>
      <c r="Y968" s="337" t="n">
        <f aca="false">+[4]data1cf!X968</f>
        <v>0</v>
      </c>
      <c r="Z968" s="337" t="n">
        <f aca="false">+[4]data1cf!Y968</f>
        <v>0</v>
      </c>
      <c r="AA968" s="337" t="n">
        <f aca="false">+[4]data1cf!Z968</f>
        <v>0</v>
      </c>
      <c r="AB968" s="337"/>
      <c r="AC968" s="338" t="n">
        <f aca="false">XNPV(0.1,B968:AA968,$B$1:$AA$1)</f>
        <v>24474.6454531294</v>
      </c>
      <c r="AD968" s="338" t="n">
        <f aca="false">SUMPRODUCT(B968:AA968,$B$1010:$AA$1010)</f>
        <v>56928.6021531854</v>
      </c>
      <c r="AE968" s="339" t="n">
        <f aca="false">SUMPRODUCT(B968:AA968,$B$1012:$AA$1012)</f>
        <v>56380.1019482914</v>
      </c>
      <c r="AF968" s="340" t="n">
        <f aca="false">XIRR(B968:AA968,$B$1:$AA$1)</f>
        <v>0.144396492755093</v>
      </c>
      <c r="AG968" s="341" t="n">
        <f aca="false">1-EXP(-(1/0.25)*(AD968/ABS($AD$1010)))</f>
        <v>0.981431666118503</v>
      </c>
    </row>
    <row r="969" customFormat="false" ht="12.75" hidden="false" customHeight="false" outlineLevel="0" collapsed="false">
      <c r="A969" s="332"/>
      <c r="B969" s="337" t="n">
        <f aca="false">+[4]data1cf!A969</f>
        <v>-94529.1722907774</v>
      </c>
      <c r="C969" s="337" t="n">
        <f aca="false">+[4]data1cf!B969</f>
        <v>15297.7476190305</v>
      </c>
      <c r="D969" s="337" t="n">
        <f aca="false">+[4]data1cf!C969</f>
        <v>16535.201378659</v>
      </c>
      <c r="E969" s="337" t="n">
        <f aca="false">+[4]data1cf!D969</f>
        <v>16096.9461694154</v>
      </c>
      <c r="F969" s="337" t="n">
        <f aca="false">+[4]data1cf!E969</f>
        <v>15652.9560369114</v>
      </c>
      <c r="G969" s="337" t="n">
        <f aca="false">+[4]data1cf!F969</f>
        <v>15587.7095904513</v>
      </c>
      <c r="H969" s="337" t="n">
        <f aca="false">+[4]data1cf!G969</f>
        <v>15216.1853882604</v>
      </c>
      <c r="I969" s="337" t="n">
        <f aca="false">+[4]data1cf!H969</f>
        <v>15130.8619630833</v>
      </c>
      <c r="J969" s="337" t="n">
        <f aca="false">+[4]data1cf!I969</f>
        <v>15176.0436730121</v>
      </c>
      <c r="K969" s="337" t="n">
        <f aca="false">+[4]data1cf!J969</f>
        <v>15272.5941148865</v>
      </c>
      <c r="L969" s="337" t="n">
        <f aca="false">+[4]data1cf!K969</f>
        <v>14956.9697274585</v>
      </c>
      <c r="M969" s="337" t="n">
        <f aca="false">+[4]data1cf!L969</f>
        <v>15052.32859261</v>
      </c>
      <c r="N969" s="337" t="n">
        <f aca="false">+[4]data1cf!M969</f>
        <v>15431.2650288835</v>
      </c>
      <c r="O969" s="337" t="n">
        <f aca="false">+[4]data1cf!N969</f>
        <v>15134.3934692208</v>
      </c>
      <c r="P969" s="337" t="n">
        <f aca="false">+[4]data1cf!O969</f>
        <v>15089.2999995775</v>
      </c>
      <c r="Q969" s="337" t="n">
        <f aca="false">+[4]data1cf!P969</f>
        <v>15019.6316636282</v>
      </c>
      <c r="R969" s="337" t="n">
        <f aca="false">+[4]data1cf!Q969</f>
        <v>1084.2117945063</v>
      </c>
      <c r="S969" s="337" t="n">
        <f aca="false">+[4]data1cf!R969</f>
        <v>0</v>
      </c>
      <c r="T969" s="337" t="n">
        <f aca="false">+[4]data1cf!S969</f>
        <v>0</v>
      </c>
      <c r="U969" s="337" t="n">
        <f aca="false">+[4]data1cf!T969</f>
        <v>0</v>
      </c>
      <c r="V969" s="337" t="n">
        <f aca="false">+[4]data1cf!U969</f>
        <v>0</v>
      </c>
      <c r="W969" s="337" t="n">
        <f aca="false">+[4]data1cf!V969</f>
        <v>0</v>
      </c>
      <c r="X969" s="337" t="n">
        <f aca="false">+[4]data1cf!W969</f>
        <v>0</v>
      </c>
      <c r="Y969" s="337" t="n">
        <f aca="false">+[4]data1cf!X969</f>
        <v>0</v>
      </c>
      <c r="Z969" s="337" t="n">
        <f aca="false">+[4]data1cf!Y969</f>
        <v>0</v>
      </c>
      <c r="AA969" s="337" t="n">
        <f aca="false">+[4]data1cf!Z969</f>
        <v>0</v>
      </c>
      <c r="AB969" s="337"/>
      <c r="AC969" s="338" t="n">
        <f aca="false">XNPV(0.1,B969:AA969,$B$1:$AA$1)</f>
        <v>23513.955488191</v>
      </c>
      <c r="AD969" s="338" t="n">
        <f aca="false">SUMPRODUCT(B969:AA969,$B$1010:$AA$1010)</f>
        <v>56091.2548116643</v>
      </c>
      <c r="AE969" s="339" t="n">
        <f aca="false">SUMPRODUCT(B969:AA969,$B$1012:$AA$1012)</f>
        <v>55541.143101451</v>
      </c>
      <c r="AF969" s="340" t="n">
        <f aca="false">XIRR(B969:AA969,$B$1:$AA$1)</f>
        <v>0.142105760398025</v>
      </c>
      <c r="AG969" s="341" t="n">
        <f aca="false">1-EXP(-(1/0.25)*(AD969/ABS($AD$1010)))</f>
        <v>0.980310391306263</v>
      </c>
    </row>
    <row r="970" customFormat="false" ht="12.75" hidden="false" customHeight="false" outlineLevel="0" collapsed="false">
      <c r="A970" s="332"/>
      <c r="B970" s="337" t="n">
        <f aca="false">+[4]data1cf!A970</f>
        <v>-84971.3049626729</v>
      </c>
      <c r="C970" s="337" t="n">
        <f aca="false">+[4]data1cf!B970</f>
        <v>14823.2661473755</v>
      </c>
      <c r="D970" s="337" t="n">
        <f aca="false">+[4]data1cf!C970</f>
        <v>16255.365558733</v>
      </c>
      <c r="E970" s="337" t="n">
        <f aca="false">+[4]data1cf!D970</f>
        <v>15747.2589499587</v>
      </c>
      <c r="F970" s="337" t="n">
        <f aca="false">+[4]data1cf!E970</f>
        <v>15528.1381164514</v>
      </c>
      <c r="G970" s="337" t="n">
        <f aca="false">+[4]data1cf!F970</f>
        <v>15370.7051532181</v>
      </c>
      <c r="H970" s="337" t="n">
        <f aca="false">+[4]data1cf!G970</f>
        <v>14970.7294061375</v>
      </c>
      <c r="I970" s="337" t="n">
        <f aca="false">+[4]data1cf!H970</f>
        <v>14962.3510450501</v>
      </c>
      <c r="J970" s="337" t="n">
        <f aca="false">+[4]data1cf!I970</f>
        <v>14914.5288375267</v>
      </c>
      <c r="K970" s="337" t="n">
        <f aca="false">+[4]data1cf!J970</f>
        <v>14950.6223349537</v>
      </c>
      <c r="L970" s="337" t="n">
        <f aca="false">+[4]data1cf!K970</f>
        <v>15001.1668746443</v>
      </c>
      <c r="M970" s="337" t="n">
        <f aca="false">+[4]data1cf!L970</f>
        <v>15000.4943010575</v>
      </c>
      <c r="N970" s="337" t="n">
        <f aca="false">+[4]data1cf!M970</f>
        <v>14968.6849801413</v>
      </c>
      <c r="O970" s="337" t="n">
        <f aca="false">+[4]data1cf!N970</f>
        <v>15080.3219427774</v>
      </c>
      <c r="P970" s="337" t="n">
        <f aca="false">+[4]data1cf!O970</f>
        <v>14897.1541455061</v>
      </c>
      <c r="Q970" s="337" t="n">
        <f aca="false">+[4]data1cf!P970</f>
        <v>15074.3001361251</v>
      </c>
      <c r="R970" s="337" t="n">
        <f aca="false">+[4]data1cf!Q970</f>
        <v>974.586879399873</v>
      </c>
      <c r="S970" s="337" t="n">
        <f aca="false">+[4]data1cf!R970</f>
        <v>0</v>
      </c>
      <c r="T970" s="337" t="n">
        <f aca="false">+[4]data1cf!S970</f>
        <v>0</v>
      </c>
      <c r="U970" s="337" t="n">
        <f aca="false">+[4]data1cf!T970</f>
        <v>0</v>
      </c>
      <c r="V970" s="337" t="n">
        <f aca="false">+[4]data1cf!U970</f>
        <v>0</v>
      </c>
      <c r="W970" s="337" t="n">
        <f aca="false">+[4]data1cf!V970</f>
        <v>0</v>
      </c>
      <c r="X970" s="337" t="n">
        <f aca="false">+[4]data1cf!W970</f>
        <v>0</v>
      </c>
      <c r="Y970" s="337" t="n">
        <f aca="false">+[4]data1cf!X970</f>
        <v>0</v>
      </c>
      <c r="Z970" s="337" t="n">
        <f aca="false">+[4]data1cf!Y970</f>
        <v>0</v>
      </c>
      <c r="AA970" s="337" t="n">
        <f aca="false">+[4]data1cf!Z970</f>
        <v>0</v>
      </c>
      <c r="AB970" s="337"/>
      <c r="AC970" s="338" t="n">
        <f aca="false">XNPV(0.1,B970:AA970,$B$1:$AA$1)</f>
        <v>31217.9948462217</v>
      </c>
      <c r="AD970" s="338" t="n">
        <f aca="false">SUMPRODUCT(B970:AA970,$B$1010:$AA$1010)</f>
        <v>63382.0486181886</v>
      </c>
      <c r="AE970" s="339" t="n">
        <f aca="false">SUMPRODUCT(B970:AA970,$B$1012:$AA$1012)</f>
        <v>62838.6774532125</v>
      </c>
      <c r="AF970" s="340" t="n">
        <f aca="false">XIRR(B970:AA970,$B$1:$AA$1)</f>
        <v>0.160923082619643</v>
      </c>
      <c r="AG970" s="341" t="n">
        <f aca="false">1-EXP(-(1/0.25)*(AD970/ABS($AD$1010)))</f>
        <v>0.988182641120232</v>
      </c>
    </row>
    <row r="971" customFormat="false" ht="12.75" hidden="false" customHeight="false" outlineLevel="0" collapsed="false">
      <c r="A971" s="332"/>
      <c r="B971" s="337" t="n">
        <f aca="false">+[4]data1cf!A971</f>
        <v>-101582.313596677</v>
      </c>
      <c r="C971" s="337" t="n">
        <f aca="false">+[4]data1cf!B971</f>
        <v>15248.5137430965</v>
      </c>
      <c r="D971" s="337" t="n">
        <f aca="false">+[4]data1cf!C971</f>
        <v>16739.8422099589</v>
      </c>
      <c r="E971" s="337" t="n">
        <f aca="false">+[4]data1cf!D971</f>
        <v>16397.4736965297</v>
      </c>
      <c r="F971" s="337" t="n">
        <f aca="false">+[4]data1cf!E971</f>
        <v>16004.4138168767</v>
      </c>
      <c r="G971" s="337" t="n">
        <f aca="false">+[4]data1cf!F971</f>
        <v>15665.8335711725</v>
      </c>
      <c r="H971" s="337" t="n">
        <f aca="false">+[4]data1cf!G971</f>
        <v>15343.0577124463</v>
      </c>
      <c r="I971" s="337" t="n">
        <f aca="false">+[4]data1cf!H971</f>
        <v>15338.8275976308</v>
      </c>
      <c r="J971" s="337" t="n">
        <f aca="false">+[4]data1cf!I971</f>
        <v>15339.0142609891</v>
      </c>
      <c r="K971" s="337" t="n">
        <f aca="false">+[4]data1cf!J971</f>
        <v>15375.1121745117</v>
      </c>
      <c r="L971" s="337" t="n">
        <f aca="false">+[4]data1cf!K971</f>
        <v>15432.3573532431</v>
      </c>
      <c r="M971" s="337" t="n">
        <f aca="false">+[4]data1cf!L971</f>
        <v>15146.8241939792</v>
      </c>
      <c r="N971" s="337" t="n">
        <f aca="false">+[4]data1cf!M971</f>
        <v>15435.5225863232</v>
      </c>
      <c r="O971" s="337" t="n">
        <f aca="false">+[4]data1cf!N971</f>
        <v>15352.5874385697</v>
      </c>
      <c r="P971" s="337" t="n">
        <f aca="false">+[4]data1cf!O971</f>
        <v>15387.402284856</v>
      </c>
      <c r="Q971" s="337" t="n">
        <f aca="false">+[4]data1cf!P971</f>
        <v>15387.5758048206</v>
      </c>
      <c r="R971" s="337" t="n">
        <f aca="false">+[4]data1cf!Q971</f>
        <v>1165.10850402845</v>
      </c>
      <c r="S971" s="337" t="n">
        <f aca="false">+[4]data1cf!R971</f>
        <v>0</v>
      </c>
      <c r="T971" s="337" t="n">
        <f aca="false">+[4]data1cf!S971</f>
        <v>0</v>
      </c>
      <c r="U971" s="337" t="n">
        <f aca="false">+[4]data1cf!T971</f>
        <v>0</v>
      </c>
      <c r="V971" s="337" t="n">
        <f aca="false">+[4]data1cf!U971</f>
        <v>0</v>
      </c>
      <c r="W971" s="337" t="n">
        <f aca="false">+[4]data1cf!V971</f>
        <v>0</v>
      </c>
      <c r="X971" s="337" t="n">
        <f aca="false">+[4]data1cf!W971</f>
        <v>0</v>
      </c>
      <c r="Y971" s="337" t="n">
        <f aca="false">+[4]data1cf!X971</f>
        <v>0</v>
      </c>
      <c r="Z971" s="337" t="n">
        <f aca="false">+[4]data1cf!Y971</f>
        <v>0</v>
      </c>
      <c r="AA971" s="337" t="n">
        <f aca="false">+[4]data1cf!Z971</f>
        <v>0</v>
      </c>
      <c r="AB971" s="337"/>
      <c r="AC971" s="338" t="n">
        <f aca="false">XNPV(0.1,B971:AA971,$B$1:$AA$1)</f>
        <v>17861.7748385539</v>
      </c>
      <c r="AD971" s="338" t="n">
        <f aca="false">SUMPRODUCT(B971:AA971,$B$1010:$AA$1010)</f>
        <v>50883.2084041833</v>
      </c>
      <c r="AE971" s="339" t="n">
        <f aca="false">SUMPRODUCT(B971:AA971,$B$1012:$AA$1012)</f>
        <v>50325.4125171956</v>
      </c>
      <c r="AF971" s="340" t="n">
        <f aca="false">XIRR(B971:AA971,$B$1:$AA$1)</f>
        <v>0.130047050880784</v>
      </c>
      <c r="AG971" s="341" t="n">
        <f aca="false">1-EXP(-(1/0.25)*(AD971/ABS($AD$1010)))</f>
        <v>0.971645867608977</v>
      </c>
    </row>
    <row r="972" customFormat="false" ht="12.75" hidden="false" customHeight="false" outlineLevel="0" collapsed="false">
      <c r="A972" s="332"/>
      <c r="B972" s="337" t="n">
        <f aca="false">+[4]data1cf!A972</f>
        <v>-93342.8866067496</v>
      </c>
      <c r="C972" s="337" t="n">
        <f aca="false">+[4]data1cf!B972</f>
        <v>14977.7869551439</v>
      </c>
      <c r="D972" s="337" t="n">
        <f aca="false">+[4]data1cf!C972</f>
        <v>16480.128075788</v>
      </c>
      <c r="E972" s="337" t="n">
        <f aca="false">+[4]data1cf!D972</f>
        <v>16129.242148979</v>
      </c>
      <c r="F972" s="337" t="n">
        <f aca="false">+[4]data1cf!E972</f>
        <v>15910.0331000312</v>
      </c>
      <c r="G972" s="337" t="n">
        <f aca="false">+[4]data1cf!F972</f>
        <v>15729.0637923732</v>
      </c>
      <c r="H972" s="337" t="n">
        <f aca="false">+[4]data1cf!G972</f>
        <v>15402.738196706</v>
      </c>
      <c r="I972" s="337" t="n">
        <f aca="false">+[4]data1cf!H972</f>
        <v>15146.3596182952</v>
      </c>
      <c r="J972" s="337" t="n">
        <f aca="false">+[4]data1cf!I972</f>
        <v>15007.7735160086</v>
      </c>
      <c r="K972" s="337" t="n">
        <f aca="false">+[4]data1cf!J972</f>
        <v>14986.7901148945</v>
      </c>
      <c r="L972" s="337" t="n">
        <f aca="false">+[4]data1cf!K972</f>
        <v>14924.9943997347</v>
      </c>
      <c r="M972" s="337" t="n">
        <f aca="false">+[4]data1cf!L972</f>
        <v>15161.2435810737</v>
      </c>
      <c r="N972" s="337" t="n">
        <f aca="false">+[4]data1cf!M972</f>
        <v>15076.1167876086</v>
      </c>
      <c r="O972" s="337" t="n">
        <f aca="false">+[4]data1cf!N972</f>
        <v>15307.4691910047</v>
      </c>
      <c r="P972" s="337" t="n">
        <f aca="false">+[4]data1cf!O972</f>
        <v>15263.1917161371</v>
      </c>
      <c r="Q972" s="337" t="n">
        <f aca="false">+[4]data1cf!P972</f>
        <v>15328.6463936701</v>
      </c>
      <c r="R972" s="337" t="n">
        <f aca="false">+[4]data1cf!Q972</f>
        <v>1070.60557222477</v>
      </c>
      <c r="S972" s="337" t="n">
        <f aca="false">+[4]data1cf!R972</f>
        <v>0</v>
      </c>
      <c r="T972" s="337" t="n">
        <f aca="false">+[4]data1cf!S972</f>
        <v>0</v>
      </c>
      <c r="U972" s="337" t="n">
        <f aca="false">+[4]data1cf!T972</f>
        <v>0</v>
      </c>
      <c r="V972" s="337" t="n">
        <f aca="false">+[4]data1cf!U972</f>
        <v>0</v>
      </c>
      <c r="W972" s="337" t="n">
        <f aca="false">+[4]data1cf!V972</f>
        <v>0</v>
      </c>
      <c r="X972" s="337" t="n">
        <f aca="false">+[4]data1cf!W972</f>
        <v>0</v>
      </c>
      <c r="Y972" s="337" t="n">
        <f aca="false">+[4]data1cf!X972</f>
        <v>0</v>
      </c>
      <c r="Z972" s="337" t="n">
        <f aca="false">+[4]data1cf!Y972</f>
        <v>0</v>
      </c>
      <c r="AA972" s="337" t="n">
        <f aca="false">+[4]data1cf!Z972</f>
        <v>0</v>
      </c>
      <c r="AB972" s="337"/>
      <c r="AC972" s="338" t="n">
        <f aca="false">XNPV(0.1,B972:AA972,$B$1:$AA$1)</f>
        <v>24644.5366201057</v>
      </c>
      <c r="AD972" s="338" t="n">
        <f aca="false">SUMPRODUCT(B972:AA972,$B$1010:$AA$1010)</f>
        <v>57265.5144812092</v>
      </c>
      <c r="AE972" s="339" t="n">
        <f aca="false">SUMPRODUCT(B972:AA972,$B$1012:$AA$1012)</f>
        <v>56714.5146687333</v>
      </c>
      <c r="AF972" s="340" t="n">
        <f aca="false">XIRR(B972:AA972,$B$1:$AA$1)</f>
        <v>0.144488739931594</v>
      </c>
      <c r="AG972" s="341" t="n">
        <f aca="false">1-EXP(-(1/0.25)*(AD972/ABS($AD$1010)))</f>
        <v>0.981864594717606</v>
      </c>
    </row>
    <row r="973" customFormat="false" ht="12.75" hidden="false" customHeight="false" outlineLevel="0" collapsed="false">
      <c r="A973" s="332"/>
      <c r="B973" s="337" t="n">
        <f aca="false">+[4]data1cf!A973</f>
        <v>-87707.6718281758</v>
      </c>
      <c r="C973" s="337" t="n">
        <f aca="false">+[4]data1cf!B973</f>
        <v>14777.6092816313</v>
      </c>
      <c r="D973" s="337" t="n">
        <f aca="false">+[4]data1cf!C973</f>
        <v>16209.0094663614</v>
      </c>
      <c r="E973" s="337" t="n">
        <f aca="false">+[4]data1cf!D973</f>
        <v>15899.8474355375</v>
      </c>
      <c r="F973" s="337" t="n">
        <f aca="false">+[4]data1cf!E973</f>
        <v>15782.8270024683</v>
      </c>
      <c r="G973" s="337" t="n">
        <f aca="false">+[4]data1cf!F973</f>
        <v>15362.3829912661</v>
      </c>
      <c r="H973" s="337" t="n">
        <f aca="false">+[4]data1cf!G973</f>
        <v>14990.7705356603</v>
      </c>
      <c r="I973" s="337" t="n">
        <f aca="false">+[4]data1cf!H973</f>
        <v>15194.1229375714</v>
      </c>
      <c r="J973" s="337" t="n">
        <f aca="false">+[4]data1cf!I973</f>
        <v>15148.7478774086</v>
      </c>
      <c r="K973" s="337" t="n">
        <f aca="false">+[4]data1cf!J973</f>
        <v>15021.6013767925</v>
      </c>
      <c r="L973" s="337" t="n">
        <f aca="false">+[4]data1cf!K973</f>
        <v>15096.0229772814</v>
      </c>
      <c r="M973" s="337" t="n">
        <f aca="false">+[4]data1cf!L973</f>
        <v>15141.5344655875</v>
      </c>
      <c r="N973" s="337" t="n">
        <f aca="false">+[4]data1cf!M973</f>
        <v>15112.9866424539</v>
      </c>
      <c r="O973" s="337" t="n">
        <f aca="false">+[4]data1cf!N973</f>
        <v>15108.0833392948</v>
      </c>
      <c r="P973" s="337" t="n">
        <f aca="false">+[4]data1cf!O973</f>
        <v>14999.1878802165</v>
      </c>
      <c r="Q973" s="337" t="n">
        <f aca="false">+[4]data1cf!P973</f>
        <v>15251.9108764531</v>
      </c>
      <c r="R973" s="337" t="n">
        <f aca="false">+[4]data1cf!Q973</f>
        <v>1005.97191280044</v>
      </c>
      <c r="S973" s="337" t="n">
        <f aca="false">+[4]data1cf!R973</f>
        <v>0</v>
      </c>
      <c r="T973" s="337" t="n">
        <f aca="false">+[4]data1cf!S973</f>
        <v>0</v>
      </c>
      <c r="U973" s="337" t="n">
        <f aca="false">+[4]data1cf!T973</f>
        <v>0</v>
      </c>
      <c r="V973" s="337" t="n">
        <f aca="false">+[4]data1cf!U973</f>
        <v>0</v>
      </c>
      <c r="W973" s="337" t="n">
        <f aca="false">+[4]data1cf!V973</f>
        <v>0</v>
      </c>
      <c r="X973" s="337" t="n">
        <f aca="false">+[4]data1cf!W973</f>
        <v>0</v>
      </c>
      <c r="Y973" s="337" t="n">
        <f aca="false">+[4]data1cf!X973</f>
        <v>0</v>
      </c>
      <c r="Z973" s="337" t="n">
        <f aca="false">+[4]data1cf!Y973</f>
        <v>0</v>
      </c>
      <c r="AA973" s="337" t="n">
        <f aca="false">+[4]data1cf!Z973</f>
        <v>0</v>
      </c>
      <c r="AB973" s="337"/>
      <c r="AC973" s="338" t="n">
        <f aca="false">XNPV(0.1,B973:AA973,$B$1:$AA$1)</f>
        <v>29170.705591633</v>
      </c>
      <c r="AD973" s="338" t="n">
        <f aca="false">SUMPRODUCT(B973:AA973,$B$1010:$AA$1010)</f>
        <v>61587.9411002652</v>
      </c>
      <c r="AE973" s="339" t="n">
        <f aca="false">SUMPRODUCT(B973:AA973,$B$1012:$AA$1012)</f>
        <v>61040.2674060283</v>
      </c>
      <c r="AF973" s="340" t="n">
        <f aca="false">XIRR(B973:AA973,$B$1:$AA$1)</f>
        <v>0.155294635759542</v>
      </c>
      <c r="AG973" s="341" t="n">
        <f aca="false">1-EXP(-(1/0.25)*(AD973/ABS($AD$1010)))</f>
        <v>0.986600761254813</v>
      </c>
    </row>
    <row r="974" customFormat="false" ht="12.75" hidden="false" customHeight="false" outlineLevel="0" collapsed="false">
      <c r="A974" s="332"/>
      <c r="B974" s="337" t="n">
        <f aca="false">+[4]data1cf!A974</f>
        <v>-99456.5421368957</v>
      </c>
      <c r="C974" s="337" t="n">
        <f aca="false">+[4]data1cf!B974</f>
        <v>15022.0580607235</v>
      </c>
      <c r="D974" s="337" t="n">
        <f aca="false">+[4]data1cf!C974</f>
        <v>16839.0626937762</v>
      </c>
      <c r="E974" s="337" t="n">
        <f aca="false">+[4]data1cf!D974</f>
        <v>16341.8690217229</v>
      </c>
      <c r="F974" s="337" t="n">
        <f aca="false">+[4]data1cf!E974</f>
        <v>16079.9302169325</v>
      </c>
      <c r="G974" s="337" t="n">
        <f aca="false">+[4]data1cf!F974</f>
        <v>15424.2996954543</v>
      </c>
      <c r="H974" s="337" t="n">
        <f aca="false">+[4]data1cf!G974</f>
        <v>15240.5506964128</v>
      </c>
      <c r="I974" s="337" t="n">
        <f aca="false">+[4]data1cf!H974</f>
        <v>15295.1204291231</v>
      </c>
      <c r="J974" s="337" t="n">
        <f aca="false">+[4]data1cf!I974</f>
        <v>15351.7069061691</v>
      </c>
      <c r="K974" s="337" t="n">
        <f aca="false">+[4]data1cf!J974</f>
        <v>15248.9555678573</v>
      </c>
      <c r="L974" s="337" t="n">
        <f aca="false">+[4]data1cf!K974</f>
        <v>15307.6018730736</v>
      </c>
      <c r="M974" s="337" t="n">
        <f aca="false">+[4]data1cf!L974</f>
        <v>15180.475266985</v>
      </c>
      <c r="N974" s="337" t="n">
        <f aca="false">+[4]data1cf!M974</f>
        <v>15121.3218633069</v>
      </c>
      <c r="O974" s="337" t="n">
        <f aca="false">+[4]data1cf!N974</f>
        <v>15205.4573744087</v>
      </c>
      <c r="P974" s="337" t="n">
        <f aca="false">+[4]data1cf!O974</f>
        <v>15153.8206943163</v>
      </c>
      <c r="Q974" s="337" t="n">
        <f aca="false">+[4]data1cf!P974</f>
        <v>15542.4547531939</v>
      </c>
      <c r="R974" s="337" t="n">
        <f aca="false">+[4]data1cf!Q974</f>
        <v>1140.72675569334</v>
      </c>
      <c r="S974" s="337" t="n">
        <f aca="false">+[4]data1cf!R974</f>
        <v>0</v>
      </c>
      <c r="T974" s="337" t="n">
        <f aca="false">+[4]data1cf!S974</f>
        <v>0</v>
      </c>
      <c r="U974" s="337" t="n">
        <f aca="false">+[4]data1cf!T974</f>
        <v>0</v>
      </c>
      <c r="V974" s="337" t="n">
        <f aca="false">+[4]data1cf!U974</f>
        <v>0</v>
      </c>
      <c r="W974" s="337" t="n">
        <f aca="false">+[4]data1cf!V974</f>
        <v>0</v>
      </c>
      <c r="X974" s="337" t="n">
        <f aca="false">+[4]data1cf!W974</f>
        <v>0</v>
      </c>
      <c r="Y974" s="337" t="n">
        <f aca="false">+[4]data1cf!X974</f>
        <v>0</v>
      </c>
      <c r="Z974" s="337" t="n">
        <f aca="false">+[4]data1cf!Y974</f>
        <v>0</v>
      </c>
      <c r="AA974" s="337" t="n">
        <f aca="false">+[4]data1cf!Z974</f>
        <v>0</v>
      </c>
      <c r="AB974" s="337"/>
      <c r="AC974" s="338" t="n">
        <f aca="false">XNPV(0.1,B974:AA974,$B$1:$AA$1)</f>
        <v>19387.1116910665</v>
      </c>
      <c r="AD974" s="338" t="n">
        <f aca="false">SUMPRODUCT(B974:AA974,$B$1010:$AA$1010)</f>
        <v>52228.8446120183</v>
      </c>
      <c r="AE974" s="339" t="n">
        <f aca="false">SUMPRODUCT(B974:AA974,$B$1012:$AA$1012)</f>
        <v>51674.2087312719</v>
      </c>
      <c r="AF974" s="340" t="n">
        <f aca="false">XIRR(B974:AA974,$B$1:$AA$1)</f>
        <v>0.133225225442083</v>
      </c>
      <c r="AG974" s="341" t="n">
        <f aca="false">1-EXP(-(1/0.25)*(AD974/ABS($AD$1010)))</f>
        <v>0.974195532733428</v>
      </c>
    </row>
    <row r="975" customFormat="false" ht="12.75" hidden="false" customHeight="false" outlineLevel="0" collapsed="false">
      <c r="A975" s="332"/>
      <c r="B975" s="337" t="n">
        <f aca="false">+[4]data1cf!A975</f>
        <v>-90073.0372880134</v>
      </c>
      <c r="C975" s="337" t="n">
        <f aca="false">+[4]data1cf!B975</f>
        <v>14902.53189815</v>
      </c>
      <c r="D975" s="337" t="n">
        <f aca="false">+[4]data1cf!C975</f>
        <v>16473.3475228982</v>
      </c>
      <c r="E975" s="337" t="n">
        <f aca="false">+[4]data1cf!D975</f>
        <v>16083.9016378952</v>
      </c>
      <c r="F975" s="337" t="n">
        <f aca="false">+[4]data1cf!E975</f>
        <v>15654.816035752</v>
      </c>
      <c r="G975" s="337" t="n">
        <f aca="false">+[4]data1cf!F975</f>
        <v>15300.3089403569</v>
      </c>
      <c r="H975" s="337" t="n">
        <f aca="false">+[4]data1cf!G975</f>
        <v>15174.1585559662</v>
      </c>
      <c r="I975" s="337" t="n">
        <f aca="false">+[4]data1cf!H975</f>
        <v>15061.9963104664</v>
      </c>
      <c r="J975" s="337" t="n">
        <f aca="false">+[4]data1cf!I975</f>
        <v>15214.2364561239</v>
      </c>
      <c r="K975" s="337" t="n">
        <f aca="false">+[4]data1cf!J975</f>
        <v>15342.9192910368</v>
      </c>
      <c r="L975" s="337" t="n">
        <f aca="false">+[4]data1cf!K975</f>
        <v>15231.4935101162</v>
      </c>
      <c r="M975" s="337" t="n">
        <f aca="false">+[4]data1cf!L975</f>
        <v>15063.3380552396</v>
      </c>
      <c r="N975" s="337" t="n">
        <f aca="false">+[4]data1cf!M975</f>
        <v>14947.8470588167</v>
      </c>
      <c r="O975" s="337" t="n">
        <f aca="false">+[4]data1cf!N975</f>
        <v>15208.0686611457</v>
      </c>
      <c r="P975" s="337" t="n">
        <f aca="false">+[4]data1cf!O975</f>
        <v>15171.8765001483</v>
      </c>
      <c r="Q975" s="337" t="n">
        <f aca="false">+[4]data1cf!P975</f>
        <v>15260.2516312799</v>
      </c>
      <c r="R975" s="337" t="n">
        <f aca="false">+[4]data1cf!Q975</f>
        <v>1033.1017084786</v>
      </c>
      <c r="S975" s="337" t="n">
        <f aca="false">+[4]data1cf!R975</f>
        <v>0</v>
      </c>
      <c r="T975" s="337" t="n">
        <f aca="false">+[4]data1cf!S975</f>
        <v>0</v>
      </c>
      <c r="U975" s="337" t="n">
        <f aca="false">+[4]data1cf!T975</f>
        <v>0</v>
      </c>
      <c r="V975" s="337" t="n">
        <f aca="false">+[4]data1cf!U975</f>
        <v>0</v>
      </c>
      <c r="W975" s="337" t="n">
        <f aca="false">+[4]data1cf!V975</f>
        <v>0</v>
      </c>
      <c r="X975" s="337" t="n">
        <f aca="false">+[4]data1cf!W975</f>
        <v>0</v>
      </c>
      <c r="Y975" s="337" t="n">
        <f aca="false">+[4]data1cf!X975</f>
        <v>0</v>
      </c>
      <c r="Z975" s="337" t="n">
        <f aca="false">+[4]data1cf!Y975</f>
        <v>0</v>
      </c>
      <c r="AA975" s="337" t="n">
        <f aca="false">+[4]data1cf!Z975</f>
        <v>0</v>
      </c>
      <c r="AB975" s="337"/>
      <c r="AC975" s="338" t="n">
        <f aca="false">XNPV(0.1,B975:AA975,$B$1:$AA$1)</f>
        <v>27406.5292941112</v>
      </c>
      <c r="AD975" s="338" t="n">
        <f aca="false">SUMPRODUCT(B975:AA975,$B$1010:$AA$1010)</f>
        <v>59944.0814471484</v>
      </c>
      <c r="AE975" s="339" t="n">
        <f aca="false">SUMPRODUCT(B975:AA975,$B$1012:$AA$1012)</f>
        <v>59394.3778287915</v>
      </c>
      <c r="AF975" s="340" t="n">
        <f aca="false">XIRR(B975:AA975,$B$1:$AA$1)</f>
        <v>0.150873927721575</v>
      </c>
      <c r="AG975" s="341" t="n">
        <f aca="false">1-EXP(-(1/0.25)*(AD975/ABS($AD$1010)))</f>
        <v>0.984966132656088</v>
      </c>
    </row>
    <row r="976" customFormat="false" ht="12.75" hidden="false" customHeight="false" outlineLevel="0" collapsed="false">
      <c r="A976" s="332"/>
      <c r="B976" s="337" t="n">
        <f aca="false">+[4]data1cf!A976</f>
        <v>-93798.1083805897</v>
      </c>
      <c r="C976" s="337" t="n">
        <f aca="false">+[4]data1cf!B976</f>
        <v>15125.6991906562</v>
      </c>
      <c r="D976" s="337" t="n">
        <f aca="false">+[4]data1cf!C976</f>
        <v>16496.6585259873</v>
      </c>
      <c r="E976" s="337" t="n">
        <f aca="false">+[4]data1cf!D976</f>
        <v>16152.8459288911</v>
      </c>
      <c r="F976" s="337" t="n">
        <f aca="false">+[4]data1cf!E976</f>
        <v>15742.461282261</v>
      </c>
      <c r="G976" s="337" t="n">
        <f aca="false">+[4]data1cf!F976</f>
        <v>15545.0148843283</v>
      </c>
      <c r="H976" s="337" t="n">
        <f aca="false">+[4]data1cf!G976</f>
        <v>15295.8410320653</v>
      </c>
      <c r="I976" s="337" t="n">
        <f aca="false">+[4]data1cf!H976</f>
        <v>15102.0540880451</v>
      </c>
      <c r="J976" s="337" t="n">
        <f aca="false">+[4]data1cf!I976</f>
        <v>15193.1989994598</v>
      </c>
      <c r="K976" s="337" t="n">
        <f aca="false">+[4]data1cf!J976</f>
        <v>15174.2072836677</v>
      </c>
      <c r="L976" s="337" t="n">
        <f aca="false">+[4]data1cf!K976</f>
        <v>15212.5432482851</v>
      </c>
      <c r="M976" s="337" t="n">
        <f aca="false">+[4]data1cf!L976</f>
        <v>15045.9166796603</v>
      </c>
      <c r="N976" s="337" t="n">
        <f aca="false">+[4]data1cf!M976</f>
        <v>15194.460360945</v>
      </c>
      <c r="O976" s="337" t="n">
        <f aca="false">+[4]data1cf!N976</f>
        <v>15215.8908407587</v>
      </c>
      <c r="P976" s="337" t="n">
        <f aca="false">+[4]data1cf!O976</f>
        <v>15190.8613949183</v>
      </c>
      <c r="Q976" s="337" t="n">
        <f aca="false">+[4]data1cf!P976</f>
        <v>15335.4084002235</v>
      </c>
      <c r="R976" s="337" t="n">
        <f aca="false">+[4]data1cf!Q976</f>
        <v>1075.82678388201</v>
      </c>
      <c r="S976" s="337" t="n">
        <f aca="false">+[4]data1cf!R976</f>
        <v>0</v>
      </c>
      <c r="T976" s="337" t="n">
        <f aca="false">+[4]data1cf!S976</f>
        <v>0</v>
      </c>
      <c r="U976" s="337" t="n">
        <f aca="false">+[4]data1cf!T976</f>
        <v>0</v>
      </c>
      <c r="V976" s="337" t="n">
        <f aca="false">+[4]data1cf!U976</f>
        <v>0</v>
      </c>
      <c r="W976" s="337" t="n">
        <f aca="false">+[4]data1cf!V976</f>
        <v>0</v>
      </c>
      <c r="X976" s="337" t="n">
        <f aca="false">+[4]data1cf!W976</f>
        <v>0</v>
      </c>
      <c r="Y976" s="337" t="n">
        <f aca="false">+[4]data1cf!X976</f>
        <v>0</v>
      </c>
      <c r="Z976" s="337" t="n">
        <f aca="false">+[4]data1cf!Y976</f>
        <v>0</v>
      </c>
      <c r="AA976" s="337" t="n">
        <f aca="false">+[4]data1cf!Z976</f>
        <v>0</v>
      </c>
      <c r="AB976" s="337"/>
      <c r="AC976" s="338" t="n">
        <f aca="false">XNPV(0.1,B976:AA976,$B$1:$AA$1)</f>
        <v>24274.6429706</v>
      </c>
      <c r="AD976" s="338" t="n">
        <f aca="false">SUMPRODUCT(B976:AA976,$B$1010:$AA$1010)</f>
        <v>56924.6301232398</v>
      </c>
      <c r="AE976" s="339" t="n">
        <f aca="false">SUMPRODUCT(B976:AA976,$B$1012:$AA$1012)</f>
        <v>56373.0840142428</v>
      </c>
      <c r="AF976" s="340" t="n">
        <f aca="false">XIRR(B976:AA976,$B$1:$AA$1)</f>
        <v>0.143640498866409</v>
      </c>
      <c r="AG976" s="341" t="n">
        <f aca="false">1-EXP(-(1/0.25)*(AD976/ABS($AD$1010)))</f>
        <v>0.9814265009434</v>
      </c>
    </row>
    <row r="977" customFormat="false" ht="12.75" hidden="false" customHeight="false" outlineLevel="0" collapsed="false">
      <c r="A977" s="332"/>
      <c r="B977" s="337" t="n">
        <f aca="false">+[4]data1cf!A977</f>
        <v>-89492.3987310391</v>
      </c>
      <c r="C977" s="337" t="n">
        <f aca="false">+[4]data1cf!B977</f>
        <v>14909.0297903004</v>
      </c>
      <c r="D977" s="337" t="n">
        <f aca="false">+[4]data1cf!C977</f>
        <v>16384.6438536082</v>
      </c>
      <c r="E977" s="337" t="n">
        <f aca="false">+[4]data1cf!D977</f>
        <v>15829.2665967899</v>
      </c>
      <c r="F977" s="337" t="n">
        <f aca="false">+[4]data1cf!E977</f>
        <v>15620.2099818453</v>
      </c>
      <c r="G977" s="337" t="n">
        <f aca="false">+[4]data1cf!F977</f>
        <v>15349.3567472748</v>
      </c>
      <c r="H977" s="337" t="n">
        <f aca="false">+[4]data1cf!G977</f>
        <v>15202.3085444318</v>
      </c>
      <c r="I977" s="337" t="n">
        <f aca="false">+[4]data1cf!H977</f>
        <v>14862.0622553071</v>
      </c>
      <c r="J977" s="337" t="n">
        <f aca="false">+[4]data1cf!I977</f>
        <v>14922.0024829315</v>
      </c>
      <c r="K977" s="337" t="n">
        <f aca="false">+[4]data1cf!J977</f>
        <v>14994.6903450417</v>
      </c>
      <c r="L977" s="337" t="n">
        <f aca="false">+[4]data1cf!K977</f>
        <v>15005.6623221976</v>
      </c>
      <c r="M977" s="337" t="n">
        <f aca="false">+[4]data1cf!L977</f>
        <v>15047.2231089927</v>
      </c>
      <c r="N977" s="337" t="n">
        <f aca="false">+[4]data1cf!M977</f>
        <v>15165.0111958586</v>
      </c>
      <c r="O977" s="337" t="n">
        <f aca="false">+[4]data1cf!N977</f>
        <v>15140.8386590068</v>
      </c>
      <c r="P977" s="337" t="n">
        <f aca="false">+[4]data1cf!O977</f>
        <v>15143.562796779</v>
      </c>
      <c r="Q977" s="337" t="n">
        <f aca="false">+[4]data1cf!P977</f>
        <v>15263.2813641984</v>
      </c>
      <c r="R977" s="337" t="n">
        <f aca="false">+[4]data1cf!Q977</f>
        <v>1026.44201648553</v>
      </c>
      <c r="S977" s="337" t="n">
        <f aca="false">+[4]data1cf!R977</f>
        <v>0</v>
      </c>
      <c r="T977" s="337" t="n">
        <f aca="false">+[4]data1cf!S977</f>
        <v>0</v>
      </c>
      <c r="U977" s="337" t="n">
        <f aca="false">+[4]data1cf!T977</f>
        <v>0</v>
      </c>
      <c r="V977" s="337" t="n">
        <f aca="false">+[4]data1cf!U977</f>
        <v>0</v>
      </c>
      <c r="W977" s="337" t="n">
        <f aca="false">+[4]data1cf!V977</f>
        <v>0</v>
      </c>
      <c r="X977" s="337" t="n">
        <f aca="false">+[4]data1cf!W977</f>
        <v>0</v>
      </c>
      <c r="Y977" s="337" t="n">
        <f aca="false">+[4]data1cf!X977</f>
        <v>0</v>
      </c>
      <c r="Z977" s="337" t="n">
        <f aca="false">+[4]data1cf!Y977</f>
        <v>0</v>
      </c>
      <c r="AA977" s="337" t="n">
        <f aca="false">+[4]data1cf!Z977</f>
        <v>0</v>
      </c>
      <c r="AB977" s="337"/>
      <c r="AC977" s="338" t="n">
        <f aca="false">XNPV(0.1,B977:AA977,$B$1:$AA$1)</f>
        <v>27313.681642787</v>
      </c>
      <c r="AD977" s="338" t="n">
        <f aca="false">SUMPRODUCT(B977:AA977,$B$1010:$AA$1010)</f>
        <v>59658.0453857994</v>
      </c>
      <c r="AE977" s="339" t="n">
        <f aca="false">SUMPRODUCT(B977:AA977,$B$1012:$AA$1012)</f>
        <v>59111.3748990458</v>
      </c>
      <c r="AF977" s="340" t="n">
        <f aca="false">XIRR(B977:AA977,$B$1:$AA$1)</f>
        <v>0.151031278786075</v>
      </c>
      <c r="AG977" s="341" t="n">
        <f aca="false">1-EXP(-(1/0.25)*(AD977/ABS($AD$1010)))</f>
        <v>0.984661983081879</v>
      </c>
    </row>
    <row r="978" customFormat="false" ht="12.75" hidden="false" customHeight="false" outlineLevel="0" collapsed="false">
      <c r="A978" s="332"/>
      <c r="B978" s="337" t="n">
        <f aca="false">+[4]data1cf!A978</f>
        <v>-98037.3242147767</v>
      </c>
      <c r="C978" s="337" t="n">
        <f aca="false">+[4]data1cf!B978</f>
        <v>15369.9015481661</v>
      </c>
      <c r="D978" s="337" t="n">
        <f aca="false">+[4]data1cf!C978</f>
        <v>16713.7174514406</v>
      </c>
      <c r="E978" s="337" t="n">
        <f aca="false">+[4]data1cf!D978</f>
        <v>16256.808218031</v>
      </c>
      <c r="F978" s="337" t="n">
        <f aca="false">+[4]data1cf!E978</f>
        <v>16073.8394528742</v>
      </c>
      <c r="G978" s="337" t="n">
        <f aca="false">+[4]data1cf!F978</f>
        <v>15478.0085067828</v>
      </c>
      <c r="H978" s="337" t="n">
        <f aca="false">+[4]data1cf!G978</f>
        <v>15232.3737893253</v>
      </c>
      <c r="I978" s="337" t="n">
        <f aca="false">+[4]data1cf!H978</f>
        <v>15376.5829138904</v>
      </c>
      <c r="J978" s="337" t="n">
        <f aca="false">+[4]data1cf!I978</f>
        <v>15361.1912061223</v>
      </c>
      <c r="K978" s="337" t="n">
        <f aca="false">+[4]data1cf!J978</f>
        <v>15273.2052517011</v>
      </c>
      <c r="L978" s="337" t="n">
        <f aca="false">+[4]data1cf!K978</f>
        <v>15350.3363237433</v>
      </c>
      <c r="M978" s="337" t="n">
        <f aca="false">+[4]data1cf!L978</f>
        <v>15229.3275182478</v>
      </c>
      <c r="N978" s="337" t="n">
        <f aca="false">+[4]data1cf!M978</f>
        <v>15242.735062231</v>
      </c>
      <c r="O978" s="337" t="n">
        <f aca="false">+[4]data1cf!N978</f>
        <v>15385.9162100443</v>
      </c>
      <c r="P978" s="337" t="n">
        <f aca="false">+[4]data1cf!O978</f>
        <v>15256.7153602608</v>
      </c>
      <c r="Q978" s="337" t="n">
        <f aca="false">+[4]data1cf!P978</f>
        <v>15367.3886433406</v>
      </c>
      <c r="R978" s="337" t="n">
        <f aca="false">+[4]data1cf!Q978</f>
        <v>1124.4488938138</v>
      </c>
      <c r="S978" s="337" t="n">
        <f aca="false">+[4]data1cf!R978</f>
        <v>0</v>
      </c>
      <c r="T978" s="337" t="n">
        <f aca="false">+[4]data1cf!S978</f>
        <v>0</v>
      </c>
      <c r="U978" s="337" t="n">
        <f aca="false">+[4]data1cf!T978</f>
        <v>0</v>
      </c>
      <c r="V978" s="337" t="n">
        <f aca="false">+[4]data1cf!U978</f>
        <v>0</v>
      </c>
      <c r="W978" s="337" t="n">
        <f aca="false">+[4]data1cf!V978</f>
        <v>0</v>
      </c>
      <c r="X978" s="337" t="n">
        <f aca="false">+[4]data1cf!W978</f>
        <v>0</v>
      </c>
      <c r="Y978" s="337" t="n">
        <f aca="false">+[4]data1cf!X978</f>
        <v>0</v>
      </c>
      <c r="Z978" s="337" t="n">
        <f aca="false">+[4]data1cf!Y978</f>
        <v>0</v>
      </c>
      <c r="AA978" s="337" t="n">
        <f aca="false">+[4]data1cf!Z978</f>
        <v>0</v>
      </c>
      <c r="AB978" s="337"/>
      <c r="AC978" s="338" t="n">
        <f aca="false">XNPV(0.1,B978:AA978,$B$1:$AA$1)</f>
        <v>21142.2684340361</v>
      </c>
      <c r="AD978" s="338" t="n">
        <f aca="false">SUMPRODUCT(B978:AA978,$B$1010:$AA$1010)</f>
        <v>54056.1014359036</v>
      </c>
      <c r="AE978" s="339" t="n">
        <f aca="false">SUMPRODUCT(B978:AA978,$B$1012:$AA$1012)</f>
        <v>53500.2011476073</v>
      </c>
      <c r="AF978" s="340" t="n">
        <f aca="false">XIRR(B978:AA978,$B$1:$AA$1)</f>
        <v>0.136663963879395</v>
      </c>
      <c r="AG978" s="341" t="n">
        <f aca="false">1-EXP(-(1/0.25)*(AD978/ABS($AD$1010)))</f>
        <v>0.977294707031253</v>
      </c>
    </row>
    <row r="979" customFormat="false" ht="12.75" hidden="false" customHeight="false" outlineLevel="0" collapsed="false">
      <c r="A979" s="332"/>
      <c r="B979" s="337" t="n">
        <f aca="false">+[4]data1cf!A979</f>
        <v>-90492.289085501</v>
      </c>
      <c r="C979" s="337" t="n">
        <f aca="false">+[4]data1cf!B979</f>
        <v>15008.0176974708</v>
      </c>
      <c r="D979" s="337" t="n">
        <f aca="false">+[4]data1cf!C979</f>
        <v>16643.0328636331</v>
      </c>
      <c r="E979" s="337" t="n">
        <f aca="false">+[4]data1cf!D979</f>
        <v>16252.8992987987</v>
      </c>
      <c r="F979" s="337" t="n">
        <f aca="false">+[4]data1cf!E979</f>
        <v>15724.1771545428</v>
      </c>
      <c r="G979" s="337" t="n">
        <f aca="false">+[4]data1cf!F979</f>
        <v>15383.0302236594</v>
      </c>
      <c r="H979" s="337" t="n">
        <f aca="false">+[4]data1cf!G979</f>
        <v>15120.058134349</v>
      </c>
      <c r="I979" s="337" t="n">
        <f aca="false">+[4]data1cf!H979</f>
        <v>14974.4588073712</v>
      </c>
      <c r="J979" s="337" t="n">
        <f aca="false">+[4]data1cf!I979</f>
        <v>15154.6735567227</v>
      </c>
      <c r="K979" s="337" t="n">
        <f aca="false">+[4]data1cf!J979</f>
        <v>15312.5732843002</v>
      </c>
      <c r="L979" s="337" t="n">
        <f aca="false">+[4]data1cf!K979</f>
        <v>15289.3337740411</v>
      </c>
      <c r="M979" s="337" t="n">
        <f aca="false">+[4]data1cf!L979</f>
        <v>15066.4764596947</v>
      </c>
      <c r="N979" s="337" t="n">
        <f aca="false">+[4]data1cf!M979</f>
        <v>15120.1191379939</v>
      </c>
      <c r="O979" s="337" t="n">
        <f aca="false">+[4]data1cf!N979</f>
        <v>15145.8365704874</v>
      </c>
      <c r="P979" s="337" t="n">
        <f aca="false">+[4]data1cf!O979</f>
        <v>15103.5174173199</v>
      </c>
      <c r="Q979" s="337" t="n">
        <f aca="false">+[4]data1cf!P979</f>
        <v>15246.8946049521</v>
      </c>
      <c r="R979" s="337" t="n">
        <f aca="false">+[4]data1cf!Q979</f>
        <v>1037.91035889506</v>
      </c>
      <c r="S979" s="337" t="n">
        <f aca="false">+[4]data1cf!R979</f>
        <v>0</v>
      </c>
      <c r="T979" s="337" t="n">
        <f aca="false">+[4]data1cf!S979</f>
        <v>0</v>
      </c>
      <c r="U979" s="337" t="n">
        <f aca="false">+[4]data1cf!T979</f>
        <v>0</v>
      </c>
      <c r="V979" s="337" t="n">
        <f aca="false">+[4]data1cf!U979</f>
        <v>0</v>
      </c>
      <c r="W979" s="337" t="n">
        <f aca="false">+[4]data1cf!V979</f>
        <v>0</v>
      </c>
      <c r="X979" s="337" t="n">
        <f aca="false">+[4]data1cf!W979</f>
        <v>0</v>
      </c>
      <c r="Y979" s="337" t="n">
        <f aca="false">+[4]data1cf!X979</f>
        <v>0</v>
      </c>
      <c r="Z979" s="337" t="n">
        <f aca="false">+[4]data1cf!Y979</f>
        <v>0</v>
      </c>
      <c r="AA979" s="337" t="n">
        <f aca="false">+[4]data1cf!Z979</f>
        <v>0</v>
      </c>
      <c r="AB979" s="337"/>
      <c r="AC979" s="338" t="n">
        <f aca="false">XNPV(0.1,B979:AA979,$B$1:$AA$1)</f>
        <v>27373.0543389822</v>
      </c>
      <c r="AD979" s="338" t="n">
        <f aca="false">SUMPRODUCT(B979:AA979,$B$1010:$AA$1010)</f>
        <v>59941.5065585602</v>
      </c>
      <c r="AE979" s="339" t="n">
        <f aca="false">SUMPRODUCT(B979:AA979,$B$1012:$AA$1012)</f>
        <v>59391.3843792095</v>
      </c>
      <c r="AF979" s="340" t="n">
        <f aca="false">XIRR(B979:AA979,$B$1:$AA$1)</f>
        <v>0.15072131585823</v>
      </c>
      <c r="AG979" s="341" t="n">
        <f aca="false">1-EXP(-(1/0.25)*(AD979/ABS($AD$1010)))</f>
        <v>0.984963421793463</v>
      </c>
    </row>
    <row r="980" customFormat="false" ht="12.75" hidden="false" customHeight="false" outlineLevel="0" collapsed="false">
      <c r="A980" s="332"/>
      <c r="B980" s="337" t="n">
        <f aca="false">+[4]data1cf!A980</f>
        <v>-88478.8481446117</v>
      </c>
      <c r="C980" s="337" t="n">
        <f aca="false">+[4]data1cf!B980</f>
        <v>15024.3030220797</v>
      </c>
      <c r="D980" s="337" t="n">
        <f aca="false">+[4]data1cf!C980</f>
        <v>16452.7177960103</v>
      </c>
      <c r="E980" s="337" t="n">
        <f aca="false">+[4]data1cf!D980</f>
        <v>16065.82245748</v>
      </c>
      <c r="F980" s="337" t="n">
        <f aca="false">+[4]data1cf!E980</f>
        <v>15616.2513130627</v>
      </c>
      <c r="G980" s="337" t="n">
        <f aca="false">+[4]data1cf!F980</f>
        <v>15492.6634874486</v>
      </c>
      <c r="H980" s="337" t="n">
        <f aca="false">+[4]data1cf!G980</f>
        <v>15111.6430786786</v>
      </c>
      <c r="I980" s="337" t="n">
        <f aca="false">+[4]data1cf!H980</f>
        <v>14874.9347219625</v>
      </c>
      <c r="J980" s="337" t="n">
        <f aca="false">+[4]data1cf!I980</f>
        <v>15032.7931614597</v>
      </c>
      <c r="K980" s="337" t="n">
        <f aca="false">+[4]data1cf!J980</f>
        <v>15228.7547775663</v>
      </c>
      <c r="L980" s="337" t="n">
        <f aca="false">+[4]data1cf!K980</f>
        <v>14946.991222403</v>
      </c>
      <c r="M980" s="337" t="n">
        <f aca="false">+[4]data1cf!L980</f>
        <v>15022.1427233062</v>
      </c>
      <c r="N980" s="337" t="n">
        <f aca="false">+[4]data1cf!M980</f>
        <v>14982.4424448752</v>
      </c>
      <c r="O980" s="337" t="n">
        <f aca="false">+[4]data1cf!N980</f>
        <v>15197.1057944581</v>
      </c>
      <c r="P980" s="337" t="n">
        <f aca="false">+[4]data1cf!O980</f>
        <v>14966.594761887</v>
      </c>
      <c r="Q980" s="337" t="n">
        <f aca="false">+[4]data1cf!P980</f>
        <v>15416.3913372832</v>
      </c>
      <c r="R980" s="337" t="n">
        <f aca="false">+[4]data1cf!Q980</f>
        <v>1014.81699667944</v>
      </c>
      <c r="S980" s="337" t="n">
        <f aca="false">+[4]data1cf!R980</f>
        <v>0</v>
      </c>
      <c r="T980" s="337" t="n">
        <f aca="false">+[4]data1cf!S980</f>
        <v>0</v>
      </c>
      <c r="U980" s="337" t="n">
        <f aca="false">+[4]data1cf!T980</f>
        <v>0</v>
      </c>
      <c r="V980" s="337" t="n">
        <f aca="false">+[4]data1cf!U980</f>
        <v>0</v>
      </c>
      <c r="W980" s="337" t="n">
        <f aca="false">+[4]data1cf!V980</f>
        <v>0</v>
      </c>
      <c r="X980" s="337" t="n">
        <f aca="false">+[4]data1cf!W980</f>
        <v>0</v>
      </c>
      <c r="Y980" s="337" t="n">
        <f aca="false">+[4]data1cf!X980</f>
        <v>0</v>
      </c>
      <c r="Z980" s="337" t="n">
        <f aca="false">+[4]data1cf!Y980</f>
        <v>0</v>
      </c>
      <c r="AA980" s="337" t="n">
        <f aca="false">+[4]data1cf!Z980</f>
        <v>0</v>
      </c>
      <c r="AB980" s="337"/>
      <c r="AC980" s="338" t="n">
        <f aca="false">XNPV(0.1,B980:AA980,$B$1:$AA$1)</f>
        <v>28772.8391847373</v>
      </c>
      <c r="AD980" s="338" t="n">
        <f aca="false">SUMPRODUCT(B980:AA980,$B$1010:$AA$1010)</f>
        <v>61177.948241984</v>
      </c>
      <c r="AE980" s="339" t="n">
        <f aca="false">SUMPRODUCT(B980:AA980,$B$1012:$AA$1012)</f>
        <v>60630.4784805287</v>
      </c>
      <c r="AF980" s="340" t="n">
        <f aca="false">XIRR(B980:AA980,$B$1:$AA$1)</f>
        <v>0.154343369373967</v>
      </c>
      <c r="AG980" s="341" t="n">
        <f aca="false">1-EXP(-(1/0.25)*(AD980/ABS($AD$1010)))</f>
        <v>0.986210509759566</v>
      </c>
    </row>
    <row r="981" customFormat="false" ht="12.75" hidden="false" customHeight="false" outlineLevel="0" collapsed="false">
      <c r="A981" s="332"/>
      <c r="B981" s="337" t="n">
        <f aca="false">+[4]data1cf!A981</f>
        <v>-93917.8629597499</v>
      </c>
      <c r="C981" s="337" t="n">
        <f aca="false">+[4]data1cf!B981</f>
        <v>14912.6787417125</v>
      </c>
      <c r="D981" s="337" t="n">
        <f aca="false">+[4]data1cf!C981</f>
        <v>16611.2438069145</v>
      </c>
      <c r="E981" s="337" t="n">
        <f aca="false">+[4]data1cf!D981</f>
        <v>16204.6699577321</v>
      </c>
      <c r="F981" s="337" t="n">
        <f aca="false">+[4]data1cf!E981</f>
        <v>15787.3590187516</v>
      </c>
      <c r="G981" s="337" t="n">
        <f aca="false">+[4]data1cf!F981</f>
        <v>15684.505647954</v>
      </c>
      <c r="H981" s="337" t="n">
        <f aca="false">+[4]data1cf!G981</f>
        <v>15195.5173482812</v>
      </c>
      <c r="I981" s="337" t="n">
        <f aca="false">+[4]data1cf!H981</f>
        <v>15256.7930118209</v>
      </c>
      <c r="J981" s="337" t="n">
        <f aca="false">+[4]data1cf!I981</f>
        <v>15095.9013083738</v>
      </c>
      <c r="K981" s="337" t="n">
        <f aca="false">+[4]data1cf!J981</f>
        <v>15139.9710085996</v>
      </c>
      <c r="L981" s="337" t="n">
        <f aca="false">+[4]data1cf!K981</f>
        <v>15249.7826110433</v>
      </c>
      <c r="M981" s="337" t="n">
        <f aca="false">+[4]data1cf!L981</f>
        <v>15040.1564391156</v>
      </c>
      <c r="N981" s="337" t="n">
        <f aca="false">+[4]data1cf!M981</f>
        <v>15340.9982776784</v>
      </c>
      <c r="O981" s="337" t="n">
        <f aca="false">+[4]data1cf!N981</f>
        <v>15125.4465229584</v>
      </c>
      <c r="P981" s="337" t="n">
        <f aca="false">+[4]data1cf!O981</f>
        <v>15270.3617242405</v>
      </c>
      <c r="Q981" s="337" t="n">
        <f aca="false">+[4]data1cf!P981</f>
        <v>15403.194526865</v>
      </c>
      <c r="R981" s="337" t="n">
        <f aca="false">+[4]data1cf!Q981</f>
        <v>1077.20032100315</v>
      </c>
      <c r="S981" s="337" t="n">
        <f aca="false">+[4]data1cf!R981</f>
        <v>0</v>
      </c>
      <c r="T981" s="337" t="n">
        <f aca="false">+[4]data1cf!S981</f>
        <v>0</v>
      </c>
      <c r="U981" s="337" t="n">
        <f aca="false">+[4]data1cf!T981</f>
        <v>0</v>
      </c>
      <c r="V981" s="337" t="n">
        <f aca="false">+[4]data1cf!U981</f>
        <v>0</v>
      </c>
      <c r="W981" s="337" t="n">
        <f aca="false">+[4]data1cf!V981</f>
        <v>0</v>
      </c>
      <c r="X981" s="337" t="n">
        <f aca="false">+[4]data1cf!W981</f>
        <v>0</v>
      </c>
      <c r="Y981" s="337" t="n">
        <f aca="false">+[4]data1cf!X981</f>
        <v>0</v>
      </c>
      <c r="Z981" s="337" t="n">
        <f aca="false">+[4]data1cf!Y981</f>
        <v>0</v>
      </c>
      <c r="AA981" s="337" t="n">
        <f aca="false">+[4]data1cf!Z981</f>
        <v>0</v>
      </c>
      <c r="AB981" s="337"/>
      <c r="AC981" s="338" t="n">
        <f aca="false">XNPV(0.1,B981:AA981,$B$1:$AA$1)</f>
        <v>24245.1943614802</v>
      </c>
      <c r="AD981" s="338" t="n">
        <f aca="false">SUMPRODUCT(B981:AA981,$B$1010:$AA$1010)</f>
        <v>56950.0915966574</v>
      </c>
      <c r="AE981" s="339" t="n">
        <f aca="false">SUMPRODUCT(B981:AA981,$B$1012:$AA$1012)</f>
        <v>56397.5818886393</v>
      </c>
      <c r="AF981" s="340" t="n">
        <f aca="false">XIRR(B981:AA981,$B$1:$AA$1)</f>
        <v>0.143486568346125</v>
      </c>
      <c r="AG981" s="341" t="n">
        <f aca="false">1-EXP(-(1/0.25)*(AD981/ABS($AD$1010)))</f>
        <v>0.981459585808694</v>
      </c>
    </row>
    <row r="982" customFormat="false" ht="12.75" hidden="false" customHeight="false" outlineLevel="0" collapsed="false">
      <c r="A982" s="332"/>
      <c r="B982" s="337" t="n">
        <f aca="false">+[4]data1cf!A982</f>
        <v>-92530.7679400317</v>
      </c>
      <c r="C982" s="337" t="n">
        <f aca="false">+[4]data1cf!B982</f>
        <v>15024.7415817993</v>
      </c>
      <c r="D982" s="337" t="n">
        <f aca="false">+[4]data1cf!C982</f>
        <v>16406.744048275</v>
      </c>
      <c r="E982" s="337" t="n">
        <f aca="false">+[4]data1cf!D982</f>
        <v>16032.966013204</v>
      </c>
      <c r="F982" s="337" t="n">
        <f aca="false">+[4]data1cf!E982</f>
        <v>15602.9326372898</v>
      </c>
      <c r="G982" s="337" t="n">
        <f aca="false">+[4]data1cf!F982</f>
        <v>15568.6710342384</v>
      </c>
      <c r="H982" s="337" t="n">
        <f aca="false">+[4]data1cf!G982</f>
        <v>15191.2612642015</v>
      </c>
      <c r="I982" s="337" t="n">
        <f aca="false">+[4]data1cf!H982</f>
        <v>14984.7831543257</v>
      </c>
      <c r="J982" s="337" t="n">
        <f aca="false">+[4]data1cf!I982</f>
        <v>15198.8184564177</v>
      </c>
      <c r="K982" s="337" t="n">
        <f aca="false">+[4]data1cf!J982</f>
        <v>15205.5873889984</v>
      </c>
      <c r="L982" s="337" t="n">
        <f aca="false">+[4]data1cf!K982</f>
        <v>14938.460794665</v>
      </c>
      <c r="M982" s="337" t="n">
        <f aca="false">+[4]data1cf!L982</f>
        <v>15039.2900678597</v>
      </c>
      <c r="N982" s="337" t="n">
        <f aca="false">+[4]data1cf!M982</f>
        <v>15108.9201395763</v>
      </c>
      <c r="O982" s="337" t="n">
        <f aca="false">+[4]data1cf!N982</f>
        <v>15006.7262921255</v>
      </c>
      <c r="P982" s="337" t="n">
        <f aca="false">+[4]data1cf!O982</f>
        <v>15041.1092248828</v>
      </c>
      <c r="Q982" s="337" t="n">
        <f aca="false">+[4]data1cf!P982</f>
        <v>15209.5874427468</v>
      </c>
      <c r="R982" s="337" t="n">
        <f aca="false">+[4]data1cf!Q982</f>
        <v>1061.29089596499</v>
      </c>
      <c r="S982" s="337" t="n">
        <f aca="false">+[4]data1cf!R982</f>
        <v>0</v>
      </c>
      <c r="T982" s="337" t="n">
        <f aca="false">+[4]data1cf!S982</f>
        <v>0</v>
      </c>
      <c r="U982" s="337" t="n">
        <f aca="false">+[4]data1cf!T982</f>
        <v>0</v>
      </c>
      <c r="V982" s="337" t="n">
        <f aca="false">+[4]data1cf!U982</f>
        <v>0</v>
      </c>
      <c r="W982" s="337" t="n">
        <f aca="false">+[4]data1cf!V982</f>
        <v>0</v>
      </c>
      <c r="X982" s="337" t="n">
        <f aca="false">+[4]data1cf!W982</f>
        <v>0</v>
      </c>
      <c r="Y982" s="337" t="n">
        <f aca="false">+[4]data1cf!X982</f>
        <v>0</v>
      </c>
      <c r="Z982" s="337" t="n">
        <f aca="false">+[4]data1cf!Y982</f>
        <v>0</v>
      </c>
      <c r="AA982" s="337" t="n">
        <f aca="false">+[4]data1cf!Z982</f>
        <v>0</v>
      </c>
      <c r="AB982" s="337"/>
      <c r="AC982" s="338" t="n">
        <f aca="false">XNPV(0.1,B982:AA982,$B$1:$AA$1)</f>
        <v>24833.726305094</v>
      </c>
      <c r="AD982" s="338" t="n">
        <f aca="false">SUMPRODUCT(B982:AA982,$B$1010:$AA$1010)</f>
        <v>57278.9260984181</v>
      </c>
      <c r="AE982" s="339" t="n">
        <f aca="false">SUMPRODUCT(B982:AA982,$B$1012:$AA$1012)</f>
        <v>56730.981449298</v>
      </c>
      <c r="AF982" s="340" t="n">
        <f aca="false">XIRR(B982:AA982,$B$1:$AA$1)</f>
        <v>0.145208007924788</v>
      </c>
      <c r="AG982" s="341" t="n">
        <f aca="false">1-EXP(-(1/0.25)*(AD982/ABS($AD$1010)))</f>
        <v>0.981881618015735</v>
      </c>
    </row>
    <row r="983" customFormat="false" ht="12.75" hidden="false" customHeight="false" outlineLevel="0" collapsed="false">
      <c r="A983" s="332"/>
      <c r="B983" s="337" t="n">
        <f aca="false">+[4]data1cf!A983</f>
        <v>-98808.5734165546</v>
      </c>
      <c r="C983" s="337" t="n">
        <f aca="false">+[4]data1cf!B983</f>
        <v>15100.3281564433</v>
      </c>
      <c r="D983" s="337" t="n">
        <f aca="false">+[4]data1cf!C983</f>
        <v>16568.8851113236</v>
      </c>
      <c r="E983" s="337" t="n">
        <f aca="false">+[4]data1cf!D983</f>
        <v>16583.2295134286</v>
      </c>
      <c r="F983" s="337" t="n">
        <f aca="false">+[4]data1cf!E983</f>
        <v>16114.5310057057</v>
      </c>
      <c r="G983" s="337" t="n">
        <f aca="false">+[4]data1cf!F983</f>
        <v>15492.9001090738</v>
      </c>
      <c r="H983" s="337" t="n">
        <f aca="false">+[4]data1cf!G983</f>
        <v>15548.0957211934</v>
      </c>
      <c r="I983" s="337" t="n">
        <f aca="false">+[4]data1cf!H983</f>
        <v>15319.5090165557</v>
      </c>
      <c r="J983" s="337" t="n">
        <f aca="false">+[4]data1cf!I983</f>
        <v>15179.7469224402</v>
      </c>
      <c r="K983" s="337" t="n">
        <f aca="false">+[4]data1cf!J983</f>
        <v>15232.727208145</v>
      </c>
      <c r="L983" s="337" t="n">
        <f aca="false">+[4]data1cf!K983</f>
        <v>15320.2344847712</v>
      </c>
      <c r="M983" s="337" t="n">
        <f aca="false">+[4]data1cf!L983</f>
        <v>15237.3735827918</v>
      </c>
      <c r="N983" s="337" t="n">
        <f aca="false">+[4]data1cf!M983</f>
        <v>15258.1265157164</v>
      </c>
      <c r="O983" s="337" t="n">
        <f aca="false">+[4]data1cf!N983</f>
        <v>15512.4761817234</v>
      </c>
      <c r="P983" s="337" t="n">
        <f aca="false">+[4]data1cf!O983</f>
        <v>15482.2283194556</v>
      </c>
      <c r="Q983" s="337" t="n">
        <f aca="false">+[4]data1cf!P983</f>
        <v>15267.3029150634</v>
      </c>
      <c r="R983" s="337" t="n">
        <f aca="false">+[4]data1cf!Q983</f>
        <v>1133.29481365851</v>
      </c>
      <c r="S983" s="337" t="n">
        <f aca="false">+[4]data1cf!R983</f>
        <v>0</v>
      </c>
      <c r="T983" s="337" t="n">
        <f aca="false">+[4]data1cf!S983</f>
        <v>0</v>
      </c>
      <c r="U983" s="337" t="n">
        <f aca="false">+[4]data1cf!T983</f>
        <v>0</v>
      </c>
      <c r="V983" s="337" t="n">
        <f aca="false">+[4]data1cf!U983</f>
        <v>0</v>
      </c>
      <c r="W983" s="337" t="n">
        <f aca="false">+[4]data1cf!V983</f>
        <v>0</v>
      </c>
      <c r="X983" s="337" t="n">
        <f aca="false">+[4]data1cf!W983</f>
        <v>0</v>
      </c>
      <c r="Y983" s="337" t="n">
        <f aca="false">+[4]data1cf!X983</f>
        <v>0</v>
      </c>
      <c r="Z983" s="337" t="n">
        <f aca="false">+[4]data1cf!Y983</f>
        <v>0</v>
      </c>
      <c r="AA983" s="337" t="n">
        <f aca="false">+[4]data1cf!Z983</f>
        <v>0</v>
      </c>
      <c r="AB983" s="337"/>
      <c r="AC983" s="338" t="n">
        <f aca="false">XNPV(0.1,B983:AA983,$B$1:$AA$1)</f>
        <v>20405.6549767969</v>
      </c>
      <c r="AD983" s="338" t="n">
        <f aca="false">SUMPRODUCT(B983:AA983,$B$1010:$AA$1010)</f>
        <v>53376.0215428377</v>
      </c>
      <c r="AE983" s="339" t="n">
        <f aca="false">SUMPRODUCT(B983:AA983,$B$1012:$AA$1012)</f>
        <v>52819.0936924729</v>
      </c>
      <c r="AF983" s="340" t="n">
        <f aca="false">XIRR(B983:AA983,$B$1:$AA$1)</f>
        <v>0.135096272753018</v>
      </c>
      <c r="AG983" s="341" t="n">
        <f aca="false">1-EXP(-(1/0.25)*(AD983/ABS($AD$1010)))</f>
        <v>0.976187297988433</v>
      </c>
    </row>
    <row r="984" customFormat="false" ht="12.75" hidden="false" customHeight="false" outlineLevel="0" collapsed="false">
      <c r="A984" s="332"/>
      <c r="B984" s="337" t="n">
        <f aca="false">+[4]data1cf!A984</f>
        <v>-91927.6090983942</v>
      </c>
      <c r="C984" s="337" t="n">
        <f aca="false">+[4]data1cf!B984</f>
        <v>15061.992620626</v>
      </c>
      <c r="D984" s="337" t="n">
        <f aca="false">+[4]data1cf!C984</f>
        <v>16432.4380581679</v>
      </c>
      <c r="E984" s="337" t="n">
        <f aca="false">+[4]data1cf!D984</f>
        <v>16202.3565699242</v>
      </c>
      <c r="F984" s="337" t="n">
        <f aca="false">+[4]data1cf!E984</f>
        <v>15819.1686288787</v>
      </c>
      <c r="G984" s="337" t="n">
        <f aca="false">+[4]data1cf!F984</f>
        <v>15550.1630777004</v>
      </c>
      <c r="H984" s="337" t="n">
        <f aca="false">+[4]data1cf!G984</f>
        <v>15267.9920302119</v>
      </c>
      <c r="I984" s="337" t="n">
        <f aca="false">+[4]data1cf!H984</f>
        <v>15105.2153819267</v>
      </c>
      <c r="J984" s="337" t="n">
        <f aca="false">+[4]data1cf!I984</f>
        <v>15188.5832014739</v>
      </c>
      <c r="K984" s="337" t="n">
        <f aca="false">+[4]data1cf!J984</f>
        <v>15167.9947938714</v>
      </c>
      <c r="L984" s="337" t="n">
        <f aca="false">+[4]data1cf!K984</f>
        <v>15234.8604749414</v>
      </c>
      <c r="M984" s="337" t="n">
        <f aca="false">+[4]data1cf!L984</f>
        <v>15194.1638245855</v>
      </c>
      <c r="N984" s="337" t="n">
        <f aca="false">+[4]data1cf!M984</f>
        <v>15004.7308995546</v>
      </c>
      <c r="O984" s="337" t="n">
        <f aca="false">+[4]data1cf!N984</f>
        <v>15041.7940712037</v>
      </c>
      <c r="P984" s="337" t="n">
        <f aca="false">+[4]data1cf!O984</f>
        <v>15278.7879621296</v>
      </c>
      <c r="Q984" s="337" t="n">
        <f aca="false">+[4]data1cf!P984</f>
        <v>15181.2850143943</v>
      </c>
      <c r="R984" s="337" t="n">
        <f aca="false">+[4]data1cf!Q984</f>
        <v>1054.37290531494</v>
      </c>
      <c r="S984" s="337" t="n">
        <f aca="false">+[4]data1cf!R984</f>
        <v>0</v>
      </c>
      <c r="T984" s="337" t="n">
        <f aca="false">+[4]data1cf!S984</f>
        <v>0</v>
      </c>
      <c r="U984" s="337" t="n">
        <f aca="false">+[4]data1cf!T984</f>
        <v>0</v>
      </c>
      <c r="V984" s="337" t="n">
        <f aca="false">+[4]data1cf!U984</f>
        <v>0</v>
      </c>
      <c r="W984" s="337" t="n">
        <f aca="false">+[4]data1cf!V984</f>
        <v>0</v>
      </c>
      <c r="X984" s="337" t="n">
        <f aca="false">+[4]data1cf!W984</f>
        <v>0</v>
      </c>
      <c r="Y984" s="337" t="n">
        <f aca="false">+[4]data1cf!X984</f>
        <v>0</v>
      </c>
      <c r="Z984" s="337" t="n">
        <f aca="false">+[4]data1cf!Y984</f>
        <v>0</v>
      </c>
      <c r="AA984" s="337" t="n">
        <f aca="false">+[4]data1cf!Z984</f>
        <v>0</v>
      </c>
      <c r="AB984" s="337"/>
      <c r="AC984" s="338" t="n">
        <f aca="false">XNPV(0.1,B984:AA984,$B$1:$AA$1)</f>
        <v>26039.3811920734</v>
      </c>
      <c r="AD984" s="338" t="n">
        <f aca="false">SUMPRODUCT(B984:AA984,$B$1010:$AA$1010)</f>
        <v>58648.8599076804</v>
      </c>
      <c r="AE984" s="339" t="n">
        <f aca="false">SUMPRODUCT(B984:AA984,$B$1012:$AA$1012)</f>
        <v>58098.1695136152</v>
      </c>
      <c r="AF984" s="340" t="n">
        <f aca="false">XIRR(B984:AA984,$B$1:$AA$1)</f>
        <v>0.14760881929112</v>
      </c>
      <c r="AG984" s="341" t="n">
        <f aca="false">1-EXP(-(1/0.25)*(AD984/ABS($AD$1010)))</f>
        <v>0.983538892767783</v>
      </c>
    </row>
    <row r="985" customFormat="false" ht="12.75" hidden="false" customHeight="false" outlineLevel="0" collapsed="false">
      <c r="A985" s="332"/>
      <c r="B985" s="337" t="n">
        <f aca="false">+[4]data1cf!A985</f>
        <v>-101819.140873323</v>
      </c>
      <c r="C985" s="337" t="n">
        <f aca="false">+[4]data1cf!B985</f>
        <v>15249.5414915185</v>
      </c>
      <c r="D985" s="337" t="n">
        <f aca="false">+[4]data1cf!C985</f>
        <v>17012.3216995395</v>
      </c>
      <c r="E985" s="337" t="n">
        <f aca="false">+[4]data1cf!D985</f>
        <v>16394.4501997617</v>
      </c>
      <c r="F985" s="337" t="n">
        <f aca="false">+[4]data1cf!E985</f>
        <v>16147.0907563525</v>
      </c>
      <c r="G985" s="337" t="n">
        <f aca="false">+[4]data1cf!F985</f>
        <v>15646.4176433312</v>
      </c>
      <c r="H985" s="337" t="n">
        <f aca="false">+[4]data1cf!G985</f>
        <v>15416.0194954083</v>
      </c>
      <c r="I985" s="337" t="n">
        <f aca="false">+[4]data1cf!H985</f>
        <v>15367.2834478137</v>
      </c>
      <c r="J985" s="337" t="n">
        <f aca="false">+[4]data1cf!I985</f>
        <v>15555.2967120945</v>
      </c>
      <c r="K985" s="337" t="n">
        <f aca="false">+[4]data1cf!J985</f>
        <v>15322.9622649634</v>
      </c>
      <c r="L985" s="337" t="n">
        <f aca="false">+[4]data1cf!K985</f>
        <v>15304.6595229415</v>
      </c>
      <c r="M985" s="337" t="n">
        <f aca="false">+[4]data1cf!L985</f>
        <v>15499.5179688171</v>
      </c>
      <c r="N985" s="337" t="n">
        <f aca="false">+[4]data1cf!M985</f>
        <v>15326.6246297793</v>
      </c>
      <c r="O985" s="337" t="n">
        <f aca="false">+[4]data1cf!N985</f>
        <v>15396.9305580371</v>
      </c>
      <c r="P985" s="337" t="n">
        <f aca="false">+[4]data1cf!O985</f>
        <v>15513.4015294829</v>
      </c>
      <c r="Q985" s="337" t="n">
        <f aca="false">+[4]data1cf!P985</f>
        <v>15391.1610187319</v>
      </c>
      <c r="R985" s="337" t="n">
        <f aca="false">+[4]data1cf!Q985</f>
        <v>1167.82481816066</v>
      </c>
      <c r="S985" s="337" t="n">
        <f aca="false">+[4]data1cf!R985</f>
        <v>0</v>
      </c>
      <c r="T985" s="337" t="n">
        <f aca="false">+[4]data1cf!S985</f>
        <v>0</v>
      </c>
      <c r="U985" s="337" t="n">
        <f aca="false">+[4]data1cf!T985</f>
        <v>0</v>
      </c>
      <c r="V985" s="337" t="n">
        <f aca="false">+[4]data1cf!U985</f>
        <v>0</v>
      </c>
      <c r="W985" s="337" t="n">
        <f aca="false">+[4]data1cf!V985</f>
        <v>0</v>
      </c>
      <c r="X985" s="337" t="n">
        <f aca="false">+[4]data1cf!W985</f>
        <v>0</v>
      </c>
      <c r="Y985" s="337" t="n">
        <f aca="false">+[4]data1cf!X985</f>
        <v>0</v>
      </c>
      <c r="Z985" s="337" t="n">
        <f aca="false">+[4]data1cf!Y985</f>
        <v>0</v>
      </c>
      <c r="AA985" s="337" t="n">
        <f aca="false">+[4]data1cf!Z985</f>
        <v>0</v>
      </c>
      <c r="AB985" s="337"/>
      <c r="AC985" s="338" t="n">
        <f aca="false">XNPV(0.1,B985:AA985,$B$1:$AA$1)</f>
        <v>18155.6937993528</v>
      </c>
      <c r="AD985" s="338" t="n">
        <f aca="false">SUMPRODUCT(B985:AA985,$B$1010:$AA$1010)</f>
        <v>51306.0242047141</v>
      </c>
      <c r="AE985" s="339" t="n">
        <f aca="false">SUMPRODUCT(B985:AA985,$B$1012:$AA$1012)</f>
        <v>50746.142316476</v>
      </c>
      <c r="AF985" s="340" t="n">
        <f aca="false">XIRR(B985:AA985,$B$1:$AA$1)</f>
        <v>0.130478607281139</v>
      </c>
      <c r="AG985" s="341" t="n">
        <f aca="false">1-EXP(-(1/0.25)*(AD985/ABS($AD$1010)))</f>
        <v>0.972473035399574</v>
      </c>
    </row>
    <row r="986" customFormat="false" ht="12.75" hidden="false" customHeight="false" outlineLevel="0" collapsed="false">
      <c r="A986" s="332"/>
      <c r="B986" s="337" t="n">
        <f aca="false">+[4]data1cf!A986</f>
        <v>-97106.0893151984</v>
      </c>
      <c r="C986" s="337" t="n">
        <f aca="false">+[4]data1cf!B986</f>
        <v>15040.2795754549</v>
      </c>
      <c r="D986" s="337" t="n">
        <f aca="false">+[4]data1cf!C986</f>
        <v>16532.45711326</v>
      </c>
      <c r="E986" s="337" t="n">
        <f aca="false">+[4]data1cf!D986</f>
        <v>16393.0820623731</v>
      </c>
      <c r="F986" s="337" t="n">
        <f aca="false">+[4]data1cf!E986</f>
        <v>15793.0293195488</v>
      </c>
      <c r="G986" s="337" t="n">
        <f aca="false">+[4]data1cf!F986</f>
        <v>15605.6773511893</v>
      </c>
      <c r="H986" s="337" t="n">
        <f aca="false">+[4]data1cf!G986</f>
        <v>15391.7928341772</v>
      </c>
      <c r="I986" s="337" t="n">
        <f aca="false">+[4]data1cf!H986</f>
        <v>15085.9250634207</v>
      </c>
      <c r="J986" s="337" t="n">
        <f aca="false">+[4]data1cf!I986</f>
        <v>15154.4319156857</v>
      </c>
      <c r="K986" s="337" t="n">
        <f aca="false">+[4]data1cf!J986</f>
        <v>15361.4319949937</v>
      </c>
      <c r="L986" s="337" t="n">
        <f aca="false">+[4]data1cf!K986</f>
        <v>15289.6798450963</v>
      </c>
      <c r="M986" s="337" t="n">
        <f aca="false">+[4]data1cf!L986</f>
        <v>15349.1464285715</v>
      </c>
      <c r="N986" s="337" t="n">
        <f aca="false">+[4]data1cf!M986</f>
        <v>15456.3332156328</v>
      </c>
      <c r="O986" s="337" t="n">
        <f aca="false">+[4]data1cf!N986</f>
        <v>15245.1173542973</v>
      </c>
      <c r="P986" s="337" t="n">
        <f aca="false">+[4]data1cf!O986</f>
        <v>15267.3097416938</v>
      </c>
      <c r="Q986" s="337" t="n">
        <f aca="false">+[4]data1cf!P986</f>
        <v>15283.1050389982</v>
      </c>
      <c r="R986" s="337" t="n">
        <f aca="false">+[4]data1cf!Q986</f>
        <v>1113.7680020096</v>
      </c>
      <c r="S986" s="337" t="n">
        <f aca="false">+[4]data1cf!R986</f>
        <v>0</v>
      </c>
      <c r="T986" s="337" t="n">
        <f aca="false">+[4]data1cf!S986</f>
        <v>0</v>
      </c>
      <c r="U986" s="337" t="n">
        <f aca="false">+[4]data1cf!T986</f>
        <v>0</v>
      </c>
      <c r="V986" s="337" t="n">
        <f aca="false">+[4]data1cf!U986</f>
        <v>0</v>
      </c>
      <c r="W986" s="337" t="n">
        <f aca="false">+[4]data1cf!V986</f>
        <v>0</v>
      </c>
      <c r="X986" s="337" t="n">
        <f aca="false">+[4]data1cf!W986</f>
        <v>0</v>
      </c>
      <c r="Y986" s="337" t="n">
        <f aca="false">+[4]data1cf!X986</f>
        <v>0</v>
      </c>
      <c r="Z986" s="337" t="n">
        <f aca="false">+[4]data1cf!Y986</f>
        <v>0</v>
      </c>
      <c r="AA986" s="337" t="n">
        <f aca="false">+[4]data1cf!Z986</f>
        <v>0</v>
      </c>
      <c r="AB986" s="337"/>
      <c r="AC986" s="338" t="n">
        <f aca="false">XNPV(0.1,B986:AA986,$B$1:$AA$1)</f>
        <v>21521.9625983009</v>
      </c>
      <c r="AD986" s="338" t="n">
        <f aca="false">SUMPRODUCT(B986:AA986,$B$1010:$AA$1010)</f>
        <v>54366.1658275184</v>
      </c>
      <c r="AE986" s="339" t="n">
        <f aca="false">SUMPRODUCT(B986:AA986,$B$1012:$AA$1012)</f>
        <v>53811.222838167</v>
      </c>
      <c r="AF986" s="340" t="n">
        <f aca="false">XIRR(B986:AA986,$B$1:$AA$1)</f>
        <v>0.13752786271081</v>
      </c>
      <c r="AG986" s="341" t="n">
        <f aca="false">1-EXP(-(1/0.25)*(AD986/ABS($AD$1010)))</f>
        <v>0.977782361411023</v>
      </c>
    </row>
    <row r="987" customFormat="false" ht="12.75" hidden="false" customHeight="false" outlineLevel="0" collapsed="false">
      <c r="A987" s="332"/>
      <c r="B987" s="337" t="n">
        <f aca="false">+[4]data1cf!A987</f>
        <v>-87741.8030658419</v>
      </c>
      <c r="C987" s="337" t="n">
        <f aca="false">+[4]data1cf!B987</f>
        <v>15055.541211016</v>
      </c>
      <c r="D987" s="337" t="n">
        <f aca="false">+[4]data1cf!C987</f>
        <v>16301.3067620152</v>
      </c>
      <c r="E987" s="337" t="n">
        <f aca="false">+[4]data1cf!D987</f>
        <v>15874.8121465794</v>
      </c>
      <c r="F987" s="337" t="n">
        <f aca="false">+[4]data1cf!E987</f>
        <v>15794.4617347011</v>
      </c>
      <c r="G987" s="337" t="n">
        <f aca="false">+[4]data1cf!F987</f>
        <v>15244.4883710334</v>
      </c>
      <c r="H987" s="337" t="n">
        <f aca="false">+[4]data1cf!G987</f>
        <v>15133.3249185019</v>
      </c>
      <c r="I987" s="337" t="n">
        <f aca="false">+[4]data1cf!H987</f>
        <v>15132.8459802097</v>
      </c>
      <c r="J987" s="337" t="n">
        <f aca="false">+[4]data1cf!I987</f>
        <v>14983.6355749016</v>
      </c>
      <c r="K987" s="337" t="n">
        <f aca="false">+[4]data1cf!J987</f>
        <v>15056.2734138696</v>
      </c>
      <c r="L987" s="337" t="n">
        <f aca="false">+[4]data1cf!K987</f>
        <v>15189.5681266921</v>
      </c>
      <c r="M987" s="337" t="n">
        <f aca="false">+[4]data1cf!L987</f>
        <v>14945.1750472295</v>
      </c>
      <c r="N987" s="337" t="n">
        <f aca="false">+[4]data1cf!M987</f>
        <v>15160.2494119657</v>
      </c>
      <c r="O987" s="337" t="n">
        <f aca="false">+[4]data1cf!N987</f>
        <v>15137.6501830088</v>
      </c>
      <c r="P987" s="337" t="n">
        <f aca="false">+[4]data1cf!O987</f>
        <v>15150.2826419077</v>
      </c>
      <c r="Q987" s="337" t="n">
        <f aca="false">+[4]data1cf!P987</f>
        <v>15027.3756395978</v>
      </c>
      <c r="R987" s="337" t="n">
        <f aca="false">+[4]data1cf!Q987</f>
        <v>1006.36338444398</v>
      </c>
      <c r="S987" s="337" t="n">
        <f aca="false">+[4]data1cf!R987</f>
        <v>0</v>
      </c>
      <c r="T987" s="337" t="n">
        <f aca="false">+[4]data1cf!S987</f>
        <v>0</v>
      </c>
      <c r="U987" s="337" t="n">
        <f aca="false">+[4]data1cf!T987</f>
        <v>0</v>
      </c>
      <c r="V987" s="337" t="n">
        <f aca="false">+[4]data1cf!U987</f>
        <v>0</v>
      </c>
      <c r="W987" s="337" t="n">
        <f aca="false">+[4]data1cf!V987</f>
        <v>0</v>
      </c>
      <c r="X987" s="337" t="n">
        <f aca="false">+[4]data1cf!W987</f>
        <v>0</v>
      </c>
      <c r="Y987" s="337" t="n">
        <f aca="false">+[4]data1cf!X987</f>
        <v>0</v>
      </c>
      <c r="Z987" s="337" t="n">
        <f aca="false">+[4]data1cf!Y987</f>
        <v>0</v>
      </c>
      <c r="AA987" s="337" t="n">
        <f aca="false">+[4]data1cf!Z987</f>
        <v>0</v>
      </c>
      <c r="AB987" s="337"/>
      <c r="AC987" s="338" t="n">
        <f aca="false">XNPV(0.1,B987:AA987,$B$1:$AA$1)</f>
        <v>29345.1727962598</v>
      </c>
      <c r="AD987" s="338" t="n">
        <f aca="false">SUMPRODUCT(B987:AA987,$B$1010:$AA$1010)</f>
        <v>61734.4624837649</v>
      </c>
      <c r="AE987" s="339" t="n">
        <f aca="false">SUMPRODUCT(B987:AA987,$B$1012:$AA$1012)</f>
        <v>61187.3180395468</v>
      </c>
      <c r="AF987" s="340" t="n">
        <f aca="false">XIRR(B987:AA987,$B$1:$AA$1)</f>
        <v>0.155760048923255</v>
      </c>
      <c r="AG987" s="341" t="n">
        <f aca="false">1-EXP(-(1/0.25)*(AD987/ABS($AD$1010)))</f>
        <v>0.986737532357418</v>
      </c>
    </row>
    <row r="988" customFormat="false" ht="12.75" hidden="false" customHeight="false" outlineLevel="0" collapsed="false">
      <c r="A988" s="332"/>
      <c r="B988" s="337" t="n">
        <f aca="false">+[4]data1cf!A988</f>
        <v>-95523.5062675148</v>
      </c>
      <c r="C988" s="337" t="n">
        <f aca="false">+[4]data1cf!B988</f>
        <v>14891.0196619967</v>
      </c>
      <c r="D988" s="337" t="n">
        <f aca="false">+[4]data1cf!C988</f>
        <v>16567.3171363064</v>
      </c>
      <c r="E988" s="337" t="n">
        <f aca="false">+[4]data1cf!D988</f>
        <v>16220.9641622618</v>
      </c>
      <c r="F988" s="337" t="n">
        <f aca="false">+[4]data1cf!E988</f>
        <v>16127.1957388931</v>
      </c>
      <c r="G988" s="337" t="n">
        <f aca="false">+[4]data1cf!F988</f>
        <v>15573.0317562384</v>
      </c>
      <c r="H988" s="337" t="n">
        <f aca="false">+[4]data1cf!G988</f>
        <v>15312.8173665062</v>
      </c>
      <c r="I988" s="337" t="n">
        <f aca="false">+[4]data1cf!H988</f>
        <v>15154.347582959</v>
      </c>
      <c r="J988" s="337" t="n">
        <f aca="false">+[4]data1cf!I988</f>
        <v>15035.6051668843</v>
      </c>
      <c r="K988" s="337" t="n">
        <f aca="false">+[4]data1cf!J988</f>
        <v>15267.8520127372</v>
      </c>
      <c r="L988" s="337" t="n">
        <f aca="false">+[4]data1cf!K988</f>
        <v>15146.9814922775</v>
      </c>
      <c r="M988" s="337" t="n">
        <f aca="false">+[4]data1cf!L988</f>
        <v>15286.2790179444</v>
      </c>
      <c r="N988" s="337" t="n">
        <f aca="false">+[4]data1cf!M988</f>
        <v>15250.0490053127</v>
      </c>
      <c r="O988" s="337" t="n">
        <f aca="false">+[4]data1cf!N988</f>
        <v>15293.3187187378</v>
      </c>
      <c r="P988" s="337" t="n">
        <f aca="false">+[4]data1cf!O988</f>
        <v>15342.2661701838</v>
      </c>
      <c r="Q988" s="337" t="n">
        <f aca="false">+[4]data1cf!P988</f>
        <v>15352.0121714089</v>
      </c>
      <c r="R988" s="337" t="n">
        <f aca="false">+[4]data1cf!Q988</f>
        <v>1095.61640748589</v>
      </c>
      <c r="S988" s="337" t="n">
        <f aca="false">+[4]data1cf!R988</f>
        <v>0</v>
      </c>
      <c r="T988" s="337" t="n">
        <f aca="false">+[4]data1cf!S988</f>
        <v>0</v>
      </c>
      <c r="U988" s="337" t="n">
        <f aca="false">+[4]data1cf!T988</f>
        <v>0</v>
      </c>
      <c r="V988" s="337" t="n">
        <f aca="false">+[4]data1cf!U988</f>
        <v>0</v>
      </c>
      <c r="W988" s="337" t="n">
        <f aca="false">+[4]data1cf!V988</f>
        <v>0</v>
      </c>
      <c r="X988" s="337" t="n">
        <f aca="false">+[4]data1cf!W988</f>
        <v>0</v>
      </c>
      <c r="Y988" s="337" t="n">
        <f aca="false">+[4]data1cf!X988</f>
        <v>0</v>
      </c>
      <c r="Z988" s="337" t="n">
        <f aca="false">+[4]data1cf!Y988</f>
        <v>0</v>
      </c>
      <c r="AA988" s="337" t="n">
        <f aca="false">+[4]data1cf!Z988</f>
        <v>0</v>
      </c>
      <c r="AB988" s="337"/>
      <c r="AC988" s="338" t="n">
        <f aca="false">XNPV(0.1,B988:AA988,$B$1:$AA$1)</f>
        <v>22875.2914847686</v>
      </c>
      <c r="AD988" s="338" t="n">
        <f aca="false">SUMPRODUCT(B988:AA988,$B$1010:$AA$1010)</f>
        <v>55656.2020522595</v>
      </c>
      <c r="AE988" s="339" t="n">
        <f aca="false">SUMPRODUCT(B988:AA988,$B$1012:$AA$1012)</f>
        <v>55102.3474343943</v>
      </c>
      <c r="AF988" s="340" t="n">
        <f aca="false">XIRR(B988:AA988,$B$1:$AA$1)</f>
        <v>0.140434012908061</v>
      </c>
      <c r="AG988" s="341" t="n">
        <f aca="false">1-EXP(-(1/0.25)*(AD988/ABS($AD$1010)))</f>
        <v>0.979701345310397</v>
      </c>
    </row>
    <row r="989" customFormat="false" ht="12.75" hidden="false" customHeight="false" outlineLevel="0" collapsed="false">
      <c r="A989" s="332"/>
      <c r="B989" s="337" t="n">
        <f aca="false">+[4]data1cf!A989</f>
        <v>-101249.347252054</v>
      </c>
      <c r="C989" s="337" t="n">
        <f aca="false">+[4]data1cf!B989</f>
        <v>15181.2093733738</v>
      </c>
      <c r="D989" s="337" t="n">
        <f aca="false">+[4]data1cf!C989</f>
        <v>17094.812461913</v>
      </c>
      <c r="E989" s="337" t="n">
        <f aca="false">+[4]data1cf!D989</f>
        <v>16498.8952594025</v>
      </c>
      <c r="F989" s="337" t="n">
        <f aca="false">+[4]data1cf!E989</f>
        <v>16040.636571917</v>
      </c>
      <c r="G989" s="337" t="n">
        <f aca="false">+[4]data1cf!F989</f>
        <v>15720.2130634195</v>
      </c>
      <c r="H989" s="337" t="n">
        <f aca="false">+[4]data1cf!G989</f>
        <v>15564.6027449973</v>
      </c>
      <c r="I989" s="337" t="n">
        <f aca="false">+[4]data1cf!H989</f>
        <v>15272.7838646764</v>
      </c>
      <c r="J989" s="337" t="n">
        <f aca="false">+[4]data1cf!I989</f>
        <v>15465.9997237878</v>
      </c>
      <c r="K989" s="337" t="n">
        <f aca="false">+[4]data1cf!J989</f>
        <v>15379.5129142524</v>
      </c>
      <c r="L989" s="337" t="n">
        <f aca="false">+[4]data1cf!K989</f>
        <v>15337.2996647919</v>
      </c>
      <c r="M989" s="337" t="n">
        <f aca="false">+[4]data1cf!L989</f>
        <v>15246.9187585</v>
      </c>
      <c r="N989" s="337" t="n">
        <f aca="false">+[4]data1cf!M989</f>
        <v>15367.8981931807</v>
      </c>
      <c r="O989" s="337" t="n">
        <f aca="false">+[4]data1cf!N989</f>
        <v>15415.7170139345</v>
      </c>
      <c r="P989" s="337" t="n">
        <f aca="false">+[4]data1cf!O989</f>
        <v>15462.9266498196</v>
      </c>
      <c r="Q989" s="337" t="n">
        <f aca="false">+[4]data1cf!P989</f>
        <v>15431.8729165907</v>
      </c>
      <c r="R989" s="337" t="n">
        <f aca="false">+[4]data1cf!Q989</f>
        <v>1161.28951324216</v>
      </c>
      <c r="S989" s="337" t="n">
        <f aca="false">+[4]data1cf!R989</f>
        <v>0</v>
      </c>
      <c r="T989" s="337" t="n">
        <f aca="false">+[4]data1cf!S989</f>
        <v>0</v>
      </c>
      <c r="U989" s="337" t="n">
        <f aca="false">+[4]data1cf!T989</f>
        <v>0</v>
      </c>
      <c r="V989" s="337" t="n">
        <f aca="false">+[4]data1cf!U989</f>
        <v>0</v>
      </c>
      <c r="W989" s="337" t="n">
        <f aca="false">+[4]data1cf!V989</f>
        <v>0</v>
      </c>
      <c r="X989" s="337" t="n">
        <f aca="false">+[4]data1cf!W989</f>
        <v>0</v>
      </c>
      <c r="Y989" s="337" t="n">
        <f aca="false">+[4]data1cf!X989</f>
        <v>0</v>
      </c>
      <c r="Z989" s="337" t="n">
        <f aca="false">+[4]data1cf!Y989</f>
        <v>0</v>
      </c>
      <c r="AA989" s="337" t="n">
        <f aca="false">+[4]data1cf!Z989</f>
        <v>0</v>
      </c>
      <c r="AB989" s="337"/>
      <c r="AC989" s="338" t="n">
        <f aca="false">XNPV(0.1,B989:AA989,$B$1:$AA$1)</f>
        <v>18738.5118705141</v>
      </c>
      <c r="AD989" s="338" t="n">
        <f aca="false">SUMPRODUCT(B989:AA989,$B$1010:$AA$1010)</f>
        <v>51870.3264841705</v>
      </c>
      <c r="AE989" s="339" t="n">
        <f aca="false">SUMPRODUCT(B989:AA989,$B$1012:$AA$1012)</f>
        <v>51310.8141350939</v>
      </c>
      <c r="AF989" s="340" t="n">
        <f aca="false">XIRR(B989:AA989,$B$1:$AA$1)</f>
        <v>0.131619866808947</v>
      </c>
      <c r="AG989" s="341" t="n">
        <f aca="false">1-EXP(-(1/0.25)*(AD989/ABS($AD$1010)))</f>
        <v>0.973539526478876</v>
      </c>
    </row>
    <row r="990" customFormat="false" ht="12.75" hidden="false" customHeight="false" outlineLevel="0" collapsed="false">
      <c r="A990" s="332"/>
      <c r="B990" s="337" t="n">
        <f aca="false">+[4]data1cf!A990</f>
        <v>-99633.0314204763</v>
      </c>
      <c r="C990" s="337" t="n">
        <f aca="false">+[4]data1cf!B990</f>
        <v>15201.9372089262</v>
      </c>
      <c r="D990" s="337" t="n">
        <f aca="false">+[4]data1cf!C990</f>
        <v>16803.1602185344</v>
      </c>
      <c r="E990" s="337" t="n">
        <f aca="false">+[4]data1cf!D990</f>
        <v>16495.6820420667</v>
      </c>
      <c r="F990" s="337" t="n">
        <f aca="false">+[4]data1cf!E990</f>
        <v>16129.2521397075</v>
      </c>
      <c r="G990" s="337" t="n">
        <f aca="false">+[4]data1cf!F990</f>
        <v>15666.687598148</v>
      </c>
      <c r="H990" s="337" t="n">
        <f aca="false">+[4]data1cf!G990</f>
        <v>15373.8777901849</v>
      </c>
      <c r="I990" s="337" t="n">
        <f aca="false">+[4]data1cf!H990</f>
        <v>15274.9845022135</v>
      </c>
      <c r="J990" s="337" t="n">
        <f aca="false">+[4]data1cf!I990</f>
        <v>15246.4021302101</v>
      </c>
      <c r="K990" s="337" t="n">
        <f aca="false">+[4]data1cf!J990</f>
        <v>15204.0040345524</v>
      </c>
      <c r="L990" s="337" t="n">
        <f aca="false">+[4]data1cf!K990</f>
        <v>15211.1117824898</v>
      </c>
      <c r="M990" s="337" t="n">
        <f aca="false">+[4]data1cf!L990</f>
        <v>15281.4024560139</v>
      </c>
      <c r="N990" s="337" t="n">
        <f aca="false">+[4]data1cf!M990</f>
        <v>15524.8484748384</v>
      </c>
      <c r="O990" s="337" t="n">
        <f aca="false">+[4]data1cf!N990</f>
        <v>15517.4369207669</v>
      </c>
      <c r="P990" s="337" t="n">
        <f aca="false">+[4]data1cf!O990</f>
        <v>15251.6826752515</v>
      </c>
      <c r="Q990" s="337" t="n">
        <f aca="false">+[4]data1cf!P990</f>
        <v>15180.5530222794</v>
      </c>
      <c r="R990" s="337" t="n">
        <f aca="false">+[4]data1cf!Q990</f>
        <v>1142.75101718029</v>
      </c>
      <c r="S990" s="337" t="n">
        <f aca="false">+[4]data1cf!R990</f>
        <v>0</v>
      </c>
      <c r="T990" s="337" t="n">
        <f aca="false">+[4]data1cf!S990</f>
        <v>0</v>
      </c>
      <c r="U990" s="337" t="n">
        <f aca="false">+[4]data1cf!T990</f>
        <v>0</v>
      </c>
      <c r="V990" s="337" t="n">
        <f aca="false">+[4]data1cf!U990</f>
        <v>0</v>
      </c>
      <c r="W990" s="337" t="n">
        <f aca="false">+[4]data1cf!V990</f>
        <v>0</v>
      </c>
      <c r="X990" s="337" t="n">
        <f aca="false">+[4]data1cf!W990</f>
        <v>0</v>
      </c>
      <c r="Y990" s="337" t="n">
        <f aca="false">+[4]data1cf!X990</f>
        <v>0</v>
      </c>
      <c r="Z990" s="337" t="n">
        <f aca="false">+[4]data1cf!Y990</f>
        <v>0</v>
      </c>
      <c r="AA990" s="337" t="n">
        <f aca="false">+[4]data1cf!Z990</f>
        <v>0</v>
      </c>
      <c r="AB990" s="337"/>
      <c r="AC990" s="338" t="n">
        <f aca="false">XNPV(0.1,B990:AA990,$B$1:$AA$1)</f>
        <v>19797.485396355</v>
      </c>
      <c r="AD990" s="338" t="n">
        <f aca="false">SUMPRODUCT(B990:AA990,$B$1010:$AA$1010)</f>
        <v>52765.7169185409</v>
      </c>
      <c r="AE990" s="339" t="n">
        <f aca="false">SUMPRODUCT(B990:AA990,$B$1012:$AA$1012)</f>
        <v>52208.9700938252</v>
      </c>
      <c r="AF990" s="340" t="n">
        <f aca="false">XIRR(B990:AA990,$B$1:$AA$1)</f>
        <v>0.133882311684152</v>
      </c>
      <c r="AG990" s="341" t="n">
        <f aca="false">1-EXP(-(1/0.25)*(AD990/ABS($AD$1010)))</f>
        <v>0.975147599482399</v>
      </c>
    </row>
    <row r="991" customFormat="false" ht="12.75" hidden="false" customHeight="false" outlineLevel="0" collapsed="false">
      <c r="A991" s="332"/>
      <c r="B991" s="337" t="n">
        <f aca="false">+[4]data1cf!A991</f>
        <v>-91472.2930115472</v>
      </c>
      <c r="C991" s="337" t="n">
        <f aca="false">+[4]data1cf!B991</f>
        <v>14961.0508113647</v>
      </c>
      <c r="D991" s="337" t="n">
        <f aca="false">+[4]data1cf!C991</f>
        <v>16624.1035782319</v>
      </c>
      <c r="E991" s="337" t="n">
        <f aca="false">+[4]data1cf!D991</f>
        <v>16293.8818727143</v>
      </c>
      <c r="F991" s="337" t="n">
        <f aca="false">+[4]data1cf!E991</f>
        <v>15879.4658734773</v>
      </c>
      <c r="G991" s="337" t="n">
        <f aca="false">+[4]data1cf!F991</f>
        <v>15428.4902969924</v>
      </c>
      <c r="H991" s="337" t="n">
        <f aca="false">+[4]data1cf!G991</f>
        <v>15259.6067190508</v>
      </c>
      <c r="I991" s="337" t="n">
        <f aca="false">+[4]data1cf!H991</f>
        <v>15261.563459025</v>
      </c>
      <c r="J991" s="337" t="n">
        <f aca="false">+[4]data1cf!I991</f>
        <v>14841.6220354085</v>
      </c>
      <c r="K991" s="337" t="n">
        <f aca="false">+[4]data1cf!J991</f>
        <v>14883.1018548827</v>
      </c>
      <c r="L991" s="337" t="n">
        <f aca="false">+[4]data1cf!K991</f>
        <v>14814.0962045183</v>
      </c>
      <c r="M991" s="337" t="n">
        <f aca="false">+[4]data1cf!L991</f>
        <v>15035.93093231</v>
      </c>
      <c r="N991" s="337" t="n">
        <f aca="false">+[4]data1cf!M991</f>
        <v>15191.4000680928</v>
      </c>
      <c r="O991" s="337" t="n">
        <f aca="false">+[4]data1cf!N991</f>
        <v>15015.6536253063</v>
      </c>
      <c r="P991" s="337" t="n">
        <f aca="false">+[4]data1cf!O991</f>
        <v>15314.2681331904</v>
      </c>
      <c r="Q991" s="337" t="n">
        <f aca="false">+[4]data1cf!P991</f>
        <v>15188.0364267577</v>
      </c>
      <c r="R991" s="337" t="n">
        <f aca="false">+[4]data1cf!Q991</f>
        <v>1049.15061192524</v>
      </c>
      <c r="S991" s="337" t="n">
        <f aca="false">+[4]data1cf!R991</f>
        <v>0</v>
      </c>
      <c r="T991" s="337" t="n">
        <f aca="false">+[4]data1cf!S991</f>
        <v>0</v>
      </c>
      <c r="U991" s="337" t="n">
        <f aca="false">+[4]data1cf!T991</f>
        <v>0</v>
      </c>
      <c r="V991" s="337" t="n">
        <f aca="false">+[4]data1cf!U991</f>
        <v>0</v>
      </c>
      <c r="W991" s="337" t="n">
        <f aca="false">+[4]data1cf!V991</f>
        <v>0</v>
      </c>
      <c r="X991" s="337" t="n">
        <f aca="false">+[4]data1cf!W991</f>
        <v>0</v>
      </c>
      <c r="Y991" s="337" t="n">
        <f aca="false">+[4]data1cf!X991</f>
        <v>0</v>
      </c>
      <c r="Z991" s="337" t="n">
        <f aca="false">+[4]data1cf!Y991</f>
        <v>0</v>
      </c>
      <c r="AA991" s="337" t="n">
        <f aca="false">+[4]data1cf!Z991</f>
        <v>0</v>
      </c>
      <c r="AB991" s="337"/>
      <c r="AC991" s="338" t="n">
        <f aca="false">XNPV(0.1,B991:AA991,$B$1:$AA$1)</f>
        <v>26232.7720405832</v>
      </c>
      <c r="AD991" s="338" t="n">
        <f aca="false">SUMPRODUCT(B991:AA991,$B$1010:$AA$1010)</f>
        <v>58700.5219369925</v>
      </c>
      <c r="AE991" s="339" t="n">
        <f aca="false">SUMPRODUCT(B991:AA991,$B$1012:$AA$1012)</f>
        <v>58152.2482318965</v>
      </c>
      <c r="AF991" s="340" t="n">
        <f aca="false">XIRR(B991:AA991,$B$1:$AA$1)</f>
        <v>0.148290803013877</v>
      </c>
      <c r="AG991" s="341" t="n">
        <f aca="false">1-EXP(-(1/0.25)*(AD991/ABS($AD$1010)))</f>
        <v>0.983598333535435</v>
      </c>
    </row>
    <row r="992" customFormat="false" ht="12.75" hidden="false" customHeight="false" outlineLevel="0" collapsed="false">
      <c r="A992" s="332"/>
      <c r="B992" s="337" t="n">
        <f aca="false">+[4]data1cf!A992</f>
        <v>-89846.9358002194</v>
      </c>
      <c r="C992" s="337" t="n">
        <f aca="false">+[4]data1cf!B992</f>
        <v>14939.6085475712</v>
      </c>
      <c r="D992" s="337" t="n">
        <f aca="false">+[4]data1cf!C992</f>
        <v>16193.6120629561</v>
      </c>
      <c r="E992" s="337" t="n">
        <f aca="false">+[4]data1cf!D992</f>
        <v>15966.2006969068</v>
      </c>
      <c r="F992" s="337" t="n">
        <f aca="false">+[4]data1cf!E992</f>
        <v>15630.8013457971</v>
      </c>
      <c r="G992" s="337" t="n">
        <f aca="false">+[4]data1cf!F992</f>
        <v>15486.4790698239</v>
      </c>
      <c r="H992" s="337" t="n">
        <f aca="false">+[4]data1cf!G992</f>
        <v>15179.1277742661</v>
      </c>
      <c r="I992" s="337" t="n">
        <f aca="false">+[4]data1cf!H992</f>
        <v>15244.8486951478</v>
      </c>
      <c r="J992" s="337" t="n">
        <f aca="false">+[4]data1cf!I992</f>
        <v>15085.3265292991</v>
      </c>
      <c r="K992" s="337" t="n">
        <f aca="false">+[4]data1cf!J992</f>
        <v>15035.0937244777</v>
      </c>
      <c r="L992" s="337" t="n">
        <f aca="false">+[4]data1cf!K992</f>
        <v>15047.214442602</v>
      </c>
      <c r="M992" s="337" t="n">
        <f aca="false">+[4]data1cf!L992</f>
        <v>15069.7502917837</v>
      </c>
      <c r="N992" s="337" t="n">
        <f aca="false">+[4]data1cf!M992</f>
        <v>15175.7196511503</v>
      </c>
      <c r="O992" s="337" t="n">
        <f aca="false">+[4]data1cf!N992</f>
        <v>15111.8651565281</v>
      </c>
      <c r="P992" s="337" t="n">
        <f aca="false">+[4]data1cf!O992</f>
        <v>15133.1445291406</v>
      </c>
      <c r="Q992" s="337" t="n">
        <f aca="false">+[4]data1cf!P992</f>
        <v>15022.0167658747</v>
      </c>
      <c r="R992" s="337" t="n">
        <f aca="false">+[4]data1cf!Q992</f>
        <v>1030.5084148542</v>
      </c>
      <c r="S992" s="337" t="n">
        <f aca="false">+[4]data1cf!R992</f>
        <v>0</v>
      </c>
      <c r="T992" s="337" t="n">
        <f aca="false">+[4]data1cf!S992</f>
        <v>0</v>
      </c>
      <c r="U992" s="337" t="n">
        <f aca="false">+[4]data1cf!T992</f>
        <v>0</v>
      </c>
      <c r="V992" s="337" t="n">
        <f aca="false">+[4]data1cf!U992</f>
        <v>0</v>
      </c>
      <c r="W992" s="337" t="n">
        <f aca="false">+[4]data1cf!V992</f>
        <v>0</v>
      </c>
      <c r="X992" s="337" t="n">
        <f aca="false">+[4]data1cf!W992</f>
        <v>0</v>
      </c>
      <c r="Y992" s="337" t="n">
        <f aca="false">+[4]data1cf!X992</f>
        <v>0</v>
      </c>
      <c r="Z992" s="337" t="n">
        <f aca="false">+[4]data1cf!Y992</f>
        <v>0</v>
      </c>
      <c r="AA992" s="337" t="n">
        <f aca="false">+[4]data1cf!Z992</f>
        <v>0</v>
      </c>
      <c r="AB992" s="337"/>
      <c r="AC992" s="338" t="n">
        <f aca="false">XNPV(0.1,B992:AA992,$B$1:$AA$1)</f>
        <v>27260.2077570685</v>
      </c>
      <c r="AD992" s="338" t="n">
        <f aca="false">SUMPRODUCT(B992:AA992,$B$1010:$AA$1010)</f>
        <v>59697.14701761</v>
      </c>
      <c r="AE992" s="339" t="n">
        <f aca="false">SUMPRODUCT(B992:AA992,$B$1012:$AA$1012)</f>
        <v>59149.273661301</v>
      </c>
      <c r="AF992" s="340" t="n">
        <f aca="false">XIRR(B992:AA992,$B$1:$AA$1)</f>
        <v>0.150731423037945</v>
      </c>
      <c r="AG992" s="341" t="n">
        <f aca="false">1-EXP(-(1/0.25)*(AD992/ABS($AD$1010)))</f>
        <v>0.984703921194465</v>
      </c>
    </row>
    <row r="993" customFormat="false" ht="12.75" hidden="false" customHeight="false" outlineLevel="0" collapsed="false">
      <c r="A993" s="332"/>
      <c r="B993" s="337" t="n">
        <f aca="false">+[4]data1cf!A993</f>
        <v>-97732.7988984263</v>
      </c>
      <c r="C993" s="337" t="n">
        <f aca="false">+[4]data1cf!B993</f>
        <v>15300.3846599885</v>
      </c>
      <c r="D993" s="337" t="n">
        <f aca="false">+[4]data1cf!C993</f>
        <v>16673.252090724</v>
      </c>
      <c r="E993" s="337" t="n">
        <f aca="false">+[4]data1cf!D993</f>
        <v>16445.9104271532</v>
      </c>
      <c r="F993" s="337" t="n">
        <f aca="false">+[4]data1cf!E993</f>
        <v>16031.2593679815</v>
      </c>
      <c r="G993" s="337" t="n">
        <f aca="false">+[4]data1cf!F993</f>
        <v>15542.3175012046</v>
      </c>
      <c r="H993" s="337" t="n">
        <f aca="false">+[4]data1cf!G993</f>
        <v>15507.6202981465</v>
      </c>
      <c r="I993" s="337" t="n">
        <f aca="false">+[4]data1cf!H993</f>
        <v>15206.5032613798</v>
      </c>
      <c r="J993" s="337" t="n">
        <f aca="false">+[4]data1cf!I993</f>
        <v>15171.6847649856</v>
      </c>
      <c r="K993" s="337" t="n">
        <f aca="false">+[4]data1cf!J993</f>
        <v>15406.1582474779</v>
      </c>
      <c r="L993" s="337" t="n">
        <f aca="false">+[4]data1cf!K993</f>
        <v>15292.0769938137</v>
      </c>
      <c r="M993" s="337" t="n">
        <f aca="false">+[4]data1cf!L993</f>
        <v>15249.1051714858</v>
      </c>
      <c r="N993" s="337" t="n">
        <f aca="false">+[4]data1cf!M993</f>
        <v>15230.0280302878</v>
      </c>
      <c r="O993" s="337" t="n">
        <f aca="false">+[4]data1cf!N993</f>
        <v>15268.4473931573</v>
      </c>
      <c r="P993" s="337" t="n">
        <f aca="false">+[4]data1cf!O993</f>
        <v>15290.7995241891</v>
      </c>
      <c r="Q993" s="337" t="n">
        <f aca="false">+[4]data1cf!P993</f>
        <v>15316.0051159783</v>
      </c>
      <c r="R993" s="337" t="n">
        <f aca="false">+[4]data1cf!Q993</f>
        <v>1120.95611024539</v>
      </c>
      <c r="S993" s="337" t="n">
        <f aca="false">+[4]data1cf!R993</f>
        <v>0</v>
      </c>
      <c r="T993" s="337" t="n">
        <f aca="false">+[4]data1cf!S993</f>
        <v>0</v>
      </c>
      <c r="U993" s="337" t="n">
        <f aca="false">+[4]data1cf!T993</f>
        <v>0</v>
      </c>
      <c r="V993" s="337" t="n">
        <f aca="false">+[4]data1cf!U993</f>
        <v>0</v>
      </c>
      <c r="W993" s="337" t="n">
        <f aca="false">+[4]data1cf!V993</f>
        <v>0</v>
      </c>
      <c r="X993" s="337" t="n">
        <f aca="false">+[4]data1cf!W993</f>
        <v>0</v>
      </c>
      <c r="Y993" s="337" t="n">
        <f aca="false">+[4]data1cf!X993</f>
        <v>0</v>
      </c>
      <c r="Z993" s="337" t="n">
        <f aca="false">+[4]data1cf!Y993</f>
        <v>0</v>
      </c>
      <c r="AA993" s="337" t="n">
        <f aca="false">+[4]data1cf!Z993</f>
        <v>0</v>
      </c>
      <c r="AB993" s="337"/>
      <c r="AC993" s="338" t="n">
        <f aca="false">XNPV(0.1,B993:AA993,$B$1:$AA$1)</f>
        <v>21481.4538641252</v>
      </c>
      <c r="AD993" s="338" t="n">
        <f aca="false">SUMPRODUCT(B993:AA993,$B$1010:$AA$1010)</f>
        <v>54382.908502591</v>
      </c>
      <c r="AE993" s="339" t="n">
        <f aca="false">SUMPRODUCT(B993:AA993,$B$1012:$AA$1012)</f>
        <v>53827.2991559073</v>
      </c>
      <c r="AF993" s="340" t="n">
        <f aca="false">XIRR(B993:AA993,$B$1:$AA$1)</f>
        <v>0.137364302693594</v>
      </c>
      <c r="AG993" s="341" t="n">
        <f aca="false">1-EXP(-(1/0.25)*(AD993/ABS($AD$1010)))</f>
        <v>0.977808393402673</v>
      </c>
    </row>
    <row r="994" customFormat="false" ht="12.75" hidden="false" customHeight="false" outlineLevel="0" collapsed="false">
      <c r="A994" s="332"/>
      <c r="B994" s="337" t="n">
        <f aca="false">+[4]data1cf!A994</f>
        <v>-88230.6603388491</v>
      </c>
      <c r="C994" s="337" t="n">
        <f aca="false">+[4]data1cf!B994</f>
        <v>14954.2594105434</v>
      </c>
      <c r="D994" s="337" t="n">
        <f aca="false">+[4]data1cf!C994</f>
        <v>16176.0725223885</v>
      </c>
      <c r="E994" s="337" t="n">
        <f aca="false">+[4]data1cf!D994</f>
        <v>15950.9201659404</v>
      </c>
      <c r="F994" s="337" t="n">
        <f aca="false">+[4]data1cf!E994</f>
        <v>15523.8917352738</v>
      </c>
      <c r="G994" s="337" t="n">
        <f aca="false">+[4]data1cf!F994</f>
        <v>15508.8255759939</v>
      </c>
      <c r="H994" s="337" t="n">
        <f aca="false">+[4]data1cf!G994</f>
        <v>15339.8653158946</v>
      </c>
      <c r="I994" s="337" t="n">
        <f aca="false">+[4]data1cf!H994</f>
        <v>14933.7287328947</v>
      </c>
      <c r="J994" s="337" t="n">
        <f aca="false">+[4]data1cf!I994</f>
        <v>14875.0111096232</v>
      </c>
      <c r="K994" s="337" t="n">
        <f aca="false">+[4]data1cf!J994</f>
        <v>15281.0030166865</v>
      </c>
      <c r="L994" s="337" t="n">
        <f aca="false">+[4]data1cf!K994</f>
        <v>15137.4580551295</v>
      </c>
      <c r="M994" s="337" t="n">
        <f aca="false">+[4]data1cf!L994</f>
        <v>15055.4346926521</v>
      </c>
      <c r="N994" s="337" t="n">
        <f aca="false">+[4]data1cf!M994</f>
        <v>15225.9121945566</v>
      </c>
      <c r="O994" s="337" t="n">
        <f aca="false">+[4]data1cf!N994</f>
        <v>15176.7084501005</v>
      </c>
      <c r="P994" s="337" t="n">
        <f aca="false">+[4]data1cf!O994</f>
        <v>15171.8039831791</v>
      </c>
      <c r="Q994" s="337" t="n">
        <f aca="false">+[4]data1cf!P994</f>
        <v>15093.5433388855</v>
      </c>
      <c r="R994" s="337" t="n">
        <f aca="false">+[4]data1cf!Q994</f>
        <v>1011.97038182246</v>
      </c>
      <c r="S994" s="337" t="n">
        <f aca="false">+[4]data1cf!R994</f>
        <v>0</v>
      </c>
      <c r="T994" s="337" t="n">
        <f aca="false">+[4]data1cf!S994</f>
        <v>0</v>
      </c>
      <c r="U994" s="337" t="n">
        <f aca="false">+[4]data1cf!T994</f>
        <v>0</v>
      </c>
      <c r="V994" s="337" t="n">
        <f aca="false">+[4]data1cf!U994</f>
        <v>0</v>
      </c>
      <c r="W994" s="337" t="n">
        <f aca="false">+[4]data1cf!V994</f>
        <v>0</v>
      </c>
      <c r="X994" s="337" t="n">
        <f aca="false">+[4]data1cf!W994</f>
        <v>0</v>
      </c>
      <c r="Y994" s="337" t="n">
        <f aca="false">+[4]data1cf!X994</f>
        <v>0</v>
      </c>
      <c r="Z994" s="337" t="n">
        <f aca="false">+[4]data1cf!Y994</f>
        <v>0</v>
      </c>
      <c r="AA994" s="337" t="n">
        <f aca="false">+[4]data1cf!Z994</f>
        <v>0</v>
      </c>
      <c r="AB994" s="337"/>
      <c r="AC994" s="338" t="n">
        <f aca="false">XNPV(0.1,B994:AA994,$B$1:$AA$1)</f>
        <v>28829.7350319843</v>
      </c>
      <c r="AD994" s="338" t="n">
        <f aca="false">SUMPRODUCT(B994:AA994,$B$1010:$AA$1010)</f>
        <v>61272.4506879097</v>
      </c>
      <c r="AE994" s="339" t="n">
        <f aca="false">SUMPRODUCT(B994:AA994,$B$1012:$AA$1012)</f>
        <v>60724.2038859074</v>
      </c>
      <c r="AF994" s="340" t="n">
        <f aca="false">XIRR(B994:AA994,$B$1:$AA$1)</f>
        <v>0.154404505042291</v>
      </c>
      <c r="AG994" s="341" t="n">
        <f aca="false">1-EXP(-(1/0.25)*(AD994/ABS($AD$1010)))</f>
        <v>0.986301458004206</v>
      </c>
    </row>
    <row r="995" customFormat="false" ht="12.75" hidden="false" customHeight="false" outlineLevel="0" collapsed="false">
      <c r="A995" s="332"/>
      <c r="B995" s="337" t="n">
        <f aca="false">+[4]data1cf!A995</f>
        <v>-94599.5203226476</v>
      </c>
      <c r="C995" s="337" t="n">
        <f aca="false">+[4]data1cf!B995</f>
        <v>15141.9041546126</v>
      </c>
      <c r="D995" s="337" t="n">
        <f aca="false">+[4]data1cf!C995</f>
        <v>16576.7335773363</v>
      </c>
      <c r="E995" s="337" t="n">
        <f aca="false">+[4]data1cf!D995</f>
        <v>16226.405917602</v>
      </c>
      <c r="F995" s="337" t="n">
        <f aca="false">+[4]data1cf!E995</f>
        <v>15965.9162923741</v>
      </c>
      <c r="G995" s="337" t="n">
        <f aca="false">+[4]data1cf!F995</f>
        <v>15466.2633860535</v>
      </c>
      <c r="H995" s="337" t="n">
        <f aca="false">+[4]data1cf!G995</f>
        <v>15194.9306198227</v>
      </c>
      <c r="I995" s="337" t="n">
        <f aca="false">+[4]data1cf!H995</f>
        <v>15189.1177708161</v>
      </c>
      <c r="J995" s="337" t="n">
        <f aca="false">+[4]data1cf!I995</f>
        <v>15189.9730915392</v>
      </c>
      <c r="K995" s="337" t="n">
        <f aca="false">+[4]data1cf!J995</f>
        <v>15237.0108472196</v>
      </c>
      <c r="L995" s="337" t="n">
        <f aca="false">+[4]data1cf!K995</f>
        <v>15318.5773109878</v>
      </c>
      <c r="M995" s="337" t="n">
        <f aca="false">+[4]data1cf!L995</f>
        <v>14995.6069040365</v>
      </c>
      <c r="N995" s="337" t="n">
        <f aca="false">+[4]data1cf!M995</f>
        <v>15040.4903467388</v>
      </c>
      <c r="O995" s="337" t="n">
        <f aca="false">+[4]data1cf!N995</f>
        <v>15188.4499142418</v>
      </c>
      <c r="P995" s="337" t="n">
        <f aca="false">+[4]data1cf!O995</f>
        <v>15367.7180388856</v>
      </c>
      <c r="Q995" s="337" t="n">
        <f aca="false">+[4]data1cf!P995</f>
        <v>15205.6497206421</v>
      </c>
      <c r="R995" s="337" t="n">
        <f aca="false">+[4]data1cf!Q995</f>
        <v>1085.01865829264</v>
      </c>
      <c r="S995" s="337" t="n">
        <f aca="false">+[4]data1cf!R995</f>
        <v>0</v>
      </c>
      <c r="T995" s="337" t="n">
        <f aca="false">+[4]data1cf!S995</f>
        <v>0</v>
      </c>
      <c r="U995" s="337" t="n">
        <f aca="false">+[4]data1cf!T995</f>
        <v>0</v>
      </c>
      <c r="V995" s="337" t="n">
        <f aca="false">+[4]data1cf!U995</f>
        <v>0</v>
      </c>
      <c r="W995" s="337" t="n">
        <f aca="false">+[4]data1cf!V995</f>
        <v>0</v>
      </c>
      <c r="X995" s="337" t="n">
        <f aca="false">+[4]data1cf!W995</f>
        <v>0</v>
      </c>
      <c r="Y995" s="337" t="n">
        <f aca="false">+[4]data1cf!X995</f>
        <v>0</v>
      </c>
      <c r="Z995" s="337" t="n">
        <f aca="false">+[4]data1cf!Y995</f>
        <v>0</v>
      </c>
      <c r="AA995" s="337" t="n">
        <f aca="false">+[4]data1cf!Z995</f>
        <v>0</v>
      </c>
      <c r="AB995" s="337"/>
      <c r="AC995" s="338" t="n">
        <f aca="false">XNPV(0.1,B995:AA995,$B$1:$AA$1)</f>
        <v>23709.6685838893</v>
      </c>
      <c r="AD995" s="338" t="n">
        <f aca="false">SUMPRODUCT(B995:AA995,$B$1010:$AA$1010)</f>
        <v>56388.4924755888</v>
      </c>
      <c r="AE995" s="339" t="n">
        <f aca="false">SUMPRODUCT(B995:AA995,$B$1012:$AA$1012)</f>
        <v>55836.5944101511</v>
      </c>
      <c r="AF995" s="340" t="n">
        <f aca="false">XIRR(B995:AA995,$B$1:$AA$1)</f>
        <v>0.14236841637481</v>
      </c>
      <c r="AG995" s="341" t="n">
        <f aca="false">1-EXP(-(1/0.25)*(AD995/ABS($AD$1010)))</f>
        <v>0.98071596370575</v>
      </c>
    </row>
    <row r="996" customFormat="false" ht="12.75" hidden="false" customHeight="false" outlineLevel="0" collapsed="false">
      <c r="A996" s="332"/>
      <c r="B996" s="337" t="n">
        <f aca="false">+[4]data1cf!A996</f>
        <v>-92221.5142783576</v>
      </c>
      <c r="C996" s="337" t="n">
        <f aca="false">+[4]data1cf!B996</f>
        <v>15068.3801863913</v>
      </c>
      <c r="D996" s="337" t="n">
        <f aca="false">+[4]data1cf!C996</f>
        <v>16371.0609947388</v>
      </c>
      <c r="E996" s="337" t="n">
        <f aca="false">+[4]data1cf!D996</f>
        <v>16011.6876779391</v>
      </c>
      <c r="F996" s="337" t="n">
        <f aca="false">+[4]data1cf!E996</f>
        <v>15622.6984916717</v>
      </c>
      <c r="G996" s="337" t="n">
        <f aca="false">+[4]data1cf!F996</f>
        <v>15461.5735444962</v>
      </c>
      <c r="H996" s="337" t="n">
        <f aca="false">+[4]data1cf!G996</f>
        <v>15263.1126798831</v>
      </c>
      <c r="I996" s="337" t="n">
        <f aca="false">+[4]data1cf!H996</f>
        <v>15214.8548168931</v>
      </c>
      <c r="J996" s="337" t="n">
        <f aca="false">+[4]data1cf!I996</f>
        <v>15097.2248687346</v>
      </c>
      <c r="K996" s="337" t="n">
        <f aca="false">+[4]data1cf!J996</f>
        <v>15141.6206899948</v>
      </c>
      <c r="L996" s="337" t="n">
        <f aca="false">+[4]data1cf!K996</f>
        <v>15193.9947178303</v>
      </c>
      <c r="M996" s="337" t="n">
        <f aca="false">+[4]data1cf!L996</f>
        <v>15231.3187070207</v>
      </c>
      <c r="N996" s="337" t="n">
        <f aca="false">+[4]data1cf!M996</f>
        <v>15199.5406425057</v>
      </c>
      <c r="O996" s="337" t="n">
        <f aca="false">+[4]data1cf!N996</f>
        <v>14992.777171057</v>
      </c>
      <c r="P996" s="337" t="n">
        <f aca="false">+[4]data1cf!O996</f>
        <v>15066.2822192376</v>
      </c>
      <c r="Q996" s="337" t="n">
        <f aca="false">+[4]data1cf!P996</f>
        <v>15304.9583663647</v>
      </c>
      <c r="R996" s="337" t="n">
        <f aca="false">+[4]data1cf!Q996</f>
        <v>1057.74388016705</v>
      </c>
      <c r="S996" s="337" t="n">
        <f aca="false">+[4]data1cf!R996</f>
        <v>0</v>
      </c>
      <c r="T996" s="337" t="n">
        <f aca="false">+[4]data1cf!S996</f>
        <v>0</v>
      </c>
      <c r="U996" s="337" t="n">
        <f aca="false">+[4]data1cf!T996</f>
        <v>0</v>
      </c>
      <c r="V996" s="337" t="n">
        <f aca="false">+[4]data1cf!U996</f>
        <v>0</v>
      </c>
      <c r="W996" s="337" t="n">
        <f aca="false">+[4]data1cf!V996</f>
        <v>0</v>
      </c>
      <c r="X996" s="337" t="n">
        <f aca="false">+[4]data1cf!W996</f>
        <v>0</v>
      </c>
      <c r="Y996" s="337" t="n">
        <f aca="false">+[4]data1cf!X996</f>
        <v>0</v>
      </c>
      <c r="Z996" s="337" t="n">
        <f aca="false">+[4]data1cf!Y996</f>
        <v>0</v>
      </c>
      <c r="AA996" s="337" t="n">
        <f aca="false">+[4]data1cf!Z996</f>
        <v>0</v>
      </c>
      <c r="AB996" s="337"/>
      <c r="AC996" s="338" t="n">
        <f aca="false">XNPV(0.1,B996:AA996,$B$1:$AA$1)</f>
        <v>25387.423584911</v>
      </c>
      <c r="AD996" s="338" t="n">
        <f aca="false">SUMPRODUCT(B996:AA996,$B$1010:$AA$1010)</f>
        <v>57943.6499413996</v>
      </c>
      <c r="AE996" s="339" t="n">
        <f aca="false">SUMPRODUCT(B996:AA996,$B$1012:$AA$1012)</f>
        <v>57393.6871539205</v>
      </c>
      <c r="AF996" s="340" t="n">
        <f aca="false">XIRR(B996:AA996,$B$1:$AA$1)</f>
        <v>0.14625315199416</v>
      </c>
      <c r="AG996" s="341" t="n">
        <f aca="false">1-EXP(-(1/0.25)*(AD996/ABS($AD$1010)))</f>
        <v>0.98270562668709</v>
      </c>
    </row>
    <row r="997" customFormat="false" ht="12.75" hidden="false" customHeight="false" outlineLevel="0" collapsed="false">
      <c r="A997" s="332"/>
      <c r="B997" s="337" t="n">
        <f aca="false">+[4]data1cf!A997</f>
        <v>-85608.709062179</v>
      </c>
      <c r="C997" s="337" t="n">
        <f aca="false">+[4]data1cf!B997</f>
        <v>15036.8283770326</v>
      </c>
      <c r="D997" s="337" t="n">
        <f aca="false">+[4]data1cf!C997</f>
        <v>16269.2705883438</v>
      </c>
      <c r="E997" s="337" t="n">
        <f aca="false">+[4]data1cf!D997</f>
        <v>16020.8061233822</v>
      </c>
      <c r="F997" s="337" t="n">
        <f aca="false">+[4]data1cf!E997</f>
        <v>15579.4309062949</v>
      </c>
      <c r="G997" s="337" t="n">
        <f aca="false">+[4]data1cf!F997</f>
        <v>15340.5572757885</v>
      </c>
      <c r="H997" s="337" t="n">
        <f aca="false">+[4]data1cf!G997</f>
        <v>15103.2389561638</v>
      </c>
      <c r="I997" s="337" t="n">
        <f aca="false">+[4]data1cf!H997</f>
        <v>14884.5579517362</v>
      </c>
      <c r="J997" s="337" t="n">
        <f aca="false">+[4]data1cf!I997</f>
        <v>15001.7226994568</v>
      </c>
      <c r="K997" s="337" t="n">
        <f aca="false">+[4]data1cf!J997</f>
        <v>14921.2340025094</v>
      </c>
      <c r="L997" s="337" t="n">
        <f aca="false">+[4]data1cf!K997</f>
        <v>14896.1981155654</v>
      </c>
      <c r="M997" s="337" t="n">
        <f aca="false">+[4]data1cf!L997</f>
        <v>14852.4547302579</v>
      </c>
      <c r="N997" s="337" t="n">
        <f aca="false">+[4]data1cf!M997</f>
        <v>14995.7127349074</v>
      </c>
      <c r="O997" s="337" t="n">
        <f aca="false">+[4]data1cf!N997</f>
        <v>15006.9932519481</v>
      </c>
      <c r="P997" s="337" t="n">
        <f aca="false">+[4]data1cf!O997</f>
        <v>15200.8420000883</v>
      </c>
      <c r="Q997" s="337" t="n">
        <f aca="false">+[4]data1cf!P997</f>
        <v>14997.1421122365</v>
      </c>
      <c r="R997" s="337" t="n">
        <f aca="false">+[4]data1cf!Q997</f>
        <v>981.897649459568</v>
      </c>
      <c r="S997" s="337" t="n">
        <f aca="false">+[4]data1cf!R997</f>
        <v>0</v>
      </c>
      <c r="T997" s="337" t="n">
        <f aca="false">+[4]data1cf!S997</f>
        <v>0</v>
      </c>
      <c r="U997" s="337" t="n">
        <f aca="false">+[4]data1cf!T997</f>
        <v>0</v>
      </c>
      <c r="V997" s="337" t="n">
        <f aca="false">+[4]data1cf!U997</f>
        <v>0</v>
      </c>
      <c r="W997" s="337" t="n">
        <f aca="false">+[4]data1cf!V997</f>
        <v>0</v>
      </c>
      <c r="X997" s="337" t="n">
        <f aca="false">+[4]data1cf!W997</f>
        <v>0</v>
      </c>
      <c r="Y997" s="337" t="n">
        <f aca="false">+[4]data1cf!X997</f>
        <v>0</v>
      </c>
      <c r="Z997" s="337" t="n">
        <f aca="false">+[4]data1cf!Y997</f>
        <v>0</v>
      </c>
      <c r="AA997" s="337" t="n">
        <f aca="false">+[4]data1cf!Z997</f>
        <v>0</v>
      </c>
      <c r="AB997" s="337"/>
      <c r="AC997" s="338" t="n">
        <f aca="false">XNPV(0.1,B997:AA997,$B$1:$AA$1)</f>
        <v>31029.1825307137</v>
      </c>
      <c r="AD997" s="338" t="n">
        <f aca="false">SUMPRODUCT(B997:AA997,$B$1010:$AA$1010)</f>
        <v>63237.0985562476</v>
      </c>
      <c r="AE997" s="339" t="n">
        <f aca="false">SUMPRODUCT(B997:AA997,$B$1012:$AA$1012)</f>
        <v>62693.1114250112</v>
      </c>
      <c r="AF997" s="340" t="n">
        <f aca="false">XIRR(B997:AA997,$B$1:$AA$1)</f>
        <v>0.1603239348503</v>
      </c>
      <c r="AG997" s="341" t="n">
        <f aca="false">1-EXP(-(1/0.25)*(AD997/ABS($AD$1010)))</f>
        <v>0.988062086489513</v>
      </c>
    </row>
    <row r="998" customFormat="false" ht="12.75" hidden="false" customHeight="false" outlineLevel="0" collapsed="false">
      <c r="A998" s="332"/>
      <c r="B998" s="337" t="n">
        <f aca="false">+[4]data1cf!A998</f>
        <v>-91378.7425983924</v>
      </c>
      <c r="C998" s="337" t="n">
        <f aca="false">+[4]data1cf!B998</f>
        <v>15143.6427340476</v>
      </c>
      <c r="D998" s="337" t="n">
        <f aca="false">+[4]data1cf!C998</f>
        <v>16634.8987999783</v>
      </c>
      <c r="E998" s="337" t="n">
        <f aca="false">+[4]data1cf!D998</f>
        <v>16249.5423553241</v>
      </c>
      <c r="F998" s="337" t="n">
        <f aca="false">+[4]data1cf!E998</f>
        <v>15625.0192154247</v>
      </c>
      <c r="G998" s="337" t="n">
        <f aca="false">+[4]data1cf!F998</f>
        <v>15673.6910154671</v>
      </c>
      <c r="H998" s="337" t="n">
        <f aca="false">+[4]data1cf!G998</f>
        <v>15067.8910015749</v>
      </c>
      <c r="I998" s="337" t="n">
        <f aca="false">+[4]data1cf!H998</f>
        <v>15185.9051560306</v>
      </c>
      <c r="J998" s="337" t="n">
        <f aca="false">+[4]data1cf!I998</f>
        <v>15218.877191562</v>
      </c>
      <c r="K998" s="337" t="n">
        <f aca="false">+[4]data1cf!J998</f>
        <v>15085.5342150597</v>
      </c>
      <c r="L998" s="337" t="n">
        <f aca="false">+[4]data1cf!K998</f>
        <v>15119.8089973167</v>
      </c>
      <c r="M998" s="337" t="n">
        <f aca="false">+[4]data1cf!L998</f>
        <v>15149.7553976336</v>
      </c>
      <c r="N998" s="337" t="n">
        <f aca="false">+[4]data1cf!M998</f>
        <v>15055.5176345617</v>
      </c>
      <c r="O998" s="337" t="n">
        <f aca="false">+[4]data1cf!N998</f>
        <v>15336.3946327007</v>
      </c>
      <c r="P998" s="337" t="n">
        <f aca="false">+[4]data1cf!O998</f>
        <v>15009.3767002675</v>
      </c>
      <c r="Q998" s="337" t="n">
        <f aca="false">+[4]data1cf!P998</f>
        <v>15138.298812832</v>
      </c>
      <c r="R998" s="337" t="n">
        <f aca="false">+[4]data1cf!Q998</f>
        <v>1048.07762610652</v>
      </c>
      <c r="S998" s="337" t="n">
        <f aca="false">+[4]data1cf!R998</f>
        <v>0</v>
      </c>
      <c r="T998" s="337" t="n">
        <f aca="false">+[4]data1cf!S998</f>
        <v>0</v>
      </c>
      <c r="U998" s="337" t="n">
        <f aca="false">+[4]data1cf!T998</f>
        <v>0</v>
      </c>
      <c r="V998" s="337" t="n">
        <f aca="false">+[4]data1cf!U998</f>
        <v>0</v>
      </c>
      <c r="W998" s="337" t="n">
        <f aca="false">+[4]data1cf!V998</f>
        <v>0</v>
      </c>
      <c r="X998" s="337" t="n">
        <f aca="false">+[4]data1cf!W998</f>
        <v>0</v>
      </c>
      <c r="Y998" s="337" t="n">
        <f aca="false">+[4]data1cf!X998</f>
        <v>0</v>
      </c>
      <c r="Z998" s="337" t="n">
        <f aca="false">+[4]data1cf!Y998</f>
        <v>0</v>
      </c>
      <c r="AA998" s="337" t="n">
        <f aca="false">+[4]data1cf!Z998</f>
        <v>0</v>
      </c>
      <c r="AB998" s="337"/>
      <c r="AC998" s="338" t="n">
        <f aca="false">XNPV(0.1,B998:AA998,$B$1:$AA$1)</f>
        <v>26676.0135322022</v>
      </c>
      <c r="AD998" s="338" t="n">
        <f aca="false">SUMPRODUCT(B998:AA998,$B$1010:$AA$1010)</f>
        <v>59255.8989645866</v>
      </c>
      <c r="AE998" s="339" t="n">
        <f aca="false">SUMPRODUCT(B998:AA998,$B$1012:$AA$1012)</f>
        <v>58705.7923430587</v>
      </c>
      <c r="AF998" s="340" t="n">
        <f aca="false">XIRR(B998:AA998,$B$1:$AA$1)</f>
        <v>0.149101502316624</v>
      </c>
      <c r="AG998" s="341" t="n">
        <f aca="false">1-EXP(-(1/0.25)*(AD998/ABS($AD$1010)))</f>
        <v>0.984223935076804</v>
      </c>
    </row>
    <row r="999" customFormat="false" ht="12.75" hidden="false" customHeight="false" outlineLevel="0" collapsed="false">
      <c r="A999" s="332"/>
      <c r="B999" s="337" t="n">
        <f aca="false">+[4]data1cf!A999</f>
        <v>-98437.248501809</v>
      </c>
      <c r="C999" s="337" t="n">
        <f aca="false">+[4]data1cf!B999</f>
        <v>15125.7635324565</v>
      </c>
      <c r="D999" s="337" t="n">
        <f aca="false">+[4]data1cf!C999</f>
        <v>16572.3538909807</v>
      </c>
      <c r="E999" s="337" t="n">
        <f aca="false">+[4]data1cf!D999</f>
        <v>16386.7849383212</v>
      </c>
      <c r="F999" s="337" t="n">
        <f aca="false">+[4]data1cf!E999</f>
        <v>15726.8744985678</v>
      </c>
      <c r="G999" s="337" t="n">
        <f aca="false">+[4]data1cf!F999</f>
        <v>15729.0795439938</v>
      </c>
      <c r="H999" s="337" t="n">
        <f aca="false">+[4]data1cf!G999</f>
        <v>15437.1744794177</v>
      </c>
      <c r="I999" s="337" t="n">
        <f aca="false">+[4]data1cf!H999</f>
        <v>15312.884785852</v>
      </c>
      <c r="J999" s="337" t="n">
        <f aca="false">+[4]data1cf!I999</f>
        <v>15180.0980452107</v>
      </c>
      <c r="K999" s="337" t="n">
        <f aca="false">+[4]data1cf!J999</f>
        <v>15200.8718492472</v>
      </c>
      <c r="L999" s="337" t="n">
        <f aca="false">+[4]data1cf!K999</f>
        <v>15308.5867792267</v>
      </c>
      <c r="M999" s="337" t="n">
        <f aca="false">+[4]data1cf!L999</f>
        <v>15180.1182179643</v>
      </c>
      <c r="N999" s="337" t="n">
        <f aca="false">+[4]data1cf!M999</f>
        <v>15290.6899041075</v>
      </c>
      <c r="O999" s="337" t="n">
        <f aca="false">+[4]data1cf!N999</f>
        <v>15167.2953638692</v>
      </c>
      <c r="P999" s="337" t="n">
        <f aca="false">+[4]data1cf!O999</f>
        <v>15304.6647855628</v>
      </c>
      <c r="Q999" s="337" t="n">
        <f aca="false">+[4]data1cf!P999</f>
        <v>15335.6665148748</v>
      </c>
      <c r="R999" s="337" t="n">
        <f aca="false">+[4]data1cf!Q999</f>
        <v>1129.03586541635</v>
      </c>
      <c r="S999" s="337" t="n">
        <f aca="false">+[4]data1cf!R999</f>
        <v>0</v>
      </c>
      <c r="T999" s="337" t="n">
        <f aca="false">+[4]data1cf!S999</f>
        <v>0</v>
      </c>
      <c r="U999" s="337" t="n">
        <f aca="false">+[4]data1cf!T999</f>
        <v>0</v>
      </c>
      <c r="V999" s="337" t="n">
        <f aca="false">+[4]data1cf!U999</f>
        <v>0</v>
      </c>
      <c r="W999" s="337" t="n">
        <f aca="false">+[4]data1cf!V999</f>
        <v>0</v>
      </c>
      <c r="X999" s="337" t="n">
        <f aca="false">+[4]data1cf!W999</f>
        <v>0</v>
      </c>
      <c r="Y999" s="337" t="n">
        <f aca="false">+[4]data1cf!X999</f>
        <v>0</v>
      </c>
      <c r="Z999" s="337" t="n">
        <f aca="false">+[4]data1cf!Y999</f>
        <v>0</v>
      </c>
      <c r="AA999" s="337" t="n">
        <f aca="false">+[4]data1cf!Z999</f>
        <v>0</v>
      </c>
      <c r="AB999" s="337"/>
      <c r="AC999" s="338" t="n">
        <f aca="false">XNPV(0.1,B999:AA999,$B$1:$AA$1)</f>
        <v>20312.6385553969</v>
      </c>
      <c r="AD999" s="338" t="n">
        <f aca="false">SUMPRODUCT(B999:AA999,$B$1010:$AA$1010)</f>
        <v>53148.1459790579</v>
      </c>
      <c r="AE999" s="339" t="n">
        <f aca="false">SUMPRODUCT(B999:AA999,$B$1012:$AA$1012)</f>
        <v>52593.5669211393</v>
      </c>
      <c r="AF999" s="340" t="n">
        <f aca="false">XIRR(B999:AA999,$B$1:$AA$1)</f>
        <v>0.135080586738419</v>
      </c>
      <c r="AG999" s="341" t="n">
        <f aca="false">1-EXP(-(1/0.25)*(AD999/ABS($AD$1010)))</f>
        <v>0.975804283549446</v>
      </c>
    </row>
    <row r="1000" customFormat="false" ht="12.75" hidden="false" customHeight="false" outlineLevel="0" collapsed="false">
      <c r="A1000" s="332"/>
      <c r="B1000" s="337" t="n">
        <f aca="false">+[4]data1cf!A1000</f>
        <v>-84238.815556657</v>
      </c>
      <c r="C1000" s="337" t="n">
        <f aca="false">+[4]data1cf!B1000</f>
        <v>14803.014412835</v>
      </c>
      <c r="D1000" s="337" t="n">
        <f aca="false">+[4]data1cf!C1000</f>
        <v>16168.9300136174</v>
      </c>
      <c r="E1000" s="337" t="n">
        <f aca="false">+[4]data1cf!D1000</f>
        <v>15955.949839309</v>
      </c>
      <c r="F1000" s="337" t="n">
        <f aca="false">+[4]data1cf!E1000</f>
        <v>15528.3357705709</v>
      </c>
      <c r="G1000" s="337" t="n">
        <f aca="false">+[4]data1cf!F1000</f>
        <v>15290.4075248457</v>
      </c>
      <c r="H1000" s="337" t="n">
        <f aca="false">+[4]data1cf!G1000</f>
        <v>15002.5826789552</v>
      </c>
      <c r="I1000" s="337" t="n">
        <f aca="false">+[4]data1cf!H1000</f>
        <v>14946.9930906472</v>
      </c>
      <c r="J1000" s="337" t="n">
        <f aca="false">+[4]data1cf!I1000</f>
        <v>14831.4604814887</v>
      </c>
      <c r="K1000" s="337" t="n">
        <f aca="false">+[4]data1cf!J1000</f>
        <v>14915.7273611597</v>
      </c>
      <c r="L1000" s="337" t="n">
        <f aca="false">+[4]data1cf!K1000</f>
        <v>15012.8056716625</v>
      </c>
      <c r="M1000" s="337" t="n">
        <f aca="false">+[4]data1cf!L1000</f>
        <v>15048.9036033222</v>
      </c>
      <c r="N1000" s="337" t="n">
        <f aca="false">+[4]data1cf!M1000</f>
        <v>14994.2471983053</v>
      </c>
      <c r="O1000" s="337" t="n">
        <f aca="false">+[4]data1cf!N1000</f>
        <v>14920.7067463849</v>
      </c>
      <c r="P1000" s="337" t="n">
        <f aca="false">+[4]data1cf!O1000</f>
        <v>15040.3958279029</v>
      </c>
      <c r="Q1000" s="337" t="n">
        <f aca="false">+[4]data1cf!P1000</f>
        <v>14895.1741971018</v>
      </c>
      <c r="R1000" s="337" t="n">
        <f aca="false">+[4]data1cf!Q1000</f>
        <v>966.185518908632</v>
      </c>
      <c r="S1000" s="337" t="n">
        <f aca="false">+[4]data1cf!R1000</f>
        <v>0</v>
      </c>
      <c r="T1000" s="337" t="n">
        <f aca="false">+[4]data1cf!S1000</f>
        <v>0</v>
      </c>
      <c r="U1000" s="337" t="n">
        <f aca="false">+[4]data1cf!T1000</f>
        <v>0</v>
      </c>
      <c r="V1000" s="337" t="n">
        <f aca="false">+[4]data1cf!U1000</f>
        <v>0</v>
      </c>
      <c r="W1000" s="337" t="n">
        <f aca="false">+[4]data1cf!V1000</f>
        <v>0</v>
      </c>
      <c r="X1000" s="337" t="n">
        <f aca="false">+[4]data1cf!W1000</f>
        <v>0</v>
      </c>
      <c r="Y1000" s="337" t="n">
        <f aca="false">+[4]data1cf!X1000</f>
        <v>0</v>
      </c>
      <c r="Z1000" s="337" t="n">
        <f aca="false">+[4]data1cf!Y1000</f>
        <v>0</v>
      </c>
      <c r="AA1000" s="337" t="n">
        <f aca="false">+[4]data1cf!Z1000</f>
        <v>0</v>
      </c>
      <c r="AB1000" s="337"/>
      <c r="AC1000" s="338" t="n">
        <f aca="false">XNPV(0.1,B1000:AA1000,$B$1:$AA$1)</f>
        <v>31900.6652116336</v>
      </c>
      <c r="AD1000" s="338" t="n">
        <f aca="false">SUMPRODUCT(B1000:AA1000,$B$1010:$AA$1010)</f>
        <v>64030.9199658035</v>
      </c>
      <c r="AE1000" s="339" t="n">
        <f aca="false">SUMPRODUCT(B1000:AA1000,$B$1012:$AA$1012)</f>
        <v>63488.1960727917</v>
      </c>
      <c r="AF1000" s="340" t="n">
        <f aca="false">XIRR(B1000:AA1000,$B$1:$AA$1)</f>
        <v>0.162740258361869</v>
      </c>
      <c r="AG1000" s="338" t="n">
        <f aca="false">1-EXP(-(1/0.25)*(AD1000/ABS($AD$1010)))</f>
        <v>0.988707556538412</v>
      </c>
    </row>
    <row r="1001" customFormat="false" ht="12.75" hidden="false" customHeight="false" outlineLevel="0" collapsed="false">
      <c r="A1001" s="342"/>
      <c r="B1001" s="337" t="n">
        <f aca="false">+[4]data1cf!A1001</f>
        <v>-89891.1902627261</v>
      </c>
      <c r="C1001" s="337" t="n">
        <f aca="false">+[4]data1cf!B1001</f>
        <v>15018.2450450408</v>
      </c>
      <c r="D1001" s="337" t="n">
        <f aca="false">+[4]data1cf!C1001</f>
        <v>16309.6804942717</v>
      </c>
      <c r="E1001" s="337" t="n">
        <f aca="false">+[4]data1cf!D1001</f>
        <v>16190.2640569034</v>
      </c>
      <c r="F1001" s="337" t="n">
        <f aca="false">+[4]data1cf!E1001</f>
        <v>15800.4385424643</v>
      </c>
      <c r="G1001" s="337" t="n">
        <f aca="false">+[4]data1cf!F1001</f>
        <v>15369.0492213999</v>
      </c>
      <c r="H1001" s="337" t="n">
        <f aca="false">+[4]data1cf!G1001</f>
        <v>15323.7928368938</v>
      </c>
      <c r="I1001" s="337" t="n">
        <f aca="false">+[4]data1cf!H1001</f>
        <v>14920.6380673389</v>
      </c>
      <c r="J1001" s="337" t="n">
        <f aca="false">+[4]data1cf!I1001</f>
        <v>15050.5329668591</v>
      </c>
      <c r="K1001" s="337" t="n">
        <f aca="false">+[4]data1cf!J1001</f>
        <v>14844.4934685352</v>
      </c>
      <c r="L1001" s="337" t="n">
        <f aca="false">+[4]data1cf!K1001</f>
        <v>15171.634256026</v>
      </c>
      <c r="M1001" s="337" t="n">
        <f aca="false">+[4]data1cf!L1001</f>
        <v>15058.0648616498</v>
      </c>
      <c r="N1001" s="337" t="n">
        <f aca="false">+[4]data1cf!M1001</f>
        <v>14930.0702385636</v>
      </c>
      <c r="O1001" s="337" t="n">
        <f aca="false">+[4]data1cf!N1001</f>
        <v>14908.0533287818</v>
      </c>
      <c r="P1001" s="337" t="n">
        <f aca="false">+[4]data1cf!O1001</f>
        <v>15129.0805625911</v>
      </c>
      <c r="Q1001" s="337" t="n">
        <f aca="false">+[4]data1cf!P1001</f>
        <v>15168.3468557389</v>
      </c>
      <c r="R1001" s="337" t="n">
        <f aca="false">+[4]data1cf!Q1001</f>
        <v>1031.01599583736</v>
      </c>
      <c r="S1001" s="337" t="n">
        <f aca="false">+[4]data1cf!R1001</f>
        <v>0</v>
      </c>
      <c r="T1001" s="337" t="n">
        <f aca="false">+[4]data1cf!S1001</f>
        <v>0</v>
      </c>
      <c r="U1001" s="337" t="n">
        <f aca="false">+[4]data1cf!T1001</f>
        <v>0</v>
      </c>
      <c r="V1001" s="337" t="n">
        <f aca="false">+[4]data1cf!U1001</f>
        <v>0</v>
      </c>
      <c r="W1001" s="337" t="n">
        <f aca="false">+[4]data1cf!V1001</f>
        <v>0</v>
      </c>
      <c r="X1001" s="337" t="n">
        <f aca="false">+[4]data1cf!W1001</f>
        <v>0</v>
      </c>
      <c r="Y1001" s="337" t="n">
        <f aca="false">+[4]data1cf!X1001</f>
        <v>0</v>
      </c>
      <c r="Z1001" s="337" t="n">
        <f aca="false">+[4]data1cf!Y1001</f>
        <v>0</v>
      </c>
      <c r="AA1001" s="337" t="n">
        <f aca="false">+[4]data1cf!Z1001</f>
        <v>0</v>
      </c>
      <c r="AB1001" s="337"/>
      <c r="AC1001" s="338" t="n">
        <f aca="false">XNPV(0.1,B1001:AA1001,$B$1:$AA$1)</f>
        <v>27353.5689265983</v>
      </c>
      <c r="AD1001" s="338" t="n">
        <f aca="false">SUMPRODUCT(B1001:AA1001,$B$1010:$AA$1010)</f>
        <v>59725.5119916885</v>
      </c>
      <c r="AE1001" s="339" t="n">
        <f aca="false">SUMPRODUCT(B1001:AA1001,$B$1012:$AA$1012)</f>
        <v>59178.8848392328</v>
      </c>
      <c r="AF1001" s="340" t="n">
        <f aca="false">XIRR(B1001:AA1001,$B$1:$AA$1)</f>
        <v>0.151057170891586</v>
      </c>
      <c r="AG1001" s="338" t="n">
        <f aca="false">1-EXP(-(1/0.25)*(AD1001/ABS($AD$1010)))</f>
        <v>0.98473427201799</v>
      </c>
    </row>
    <row r="1002" customFormat="false" ht="12.75" hidden="false" customHeight="false" outlineLevel="0" collapsed="false">
      <c r="B1002" s="343"/>
      <c r="C1002" s="343"/>
      <c r="D1002" s="343"/>
      <c r="E1002" s="343"/>
      <c r="F1002" s="343"/>
      <c r="G1002" s="343"/>
      <c r="H1002" s="344"/>
      <c r="I1002" s="344"/>
      <c r="J1002" s="344"/>
      <c r="K1002" s="344"/>
      <c r="L1002" s="344"/>
      <c r="M1002" s="344"/>
      <c r="N1002" s="344"/>
      <c r="O1002" s="344"/>
      <c r="P1002" s="344"/>
      <c r="Q1002" s="344"/>
      <c r="R1002" s="344"/>
      <c r="S1002" s="344"/>
      <c r="T1002" s="344"/>
      <c r="U1002" s="344"/>
      <c r="V1002" s="344"/>
      <c r="W1002" s="344"/>
      <c r="X1002" s="344"/>
      <c r="Y1002" s="344"/>
      <c r="Z1002" s="344"/>
      <c r="AA1002" s="344"/>
      <c r="AB1002" s="345"/>
      <c r="AC1002" s="338"/>
      <c r="AD1002" s="339" t="n">
        <f aca="false">AVERAGE(AD2:AD1001)</f>
        <v>57124.2867010196</v>
      </c>
      <c r="AE1002" s="339" t="n">
        <f aca="false">AVERAGE(AE2:AE1001)</f>
        <v>56573.2828430894</v>
      </c>
      <c r="AF1002" s="340"/>
      <c r="AG1002" s="338" t="n">
        <f aca="false">AVERAGE(AG2:AG1001)</f>
        <v>0.980963882663418</v>
      </c>
    </row>
    <row r="1003" customFormat="false" ht="12.75" hidden="false" customHeight="false" outlineLevel="0" collapsed="false">
      <c r="B1003" s="343"/>
      <c r="C1003" s="343"/>
      <c r="D1003" s="343"/>
      <c r="E1003" s="343"/>
      <c r="F1003" s="343"/>
      <c r="G1003" s="343"/>
      <c r="H1003" s="344"/>
      <c r="I1003" s="344"/>
      <c r="J1003" s="344"/>
      <c r="K1003" s="344"/>
      <c r="L1003" s="344"/>
      <c r="M1003" s="344"/>
      <c r="N1003" s="344"/>
      <c r="O1003" s="344"/>
      <c r="P1003" s="344"/>
      <c r="Q1003" s="344"/>
      <c r="R1003" s="344"/>
      <c r="S1003" s="344"/>
      <c r="T1003" s="344"/>
      <c r="U1003" s="344"/>
      <c r="V1003" s="344"/>
      <c r="W1003" s="344"/>
      <c r="X1003" s="344"/>
      <c r="Y1003" s="344"/>
      <c r="Z1003" s="344"/>
      <c r="AA1003" s="344"/>
      <c r="AB1003" s="345"/>
      <c r="AC1003" s="346"/>
      <c r="AD1003" s="346"/>
      <c r="AE1003" s="338"/>
      <c r="AF1003" s="341"/>
    </row>
    <row r="1004" customFormat="false" ht="13.5" hidden="false" customHeight="false" outlineLevel="0" collapsed="false">
      <c r="A1004" s="0" t="s">
        <v>379</v>
      </c>
      <c r="B1004" s="347" t="n">
        <f aca="false">AVERAGE(B2:B1001)</f>
        <v>-93407.5916317482</v>
      </c>
      <c r="C1004" s="347" t="n">
        <f aca="false">AVERAGE(C2:C1001)</f>
        <v>15067.9092793518</v>
      </c>
      <c r="D1004" s="347" t="n">
        <f aca="false">AVERAGE(D2:D1001)</f>
        <v>16495.8346859549</v>
      </c>
      <c r="E1004" s="347" t="n">
        <f aca="false">AVERAGE(E2:E1001)</f>
        <v>16099.40958088</v>
      </c>
      <c r="F1004" s="347" t="n">
        <f aca="false">AVERAGE(F2:F1001)</f>
        <v>15787.5390074361</v>
      </c>
      <c r="G1004" s="347" t="n">
        <f aca="false">AVERAGE(G2:G1001)</f>
        <v>15494.6022049912</v>
      </c>
      <c r="H1004" s="347" t="n">
        <f aca="false">AVERAGE(H2:H1001)</f>
        <v>15236.3950536103</v>
      </c>
      <c r="I1004" s="347" t="n">
        <f aca="false">AVERAGE(I2:I1001)</f>
        <v>15123.8690893667</v>
      </c>
      <c r="J1004" s="347" t="n">
        <f aca="false">AVERAGE(J2:J1001)</f>
        <v>15132.5577854984</v>
      </c>
      <c r="K1004" s="347" t="n">
        <f aca="false">AVERAGE(K2:K1001)</f>
        <v>15150.357195591</v>
      </c>
      <c r="L1004" s="347" t="n">
        <f aca="false">AVERAGE(L2:L1001)</f>
        <v>15155.2517050949</v>
      </c>
      <c r="M1004" s="347" t="n">
        <f aca="false">AVERAGE(M2:M1001)</f>
        <v>15165.2585210758</v>
      </c>
      <c r="N1004" s="347" t="n">
        <f aca="false">AVERAGE(N2:N1001)</f>
        <v>15183.7687682845</v>
      </c>
      <c r="O1004" s="347" t="n">
        <f aca="false">AVERAGE(O2:O1001)</f>
        <v>15204.520335575</v>
      </c>
      <c r="P1004" s="347" t="n">
        <f aca="false">AVERAGE(P2:P1001)</f>
        <v>15221.2787463585</v>
      </c>
      <c r="Q1004" s="347" t="n">
        <f aca="false">AVERAGE(Q2:Q1001)</f>
        <v>15240.6110762191</v>
      </c>
      <c r="R1004" s="347" t="n">
        <f aca="false">AVERAGE(R2:R1001)</f>
        <v>1071.3477129795</v>
      </c>
      <c r="S1004" s="347" t="n">
        <f aca="false">AVERAGE(S2:S1001)</f>
        <v>0</v>
      </c>
      <c r="T1004" s="347" t="n">
        <f aca="false">AVERAGE(T2:T1001)</f>
        <v>0</v>
      </c>
      <c r="U1004" s="347" t="n">
        <f aca="false">AVERAGE(U2:U1001)</f>
        <v>0</v>
      </c>
      <c r="V1004" s="347" t="n">
        <f aca="false">AVERAGE(V2:V1001)</f>
        <v>0</v>
      </c>
      <c r="W1004" s="345"/>
      <c r="X1004" s="345"/>
      <c r="Y1004" s="345"/>
      <c r="Z1004" s="345"/>
      <c r="AA1004" s="345"/>
      <c r="AB1004" s="345"/>
      <c r="AC1004" s="338"/>
      <c r="AD1004" s="338"/>
      <c r="AE1004" s="338"/>
      <c r="AF1004" s="341"/>
    </row>
    <row r="1005" customFormat="false" ht="13.5" hidden="false" customHeight="false" outlineLevel="0" collapsed="false">
      <c r="B1005" s="347"/>
      <c r="C1005" s="347"/>
      <c r="D1005" s="347"/>
      <c r="E1005" s="347"/>
      <c r="F1005" s="347"/>
      <c r="G1005" s="347"/>
      <c r="H1005" s="347"/>
      <c r="I1005" s="347"/>
      <c r="J1005" s="347"/>
      <c r="K1005" s="347"/>
      <c r="L1005" s="347"/>
      <c r="M1005" s="345"/>
      <c r="N1005" s="345"/>
      <c r="O1005" s="345"/>
      <c r="P1005" s="345"/>
      <c r="Q1005" s="345"/>
      <c r="R1005" s="345"/>
      <c r="S1005" s="345"/>
      <c r="T1005" s="345"/>
      <c r="U1005" s="345"/>
      <c r="V1005" s="345"/>
      <c r="W1005" s="345"/>
      <c r="X1005" s="345"/>
      <c r="Y1005" s="345"/>
      <c r="Z1005" s="345"/>
      <c r="AA1005" s="345"/>
      <c r="AB1005" s="348" t="s">
        <v>380</v>
      </c>
      <c r="AC1005" s="238" t="s">
        <v>381</v>
      </c>
      <c r="AD1005" s="349" t="s">
        <v>382</v>
      </c>
    </row>
    <row r="1006" customFormat="false" ht="12.75" hidden="false" customHeight="false" outlineLevel="0" collapsed="false">
      <c r="B1006" s="350" t="n">
        <f aca="false">(B1-$B$1)/365</f>
        <v>0</v>
      </c>
      <c r="C1006" s="350" t="n">
        <f aca="false">(C1-$B$1)/((C1-$B$1)/1)</f>
        <v>1</v>
      </c>
      <c r="D1006" s="350" t="n">
        <f aca="false">(D1-$B$1)/((D1-$B$1)/(C1006+1))</f>
        <v>2</v>
      </c>
      <c r="E1006" s="350" t="n">
        <f aca="false">(E1-$B$1)/((E1-$B$1)/(D1006+1))</f>
        <v>3</v>
      </c>
      <c r="F1006" s="350" t="n">
        <f aca="false">(F1-$B$1)/((F1-$B$1)/(E1006+1))</f>
        <v>4</v>
      </c>
      <c r="G1006" s="350" t="n">
        <f aca="false">(G1-$B$1)/((G1-$B$1)/(F1006+1))</f>
        <v>5</v>
      </c>
      <c r="H1006" s="350" t="n">
        <f aca="false">(H1-$B$1)/((H1-$B$1)/(G1006+1))</f>
        <v>6</v>
      </c>
      <c r="I1006" s="350" t="n">
        <f aca="false">(I1-$B$1)/((I1-$B$1)/(H1006+1))</f>
        <v>7</v>
      </c>
      <c r="J1006" s="350" t="n">
        <f aca="false">(J1-$B$1)/((J1-$B$1)/(I1006+1))</f>
        <v>8</v>
      </c>
      <c r="K1006" s="350" t="n">
        <f aca="false">(K1-$B$1)/((K1-$B$1)/(J1006+1))</f>
        <v>9</v>
      </c>
      <c r="L1006" s="350" t="n">
        <f aca="false">(L1-$B$1)/((L1-$B$1)/(K1006+1))</f>
        <v>10</v>
      </c>
      <c r="M1006" s="350" t="n">
        <f aca="false">(M1-$B$1)/((M1-$B$1)/(L1006+1))</f>
        <v>11</v>
      </c>
      <c r="N1006" s="350" t="n">
        <f aca="false">(N1-$B$1)/((N1-$B$1)/(M1006+1))</f>
        <v>12</v>
      </c>
      <c r="O1006" s="350" t="n">
        <f aca="false">(O1-$B$1)/((O1-$B$1)/(N1006+1))</f>
        <v>13</v>
      </c>
      <c r="P1006" s="350" t="n">
        <f aca="false">(P1-$B$1)/((P1-$B$1)/(O1006+1))</f>
        <v>14</v>
      </c>
      <c r="Q1006" s="350" t="n">
        <f aca="false">(Q1-$B$1)/((Q1-$B$1)/(P1006+1))</f>
        <v>15</v>
      </c>
      <c r="R1006" s="350" t="n">
        <f aca="false">(R1-$B$1)/((R1-$B$1)/(Q1006+1))</f>
        <v>16</v>
      </c>
      <c r="S1006" s="350" t="n">
        <f aca="false">(S1-$B$1)/((S1-$B$1)/(R1006+1))</f>
        <v>17</v>
      </c>
      <c r="T1006" s="350" t="n">
        <f aca="false">(T1-$B$1)/((T1-$B$1)/(S1006+1))</f>
        <v>18</v>
      </c>
      <c r="U1006" s="350" t="n">
        <f aca="false">(U1-$B$1)/((U1-$B$1)/(T1006+1))</f>
        <v>19</v>
      </c>
      <c r="V1006" s="350" t="n">
        <f aca="false">(V1-$B$1)/((V1-$B$1)/(U1006+1))</f>
        <v>20</v>
      </c>
      <c r="W1006" s="351"/>
      <c r="X1006" s="351"/>
      <c r="Y1006" s="351"/>
      <c r="Z1006" s="351"/>
      <c r="AA1006" s="351"/>
      <c r="AB1006" s="352" t="s">
        <v>383</v>
      </c>
      <c r="AC1006" s="353" t="n">
        <f aca="false">PERCENTILE(AC$2:$AC$1001,0.05)</f>
        <v>18065.6140879788</v>
      </c>
      <c r="AD1006" s="354" t="n">
        <f aca="false">PERCENTILE($AD$2:AD$1001,0.05)</f>
        <v>51089.4763705512</v>
      </c>
      <c r="AE1006" s="355" t="s">
        <v>384</v>
      </c>
      <c r="AF1006" s="356" t="n">
        <f aca="false">AVERAGE(AG2:AG1001)</f>
        <v>0.980963882663418</v>
      </c>
    </row>
    <row r="1007" customFormat="false" ht="13.5" hidden="false" customHeight="false" outlineLevel="0" collapsed="false">
      <c r="B1007" s="357"/>
      <c r="C1007" s="357"/>
      <c r="D1007" s="357"/>
      <c r="E1007" s="357"/>
      <c r="F1007" s="357"/>
      <c r="G1007" s="357"/>
      <c r="H1007" s="357"/>
      <c r="I1007" s="357"/>
      <c r="J1007" s="357"/>
      <c r="K1007" s="357"/>
      <c r="L1007" s="357"/>
      <c r="M1007" s="345"/>
      <c r="N1007" s="345"/>
      <c r="O1007" s="345"/>
      <c r="P1007" s="345"/>
      <c r="Q1007" s="345"/>
      <c r="R1007" s="345"/>
      <c r="S1007" s="345"/>
      <c r="T1007" s="345"/>
      <c r="U1007" s="345"/>
      <c r="V1007" s="345"/>
      <c r="W1007" s="345"/>
      <c r="X1007" s="345"/>
      <c r="Y1007" s="345"/>
      <c r="Z1007" s="345"/>
      <c r="AA1007" s="345"/>
      <c r="AB1007" s="358" t="s">
        <v>385</v>
      </c>
      <c r="AC1007" s="359" t="n">
        <f aca="false">PERCENTILE(AC$2:$AC$1001,0.1)</f>
        <v>18814.2502431778</v>
      </c>
      <c r="AD1007" s="360" t="n">
        <f aca="false">PERCENTILE($AD$2:AD$1001,0.1)</f>
        <v>51797.585471858</v>
      </c>
      <c r="AE1007" s="361" t="s">
        <v>386</v>
      </c>
      <c r="AF1007" s="362" t="n">
        <f aca="false">ABS(AD1010)*(-0.25)*LN(1-AF1006)</f>
        <v>56573.2828518504</v>
      </c>
    </row>
    <row r="1008" customFormat="false" ht="12.75" hidden="false" customHeight="false" outlineLevel="0" collapsed="false">
      <c r="A1008" s="0" t="s">
        <v>387</v>
      </c>
      <c r="B1008" s="363" t="n">
        <v>0.0525</v>
      </c>
      <c r="C1008" s="363" t="n">
        <v>0.053</v>
      </c>
      <c r="D1008" s="363" t="n">
        <v>0.0541</v>
      </c>
      <c r="E1008" s="363" t="n">
        <v>0.055</v>
      </c>
      <c r="F1008" s="363" t="n">
        <v>0.055</v>
      </c>
      <c r="G1008" s="363" t="n">
        <v>0.056</v>
      </c>
      <c r="H1008" s="363" t="n">
        <v>0.056</v>
      </c>
      <c r="I1008" s="363" t="n">
        <v>0.055</v>
      </c>
      <c r="J1008" s="363" t="n">
        <v>0.055</v>
      </c>
      <c r="K1008" s="363" t="n">
        <v>0.06</v>
      </c>
      <c r="L1008" s="363" t="n">
        <v>0.061</v>
      </c>
      <c r="M1008" s="104" t="n">
        <v>0.062</v>
      </c>
      <c r="N1008" s="104" t="n">
        <v>0.063</v>
      </c>
      <c r="O1008" s="104" t="n">
        <v>0.064</v>
      </c>
      <c r="P1008" s="104" t="n">
        <v>0.065</v>
      </c>
      <c r="Q1008" s="104" t="n">
        <v>0.065</v>
      </c>
      <c r="R1008" s="104" t="n">
        <v>0.065</v>
      </c>
      <c r="S1008" s="104" t="n">
        <v>0.065</v>
      </c>
      <c r="T1008" s="104" t="n">
        <v>0.065</v>
      </c>
      <c r="U1008" s="104" t="n">
        <v>0.065</v>
      </c>
      <c r="V1008" s="104" t="n">
        <v>0.065</v>
      </c>
      <c r="W1008" s="104"/>
      <c r="X1008" s="104"/>
      <c r="Y1008" s="104"/>
      <c r="Z1008" s="104"/>
      <c r="AA1008" s="104"/>
      <c r="AB1008" s="358" t="s">
        <v>388</v>
      </c>
      <c r="AC1008" s="359" t="n">
        <f aca="false">PERCENTILE(AC$2:$AC$1001,0.9)</f>
        <v>30465.843031678</v>
      </c>
      <c r="AD1008" s="360" t="n">
        <f aca="false">PERCENTILE($AD$2:AD$1001,0.9)</f>
        <v>62767.1916464882</v>
      </c>
      <c r="AE1008" s="355" t="s">
        <v>389</v>
      </c>
      <c r="AF1008" s="364" t="n">
        <f aca="false">AVERAGE(AF2:AF1001)</f>
        <v>0.144690895410753</v>
      </c>
    </row>
    <row r="1009" customFormat="false" ht="12.75" hidden="false" customHeight="false" outlineLevel="0" collapsed="false">
      <c r="B1009" s="347"/>
      <c r="C1009" s="347"/>
      <c r="D1009" s="347"/>
      <c r="E1009" s="347"/>
      <c r="F1009" s="347"/>
      <c r="G1009" s="347"/>
      <c r="H1009" s="347"/>
      <c r="I1009" s="347"/>
      <c r="J1009" s="347"/>
      <c r="K1009" s="347"/>
      <c r="L1009" s="347"/>
      <c r="M1009" s="345"/>
      <c r="N1009" s="345"/>
      <c r="O1009" s="345"/>
      <c r="P1009" s="345"/>
      <c r="Q1009" s="345"/>
      <c r="R1009" s="345"/>
      <c r="S1009" s="345"/>
      <c r="T1009" s="345"/>
      <c r="U1009" s="345"/>
      <c r="V1009" s="345"/>
      <c r="W1009" s="345"/>
      <c r="X1009" s="345"/>
      <c r="Y1009" s="345"/>
      <c r="Z1009" s="345"/>
      <c r="AA1009" s="345"/>
      <c r="AB1009" s="365" t="s">
        <v>390</v>
      </c>
      <c r="AC1009" s="359" t="n">
        <f aca="false">PERCENTILE(AC$2:$AC$1001,0.95)</f>
        <v>31278.1112481554</v>
      </c>
      <c r="AD1009" s="360" t="n">
        <f aca="false">PERCENTILE($AD$2:AD$1001,0.95)</f>
        <v>63383.9000013391</v>
      </c>
      <c r="AE1009" s="366" t="s">
        <v>391</v>
      </c>
      <c r="AF1009" s="367" t="n">
        <f aca="false">AVERAGE(B1008:Q1008)</f>
        <v>0.058225</v>
      </c>
    </row>
    <row r="1010" customFormat="false" ht="12.75" hidden="false" customHeight="false" outlineLevel="0" collapsed="false">
      <c r="A1010" s="0" t="s">
        <v>392</v>
      </c>
      <c r="B1010" s="368" t="n">
        <f aca="false">1/(B1008+1)^B1006</f>
        <v>1</v>
      </c>
      <c r="C1010" s="368" t="n">
        <f aca="false">1/(C1008+1)^C1006</f>
        <v>0.949667616334283</v>
      </c>
      <c r="D1010" s="368" t="n">
        <f aca="false">1/(D1008+1)^D1006</f>
        <v>0.899987284079663</v>
      </c>
      <c r="E1010" s="368" t="n">
        <f aca="false">1/(E1008+1)^E1006</f>
        <v>0.851613664183823</v>
      </c>
      <c r="F1010" s="368" t="n">
        <f aca="false">1/(F1008+1)^F1006</f>
        <v>0.807216743302202</v>
      </c>
      <c r="G1010" s="368" t="n">
        <f aca="false">1/(G1008+1)^G1006</f>
        <v>0.761518413465154</v>
      </c>
      <c r="H1010" s="368" t="n">
        <f aca="false">1/(H1008+1)^H1006</f>
        <v>0.721134861235942</v>
      </c>
      <c r="I1010" s="368" t="n">
        <f aca="false">1/(I1008+1)^I1006</f>
        <v>0.68743680855412</v>
      </c>
      <c r="J1010" s="368" t="n">
        <f aca="false">1/(J1008+1)^J1006</f>
        <v>0.651598870667413</v>
      </c>
      <c r="K1010" s="368" t="n">
        <f aca="false">1/(K1008+1)^K1006</f>
        <v>0.591898463530025</v>
      </c>
      <c r="L1010" s="368" t="n">
        <f aca="false">1/(L1008+1)^L1006</f>
        <v>0.553154132147026</v>
      </c>
      <c r="M1010" s="368" t="n">
        <f aca="false">1/(M1008+1)^M1006</f>
        <v>0.515976967555471</v>
      </c>
      <c r="N1010" s="368" t="n">
        <f aca="false">1/(N1008+1)^N1006</f>
        <v>0.480397596304715</v>
      </c>
      <c r="O1010" s="368" t="n">
        <f aca="false">1/(O1008+1)^O1006</f>
        <v>0.446435617874388</v>
      </c>
      <c r="P1010" s="368" t="n">
        <f aca="false">1/(P1008+1)^P1006</f>
        <v>0.414100248530959</v>
      </c>
      <c r="Q1010" s="368" t="n">
        <f aca="false">1/(Q1008+1)^Q1006</f>
        <v>0.388826524442215</v>
      </c>
      <c r="R1010" s="368" t="n">
        <f aca="false">1/(R1008+1)^R1006</f>
        <v>0.365095328114756</v>
      </c>
      <c r="S1010" s="368" t="n">
        <f aca="false">1/(S1008+1)^S1006</f>
        <v>0.342812514661743</v>
      </c>
      <c r="T1010" s="368" t="n">
        <f aca="false">1/(T1008+1)^T1006</f>
        <v>0.321889685128397</v>
      </c>
      <c r="U1010" s="368" t="n">
        <f aca="false">1/(U1008+1)^U1006</f>
        <v>0.302243835801312</v>
      </c>
      <c r="V1010" s="368" t="n">
        <f aca="false">1/(V1008+1)^V1006</f>
        <v>0.28379702892142</v>
      </c>
      <c r="W1010" s="369"/>
      <c r="X1010" s="369"/>
      <c r="Y1010" s="369"/>
      <c r="Z1010" s="369"/>
      <c r="AA1010" s="369"/>
      <c r="AB1010" s="370" t="s">
        <v>393</v>
      </c>
      <c r="AC1010" s="359" t="n">
        <f aca="false">AVERAGE(AC$2:$AC$1001)</f>
        <v>24507.9458530481</v>
      </c>
      <c r="AD1010" s="360" t="n">
        <f aca="false">AVERAGE($AD$2:AD$1001)</f>
        <v>57124.2867010196</v>
      </c>
      <c r="AE1010" s="366" t="s">
        <v>394</v>
      </c>
      <c r="AF1010" s="367" t="n">
        <v>0.000572713932066372</v>
      </c>
    </row>
    <row r="1011" customFormat="false" ht="13.5" hidden="false" customHeight="false" outlineLevel="0" collapsed="false">
      <c r="B1011" s="347"/>
      <c r="C1011" s="347"/>
      <c r="D1011" s="347"/>
      <c r="E1011" s="347"/>
      <c r="F1011" s="347"/>
      <c r="G1011" s="347"/>
      <c r="H1011" s="347"/>
      <c r="I1011" s="347"/>
      <c r="J1011" s="347"/>
      <c r="K1011" s="347"/>
      <c r="L1011" s="347"/>
      <c r="M1011" s="345"/>
      <c r="N1011" s="345"/>
      <c r="O1011" s="345"/>
      <c r="P1011" s="345"/>
      <c r="Q1011" s="345"/>
      <c r="R1011" s="345"/>
      <c r="S1011" s="345"/>
      <c r="T1011" s="345"/>
      <c r="U1011" s="345"/>
      <c r="V1011" s="345"/>
      <c r="W1011" s="345"/>
      <c r="X1011" s="345"/>
      <c r="Y1011" s="345"/>
      <c r="Z1011" s="345"/>
      <c r="AA1011" s="345"/>
      <c r="AB1011" s="371"/>
      <c r="AC1011" s="294"/>
      <c r="AD1011" s="17"/>
      <c r="AE1011" s="372" t="s">
        <v>395</v>
      </c>
      <c r="AF1011" s="373" t="n">
        <f aca="false">AF1009+AF1010</f>
        <v>0.0587977139320664</v>
      </c>
    </row>
    <row r="1012" customFormat="false" ht="13.5" hidden="false" customHeight="false" outlineLevel="0" collapsed="false">
      <c r="A1012" s="0" t="s">
        <v>396</v>
      </c>
      <c r="B1012" s="374" t="n">
        <f aca="false">1/(1+B1008+$AF$1010)^B1006</f>
        <v>1</v>
      </c>
      <c r="C1012" s="374" t="n">
        <f aca="false">1/(1+C1008+$AF$1010)^C1006</f>
        <v>0.949151384405044</v>
      </c>
      <c r="D1012" s="374" t="n">
        <f aca="false">1/(1+D1008+$AF$1010)^D1006</f>
        <v>0.899010117794266</v>
      </c>
      <c r="E1012" s="374" t="n">
        <f aca="false">1/(1+E1008+$AF$1010)^E1006</f>
        <v>0.850228255787429</v>
      </c>
      <c r="F1012" s="374" t="n">
        <f aca="false">1/(1+F1008+$AF$1010)^F1006</f>
        <v>0.805466307119935</v>
      </c>
      <c r="G1012" s="374" t="n">
        <f aca="false">1/(1+G1008+$AF$1010)^G1006</f>
        <v>0.759456749154007</v>
      </c>
      <c r="H1012" s="374" t="n">
        <f aca="false">1/(1+H1008+$AF$1010)^H1006</f>
        <v>0.718792695608867</v>
      </c>
      <c r="I1012" s="374" t="n">
        <f aca="false">1/(1+I1008+$AF$1010)^I1006</f>
        <v>0.684830213398124</v>
      </c>
      <c r="J1012" s="374" t="n">
        <f aca="false">1/(1+J1008+$AF$1010)^J1006</f>
        <v>0.648775971905425</v>
      </c>
      <c r="K1012" s="374" t="n">
        <f aca="false">1/(1+K1008+$AF$1010)^K1006</f>
        <v>0.589028019349663</v>
      </c>
      <c r="L1012" s="374" t="n">
        <f aca="false">1/(1+L1008+$AF$1010)^L1006</f>
        <v>0.550177123822607</v>
      </c>
      <c r="M1012" s="374" t="n">
        <f aca="false">1/(1+M1008+$AF$1010)^M1006</f>
        <v>0.512926039210786</v>
      </c>
      <c r="N1012" s="374" t="n">
        <f aca="false">1/(1+N1008+$AF$1010)^N1006</f>
        <v>0.477302552426394</v>
      </c>
      <c r="O1012" s="374" t="n">
        <f aca="false">1/(1+O1008+$AF$1010)^O1006</f>
        <v>0.443323448168456</v>
      </c>
      <c r="P1012" s="374" t="n">
        <f aca="false">1/(1+P1008+$AF$1010)^P1006</f>
        <v>0.410995177333617</v>
      </c>
      <c r="Q1012" s="374" t="n">
        <f aca="false">1/(1+Q1008+$AF$1010)^Q1006</f>
        <v>0.385703548861537</v>
      </c>
      <c r="R1012" s="374" t="n">
        <f aca="false">1/(1+R1008+$AF$1010)^R1006</f>
        <v>0.361968304760971</v>
      </c>
      <c r="S1012" s="374" t="n">
        <f aca="false">1/(1+S1008+$AF$1010)^S1006</f>
        <v>0.339693668980386</v>
      </c>
      <c r="T1012" s="374" t="n">
        <f aca="false">1/(1+T1008+$AF$1010)^T1006</f>
        <v>0.318789759289991</v>
      </c>
      <c r="U1012" s="374" t="n">
        <f aca="false">1/(1+U1008+$AF$1010)^U1006</f>
        <v>0.299172224590498</v>
      </c>
      <c r="V1012" s="374" t="n">
        <f aca="false">1/(1+V1008+$AF$1010)^V1006</f>
        <v>0.280761904541009</v>
      </c>
      <c r="W1012" s="375"/>
      <c r="X1012" s="375"/>
      <c r="Y1012" s="375"/>
      <c r="Z1012" s="375"/>
      <c r="AA1012" s="375"/>
      <c r="AB1012" s="376" t="s">
        <v>397</v>
      </c>
      <c r="AC1012" s="377" t="n">
        <f aca="false">AC1010/(AC1010-AC1006)</f>
        <v>3.80420424572535</v>
      </c>
      <c r="AD1012" s="378" t="n">
        <f aca="false">AD1010/(AD1010-AD1006)</f>
        <v>9.46579653259552</v>
      </c>
      <c r="AE1012" s="379" t="s">
        <v>398</v>
      </c>
      <c r="AF1012" s="380" t="n">
        <f aca="false">AF1007-AVERAGE(AE2:AE1001)</f>
        <v>8.76096601132304E-006</v>
      </c>
    </row>
    <row r="1013" customFormat="false" ht="12.75" hidden="false" customHeight="false" outlineLevel="0" collapsed="false">
      <c r="B1013" s="347"/>
      <c r="C1013" s="347"/>
      <c r="D1013" s="347"/>
      <c r="E1013" s="347"/>
      <c r="F1013" s="347"/>
      <c r="G1013" s="347"/>
      <c r="H1013" s="345"/>
      <c r="I1013" s="345"/>
      <c r="J1013" s="345"/>
      <c r="K1013" s="345"/>
      <c r="L1013" s="345"/>
      <c r="M1013" s="345"/>
      <c r="N1013" s="345"/>
      <c r="O1013" s="345"/>
      <c r="P1013" s="345"/>
      <c r="Q1013" s="345"/>
      <c r="R1013" s="345"/>
      <c r="S1013" s="345"/>
      <c r="T1013" s="345"/>
      <c r="U1013" s="345"/>
      <c r="V1013" s="345"/>
      <c r="W1013" s="345"/>
      <c r="X1013" s="345"/>
      <c r="Y1013" s="345"/>
      <c r="Z1013" s="345"/>
      <c r="AA1013" s="345"/>
      <c r="AB1013" s="345"/>
    </row>
    <row r="1014" customFormat="false" ht="12.75" hidden="false" customHeight="false" outlineLevel="0" collapsed="false">
      <c r="B1014" s="347"/>
      <c r="C1014" s="347"/>
      <c r="D1014" s="347"/>
      <c r="E1014" s="347"/>
      <c r="F1014" s="347"/>
      <c r="G1014" s="347"/>
      <c r="H1014" s="345"/>
      <c r="I1014" s="345"/>
      <c r="J1014" s="345"/>
      <c r="K1014" s="345"/>
      <c r="L1014" s="345"/>
      <c r="M1014" s="345"/>
      <c r="N1014" s="345"/>
      <c r="O1014" s="345"/>
      <c r="P1014" s="345"/>
      <c r="Q1014" s="345"/>
      <c r="R1014" s="345"/>
      <c r="S1014" s="345"/>
      <c r="T1014" s="345"/>
      <c r="U1014" s="345"/>
      <c r="V1014" s="345"/>
      <c r="W1014" s="345"/>
      <c r="X1014" s="345"/>
      <c r="Y1014" s="345"/>
      <c r="Z1014" s="345"/>
      <c r="AA1014" s="345"/>
      <c r="AB1014" s="345"/>
    </row>
    <row r="1015" customFormat="false" ht="12.75" hidden="false" customHeight="false" outlineLevel="0" collapsed="false">
      <c r="B1015" s="347"/>
      <c r="C1015" s="347"/>
      <c r="D1015" s="347"/>
      <c r="E1015" s="347"/>
      <c r="F1015" s="347"/>
      <c r="G1015" s="347"/>
      <c r="H1015" s="345"/>
      <c r="I1015" s="345"/>
      <c r="J1015" s="345"/>
      <c r="K1015" s="345"/>
      <c r="L1015" s="345"/>
      <c r="M1015" s="345"/>
      <c r="N1015" s="345"/>
      <c r="O1015" s="345"/>
      <c r="P1015" s="345"/>
      <c r="Q1015" s="345"/>
      <c r="R1015" s="345"/>
      <c r="S1015" s="345"/>
      <c r="T1015" s="345"/>
      <c r="U1015" s="345"/>
      <c r="V1015" s="345"/>
      <c r="W1015" s="345"/>
      <c r="X1015" s="345"/>
      <c r="Y1015" s="345"/>
      <c r="Z1015" s="345"/>
      <c r="AA1015" s="345"/>
      <c r="AB1015" s="345"/>
    </row>
    <row r="1016" customFormat="false" ht="12.75" hidden="false" customHeight="false" outlineLevel="0" collapsed="false">
      <c r="B1016" s="347"/>
      <c r="C1016" s="347"/>
      <c r="D1016" s="347"/>
      <c r="E1016" s="347"/>
      <c r="F1016" s="347"/>
      <c r="G1016" s="347"/>
      <c r="H1016" s="345"/>
      <c r="I1016" s="345"/>
      <c r="J1016" s="345"/>
      <c r="K1016" s="345"/>
      <c r="L1016" s="345"/>
      <c r="M1016" s="345"/>
      <c r="N1016" s="345"/>
      <c r="O1016" s="345"/>
      <c r="P1016" s="345"/>
      <c r="Q1016" s="345"/>
      <c r="R1016" s="345"/>
      <c r="S1016" s="345"/>
      <c r="T1016" s="345"/>
      <c r="U1016" s="345"/>
      <c r="V1016" s="345"/>
      <c r="W1016" s="345"/>
      <c r="X1016" s="345"/>
      <c r="Y1016" s="345"/>
      <c r="Z1016" s="345"/>
      <c r="AA1016" s="345"/>
      <c r="AB1016" s="345"/>
    </row>
    <row r="1017" customFormat="false" ht="12.75" hidden="false" customHeight="false" outlineLevel="0" collapsed="false">
      <c r="B1017" s="347"/>
      <c r="C1017" s="347"/>
      <c r="D1017" s="347"/>
      <c r="E1017" s="347"/>
      <c r="F1017" s="347"/>
      <c r="G1017" s="347"/>
      <c r="H1017" s="345"/>
      <c r="I1017" s="345"/>
      <c r="J1017" s="345"/>
      <c r="K1017" s="345"/>
      <c r="L1017" s="345"/>
      <c r="M1017" s="345"/>
      <c r="N1017" s="345"/>
      <c r="O1017" s="345"/>
      <c r="P1017" s="345"/>
      <c r="Q1017" s="345"/>
      <c r="R1017" s="345"/>
      <c r="S1017" s="345"/>
      <c r="T1017" s="345"/>
      <c r="U1017" s="345"/>
      <c r="V1017" s="345"/>
      <c r="W1017" s="345"/>
      <c r="X1017" s="345"/>
      <c r="Y1017" s="345"/>
      <c r="Z1017" s="345"/>
      <c r="AA1017" s="345"/>
      <c r="AB1017" s="345"/>
    </row>
    <row r="1018" customFormat="false" ht="12.75" hidden="false" customHeight="false" outlineLevel="0" collapsed="false">
      <c r="B1018" s="347"/>
      <c r="C1018" s="347"/>
      <c r="D1018" s="347"/>
      <c r="E1018" s="347"/>
      <c r="F1018" s="347"/>
      <c r="G1018" s="347"/>
      <c r="H1018" s="345"/>
      <c r="I1018" s="345"/>
      <c r="J1018" s="345"/>
      <c r="K1018" s="345"/>
      <c r="L1018" s="345"/>
      <c r="M1018" s="345"/>
      <c r="N1018" s="345"/>
      <c r="O1018" s="345"/>
      <c r="P1018" s="345"/>
      <c r="Q1018" s="345"/>
      <c r="R1018" s="345"/>
      <c r="S1018" s="345"/>
      <c r="T1018" s="345"/>
      <c r="U1018" s="345"/>
      <c r="V1018" s="345"/>
      <c r="W1018" s="345"/>
      <c r="X1018" s="345"/>
      <c r="Y1018" s="345"/>
      <c r="Z1018" s="345"/>
      <c r="AA1018" s="345"/>
      <c r="AB1018" s="345"/>
    </row>
    <row r="1019" customFormat="false" ht="12.75" hidden="false" customHeight="false" outlineLevel="0" collapsed="false">
      <c r="B1019" s="347"/>
      <c r="C1019" s="347"/>
      <c r="D1019" s="347"/>
      <c r="E1019" s="347"/>
      <c r="F1019" s="347"/>
      <c r="G1019" s="347"/>
      <c r="H1019" s="345"/>
      <c r="I1019" s="345"/>
      <c r="J1019" s="345"/>
      <c r="K1019" s="345"/>
      <c r="L1019" s="345"/>
      <c r="M1019" s="345"/>
      <c r="N1019" s="345"/>
      <c r="O1019" s="345"/>
      <c r="P1019" s="345"/>
      <c r="Q1019" s="345"/>
      <c r="R1019" s="345"/>
      <c r="S1019" s="345"/>
      <c r="T1019" s="345"/>
      <c r="U1019" s="345"/>
      <c r="V1019" s="345"/>
      <c r="W1019" s="345"/>
      <c r="X1019" s="345"/>
      <c r="Y1019" s="345"/>
      <c r="Z1019" s="345"/>
      <c r="AA1019" s="345"/>
      <c r="AB1019" s="345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4" activeCellId="0" sqref="C2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2" t="str">
        <f aca="false">+assumptions!A1</f>
        <v>Transwestern Pipeline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2.75" hidden="false" customHeight="false" outlineLevel="0" collapsed="false">
      <c r="A2" s="2" t="str">
        <f aca="false">+assumptions!A2</f>
        <v>TW Expansion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customFormat="false" ht="12.75" hidden="false" customHeight="false" outlineLevel="0" collapsed="false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customFormat="false" ht="12.75" hidden="false" customHeight="false" outlineLevel="0" collapsed="false">
      <c r="C5" s="36" t="n">
        <v>1</v>
      </c>
      <c r="D5" s="36" t="n">
        <v>2</v>
      </c>
      <c r="E5" s="36" t="n">
        <v>3</v>
      </c>
      <c r="F5" s="36" t="n">
        <v>4</v>
      </c>
      <c r="G5" s="36" t="n">
        <v>5</v>
      </c>
      <c r="H5" s="36"/>
      <c r="I5" s="36"/>
      <c r="J5" s="36"/>
      <c r="K5" s="36"/>
      <c r="L5" s="36"/>
      <c r="M5" s="36"/>
      <c r="N5" s="36"/>
      <c r="O5" s="36"/>
      <c r="P5" s="36"/>
      <c r="Q5" s="36"/>
    </row>
    <row r="6" customFormat="false" ht="12.75" hidden="false" customHeight="false" outlineLevel="0" collapsed="false">
      <c r="C6" s="37" t="n">
        <v>2002</v>
      </c>
      <c r="D6" s="38" t="n">
        <v>2003</v>
      </c>
      <c r="E6" s="37" t="n">
        <v>2004</v>
      </c>
      <c r="F6" s="38" t="n">
        <v>2005</v>
      </c>
      <c r="G6" s="37" t="n">
        <v>2006</v>
      </c>
      <c r="H6" s="38" t="n">
        <v>2007</v>
      </c>
      <c r="I6" s="37" t="n">
        <v>2008</v>
      </c>
      <c r="J6" s="38" t="n">
        <v>2009</v>
      </c>
      <c r="K6" s="37" t="n">
        <v>2010</v>
      </c>
      <c r="L6" s="38" t="n">
        <v>2011</v>
      </c>
      <c r="M6" s="37" t="n">
        <v>2012</v>
      </c>
      <c r="N6" s="38" t="n">
        <v>2013</v>
      </c>
      <c r="O6" s="37" t="n">
        <v>2014</v>
      </c>
      <c r="P6" s="38" t="n">
        <v>2015</v>
      </c>
      <c r="Q6" s="37" t="n">
        <v>2016</v>
      </c>
      <c r="R6" s="39" t="s">
        <v>48</v>
      </c>
    </row>
    <row r="7" customFormat="false" ht="12.75" hidden="false" customHeight="false" outlineLevel="0" collapsed="false">
      <c r="A7" s="0" t="s">
        <v>49</v>
      </c>
    </row>
    <row r="8" customFormat="false" ht="12.75" hidden="false" customHeight="false" outlineLevel="0" collapsed="false">
      <c r="A8" s="0" t="s">
        <v>50</v>
      </c>
      <c r="C8" s="40" t="n">
        <f aca="false">AVERAGE([1]data1rev!A2:A1001)/12*3</f>
        <v>4986.69939058262</v>
      </c>
      <c r="D8" s="40" t="n">
        <f aca="false">AVERAGE([1]data1rev!B2:B1001)</f>
        <v>19946.812713177</v>
      </c>
      <c r="E8" s="40" t="n">
        <f aca="false">AVERAGE([1]data1rev!C2:C1001)</f>
        <v>19947.5907475389</v>
      </c>
      <c r="F8" s="40" t="n">
        <f aca="false">AVERAGE([1]data1rev!D2:D1001)</f>
        <v>19947.3701377316</v>
      </c>
      <c r="G8" s="40" t="n">
        <f aca="false">AVERAGE([1]data1rev!E2:E1001)</f>
        <v>19946.6618030225</v>
      </c>
      <c r="H8" s="40" t="n">
        <f aca="false">AVERAGE([1]data1rev!F2:F1001)</f>
        <v>19946.5205256498</v>
      </c>
      <c r="I8" s="40" t="n">
        <f aca="false">AVERAGE([1]data1rev!G2:G1001)</f>
        <v>19947.1240769269</v>
      </c>
      <c r="J8" s="40" t="n">
        <f aca="false">AVERAGE([1]data1rev!H2:H1001)</f>
        <v>19947.2284857323</v>
      </c>
      <c r="K8" s="40" t="n">
        <f aca="false">AVERAGE([1]data1rev!I2:I1001)</f>
        <v>19947.8034974917</v>
      </c>
      <c r="L8" s="40" t="n">
        <f aca="false">AVERAGE([1]data1rev!J2:J1001)</f>
        <v>19947.6286905011</v>
      </c>
      <c r="M8" s="40" t="n">
        <f aca="false">AVERAGE([1]data1rev!K2:K1001)</f>
        <v>19947.5417663255</v>
      </c>
      <c r="N8" s="40" t="n">
        <f aca="false">AVERAGE([1]data1rev!L2:L1001)</f>
        <v>19948.1952503234</v>
      </c>
      <c r="O8" s="40" t="n">
        <f aca="false">AVERAGE([1]data1rev!M2:M1001)</f>
        <v>19947.6677748246</v>
      </c>
      <c r="P8" s="40" t="n">
        <f aca="false">AVERAGE([1]data1rev!N2:N1001)</f>
        <v>19948.0971861153</v>
      </c>
      <c r="Q8" s="40" t="n">
        <f aca="false">AVERAGE([1]data1rev!O2:O1001)</f>
        <v>19947.8384356571</v>
      </c>
      <c r="R8" s="40" t="n">
        <f aca="false">SUM(C8:G8)</f>
        <v>84775.1347920526</v>
      </c>
    </row>
    <row r="9" customFormat="false" ht="15" hidden="false" customHeight="false" outlineLevel="0" collapsed="false">
      <c r="A9" s="0" t="s">
        <v>51</v>
      </c>
      <c r="C9" s="41" t="n">
        <f aca="false">+assumptions!B12</f>
        <v>3732</v>
      </c>
      <c r="D9" s="41" t="n">
        <v>0</v>
      </c>
      <c r="E9" s="41" t="n">
        <v>0</v>
      </c>
      <c r="F9" s="41" t="n">
        <v>0</v>
      </c>
      <c r="G9" s="41" t="n">
        <v>0</v>
      </c>
      <c r="H9" s="41" t="n">
        <v>0</v>
      </c>
      <c r="I9" s="41" t="n">
        <v>0</v>
      </c>
      <c r="J9" s="41" t="n">
        <v>0</v>
      </c>
      <c r="K9" s="41" t="n">
        <v>0</v>
      </c>
      <c r="L9" s="41" t="n">
        <v>0</v>
      </c>
      <c r="M9" s="41" t="n">
        <v>0</v>
      </c>
      <c r="N9" s="41" t="n">
        <v>0</v>
      </c>
      <c r="O9" s="41" t="n">
        <v>0</v>
      </c>
      <c r="P9" s="41" t="n">
        <v>0</v>
      </c>
      <c r="Q9" s="41" t="n">
        <v>0</v>
      </c>
      <c r="R9" s="41" t="n">
        <f aca="false">SUM(C9:G9)</f>
        <v>3732</v>
      </c>
    </row>
    <row r="10" customFormat="false" ht="12.75" hidden="false" customHeight="false" outlineLevel="0" collapsed="false">
      <c r="A10" s="1" t="s">
        <v>52</v>
      </c>
      <c r="C10" s="40" t="n">
        <f aca="false">SUM(C8:C9)</f>
        <v>8718.69939058262</v>
      </c>
      <c r="D10" s="40" t="n">
        <f aca="false">+D9+D8</f>
        <v>19946.812713177</v>
      </c>
      <c r="E10" s="40" t="n">
        <f aca="false">+E9+E8</f>
        <v>19947.5907475389</v>
      </c>
      <c r="F10" s="40" t="n">
        <f aca="false">+F9+F8</f>
        <v>19947.3701377316</v>
      </c>
      <c r="G10" s="40" t="n">
        <f aca="false">+G9+G8</f>
        <v>19946.6618030225</v>
      </c>
      <c r="H10" s="40" t="n">
        <f aca="false">+H9+H8</f>
        <v>19946.5205256498</v>
      </c>
      <c r="I10" s="40" t="n">
        <f aca="false">+I9+I8</f>
        <v>19947.1240769269</v>
      </c>
      <c r="J10" s="40" t="n">
        <f aca="false">+J9+J8</f>
        <v>19947.2284857323</v>
      </c>
      <c r="K10" s="40" t="n">
        <f aca="false">+K9+K8</f>
        <v>19947.8034974917</v>
      </c>
      <c r="L10" s="40" t="n">
        <f aca="false">+L9+L8</f>
        <v>19947.6286905011</v>
      </c>
      <c r="M10" s="40" t="n">
        <f aca="false">+M9+M8</f>
        <v>19947.5417663255</v>
      </c>
      <c r="N10" s="40" t="n">
        <f aca="false">+N9+N8</f>
        <v>19948.1952503234</v>
      </c>
      <c r="O10" s="40" t="n">
        <f aca="false">+O9+O8</f>
        <v>19947.6677748246</v>
      </c>
      <c r="P10" s="40" t="n">
        <f aca="false">+P9+P8</f>
        <v>19948.0971861153</v>
      </c>
      <c r="Q10" s="40" t="n">
        <f aca="false">+Q9+Q8</f>
        <v>19947.8384356571</v>
      </c>
      <c r="R10" s="40" t="n">
        <f aca="false">SUM(C10:G10)</f>
        <v>88507.1347920526</v>
      </c>
    </row>
    <row r="11" customFormat="false" ht="12.75" hidden="false" customHeight="false" outlineLevel="0" collapsed="false"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</row>
    <row r="12" customFormat="false" ht="12.75" hidden="false" customHeight="false" outlineLevel="0" collapsed="false">
      <c r="A12" s="0" t="s">
        <v>53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</row>
    <row r="13" customFormat="false" ht="12.75" hidden="false" customHeight="false" outlineLevel="0" collapsed="false">
      <c r="A13" s="0" t="s">
        <v>54</v>
      </c>
      <c r="C13" s="40" t="n">
        <f aca="false">+DCF!D43/12*3</f>
        <v>-184.75</v>
      </c>
      <c r="D13" s="40" t="n">
        <f aca="false">+DCF!E43</f>
        <v>-761.17</v>
      </c>
      <c r="E13" s="40" t="n">
        <f aca="false">+DCF!F43</f>
        <v>-784.0051</v>
      </c>
      <c r="F13" s="40" t="n">
        <f aca="false">+DCF!G43</f>
        <v>-807.525253</v>
      </c>
      <c r="G13" s="40" t="n">
        <f aca="false">+DCF!H43</f>
        <v>-831.75101059</v>
      </c>
      <c r="H13" s="40" t="n">
        <f aca="false">+DCF!I43</f>
        <v>-856.7035409077</v>
      </c>
      <c r="I13" s="40" t="n">
        <f aca="false">+DCF!J43</f>
        <v>-882.404647134931</v>
      </c>
      <c r="J13" s="40" t="n">
        <f aca="false">+DCF!K43</f>
        <v>-908.876786548979</v>
      </c>
      <c r="K13" s="40" t="n">
        <f aca="false">+DCF!L43</f>
        <v>-936.143090145448</v>
      </c>
      <c r="L13" s="40" t="n">
        <f aca="false">+DCF!M43</f>
        <v>-964.227382849811</v>
      </c>
      <c r="M13" s="40" t="n">
        <f aca="false">+DCF!N43</f>
        <v>-993.154204335306</v>
      </c>
      <c r="N13" s="40" t="n">
        <f aca="false">+DCF!O43</f>
        <v>-1022.94883046536</v>
      </c>
      <c r="O13" s="40" t="n">
        <f aca="false">+DCF!P43</f>
        <v>-1053.63729537933</v>
      </c>
      <c r="P13" s="40" t="n">
        <f aca="false">+DCF!Q43</f>
        <v>-1085.24641424071</v>
      </c>
      <c r="Q13" s="40" t="n">
        <f aca="false">+DCF!R43</f>
        <v>-1117.80380666793</v>
      </c>
      <c r="R13" s="40" t="n">
        <f aca="false">SUM(C13:G13)</f>
        <v>-3369.20136359</v>
      </c>
    </row>
    <row r="14" customFormat="false" ht="12.75" hidden="false" customHeight="false" outlineLevel="0" collapsed="false">
      <c r="A14" s="0" t="s">
        <v>55</v>
      </c>
      <c r="C14" s="40" t="n">
        <f aca="false">AVERAGE([2]data1int!P2:P1001)/12*3</f>
        <v>0</v>
      </c>
      <c r="D14" s="40" t="n">
        <f aca="false">AVERAGE([2]data1int!Q2:Q1001)</f>
        <v>0</v>
      </c>
      <c r="E14" s="40" t="n">
        <f aca="false">AVERAGE([2]data1int!R2:R1001)</f>
        <v>0</v>
      </c>
      <c r="F14" s="40" t="n">
        <f aca="false">AVERAGE([2]data1int!S2:S1001)</f>
        <v>0</v>
      </c>
      <c r="G14" s="40" t="n">
        <f aca="false">AVERAGE([2]data1int!T2:T1001)</f>
        <v>0</v>
      </c>
      <c r="H14" s="40" t="n">
        <f aca="false">AVERAGE([2]data1int!U2:U1001)</f>
        <v>0</v>
      </c>
      <c r="I14" s="40" t="n">
        <f aca="false">AVERAGE([2]data1int!V2:V1001)</f>
        <v>0</v>
      </c>
      <c r="J14" s="40" t="n">
        <f aca="false">AVERAGE([2]data1int!W2:W1001)</f>
        <v>0</v>
      </c>
      <c r="K14" s="40" t="n">
        <f aca="false">AVERAGE([2]data1int!X2:X1001)</f>
        <v>0</v>
      </c>
      <c r="L14" s="40" t="n">
        <f aca="false">AVERAGE([2]data1int!Y2:Y1001)</f>
        <v>0</v>
      </c>
      <c r="M14" s="40" t="n">
        <f aca="false">AVERAGE([2]data1int!Z2:Z1001)</f>
        <v>0</v>
      </c>
      <c r="N14" s="40" t="n">
        <f aca="false">AVERAGE([2]data1int!AA2:AA1001)</f>
        <v>0</v>
      </c>
      <c r="O14" s="40" t="n">
        <f aca="false">AVERAGE([2]data1int!AB2:AB1001)</f>
        <v>0</v>
      </c>
      <c r="P14" s="40" t="n">
        <f aca="false">AVERAGE([2]data1int!AC2:AC1001)</f>
        <v>0</v>
      </c>
      <c r="Q14" s="40" t="n">
        <f aca="false">AVERAGE([2]data1int!AD2:AD1001)</f>
        <v>0</v>
      </c>
      <c r="R14" s="40" t="n">
        <f aca="false">SUM(C14:Q14)</f>
        <v>0</v>
      </c>
    </row>
    <row r="15" customFormat="false" ht="12.75" hidden="false" customHeight="false" outlineLevel="0" collapsed="false">
      <c r="A15" s="0" t="s">
        <v>56</v>
      </c>
      <c r="C15" s="40" t="n">
        <f aca="false">AVERAGE([2]data1int!A2:A1001)*-1</f>
        <v>2176.0800028099</v>
      </c>
      <c r="D15" s="40" t="n">
        <f aca="false">AVERAGE([2]data1int!B2:B1001)*-1</f>
        <v>6543.58653735892</v>
      </c>
      <c r="E15" s="40" t="n">
        <f aca="false">AVERAGE([2]data1int!C2:C1001)*-1</f>
        <v>7358.73156613774</v>
      </c>
      <c r="F15" s="40" t="n">
        <f aca="false">AVERAGE([2]data1int!D2:D1001)*-1</f>
        <v>6482.39916163699</v>
      </c>
      <c r="G15" s="40" t="n">
        <f aca="false">AVERAGE([2]data1int!E2:E1001)*-1</f>
        <v>5552.12040942926</v>
      </c>
      <c r="H15" s="40" t="n">
        <f aca="false">AVERAGE([2]data1int!F2:F1001)*-1</f>
        <v>4558.9303508628</v>
      </c>
      <c r="I15" s="40" t="n">
        <f aca="false">AVERAGE([2]data1int!G2:G1001)*-1</f>
        <v>3493.09858634866</v>
      </c>
      <c r="J15" s="40" t="n">
        <f aca="false">AVERAGE([2]data1int!H2:H1001)*-1</f>
        <v>2335.87627550717</v>
      </c>
      <c r="K15" s="40" t="n">
        <f aca="false">AVERAGE([2]data1int!I2:I1001)*-1</f>
        <v>1065.98670163268</v>
      </c>
      <c r="L15" s="40" t="n">
        <f aca="false">AVERAGE([2]data1int!J2:J1001)*-1</f>
        <v>-331.419828944324</v>
      </c>
      <c r="M15" s="40" t="n">
        <f aca="false">AVERAGE([2]data1int!K2:K1001)*-1</f>
        <v>-1868.34990231284</v>
      </c>
      <c r="N15" s="40" t="n">
        <f aca="false">AVERAGE([2]data1int!L2:L1001)*-1</f>
        <v>-3558.71354125549</v>
      </c>
      <c r="O15" s="40" t="n">
        <f aca="false">AVERAGE([2]data1int!M2:M1001)*-1</f>
        <v>-5418.47143670046</v>
      </c>
      <c r="P15" s="40" t="n">
        <f aca="false">AVERAGE([2]data1int!N2:N1001)*-1</f>
        <v>-7464.79246003876</v>
      </c>
      <c r="Q15" s="40" t="n">
        <f aca="false">AVERAGE([2]data1int!O2:O1001)*-1</f>
        <v>-9715.98093288153</v>
      </c>
      <c r="R15" s="40" t="n">
        <f aca="false">SUM(C15:Q15)</f>
        <v>11209.0814895907</v>
      </c>
    </row>
    <row r="16" customFormat="false" ht="12.75" hidden="false" customHeight="false" outlineLevel="0" collapsed="false">
      <c r="A16" s="0" t="s">
        <v>57</v>
      </c>
      <c r="C16" s="40" t="n">
        <f aca="false">+DCF!D46</f>
        <v>1288.96385542169</v>
      </c>
      <c r="D16" s="40" t="n">
        <f aca="false">+DCF!E46</f>
        <v>1327.63277108434</v>
      </c>
      <c r="E16" s="40" t="n">
        <f aca="false">+DCF!F46</f>
        <v>1367.46175421687</v>
      </c>
      <c r="F16" s="40" t="n">
        <f aca="false">+DCF!G46</f>
        <v>1408.48560684337</v>
      </c>
      <c r="G16" s="40" t="n">
        <f aca="false">+DCF!H46</f>
        <v>1450.74017504867</v>
      </c>
      <c r="H16" s="40" t="n">
        <f aca="false">+DCF!I46</f>
        <v>1494.26238030014</v>
      </c>
      <c r="I16" s="40" t="n">
        <f aca="false">+DCF!J46</f>
        <v>1539.09025170914</v>
      </c>
      <c r="J16" s="40" t="n">
        <f aca="false">+DCF!K46</f>
        <v>1585.26295926041</v>
      </c>
      <c r="K16" s="40" t="n">
        <f aca="false">+DCF!L46</f>
        <v>1632.82084803823</v>
      </c>
      <c r="L16" s="40" t="n">
        <f aca="false">+DCF!M46</f>
        <v>1681.80547347937</v>
      </c>
      <c r="M16" s="40" t="n">
        <f aca="false">+DCF!N46</f>
        <v>1732.25963768375</v>
      </c>
      <c r="N16" s="40" t="n">
        <f aca="false">+DCF!O46</f>
        <v>1784.22742681427</v>
      </c>
      <c r="O16" s="40" t="n">
        <f aca="false">+DCF!P46</f>
        <v>1837.75424961869</v>
      </c>
      <c r="P16" s="40" t="n">
        <f aca="false">+DCF!Q46</f>
        <v>1892.88687710726</v>
      </c>
      <c r="Q16" s="40" t="n">
        <f aca="false">+DCF!R46</f>
        <v>1949.67348342047</v>
      </c>
      <c r="R16" s="40" t="n">
        <f aca="false">SUM(C16:G16)</f>
        <v>6843.28416261494</v>
      </c>
    </row>
    <row r="17" customFormat="false" ht="12.75" hidden="false" customHeight="false" outlineLevel="0" collapsed="false">
      <c r="A17" s="0" t="s">
        <v>58</v>
      </c>
      <c r="C17" s="40" t="n">
        <f aca="false">(AVERAGE([3]DATA1FUEL!Z2:Z1001)-AVERAGE([3]DATA1FUEL!A2:A1001)+AVERAGE([3]DATA1FUEL!AY2:AY1001))/12*3</f>
        <v>-571.302739024837</v>
      </c>
      <c r="D17" s="40" t="n">
        <f aca="false">(AVERAGE([3]DATA1FUEL!AA2:AA1001)-AVERAGE([3]DATA1FUEL!B2:B1001)+AVERAGE([3]DATA1FUEL!AZ2:AZ1001))</f>
        <v>-1964.10667021869</v>
      </c>
      <c r="E17" s="40" t="n">
        <f aca="false">(AVERAGE([3]DATA1FUEL!AB2:AB1001)-AVERAGE([3]DATA1FUEL!C2:C1001)+AVERAGE([3]DATA1FUEL!BA2:BA1001))</f>
        <v>-1896.20140540309</v>
      </c>
      <c r="F17" s="40" t="n">
        <f aca="false">(AVERAGE([3]DATA1FUEL!AC2:AC1001)-AVERAGE([3]DATA1FUEL!D2:D1001)+AVERAGE([3]DATA1FUEL!BB2:BB1001))</f>
        <v>-1908.72747429486</v>
      </c>
      <c r="G17" s="40" t="n">
        <f aca="false">(AVERAGE([3]DATA1FUEL!AD2:AD1001)-AVERAGE([3]DATA1FUEL!E2:E1001)+AVERAGE([3]DATA1FUEL!BC2:BC1001))</f>
        <v>-1905.70923525831</v>
      </c>
      <c r="H17" s="40" t="n">
        <f aca="false">(AVERAGE([3]DATA1FUEL!AE2:AE1001)-AVERAGE([3]DATA1FUEL!F2:F1001)+AVERAGE([3]DATA1FUEL!BD2:BD1001))</f>
        <v>-1917.89360052939</v>
      </c>
      <c r="I17" s="40" t="n">
        <f aca="false">(AVERAGE([3]DATA1FUEL!AF2:AF1001)-AVERAGE([3]DATA1FUEL!G2:G1001)+AVERAGE([3]DATA1FUEL!BE2:BE1001))</f>
        <v>-1948.3927832227</v>
      </c>
      <c r="J17" s="40" t="n">
        <f aca="false">(AVERAGE([3]DATA1FUEL!AG2:AG1001)-AVERAGE([3]DATA1FUEL!H2:H1001)+AVERAGE([3]DATA1FUEL!BF2:BF1001))</f>
        <v>-1982.20474119938</v>
      </c>
      <c r="K17" s="40" t="n">
        <f aca="false">(AVERAGE([3]DATA1FUEL!AH2:AH1001)-AVERAGE([3]DATA1FUEL!I2:I1001)+AVERAGE([3]DATA1FUEL!BG2:BG1001))</f>
        <v>-2025.10148957219</v>
      </c>
      <c r="L17" s="40" t="n">
        <f aca="false">(AVERAGE([3]DATA1FUEL!AI2:AI1001)-AVERAGE([3]DATA1FUEL!J2:J1001)+AVERAGE([3]DATA1FUEL!BH2:BH1001))</f>
        <v>-2060.12655840051</v>
      </c>
      <c r="M17" s="40" t="n">
        <f aca="false">(AVERAGE([3]DATA1FUEL!AJ2:AJ1001)-AVERAGE([3]DATA1FUEL!K2:K1001)+AVERAGE([3]DATA1FUEL!BI2:BI1001))</f>
        <v>-2092.17133710508</v>
      </c>
      <c r="N17" s="40" t="n">
        <f aca="false">(AVERAGE([3]DATA1FUEL!AK2:AK1001)-AVERAGE([3]DATA1FUEL!L2:L1001)+AVERAGE([3]DATA1FUEL!BJ2:BJ1001))</f>
        <v>-2149.91800297159</v>
      </c>
      <c r="O17" s="40" t="n">
        <f aca="false">(AVERAGE([3]DATA1FUEL!AL2:AL1001)-AVERAGE([3]DATA1FUEL!M2:M1001)+AVERAGE([3]DATA1FUEL!BK2:BK1001))</f>
        <v>-2201.29411143926</v>
      </c>
      <c r="P17" s="40" t="n">
        <f aca="false">(AVERAGE([3]DATA1FUEL!AM2:AM1001)-AVERAGE([3]DATA1FUEL!N2:N1001)+AVERAGE([3]DATA1FUEL!BL2:BL1001))</f>
        <v>-2257.74897112205</v>
      </c>
      <c r="Q17" s="40" t="n">
        <f aca="false">(AVERAGE([3]DATA1FUEL!AN2:AN1001)-AVERAGE([3]DATA1FUEL!O2:O1001)+AVERAGE([3]DATA1FUEL!BM2:BM1001))</f>
        <v>-2307.9251597759</v>
      </c>
      <c r="R17" s="40" t="n">
        <f aca="false">SUM(C17:G17)</f>
        <v>-8246.04752419979</v>
      </c>
    </row>
    <row r="18" customFormat="false" ht="15" hidden="false" customHeight="false" outlineLevel="0" collapsed="false">
      <c r="A18" s="1" t="s">
        <v>59</v>
      </c>
      <c r="C18" s="41" t="n">
        <f aca="false">((+assumptions!B30-30800)*assumptions!B27)/12*3</f>
        <v>195.648723849213</v>
      </c>
      <c r="D18" s="41" t="n">
        <f aca="false">(+assumptions!B30-30800)*assumptions!B27</f>
        <v>782.594895396853</v>
      </c>
      <c r="E18" s="41" t="n">
        <f aca="false">+D18</f>
        <v>782.594895396853</v>
      </c>
      <c r="F18" s="41" t="n">
        <f aca="false">+E18</f>
        <v>782.594895396853</v>
      </c>
      <c r="G18" s="41" t="n">
        <f aca="false">+F18</f>
        <v>782.594895396853</v>
      </c>
      <c r="H18" s="41" t="n">
        <f aca="false">IF(DCF!$C$7-DCF!I6&gt;-1,+EARNINGS!G18,0)</f>
        <v>782.594895396853</v>
      </c>
      <c r="I18" s="41" t="n">
        <f aca="false">IF(DCF!$C$7-DCF!J6&gt;-1,+EARNINGS!H18,0)</f>
        <v>782.594895396853</v>
      </c>
      <c r="J18" s="41" t="n">
        <f aca="false">IF(DCF!$C$7-DCF!K6&gt;-1,+EARNINGS!I18,0)</f>
        <v>782.594895396853</v>
      </c>
      <c r="K18" s="41" t="n">
        <f aca="false">IF(DCF!$C$7-DCF!L6&gt;-1,+EARNINGS!J18,0)</f>
        <v>782.594895396853</v>
      </c>
      <c r="L18" s="41" t="n">
        <f aca="false">IF(DCF!$C$7-DCF!M6&gt;-1,+EARNINGS!K18,0)</f>
        <v>782.594895396853</v>
      </c>
      <c r="M18" s="41" t="n">
        <f aca="false">IF(DCF!$C$7-DCF!N6&gt;-1,+EARNINGS!L18,0)</f>
        <v>782.594895396853</v>
      </c>
      <c r="N18" s="41" t="n">
        <f aca="false">IF(DCF!$C$7-DCF!O6&gt;-1,+EARNINGS!M18,0)</f>
        <v>782.594895396853</v>
      </c>
      <c r="O18" s="41" t="n">
        <f aca="false">IF(DCF!$C$7-DCF!P6&gt;-1,+EARNINGS!N18,0)</f>
        <v>782.594895396853</v>
      </c>
      <c r="P18" s="41" t="n">
        <f aca="false">IF(DCF!$C$7-DCF!Q6&gt;-1,+EARNINGS!O18,0)</f>
        <v>782.594895396853</v>
      </c>
      <c r="Q18" s="41" t="n">
        <f aca="false">IF(DCF!$C$7-DCF!R6&gt;-1,+EARNINGS!P18,0)</f>
        <v>782.594895396853</v>
      </c>
      <c r="R18" s="41" t="n">
        <f aca="false">SUM(C18:G18)</f>
        <v>3326.02830543662</v>
      </c>
    </row>
    <row r="19" customFormat="false" ht="12.75" hidden="false" customHeight="false" outlineLevel="0" collapsed="false">
      <c r="A19" s="1" t="s">
        <v>60</v>
      </c>
      <c r="C19" s="40" t="n">
        <f aca="false">SUM(C13:C18)</f>
        <v>2904.63984305596</v>
      </c>
      <c r="D19" s="40" t="n">
        <f aca="false">SUM(D13:D18)</f>
        <v>5928.53753362143</v>
      </c>
      <c r="E19" s="40" t="n">
        <f aca="false">SUM(E13:E18)</f>
        <v>6828.58171034837</v>
      </c>
      <c r="F19" s="40" t="n">
        <f aca="false">SUM(F13:F18)</f>
        <v>5957.22693658235</v>
      </c>
      <c r="G19" s="40" t="n">
        <f aca="false">SUM(G13:G18)</f>
        <v>5047.99523402647</v>
      </c>
      <c r="H19" s="40" t="n">
        <f aca="false">SUM(H13:H18)</f>
        <v>4061.19048512269</v>
      </c>
      <c r="I19" s="40" t="n">
        <f aca="false">SUM(I13:I18)</f>
        <v>2983.98630309702</v>
      </c>
      <c r="J19" s="40" t="n">
        <f aca="false">SUM(J13:J18)</f>
        <v>1812.65260241608</v>
      </c>
      <c r="K19" s="40" t="n">
        <f aca="false">SUM(K13:K18)</f>
        <v>520.157865350122</v>
      </c>
      <c r="L19" s="40" t="n">
        <f aca="false">SUM(L13:L18)</f>
        <v>-891.373401318417</v>
      </c>
      <c r="M19" s="40" t="n">
        <f aca="false">SUM(M13:M18)</f>
        <v>-2438.82091067263</v>
      </c>
      <c r="N19" s="40" t="n">
        <f aca="false">SUM(N13:N18)</f>
        <v>-4164.75805248133</v>
      </c>
      <c r="O19" s="40" t="n">
        <f aca="false">SUM(O13:O18)</f>
        <v>-6053.0536985035</v>
      </c>
      <c r="P19" s="40" t="n">
        <f aca="false">SUM(P13:P18)</f>
        <v>-8132.30607289741</v>
      </c>
      <c r="Q19" s="40" t="n">
        <f aca="false">SUM(Q13:Q18)</f>
        <v>-10409.441520508</v>
      </c>
      <c r="R19" s="40" t="n">
        <f aca="false">SUM(R13:R18)</f>
        <v>9763.14506985247</v>
      </c>
    </row>
    <row r="20" customFormat="false" ht="12.75" hidden="false" customHeight="false" outlineLevel="0" collapsed="false"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customFormat="false" ht="12.75" hidden="false" customHeight="false" outlineLevel="0" collapsed="false">
      <c r="A21" s="0" t="s">
        <v>61</v>
      </c>
      <c r="C21" s="40" t="n">
        <f aca="false">+C10-C19</f>
        <v>5814.05954752666</v>
      </c>
      <c r="D21" s="40" t="n">
        <f aca="false">+D10-D19</f>
        <v>14018.2751795556</v>
      </c>
      <c r="E21" s="40" t="n">
        <f aca="false">+E10-E19</f>
        <v>13119.0090371905</v>
      </c>
      <c r="F21" s="40" t="n">
        <f aca="false">+F10-F19</f>
        <v>13990.1432011492</v>
      </c>
      <c r="G21" s="40" t="n">
        <f aca="false">+G10-G19</f>
        <v>14898.666568996</v>
      </c>
      <c r="H21" s="40" t="n">
        <f aca="false">+H10-H19</f>
        <v>15885.3300405271</v>
      </c>
      <c r="I21" s="40" t="n">
        <f aca="false">+I10-I19</f>
        <v>16963.1377738298</v>
      </c>
      <c r="J21" s="40" t="n">
        <f aca="false">+J10-J19</f>
        <v>18134.5758833162</v>
      </c>
      <c r="K21" s="40" t="n">
        <f aca="false">+K10-K19</f>
        <v>19427.6456321415</v>
      </c>
      <c r="L21" s="40" t="n">
        <f aca="false">+L10-L19</f>
        <v>20839.0020918195</v>
      </c>
      <c r="M21" s="40" t="n">
        <f aca="false">+M10-M19</f>
        <v>22386.3626769981</v>
      </c>
      <c r="N21" s="40" t="n">
        <f aca="false">+N10-N19</f>
        <v>24112.9533028048</v>
      </c>
      <c r="O21" s="40" t="n">
        <f aca="false">+O10-O19</f>
        <v>26000.7214733281</v>
      </c>
      <c r="P21" s="40" t="n">
        <f aca="false">+P10-P19</f>
        <v>28080.4032590127</v>
      </c>
      <c r="Q21" s="40" t="n">
        <f aca="false">+Q10-Q19</f>
        <v>30357.2799561651</v>
      </c>
      <c r="R21" s="40" t="n">
        <f aca="false">SUM(C21:G21)</f>
        <v>61840.153534418</v>
      </c>
    </row>
    <row r="22" customFormat="false" ht="12.75" hidden="false" customHeight="false" outlineLevel="0" collapsed="false">
      <c r="A22" s="0" t="s">
        <v>62</v>
      </c>
      <c r="C22" s="40" t="n">
        <f aca="false">+C21*assumptions!$B$28</f>
        <v>2260.50635207836</v>
      </c>
      <c r="D22" s="40" t="n">
        <f aca="false">+D21*assumptions!$B$28</f>
        <v>5450.3053898112</v>
      </c>
      <c r="E22" s="40" t="n">
        <f aca="false">+E21*assumptions!$B$28</f>
        <v>5100.67071365967</v>
      </c>
      <c r="F22" s="40" t="n">
        <f aca="false">+F21*assumptions!$B$28</f>
        <v>5439.36767660682</v>
      </c>
      <c r="G22" s="40" t="n">
        <f aca="false">+G21*assumptions!$B$28</f>
        <v>5792.60156202565</v>
      </c>
      <c r="H22" s="40" t="n">
        <f aca="false">+H21*assumptions!$B$28</f>
        <v>6176.21631975694</v>
      </c>
      <c r="I22" s="40" t="n">
        <f aca="false">+I21*assumptions!$B$28</f>
        <v>6595.26796646504</v>
      </c>
      <c r="J22" s="40" t="n">
        <f aca="false">+J21*assumptions!$B$28</f>
        <v>7050.72310343333</v>
      </c>
      <c r="K22" s="40" t="n">
        <f aca="false">+K21*assumptions!$B$28</f>
        <v>7553.46862177663</v>
      </c>
      <c r="L22" s="40" t="n">
        <f aca="false">+L21*assumptions!$B$28</f>
        <v>8102.20401329942</v>
      </c>
      <c r="M22" s="40" t="n">
        <f aca="false">+M21*assumptions!$B$28</f>
        <v>8703.81780881687</v>
      </c>
      <c r="N22" s="40" t="n">
        <f aca="false">+N21*assumptions!$B$28</f>
        <v>9375.11624413049</v>
      </c>
      <c r="O22" s="40" t="n">
        <f aca="false">+O21*assumptions!$B$28</f>
        <v>10109.08050883</v>
      </c>
      <c r="P22" s="40" t="n">
        <f aca="false">+P21*assumptions!$B$28</f>
        <v>10917.6607871042</v>
      </c>
      <c r="Q22" s="40" t="n">
        <f aca="false">+Q21*assumptions!$B$28</f>
        <v>11802.910446957</v>
      </c>
      <c r="R22" s="40" t="n">
        <f aca="false">SUM(C22:G22)</f>
        <v>24043.4516941817</v>
      </c>
    </row>
    <row r="24" customFormat="false" ht="12.75" hidden="false" customHeight="false" outlineLevel="0" collapsed="false">
      <c r="A24" s="0" t="s">
        <v>63</v>
      </c>
      <c r="C24" s="42" t="n">
        <f aca="false">+C10-C19-C22</f>
        <v>3553.55319544829</v>
      </c>
      <c r="D24" s="42" t="n">
        <f aca="false">+D10-D19-D22</f>
        <v>8567.96978974436</v>
      </c>
      <c r="E24" s="42" t="n">
        <f aca="false">+E10-E19-E22</f>
        <v>8018.33832353085</v>
      </c>
      <c r="F24" s="42" t="n">
        <f aca="false">+F10-F19-F22</f>
        <v>8550.77552454241</v>
      </c>
      <c r="G24" s="42" t="n">
        <f aca="false">+G10-G19-G22</f>
        <v>9106.06500697036</v>
      </c>
      <c r="H24" s="42" t="n">
        <f aca="false">+H10-H19-H22</f>
        <v>9709.11372077016</v>
      </c>
      <c r="I24" s="42" t="n">
        <f aca="false">+I10-I19-I22</f>
        <v>10367.8698073648</v>
      </c>
      <c r="J24" s="42" t="n">
        <f aca="false">+J10-J19-J22</f>
        <v>11083.8527798828</v>
      </c>
      <c r="K24" s="42" t="n">
        <f aca="false">+K10-K19-K22</f>
        <v>11874.1770103649</v>
      </c>
      <c r="L24" s="42" t="n">
        <f aca="false">+L10-L19-L22</f>
        <v>12736.7980785201</v>
      </c>
      <c r="M24" s="42" t="n">
        <f aca="false">+M10-M19-M22</f>
        <v>13682.5448681813</v>
      </c>
      <c r="N24" s="42" t="n">
        <f aca="false">+N10-N19-N22</f>
        <v>14737.8370586743</v>
      </c>
      <c r="O24" s="42" t="n">
        <f aca="false">+O10-O19-O22</f>
        <v>15891.6409644981</v>
      </c>
      <c r="P24" s="42" t="n">
        <f aca="false">+P10-P19-P22</f>
        <v>17162.7424719086</v>
      </c>
      <c r="Q24" s="42" t="n">
        <f aca="false">+Q10-Q19-Q22</f>
        <v>18554.3695092081</v>
      </c>
      <c r="R24" s="42" t="n">
        <f aca="false">+R10-R19-R22</f>
        <v>54700.5380280184</v>
      </c>
    </row>
    <row r="26" customFormat="false" ht="12.75" hidden="false" customHeight="false" outlineLevel="0" collapsed="false"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customFormat="false" ht="12.75" hidden="false" customHeight="false" outlineLevel="0" collapsed="false"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customFormat="false" ht="12.75" hidden="false" customHeight="false" outlineLevel="0" collapsed="false">
      <c r="R28" s="43"/>
    </row>
    <row r="29" customFormat="false" ht="12.75" hidden="false" customHeight="false" outlineLevel="0" collapsed="false">
      <c r="R29" s="2"/>
    </row>
    <row r="30" customFormat="false" ht="12.75" hidden="false" customHeight="false" outlineLevel="0" collapsed="false">
      <c r="R30" s="44"/>
    </row>
    <row r="31" customFormat="false" ht="12.75" hidden="false" customHeight="false" outlineLevel="0" collapsed="false">
      <c r="R31" s="44"/>
    </row>
    <row r="32" customFormat="false" ht="12.75" hidden="false" customHeight="false" outlineLevel="0" collapsed="false">
      <c r="R32" s="44"/>
    </row>
    <row r="33" customFormat="false" ht="12.75" hidden="false" customHeight="false" outlineLevel="0" collapsed="false">
      <c r="R33" s="44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8" activeCellId="0" sqref="C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45" width="39.85"/>
    <col collapsed="false" customWidth="true" hidden="false" outlineLevel="0" max="2" min="2" style="45" width="15.99"/>
    <col collapsed="false" customWidth="true" hidden="false" outlineLevel="0" max="27" min="3" style="45" width="10.28"/>
    <col collapsed="false" customWidth="true" hidden="false" outlineLevel="0" max="28" min="28" style="45" width="11.28"/>
    <col collapsed="false" customWidth="false" hidden="false" outlineLevel="0" max="257" min="29" style="45" width="9.14"/>
  </cols>
  <sheetData>
    <row r="1" customFormat="false" ht="12.75" hidden="false" customHeight="false" outlineLevel="0" collapsed="false">
      <c r="A1" s="46" t="s">
        <v>64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</row>
    <row r="2" customFormat="false" ht="12.75" hidden="false" customHeight="false" outlineLevel="0" collapsed="false">
      <c r="A2" s="46" t="str">
        <f aca="false">+assumptions!A2</f>
        <v>TW Expansion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</row>
    <row r="3" customFormat="false" ht="12.75" hidden="false" customHeight="false" outlineLevel="0" collapsed="false">
      <c r="A3" s="2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2.75" hidden="false" customHeight="false" outlineLevel="0" collapsed="false">
      <c r="A4" s="0"/>
      <c r="B4" s="0"/>
      <c r="C4" s="47" t="s">
        <v>65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</row>
    <row r="5" customFormat="false" ht="12.75" hidden="false" customHeight="false" outlineLevel="0" collapsed="false">
      <c r="A5" s="48" t="s">
        <v>66</v>
      </c>
      <c r="B5" s="0"/>
      <c r="C5" s="49" t="n">
        <v>1</v>
      </c>
      <c r="D5" s="49" t="n">
        <v>2</v>
      </c>
      <c r="E5" s="49" t="n">
        <v>3</v>
      </c>
      <c r="F5" s="49" t="n">
        <v>4</v>
      </c>
      <c r="G5" s="49" t="n">
        <v>5</v>
      </c>
      <c r="H5" s="49" t="n">
        <v>6</v>
      </c>
      <c r="I5" s="49" t="n">
        <v>7</v>
      </c>
      <c r="J5" s="49" t="n">
        <v>8</v>
      </c>
      <c r="K5" s="49" t="n">
        <v>9</v>
      </c>
      <c r="L5" s="49" t="n">
        <v>10</v>
      </c>
      <c r="M5" s="49" t="n">
        <v>11</v>
      </c>
      <c r="N5" s="49" t="n">
        <v>12</v>
      </c>
      <c r="O5" s="49" t="n">
        <v>13</v>
      </c>
      <c r="P5" s="49" t="n">
        <v>14</v>
      </c>
      <c r="Q5" s="49" t="n">
        <v>15</v>
      </c>
      <c r="R5" s="49" t="n">
        <v>16</v>
      </c>
      <c r="S5" s="49" t="n">
        <v>17</v>
      </c>
      <c r="T5" s="49" t="n">
        <v>18</v>
      </c>
      <c r="U5" s="49" t="n">
        <v>19</v>
      </c>
      <c r="V5" s="49" t="n">
        <v>20</v>
      </c>
      <c r="W5" s="49" t="n">
        <v>21</v>
      </c>
      <c r="X5" s="49" t="n">
        <v>22</v>
      </c>
      <c r="Y5" s="49" t="n">
        <v>23</v>
      </c>
      <c r="Z5" s="49" t="n">
        <v>24</v>
      </c>
      <c r="AA5" s="49" t="n">
        <v>25</v>
      </c>
      <c r="AB5" s="49" t="s">
        <v>67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" t="s">
        <v>68</v>
      </c>
      <c r="B7" s="0" t="s">
        <v>69</v>
      </c>
      <c r="C7" s="50" t="n">
        <v>150</v>
      </c>
      <c r="D7" s="50" t="n">
        <f aca="false">+C7</f>
        <v>150</v>
      </c>
      <c r="E7" s="50" t="n">
        <f aca="false">+D7</f>
        <v>150</v>
      </c>
      <c r="F7" s="50" t="n">
        <f aca="false">+E7</f>
        <v>150</v>
      </c>
      <c r="G7" s="50" t="n">
        <f aca="false">+F7</f>
        <v>150</v>
      </c>
      <c r="H7" s="50" t="n">
        <f aca="false">+G7</f>
        <v>150</v>
      </c>
      <c r="I7" s="50" t="n">
        <f aca="false">+H7</f>
        <v>150</v>
      </c>
      <c r="J7" s="50" t="n">
        <f aca="false">+I7</f>
        <v>150</v>
      </c>
      <c r="K7" s="50" t="n">
        <f aca="false">+J7</f>
        <v>150</v>
      </c>
      <c r="L7" s="50" t="n">
        <f aca="false">+K7</f>
        <v>150</v>
      </c>
      <c r="M7" s="50" t="n">
        <f aca="false">+L7</f>
        <v>150</v>
      </c>
      <c r="N7" s="50" t="n">
        <f aca="false">+M7</f>
        <v>150</v>
      </c>
      <c r="O7" s="50" t="n">
        <f aca="false">+N7</f>
        <v>150</v>
      </c>
      <c r="P7" s="50" t="n">
        <f aca="false">+O7</f>
        <v>150</v>
      </c>
      <c r="Q7" s="50" t="n">
        <f aca="false">+P7</f>
        <v>150</v>
      </c>
      <c r="R7" s="50" t="n">
        <f aca="false">+Q7</f>
        <v>150</v>
      </c>
      <c r="S7" s="50" t="n">
        <f aca="false">+R7</f>
        <v>150</v>
      </c>
      <c r="T7" s="50" t="n">
        <f aca="false">+S7</f>
        <v>150</v>
      </c>
      <c r="U7" s="50" t="n">
        <f aca="false">+T7</f>
        <v>150</v>
      </c>
      <c r="V7" s="50" t="n">
        <f aca="false">+U7</f>
        <v>150</v>
      </c>
      <c r="W7" s="50" t="n">
        <f aca="false">+V7</f>
        <v>150</v>
      </c>
      <c r="X7" s="50" t="n">
        <f aca="false">+W7</f>
        <v>150</v>
      </c>
      <c r="Y7" s="50" t="n">
        <f aca="false">+X7</f>
        <v>150</v>
      </c>
      <c r="Z7" s="50" t="n">
        <f aca="false">+Y7</f>
        <v>150</v>
      </c>
      <c r="AA7" s="50" t="n">
        <f aca="false">+Z7</f>
        <v>150</v>
      </c>
      <c r="AB7" s="0" t="n">
        <f aca="false">SUM(C7:V7)</f>
        <v>3000</v>
      </c>
    </row>
    <row r="8" customFormat="false" ht="12.75" hidden="false" customHeight="false" outlineLevel="0" collapsed="false">
      <c r="A8" s="0"/>
      <c r="B8" s="0" t="s">
        <v>70</v>
      </c>
      <c r="C8" s="51" t="n">
        <f aca="false">+DCF!D26</f>
        <v>0.3453</v>
      </c>
      <c r="D8" s="51" t="n">
        <f aca="false">+DCF!E26</f>
        <v>0.3453</v>
      </c>
      <c r="E8" s="51" t="n">
        <f aca="false">+DCF!F26</f>
        <v>0.3453</v>
      </c>
      <c r="F8" s="51" t="n">
        <f aca="false">+DCF!G26</f>
        <v>0.3453</v>
      </c>
      <c r="G8" s="51" t="n">
        <f aca="false">+DCF!H26</f>
        <v>0.3453</v>
      </c>
      <c r="H8" s="51" t="n">
        <f aca="false">+DCF!I26</f>
        <v>0.3453</v>
      </c>
      <c r="I8" s="51" t="n">
        <f aca="false">+DCF!J26</f>
        <v>0.3453</v>
      </c>
      <c r="J8" s="51" t="n">
        <f aca="false">+DCF!K26</f>
        <v>0.3453</v>
      </c>
      <c r="K8" s="51" t="n">
        <f aca="false">+DCF!L26</f>
        <v>0.3453</v>
      </c>
      <c r="L8" s="51" t="n">
        <f aca="false">+DCF!M26</f>
        <v>0.3453</v>
      </c>
      <c r="M8" s="51" t="n">
        <f aca="false">+DCF!N26</f>
        <v>0.3453</v>
      </c>
      <c r="N8" s="51" t="n">
        <f aca="false">+DCF!O26</f>
        <v>0.3453</v>
      </c>
      <c r="O8" s="51" t="n">
        <f aca="false">+DCF!P26</f>
        <v>0.3453</v>
      </c>
      <c r="P8" s="51" t="n">
        <f aca="false">+DCF!Q26</f>
        <v>0.3453</v>
      </c>
      <c r="Q8" s="51" t="n">
        <f aca="false">+DCF!R26</f>
        <v>0.3453</v>
      </c>
      <c r="R8" s="51" t="n">
        <f aca="false">+DCF!S26</f>
        <v>0.3453</v>
      </c>
      <c r="S8" s="51" t="n">
        <f aca="false">+DCF!T26</f>
        <v>0.3453</v>
      </c>
      <c r="T8" s="51" t="n">
        <f aca="false">+DCF!U26</f>
        <v>0.3453</v>
      </c>
      <c r="U8" s="51" t="n">
        <f aca="false">+DCF!V26</f>
        <v>0.3453</v>
      </c>
      <c r="V8" s="51" t="n">
        <f aca="false">+DCF!W26</f>
        <v>0.3453</v>
      </c>
      <c r="W8" s="51" t="n">
        <f aca="false">+DCF!X26</f>
        <v>0.3453</v>
      </c>
      <c r="X8" s="51" t="n">
        <f aca="false">+DCF!Y26</f>
        <v>0.3453</v>
      </c>
      <c r="Y8" s="51" t="n">
        <f aca="false">+DCF!Z26</f>
        <v>0.3453</v>
      </c>
      <c r="Z8" s="51" t="n">
        <f aca="false">+DCF!AA26</f>
        <v>0.3453</v>
      </c>
      <c r="AA8" s="51" t="n">
        <f aca="false">+DCF!AB26</f>
        <v>0.3453</v>
      </c>
      <c r="AB8" s="52"/>
      <c r="AC8" s="53"/>
      <c r="AD8" s="53"/>
      <c r="AE8" s="53"/>
      <c r="AF8" s="53"/>
      <c r="AG8" s="53"/>
    </row>
    <row r="9" customFormat="false" ht="12.75" hidden="false" customHeight="false" outlineLevel="0" collapsed="false">
      <c r="A9" s="0"/>
      <c r="B9" s="0" t="s">
        <v>71</v>
      </c>
      <c r="C9" s="51" t="n">
        <f aca="false">+DCF!D27</f>
        <v>0.0224</v>
      </c>
      <c r="D9" s="51" t="n">
        <f aca="false">+DCF!E27</f>
        <v>0.0224</v>
      </c>
      <c r="E9" s="51" t="n">
        <f aca="false">+DCF!F27</f>
        <v>0.0224</v>
      </c>
      <c r="F9" s="51" t="n">
        <f aca="false">+DCF!G27</f>
        <v>0.0224</v>
      </c>
      <c r="G9" s="51" t="n">
        <f aca="false">+DCF!H27</f>
        <v>0.0224</v>
      </c>
      <c r="H9" s="51" t="n">
        <f aca="false">+DCF!I27</f>
        <v>0.0224</v>
      </c>
      <c r="I9" s="51" t="n">
        <f aca="false">+DCF!J27</f>
        <v>0.0224</v>
      </c>
      <c r="J9" s="51" t="n">
        <f aca="false">+DCF!K27</f>
        <v>0.0224</v>
      </c>
      <c r="K9" s="51" t="n">
        <f aca="false">+DCF!L27</f>
        <v>0.0224</v>
      </c>
      <c r="L9" s="51" t="n">
        <f aca="false">+DCF!M27</f>
        <v>0.0224</v>
      </c>
      <c r="M9" s="51" t="n">
        <f aca="false">+DCF!N27</f>
        <v>0.0224</v>
      </c>
      <c r="N9" s="51" t="n">
        <f aca="false">+DCF!O27</f>
        <v>0.0224</v>
      </c>
      <c r="O9" s="51" t="n">
        <f aca="false">+DCF!P27</f>
        <v>0.0224</v>
      </c>
      <c r="P9" s="51" t="n">
        <f aca="false">+DCF!Q27</f>
        <v>0.0224</v>
      </c>
      <c r="Q9" s="51" t="n">
        <f aca="false">+DCF!R27</f>
        <v>0.0224</v>
      </c>
      <c r="R9" s="51" t="n">
        <f aca="false">+DCF!S27</f>
        <v>0.0224</v>
      </c>
      <c r="S9" s="51" t="n">
        <f aca="false">+DCF!T27</f>
        <v>0.0224</v>
      </c>
      <c r="T9" s="51" t="n">
        <f aca="false">+DCF!U27</f>
        <v>0.0224</v>
      </c>
      <c r="U9" s="51" t="n">
        <f aca="false">+DCF!V27</f>
        <v>0.0224</v>
      </c>
      <c r="V9" s="51" t="n">
        <f aca="false">+DCF!W27</f>
        <v>0.0224</v>
      </c>
      <c r="W9" s="51" t="n">
        <f aca="false">+DCF!X27</f>
        <v>0.0224</v>
      </c>
      <c r="X9" s="51" t="n">
        <f aca="false">+DCF!Y27</f>
        <v>0.0224</v>
      </c>
      <c r="Y9" s="51" t="n">
        <f aca="false">+DCF!Z27</f>
        <v>0.0224</v>
      </c>
      <c r="Z9" s="51" t="n">
        <f aca="false">+DCF!AA27</f>
        <v>0.0224</v>
      </c>
      <c r="AA9" s="51" t="n">
        <f aca="false">+DCF!AB27</f>
        <v>0.0224</v>
      </c>
      <c r="AB9" s="52"/>
      <c r="AC9" s="53"/>
      <c r="AD9" s="53"/>
      <c r="AE9" s="53"/>
      <c r="AF9" s="53"/>
      <c r="AG9" s="53"/>
    </row>
    <row r="10" customFormat="false" ht="12.75" hidden="false" customHeight="false" outlineLevel="0" collapsed="false">
      <c r="A10" s="0"/>
      <c r="B10" s="0" t="s">
        <v>72</v>
      </c>
      <c r="C10" s="54" t="n">
        <f aca="false">+DCF!D28</f>
        <v>1</v>
      </c>
      <c r="D10" s="54" t="n">
        <f aca="false">+DCF!E28</f>
        <v>1</v>
      </c>
      <c r="E10" s="54" t="n">
        <f aca="false">+DCF!F28</f>
        <v>1</v>
      </c>
      <c r="F10" s="54" t="n">
        <f aca="false">+DCF!G28</f>
        <v>1</v>
      </c>
      <c r="G10" s="54" t="n">
        <f aca="false">+DCF!H28</f>
        <v>1</v>
      </c>
      <c r="H10" s="54" t="n">
        <f aca="false">+DCF!I28</f>
        <v>1</v>
      </c>
      <c r="I10" s="54" t="n">
        <f aca="false">+DCF!J28</f>
        <v>1</v>
      </c>
      <c r="J10" s="54" t="n">
        <f aca="false">+DCF!K28</f>
        <v>1</v>
      </c>
      <c r="K10" s="54" t="n">
        <f aca="false">+DCF!L28</f>
        <v>1</v>
      </c>
      <c r="L10" s="54" t="n">
        <f aca="false">+DCF!M28</f>
        <v>1</v>
      </c>
      <c r="M10" s="54" t="n">
        <f aca="false">+DCF!N28</f>
        <v>1</v>
      </c>
      <c r="N10" s="54" t="n">
        <f aca="false">+DCF!O28</f>
        <v>1</v>
      </c>
      <c r="O10" s="54" t="n">
        <f aca="false">+DCF!P28</f>
        <v>1</v>
      </c>
      <c r="P10" s="54" t="n">
        <f aca="false">+DCF!Q28</f>
        <v>1</v>
      </c>
      <c r="Q10" s="54" t="n">
        <f aca="false">+DCF!R28</f>
        <v>1</v>
      </c>
      <c r="R10" s="54" t="n">
        <f aca="false">+DCF!S28</f>
        <v>1</v>
      </c>
      <c r="S10" s="54" t="n">
        <f aca="false">+DCF!T28</f>
        <v>1</v>
      </c>
      <c r="T10" s="54" t="n">
        <f aca="false">+DCF!U28</f>
        <v>1</v>
      </c>
      <c r="U10" s="54" t="n">
        <f aca="false">+DCF!V28</f>
        <v>1</v>
      </c>
      <c r="V10" s="54" t="n">
        <f aca="false">+DCF!W28</f>
        <v>1</v>
      </c>
      <c r="W10" s="54" t="n">
        <f aca="false">+DCF!X28</f>
        <v>1</v>
      </c>
      <c r="X10" s="54" t="n">
        <f aca="false">+DCF!Y28</f>
        <v>1</v>
      </c>
      <c r="Y10" s="54" t="n">
        <f aca="false">+DCF!Z28</f>
        <v>1</v>
      </c>
      <c r="Z10" s="54" t="n">
        <f aca="false">+DCF!AA28</f>
        <v>1</v>
      </c>
      <c r="AA10" s="54" t="n">
        <f aca="false">+DCF!AB28</f>
        <v>1</v>
      </c>
      <c r="AB10" s="52"/>
      <c r="AC10" s="53"/>
      <c r="AD10" s="53"/>
      <c r="AE10" s="53"/>
      <c r="AF10" s="53"/>
      <c r="AG10" s="53"/>
    </row>
    <row r="11" customFormat="false" ht="12.75" hidden="false" customHeight="false" outlineLevel="0" collapsed="false">
      <c r="A11" s="0"/>
      <c r="B11" s="0" t="s">
        <v>73</v>
      </c>
      <c r="C11" s="40" t="n">
        <f aca="false">(+C10*C8*C7*365)+(C7*C9*assumptions!C34*365)</f>
        <v>19930.9601336424</v>
      </c>
      <c r="D11" s="40" t="n">
        <f aca="false">(+D10*D8*D7*365)+(D7*D9*assumptions!D34*365)</f>
        <v>19933.2684444842</v>
      </c>
      <c r="E11" s="40" t="n">
        <f aca="false">(+E10*E8*E7*365)+(E7*E9*assumptions!E34*365)</f>
        <v>19934.1091802055</v>
      </c>
      <c r="F11" s="40" t="n">
        <f aca="false">(+F10*F8*F7*365)+(F7*F9*assumptions!F34*365)</f>
        <v>19980.8507852297</v>
      </c>
      <c r="G11" s="40" t="n">
        <f aca="false">(+G10*G8*G7*365)+(G7*G9*assumptions!G34*365)</f>
        <v>19954.5331082204</v>
      </c>
      <c r="H11" s="40" t="n">
        <f aca="false">(+H10*H8*H7*365)+(H7*H9*assumptions!H34*365)</f>
        <v>19961.6641876137</v>
      </c>
      <c r="I11" s="40" t="n">
        <f aca="false">(+I10*I8*I7*365)+(I7*I9*assumptions!I34*365)</f>
        <v>19973.2064634915</v>
      </c>
      <c r="J11" s="40" t="n">
        <f aca="false">(+J10*J8*J7*365)+(J7*J9*assumptions!J34*365)</f>
        <v>19952.2268006367</v>
      </c>
      <c r="K11" s="40" t="n">
        <f aca="false">(+K10*K8*K7*365)+(K7*K9*assumptions!K34*365)</f>
        <v>19954.7154484788</v>
      </c>
      <c r="L11" s="40" t="n">
        <f aca="false">(+L10*L8*L7*365)+(L7*L9*assumptions!L34*365)</f>
        <v>19929.5149681714</v>
      </c>
      <c r="M11" s="40" t="n">
        <f aca="false">(+M10*M8*M7*365)+(M7*M9*assumptions!M34*365)</f>
        <v>19948.5972706756</v>
      </c>
      <c r="N11" s="40" t="n">
        <f aca="false">(+N10*N8*N7*365)+(N7*N9*assumptions!N34*365)</f>
        <v>19950.9401084135</v>
      </c>
      <c r="O11" s="40" t="n">
        <f aca="false">(+O10*O8*O7*365)+(O7*O9*assumptions!O34*365)</f>
        <v>19958.9485848974</v>
      </c>
      <c r="P11" s="40" t="n">
        <f aca="false">(+P10*P8*P7*365)+(P7*P9*assumptions!P34*365)</f>
        <v>19943.1718629466</v>
      </c>
      <c r="Q11" s="40" t="n">
        <f aca="false">(+Q10*Q8*Q7*365)+(Q7*Q9*assumptions!Q34*365)</f>
        <v>19950.597459635</v>
      </c>
      <c r="R11" s="40" t="n">
        <f aca="false">(+R10*R8*R7*365)+(R7*R9*assumptions!R34*365)</f>
        <v>19950.597459635</v>
      </c>
      <c r="S11" s="40" t="n">
        <f aca="false">(+S10*S8*S7*365)+(S7*S9*assumptions!S34*365)</f>
        <v>19950.597459635</v>
      </c>
      <c r="T11" s="40" t="n">
        <f aca="false">(+T10*T8*T7*365)+(T7*T9*assumptions!T34*365)</f>
        <v>19950.597459635</v>
      </c>
      <c r="U11" s="40" t="n">
        <f aca="false">(+U10*U8*U7*365)+(U7*U9*assumptions!U34*365)</f>
        <v>19950.597459635</v>
      </c>
      <c r="V11" s="40" t="n">
        <f aca="false">(+V10*V8*V7*365)+(V7*V9*assumptions!V34*365)</f>
        <v>19950.597459635</v>
      </c>
      <c r="W11" s="40" t="n">
        <f aca="false">(+W10*W8*W7*365)+(W7*W9*assumptions!W34*365)</f>
        <v>18905.175</v>
      </c>
      <c r="X11" s="40" t="n">
        <f aca="false">(+X10*X8*X7*365)+(X7*X9*assumptions!X34*365)</f>
        <v>18905.175</v>
      </c>
      <c r="Y11" s="40" t="n">
        <f aca="false">(+Y10*Y8*Y7*365)+(Y7*Y9*assumptions!Y34*365)</f>
        <v>18905.175</v>
      </c>
      <c r="Z11" s="40" t="n">
        <f aca="false">(+Z10*Z8*Z7*365)+(Z7*Z9*assumptions!Z34*365)</f>
        <v>18905.175</v>
      </c>
      <c r="AA11" s="40" t="n">
        <f aca="false">(+AA10*AA8*AA7*365)+(AA7*AA9*assumptions!AA34*365)</f>
        <v>18905.175</v>
      </c>
      <c r="AB11" s="0" t="n">
        <f aca="false">SUM(C11:V11)</f>
        <v>399010.292104917</v>
      </c>
      <c r="AC11" s="53"/>
      <c r="AD11" s="53"/>
      <c r="AE11" s="53"/>
      <c r="AF11" s="53"/>
      <c r="AG11" s="53"/>
    </row>
    <row r="12" customFormat="false" ht="12.75" hidden="false" customHeight="false" outlineLevel="0" collapsed="false">
      <c r="A12" s="0" t="s">
        <v>74</v>
      </c>
      <c r="B12" s="55" t="n">
        <v>0.05</v>
      </c>
      <c r="C12" s="0" t="n">
        <f aca="false">+C7*$B12*assumptions!C$34*DCF!D$28</f>
        <v>6.2731478329402</v>
      </c>
      <c r="D12" s="0" t="n">
        <f aca="false">+D7*$B12*assumptions!D$34*DCF!E$28</f>
        <v>6.28726421528999</v>
      </c>
      <c r="E12" s="0" t="n">
        <f aca="false">+E7*$B12*assumptions!E$34*DCF!F$28</f>
        <v>6.2924057008652</v>
      </c>
      <c r="F12" s="0" t="n">
        <f aca="false">+F7*$B12*assumptions!F$34*DCF!G$28</f>
        <v>6.57825211123817</v>
      </c>
      <c r="G12" s="0" t="n">
        <f aca="false">+G7*$B12*assumptions!G$34*DCF!H$28</f>
        <v>6.41730741328523</v>
      </c>
      <c r="H12" s="0" t="n">
        <f aca="false">+H7*$B12*assumptions!H$34*DCF!I$28</f>
        <v>6.46091724323477</v>
      </c>
      <c r="I12" s="0" t="n">
        <f aca="false">+I7*$B12*assumptions!I$34*DCF!J$28</f>
        <v>6.53150356831874</v>
      </c>
      <c r="J12" s="0" t="n">
        <f aca="false">+J7*$B12*assumptions!J$34*DCF!K$28</f>
        <v>6.40320328178046</v>
      </c>
      <c r="K12" s="0" t="n">
        <f aca="false">+K7*$B12*assumptions!K$34*DCF!L$28</f>
        <v>6.41842250782038</v>
      </c>
      <c r="L12" s="0" t="n">
        <f aca="false">+L7*$B12*assumptions!L$34*DCF!M$28</f>
        <v>6.2643099814788</v>
      </c>
      <c r="M12" s="0" t="n">
        <f aca="false">+M7*$B12*assumptions!M$34*DCF!N$28</f>
        <v>6.38100703691041</v>
      </c>
      <c r="N12" s="0" t="n">
        <f aca="false">+N7*$B12*assumptions!N$34*DCF!O$28</f>
        <v>6.39533456710818</v>
      </c>
      <c r="O12" s="0" t="n">
        <f aca="false">+O7*$B12*assumptions!O$34*DCF!P$28</f>
        <v>6.44431008376562</v>
      </c>
      <c r="P12" s="0" t="n">
        <f aca="false">+P7*$B12*assumptions!P$34*DCF!Q$28</f>
        <v>6.34782817359722</v>
      </c>
      <c r="Q12" s="0" t="n">
        <f aca="false">+Q7*$B12*assumptions!Q$34*DCF!R$28</f>
        <v>6.39323911224938</v>
      </c>
      <c r="R12" s="0" t="n">
        <f aca="false">+R7*$B12*assumptions!R$34*DCF!S$28</f>
        <v>6.39323911224938</v>
      </c>
      <c r="S12" s="0" t="n">
        <f aca="false">+S7*$B12*assumptions!S$34*DCF!T$28</f>
        <v>6.39323911224938</v>
      </c>
      <c r="T12" s="0" t="n">
        <f aca="false">+T7*$B12*assumptions!T$34*DCF!U$28</f>
        <v>6.39323911224938</v>
      </c>
      <c r="U12" s="0" t="n">
        <f aca="false">+U7*$B12*assumptions!U$34*DCF!V$28</f>
        <v>6.39323911224938</v>
      </c>
      <c r="V12" s="0" t="n">
        <f aca="false">+V7*$B12*assumptions!V$34*DCF!W$28</f>
        <v>6.39323911224938</v>
      </c>
      <c r="W12" s="0" t="n">
        <f aca="false">+W7*$B12*assumptions!W$34*DCF!X$28</f>
        <v>0</v>
      </c>
      <c r="X12" s="0" t="n">
        <f aca="false">+X7*$B12*assumptions!X$34*DCF!Y$28</f>
        <v>0</v>
      </c>
      <c r="Y12" s="0" t="n">
        <f aca="false">+Y7*$B12*assumptions!Y$34*DCF!Z$28</f>
        <v>0</v>
      </c>
      <c r="Z12" s="0" t="n">
        <f aca="false">+Z7*$B12*assumptions!Z$34*DCF!AA$28</f>
        <v>0</v>
      </c>
      <c r="AA12" s="0" t="n">
        <f aca="false">+AA7*$B12*assumptions!AA$34*DCF!AB$28</f>
        <v>0</v>
      </c>
      <c r="AB12" s="0" t="n">
        <f aca="false">SUM(C12:V12)</f>
        <v>127.85464839113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</row>
    <row r="14" customFormat="false" ht="12.75" hidden="false" customHeight="false" outlineLevel="0" collapsed="false">
      <c r="A14" s="1" t="s">
        <v>75</v>
      </c>
      <c r="B14" s="0" t="s">
        <v>69</v>
      </c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 t="n">
        <f aca="false">SUM(C14:V14)</f>
        <v>0</v>
      </c>
    </row>
    <row r="15" customFormat="false" ht="12.75" hidden="false" customHeight="false" outlineLevel="0" collapsed="false">
      <c r="A15" s="0"/>
      <c r="B15" s="0" t="s">
        <v>76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customFormat="false" ht="12.75" hidden="false" customHeight="false" outlineLevel="0" collapsed="false">
      <c r="A16" s="0"/>
      <c r="B16" s="0" t="s">
        <v>72</v>
      </c>
      <c r="C16" s="54" t="n">
        <f aca="false">+DCF!D28</f>
        <v>1</v>
      </c>
      <c r="D16" s="54" t="n">
        <f aca="false">+DCF!E28</f>
        <v>1</v>
      </c>
      <c r="E16" s="54" t="n">
        <f aca="false">+DCF!F28</f>
        <v>1</v>
      </c>
      <c r="F16" s="54" t="n">
        <f aca="false">+DCF!G28</f>
        <v>1</v>
      </c>
      <c r="G16" s="54" t="n">
        <f aca="false">+DCF!H28</f>
        <v>1</v>
      </c>
      <c r="H16" s="54" t="n">
        <f aca="false">+DCF!I28</f>
        <v>1</v>
      </c>
      <c r="I16" s="54" t="n">
        <f aca="false">+DCF!J28</f>
        <v>1</v>
      </c>
      <c r="J16" s="54" t="n">
        <f aca="false">+DCF!K28</f>
        <v>1</v>
      </c>
      <c r="K16" s="54" t="n">
        <f aca="false">+DCF!L28</f>
        <v>1</v>
      </c>
      <c r="L16" s="54" t="n">
        <f aca="false">+DCF!M28</f>
        <v>1</v>
      </c>
      <c r="M16" s="54" t="n">
        <f aca="false">+DCF!N28</f>
        <v>1</v>
      </c>
      <c r="N16" s="54" t="n">
        <f aca="false">+DCF!O28</f>
        <v>1</v>
      </c>
      <c r="O16" s="54" t="n">
        <f aca="false">+DCF!P28</f>
        <v>1</v>
      </c>
      <c r="P16" s="54" t="n">
        <f aca="false">+DCF!Q28</f>
        <v>1</v>
      </c>
      <c r="Q16" s="54" t="n">
        <f aca="false">+DCF!R28</f>
        <v>1</v>
      </c>
      <c r="R16" s="54" t="n">
        <f aca="false">+DCF!S28</f>
        <v>1</v>
      </c>
      <c r="S16" s="54" t="n">
        <f aca="false">+DCF!T28</f>
        <v>1</v>
      </c>
      <c r="T16" s="54" t="n">
        <f aca="false">+DCF!U28</f>
        <v>1</v>
      </c>
      <c r="U16" s="54" t="n">
        <f aca="false">+DCF!V28</f>
        <v>1</v>
      </c>
      <c r="V16" s="54" t="n">
        <f aca="false">+DCF!W28</f>
        <v>1</v>
      </c>
      <c r="W16" s="54" t="n">
        <f aca="false">+DCF!X28</f>
        <v>1</v>
      </c>
      <c r="X16" s="54" t="n">
        <f aca="false">+DCF!Y28</f>
        <v>1</v>
      </c>
      <c r="Y16" s="54" t="n">
        <f aca="false">+DCF!Z28</f>
        <v>1</v>
      </c>
      <c r="Z16" s="54" t="n">
        <f aca="false">+DCF!AA28</f>
        <v>1</v>
      </c>
      <c r="AA16" s="54" t="n">
        <f aca="false">+DCF!AB28</f>
        <v>1</v>
      </c>
      <c r="AB16" s="52"/>
    </row>
    <row r="17" customFormat="false" ht="12.75" hidden="false" customHeight="false" outlineLevel="0" collapsed="false">
      <c r="A17" s="0"/>
      <c r="B17" s="0" t="s">
        <v>73</v>
      </c>
      <c r="C17" s="40" t="n">
        <f aca="false">C14*365*C15*C16</f>
        <v>0</v>
      </c>
      <c r="D17" s="40" t="n">
        <f aca="false">D14*365*D15*D16</f>
        <v>0</v>
      </c>
      <c r="E17" s="40" t="n">
        <f aca="false">E14*365*E15*E16</f>
        <v>0</v>
      </c>
      <c r="F17" s="40" t="n">
        <f aca="false">F14*365*F15*F16</f>
        <v>0</v>
      </c>
      <c r="G17" s="40" t="n">
        <f aca="false">G14*365*G15*G16</f>
        <v>0</v>
      </c>
      <c r="H17" s="40" t="n">
        <f aca="false">H14*365*H15*H16</f>
        <v>0</v>
      </c>
      <c r="I17" s="40" t="n">
        <f aca="false">I14*365*I15*I16</f>
        <v>0</v>
      </c>
      <c r="J17" s="40" t="n">
        <f aca="false">J14*365*J15*J16</f>
        <v>0</v>
      </c>
      <c r="K17" s="40" t="n">
        <f aca="false">K14*365*K15*K16</f>
        <v>0</v>
      </c>
      <c r="L17" s="40" t="n">
        <f aca="false">L14*365*L15*L16</f>
        <v>0</v>
      </c>
      <c r="M17" s="40" t="n">
        <f aca="false">M14*365*M15*M16</f>
        <v>0</v>
      </c>
      <c r="N17" s="40" t="n">
        <f aca="false">N14*365*N15*N16</f>
        <v>0</v>
      </c>
      <c r="O17" s="40" t="n">
        <f aca="false">O14*365*O15*O16</f>
        <v>0</v>
      </c>
      <c r="P17" s="40" t="n">
        <f aca="false">P14*365*P15*P16</f>
        <v>0</v>
      </c>
      <c r="Q17" s="40" t="n">
        <f aca="false">Q14*365*Q15*Q16</f>
        <v>0</v>
      </c>
      <c r="R17" s="40" t="n">
        <f aca="false">R14*365*R15*R16</f>
        <v>0</v>
      </c>
      <c r="S17" s="40" t="n">
        <f aca="false">S14*365*S15*S16</f>
        <v>0</v>
      </c>
      <c r="T17" s="40" t="n">
        <f aca="false">T14*365*T15*T16</f>
        <v>0</v>
      </c>
      <c r="U17" s="40" t="n">
        <f aca="false">U14*365*U15*U16</f>
        <v>0</v>
      </c>
      <c r="V17" s="40" t="n">
        <f aca="false">V14*365*V15*V16</f>
        <v>0</v>
      </c>
      <c r="W17" s="40" t="n">
        <f aca="false">W14*365*W15*W16</f>
        <v>0</v>
      </c>
      <c r="X17" s="40" t="n">
        <f aca="false">X14*365*X15*X16</f>
        <v>0</v>
      </c>
      <c r="Y17" s="40" t="n">
        <f aca="false">Y14*365*Y15*Y16</f>
        <v>0</v>
      </c>
      <c r="Z17" s="40" t="n">
        <f aca="false">Z14*365*Z15*Z16</f>
        <v>0</v>
      </c>
      <c r="AA17" s="40" t="n">
        <f aca="false">AA14*365*AA15*AA16</f>
        <v>0</v>
      </c>
      <c r="AB17" s="40" t="n">
        <f aca="false">SUM(C17:Q17)</f>
        <v>0</v>
      </c>
    </row>
    <row r="18" customFormat="false" ht="12.75" hidden="false" customHeight="false" outlineLevel="0" collapsed="false">
      <c r="A18" s="0" t="s">
        <v>74</v>
      </c>
      <c r="B18" s="55" t="n">
        <v>0</v>
      </c>
      <c r="C18" s="0" t="n">
        <f aca="false">+C14*$B18*assumptions!C$34*DCF!D$28</f>
        <v>0</v>
      </c>
      <c r="D18" s="0" t="n">
        <f aca="false">+D14*$B18*assumptions!D$34*DCF!E$28</f>
        <v>0</v>
      </c>
      <c r="E18" s="0" t="n">
        <f aca="false">+E14*$B18*assumptions!E$34*DCF!F$28</f>
        <v>0</v>
      </c>
      <c r="F18" s="0" t="n">
        <f aca="false">+F14*$B18*assumptions!F$34*DCF!G$28</f>
        <v>0</v>
      </c>
      <c r="G18" s="0" t="n">
        <f aca="false">+G14*$B18*assumptions!G$34*DCF!H$28</f>
        <v>0</v>
      </c>
      <c r="H18" s="0" t="n">
        <f aca="false">+H14*$B18*assumptions!H$34*DCF!I$28</f>
        <v>0</v>
      </c>
      <c r="I18" s="0" t="n">
        <f aca="false">+I14*$B18*assumptions!I$34*DCF!J$28</f>
        <v>0</v>
      </c>
      <c r="J18" s="0" t="n">
        <f aca="false">+J14*$B18*assumptions!J$34*DCF!K$28</f>
        <v>0</v>
      </c>
      <c r="K18" s="0" t="n">
        <f aca="false">+K14*$B18*assumptions!K$34*DCF!L$28</f>
        <v>0</v>
      </c>
      <c r="L18" s="0" t="n">
        <f aca="false">+L14*$B18*assumptions!L$34*DCF!M$28</f>
        <v>0</v>
      </c>
      <c r="M18" s="0" t="n">
        <f aca="false">+M14*$B18*assumptions!M$34*DCF!N$28</f>
        <v>0</v>
      </c>
      <c r="N18" s="0" t="n">
        <f aca="false">+N14*$B18*assumptions!N$34*DCF!O$28</f>
        <v>0</v>
      </c>
      <c r="O18" s="0" t="n">
        <f aca="false">+O14*$B18*assumptions!O$34*DCF!P$28</f>
        <v>0</v>
      </c>
      <c r="P18" s="0" t="n">
        <f aca="false">+P14*$B18*assumptions!P$34*DCF!Q$28</f>
        <v>0</v>
      </c>
      <c r="Q18" s="0" t="n">
        <f aca="false">+Q14*$B18*assumptions!Q$34*DCF!R$28</f>
        <v>0</v>
      </c>
      <c r="R18" s="0" t="n">
        <f aca="false">+R14*$B18*assumptions!R$34*DCF!S$28</f>
        <v>0</v>
      </c>
      <c r="S18" s="0" t="n">
        <f aca="false">+S14*$B18*assumptions!S$34*DCF!T$28</f>
        <v>0</v>
      </c>
      <c r="T18" s="0" t="n">
        <f aca="false">+T14*$B18*assumptions!T$34*DCF!U$28</f>
        <v>0</v>
      </c>
      <c r="U18" s="0" t="n">
        <f aca="false">+U14*$B18*assumptions!U$34*DCF!V$28</f>
        <v>0</v>
      </c>
      <c r="V18" s="0" t="n">
        <f aca="false">+V14*$B18*assumptions!V$34*DCF!W$28</f>
        <v>0</v>
      </c>
      <c r="W18" s="0" t="n">
        <f aca="false">+W14*$B18*assumptions!W$34*DCF!X$28</f>
        <v>0</v>
      </c>
      <c r="X18" s="0" t="n">
        <f aca="false">+X14*$B18*assumptions!X$34*DCF!Y$28</f>
        <v>0</v>
      </c>
      <c r="Y18" s="0" t="n">
        <f aca="false">+Y14*$B18*assumptions!Y$34*DCF!Z$28</f>
        <v>0</v>
      </c>
      <c r="Z18" s="0" t="n">
        <f aca="false">+Z14*$B18*assumptions!Z$34*DCF!AA$28</f>
        <v>0</v>
      </c>
      <c r="AA18" s="0" t="n">
        <f aca="false">+AA14*$B18*assumptions!AA$34*DCF!AB$28</f>
        <v>0</v>
      </c>
      <c r="AB18" s="0" t="n">
        <f aca="false">SUM(C18:V18)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</row>
    <row r="20" customFormat="false" ht="12.75" hidden="false" customHeight="false" outlineLevel="0" collapsed="false">
      <c r="A20" s="1" t="s">
        <v>77</v>
      </c>
      <c r="B20" s="0" t="s">
        <v>69</v>
      </c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 t="n">
        <f aca="false">SUM(C20:V20)</f>
        <v>0</v>
      </c>
    </row>
    <row r="21" customFormat="false" ht="12.75" hidden="false" customHeight="false" outlineLevel="0" collapsed="false">
      <c r="A21" s="0"/>
      <c r="B21" s="0" t="s">
        <v>76</v>
      </c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customFormat="false" ht="12.75" hidden="false" customHeight="false" outlineLevel="0" collapsed="false">
      <c r="A22" s="0"/>
      <c r="B22" s="0" t="s">
        <v>72</v>
      </c>
      <c r="C22" s="54" t="n">
        <f aca="false">+DCF!D28</f>
        <v>1</v>
      </c>
      <c r="D22" s="54" t="n">
        <f aca="false">+DCF!E28</f>
        <v>1</v>
      </c>
      <c r="E22" s="54" t="n">
        <f aca="false">+DCF!F28</f>
        <v>1</v>
      </c>
      <c r="F22" s="54" t="n">
        <f aca="false">+DCF!G28</f>
        <v>1</v>
      </c>
      <c r="G22" s="54" t="n">
        <f aca="false">+DCF!H28</f>
        <v>1</v>
      </c>
      <c r="H22" s="54" t="n">
        <f aca="false">+DCF!I28</f>
        <v>1</v>
      </c>
      <c r="I22" s="54" t="n">
        <f aca="false">+DCF!J28</f>
        <v>1</v>
      </c>
      <c r="J22" s="54" t="n">
        <f aca="false">+DCF!K28</f>
        <v>1</v>
      </c>
      <c r="K22" s="54" t="n">
        <f aca="false">+DCF!L28</f>
        <v>1</v>
      </c>
      <c r="L22" s="54" t="n">
        <f aca="false">+DCF!M28</f>
        <v>1</v>
      </c>
      <c r="M22" s="54" t="n">
        <f aca="false">+DCF!N28</f>
        <v>1</v>
      </c>
      <c r="N22" s="54" t="n">
        <f aca="false">+DCF!O28</f>
        <v>1</v>
      </c>
      <c r="O22" s="54" t="n">
        <f aca="false">+DCF!P28</f>
        <v>1</v>
      </c>
      <c r="P22" s="54" t="n">
        <f aca="false">+DCF!Q28</f>
        <v>1</v>
      </c>
      <c r="Q22" s="54" t="n">
        <f aca="false">+DCF!R28</f>
        <v>1</v>
      </c>
      <c r="R22" s="54" t="n">
        <f aca="false">+DCF!S28</f>
        <v>1</v>
      </c>
      <c r="S22" s="54" t="n">
        <f aca="false">+DCF!T28</f>
        <v>1</v>
      </c>
      <c r="T22" s="54" t="n">
        <f aca="false">+DCF!U28</f>
        <v>1</v>
      </c>
      <c r="U22" s="54" t="n">
        <f aca="false">+DCF!V28</f>
        <v>1</v>
      </c>
      <c r="V22" s="54" t="n">
        <f aca="false">+DCF!W28</f>
        <v>1</v>
      </c>
      <c r="W22" s="54" t="n">
        <f aca="false">+DCF!X28</f>
        <v>1</v>
      </c>
      <c r="X22" s="54" t="n">
        <f aca="false">+DCF!Y28</f>
        <v>1</v>
      </c>
      <c r="Y22" s="54" t="n">
        <f aca="false">+DCF!Z28</f>
        <v>1</v>
      </c>
      <c r="Z22" s="54" t="n">
        <f aca="false">+DCF!AA28</f>
        <v>1</v>
      </c>
      <c r="AA22" s="54" t="n">
        <f aca="false">+DCF!AB28</f>
        <v>1</v>
      </c>
      <c r="AB22" s="52"/>
    </row>
    <row r="23" customFormat="false" ht="12.75" hidden="false" customHeight="false" outlineLevel="0" collapsed="false">
      <c r="A23" s="0"/>
      <c r="B23" s="0" t="s">
        <v>73</v>
      </c>
      <c r="C23" s="40" t="n">
        <f aca="false">C20*365*C21*C22</f>
        <v>0</v>
      </c>
      <c r="D23" s="40" t="n">
        <f aca="false">D20*365*D21*D22</f>
        <v>0</v>
      </c>
      <c r="E23" s="40" t="n">
        <f aca="false">E20*365*E21*E22</f>
        <v>0</v>
      </c>
      <c r="F23" s="40" t="n">
        <f aca="false">F20*365*F21*F22</f>
        <v>0</v>
      </c>
      <c r="G23" s="40" t="n">
        <f aca="false">G20*365*G21*G22</f>
        <v>0</v>
      </c>
      <c r="H23" s="40" t="n">
        <f aca="false">H20*365*H21*H22</f>
        <v>0</v>
      </c>
      <c r="I23" s="40" t="n">
        <f aca="false">I20*365*I21*I22</f>
        <v>0</v>
      </c>
      <c r="J23" s="40" t="n">
        <f aca="false">J20*365*J21*J22</f>
        <v>0</v>
      </c>
      <c r="K23" s="40" t="n">
        <f aca="false">K20*365*K21*K22</f>
        <v>0</v>
      </c>
      <c r="L23" s="40" t="n">
        <f aca="false">L20*365*L21*L22</f>
        <v>0</v>
      </c>
      <c r="M23" s="40" t="n">
        <f aca="false">M20*365*M21*M22</f>
        <v>0</v>
      </c>
      <c r="N23" s="40" t="n">
        <f aca="false">N20*365*N21*N22</f>
        <v>0</v>
      </c>
      <c r="O23" s="40" t="n">
        <f aca="false">O20*365*O21*O22</f>
        <v>0</v>
      </c>
      <c r="P23" s="40" t="n">
        <f aca="false">P20*365*P21*P22</f>
        <v>0</v>
      </c>
      <c r="Q23" s="40" t="n">
        <f aca="false">Q20*365*Q21*Q22</f>
        <v>0</v>
      </c>
      <c r="R23" s="40" t="n">
        <f aca="false">R20*365*R21*R22</f>
        <v>0</v>
      </c>
      <c r="S23" s="40" t="n">
        <f aca="false">S20*365*S21*S22</f>
        <v>0</v>
      </c>
      <c r="T23" s="40" t="n">
        <f aca="false">T20*365*T21*T22</f>
        <v>0</v>
      </c>
      <c r="U23" s="40" t="n">
        <f aca="false">U20*365*U21*U22</f>
        <v>0</v>
      </c>
      <c r="V23" s="40" t="n">
        <f aca="false">V20*365*V21*V22</f>
        <v>0</v>
      </c>
      <c r="W23" s="40" t="n">
        <f aca="false">W20*365*W21*W22</f>
        <v>0</v>
      </c>
      <c r="X23" s="40" t="n">
        <f aca="false">X20*365*X21*X22</f>
        <v>0</v>
      </c>
      <c r="Y23" s="40" t="n">
        <f aca="false">Y20*365*Y21*Y22</f>
        <v>0</v>
      </c>
      <c r="Z23" s="40" t="n">
        <f aca="false">Z20*365*Z21*Z22</f>
        <v>0</v>
      </c>
      <c r="AA23" s="40" t="n">
        <f aca="false">AA20*365*AA21*AA22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 t="s">
        <v>74</v>
      </c>
      <c r="B24" s="55" t="n">
        <v>0</v>
      </c>
      <c r="C24" s="0" t="n">
        <f aca="false">+C20*$B24*assumptions!C$34*DCF!D$28</f>
        <v>0</v>
      </c>
      <c r="D24" s="0" t="n">
        <f aca="false">+D20*$B24*assumptions!D$34*DCF!E$28</f>
        <v>0</v>
      </c>
      <c r="E24" s="0" t="n">
        <f aca="false">+E20*$B24*assumptions!E$34*DCF!F$28</f>
        <v>0</v>
      </c>
      <c r="F24" s="0" t="n">
        <f aca="false">+F20*$B24*assumptions!F$34*DCF!G$28</f>
        <v>0</v>
      </c>
      <c r="G24" s="0" t="n">
        <f aca="false">+G20*$B24*assumptions!G$34*DCF!H$28</f>
        <v>0</v>
      </c>
      <c r="H24" s="0" t="n">
        <f aca="false">+H20*$B24*assumptions!H$34*DCF!I$28</f>
        <v>0</v>
      </c>
      <c r="I24" s="0" t="n">
        <f aca="false">+I20*$B24*assumptions!I$34*DCF!J$28</f>
        <v>0</v>
      </c>
      <c r="J24" s="0" t="n">
        <f aca="false">+J20*$B24*assumptions!J$34*DCF!K$28</f>
        <v>0</v>
      </c>
      <c r="K24" s="0" t="n">
        <f aca="false">+K20*$B24*assumptions!K$34*DCF!L$28</f>
        <v>0</v>
      </c>
      <c r="L24" s="0" t="n">
        <f aca="false">+L20*$B24*assumptions!L$34*DCF!M$28</f>
        <v>0</v>
      </c>
      <c r="M24" s="0" t="n">
        <f aca="false">+M20*$B24*assumptions!M$34*DCF!N$28</f>
        <v>0</v>
      </c>
      <c r="N24" s="0" t="n">
        <f aca="false">+N20*$B24*assumptions!N$34*DCF!O$28</f>
        <v>0</v>
      </c>
      <c r="O24" s="0" t="n">
        <f aca="false">+O20*$B24*assumptions!O$34*DCF!P$28</f>
        <v>0</v>
      </c>
      <c r="P24" s="0" t="n">
        <f aca="false">+P20*$B24*assumptions!P$34*DCF!Q$28</f>
        <v>0</v>
      </c>
      <c r="Q24" s="0" t="n">
        <f aca="false">+Q20*$B24*assumptions!Q$34*DCF!R$28</f>
        <v>0</v>
      </c>
      <c r="R24" s="0" t="n">
        <f aca="false">+R20*$B24*assumptions!R$34*DCF!S$28</f>
        <v>0</v>
      </c>
      <c r="S24" s="0" t="n">
        <f aca="false">+S20*$B24*assumptions!S$34*DCF!T$28</f>
        <v>0</v>
      </c>
      <c r="T24" s="0" t="n">
        <f aca="false">+T20*$B24*assumptions!T$34*DCF!U$28</f>
        <v>0</v>
      </c>
      <c r="U24" s="0" t="n">
        <f aca="false">+U20*$B24*assumptions!U$34*DCF!V$28</f>
        <v>0</v>
      </c>
      <c r="V24" s="0" t="n">
        <f aca="false">+V20*$B24*assumptions!V$34*DCF!W$28</f>
        <v>0</v>
      </c>
      <c r="W24" s="0" t="n">
        <f aca="false">+W20*$B24*assumptions!W$34*DCF!X$28</f>
        <v>0</v>
      </c>
      <c r="X24" s="0" t="n">
        <f aca="false">+X20*$B24*assumptions!X$34*DCF!Y$28</f>
        <v>0</v>
      </c>
      <c r="Y24" s="0" t="n">
        <f aca="false">+Y20*$B24*assumptions!Y$34*DCF!Z$28</f>
        <v>0</v>
      </c>
      <c r="Z24" s="0" t="n">
        <f aca="false">+Z20*$B24*assumptions!Z$34*DCF!AA$28</f>
        <v>0</v>
      </c>
      <c r="AA24" s="0" t="n">
        <f aca="false">+AA20*$B24*assumptions!AA$34*DCF!AB$28</f>
        <v>0</v>
      </c>
      <c r="AB24" s="0" t="n">
        <f aca="false">SUM(C24:V24)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 t="n">
        <f aca="false">SUM(C25:V25)</f>
        <v>0</v>
      </c>
    </row>
    <row r="26" customFormat="false" ht="12.75" hidden="false" customHeight="false" outlineLevel="0" collapsed="false">
      <c r="A26" s="1" t="s">
        <v>78</v>
      </c>
      <c r="B26" s="0" t="s">
        <v>69</v>
      </c>
      <c r="C26" s="0"/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0" t="n">
        <f aca="false">+V26</f>
        <v>0</v>
      </c>
      <c r="X26" s="0" t="n">
        <f aca="false">+W26</f>
        <v>0</v>
      </c>
      <c r="Y26" s="0" t="n">
        <f aca="false">+X26</f>
        <v>0</v>
      </c>
      <c r="Z26" s="0" t="n">
        <f aca="false">+Y26</f>
        <v>0</v>
      </c>
      <c r="AA26" s="0" t="n">
        <f aca="false">+Z26</f>
        <v>0</v>
      </c>
      <c r="AB26" s="0" t="n">
        <f aca="false">SUM(C26:V26)</f>
        <v>0</v>
      </c>
    </row>
    <row r="27" customFormat="false" ht="12.75" hidden="false" customHeight="false" outlineLevel="0" collapsed="false">
      <c r="A27" s="0"/>
      <c r="B27" s="0" t="s">
        <v>76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 t="n">
        <f aca="false">+DCF!AB26</f>
        <v>0.3453</v>
      </c>
      <c r="AB27" s="52"/>
    </row>
    <row r="28" customFormat="false" ht="12.75" hidden="false" customHeight="false" outlineLevel="0" collapsed="false">
      <c r="A28" s="0"/>
      <c r="B28" s="0" t="s">
        <v>72</v>
      </c>
      <c r="C28" s="54" t="n">
        <f aca="false">+DCF!D28</f>
        <v>1</v>
      </c>
      <c r="D28" s="54" t="n">
        <f aca="false">+DCF!E28</f>
        <v>1</v>
      </c>
      <c r="E28" s="54" t="n">
        <f aca="false">+DCF!F28</f>
        <v>1</v>
      </c>
      <c r="F28" s="54" t="n">
        <f aca="false">+DCF!G28</f>
        <v>1</v>
      </c>
      <c r="G28" s="54" t="n">
        <f aca="false">+DCF!H28</f>
        <v>1</v>
      </c>
      <c r="H28" s="54" t="n">
        <f aca="false">+DCF!I28</f>
        <v>1</v>
      </c>
      <c r="I28" s="54" t="n">
        <f aca="false">+DCF!J28</f>
        <v>1</v>
      </c>
      <c r="J28" s="54" t="n">
        <f aca="false">+DCF!K28</f>
        <v>1</v>
      </c>
      <c r="K28" s="54" t="n">
        <f aca="false">+DCF!L28</f>
        <v>1</v>
      </c>
      <c r="L28" s="54" t="n">
        <f aca="false">+DCF!M28</f>
        <v>1</v>
      </c>
      <c r="M28" s="54" t="n">
        <f aca="false">+DCF!N28</f>
        <v>1</v>
      </c>
      <c r="N28" s="54" t="n">
        <f aca="false">+DCF!O28</f>
        <v>1</v>
      </c>
      <c r="O28" s="54" t="n">
        <f aca="false">+DCF!P28</f>
        <v>1</v>
      </c>
      <c r="P28" s="54" t="n">
        <f aca="false">+DCF!Q28</f>
        <v>1</v>
      </c>
      <c r="Q28" s="54" t="n">
        <f aca="false">+DCF!R28</f>
        <v>1</v>
      </c>
      <c r="R28" s="54" t="n">
        <f aca="false">+DCF!S28</f>
        <v>1</v>
      </c>
      <c r="S28" s="54" t="n">
        <f aca="false">+DCF!T28</f>
        <v>1</v>
      </c>
      <c r="T28" s="54" t="n">
        <f aca="false">+DCF!U28</f>
        <v>1</v>
      </c>
      <c r="U28" s="54" t="n">
        <f aca="false">+DCF!V28</f>
        <v>1</v>
      </c>
      <c r="V28" s="54" t="n">
        <f aca="false">+DCF!W28</f>
        <v>1</v>
      </c>
      <c r="W28" s="54" t="n">
        <f aca="false">+DCF!X28</f>
        <v>1</v>
      </c>
      <c r="X28" s="54" t="n">
        <f aca="false">+DCF!Y28</f>
        <v>1</v>
      </c>
      <c r="Y28" s="54" t="n">
        <f aca="false">+DCF!Z28</f>
        <v>1</v>
      </c>
      <c r="Z28" s="54" t="n">
        <f aca="false">+DCF!AA28</f>
        <v>1</v>
      </c>
      <c r="AA28" s="54" t="n">
        <f aca="false">+DCF!AB28</f>
        <v>1</v>
      </c>
      <c r="AB28" s="52"/>
    </row>
    <row r="29" customFormat="false" ht="12.75" hidden="false" customHeight="false" outlineLevel="0" collapsed="false">
      <c r="A29" s="0"/>
      <c r="B29" s="0" t="s">
        <v>73</v>
      </c>
      <c r="C29" s="40" t="n">
        <f aca="false">+C28*C27*C26*365</f>
        <v>0</v>
      </c>
      <c r="D29" s="40" t="n">
        <f aca="false">+C29</f>
        <v>0</v>
      </c>
      <c r="E29" s="40" t="n">
        <f aca="false">+D29</f>
        <v>0</v>
      </c>
      <c r="F29" s="40" t="n">
        <f aca="false">+E29</f>
        <v>0</v>
      </c>
      <c r="G29" s="40" t="n">
        <f aca="false">+F29</f>
        <v>0</v>
      </c>
      <c r="H29" s="40" t="n">
        <f aca="false">+G29</f>
        <v>0</v>
      </c>
      <c r="I29" s="40" t="n">
        <f aca="false">+H29</f>
        <v>0</v>
      </c>
      <c r="J29" s="40" t="n">
        <f aca="false">+I29</f>
        <v>0</v>
      </c>
      <c r="K29" s="40" t="n">
        <f aca="false">+J29</f>
        <v>0</v>
      </c>
      <c r="L29" s="40" t="n">
        <f aca="false">+K29</f>
        <v>0</v>
      </c>
      <c r="M29" s="40" t="n">
        <f aca="false">+L29</f>
        <v>0</v>
      </c>
      <c r="N29" s="40" t="n">
        <f aca="false">+M29</f>
        <v>0</v>
      </c>
      <c r="O29" s="40" t="n">
        <f aca="false">+N29</f>
        <v>0</v>
      </c>
      <c r="P29" s="40" t="n">
        <f aca="false">+O29</f>
        <v>0</v>
      </c>
      <c r="Q29" s="40" t="n">
        <f aca="false">+P29</f>
        <v>0</v>
      </c>
      <c r="R29" s="40" t="n">
        <f aca="false">+Q29</f>
        <v>0</v>
      </c>
      <c r="S29" s="40" t="n">
        <f aca="false">+R29</f>
        <v>0</v>
      </c>
      <c r="T29" s="40" t="n">
        <f aca="false">+S29</f>
        <v>0</v>
      </c>
      <c r="U29" s="40" t="n">
        <f aca="false">+T29</f>
        <v>0</v>
      </c>
      <c r="V29" s="40" t="n">
        <f aca="false">+U29</f>
        <v>0</v>
      </c>
      <c r="W29" s="40" t="n">
        <f aca="false">+V29</f>
        <v>0</v>
      </c>
      <c r="X29" s="40" t="n">
        <f aca="false">+W29</f>
        <v>0</v>
      </c>
      <c r="Y29" s="40" t="n">
        <f aca="false">+X29</f>
        <v>0</v>
      </c>
      <c r="Z29" s="40" t="n">
        <f aca="false">+Y29</f>
        <v>0</v>
      </c>
      <c r="AA29" s="40" t="n">
        <f aca="false">+Z29</f>
        <v>0</v>
      </c>
      <c r="AB29" s="40" t="n">
        <f aca="false">SUM(C29:Q29)</f>
        <v>0</v>
      </c>
    </row>
    <row r="30" customFormat="false" ht="12.75" hidden="false" customHeight="false" outlineLevel="0" collapsed="false">
      <c r="A30" s="0" t="s">
        <v>74</v>
      </c>
      <c r="B30" s="55" t="n">
        <v>0</v>
      </c>
      <c r="C30" s="0" t="n">
        <f aca="false">+C26*$B30*assumptions!C$34*DCF!D$28</f>
        <v>0</v>
      </c>
      <c r="D30" s="0" t="n">
        <f aca="false">+D26*$B30*assumptions!D$34*DCF!E$28</f>
        <v>0</v>
      </c>
      <c r="E30" s="0" t="n">
        <f aca="false">+E26*$B30*assumptions!E$34*DCF!F$28</f>
        <v>0</v>
      </c>
      <c r="F30" s="0" t="n">
        <f aca="false">+F26*$B30*assumptions!F$34*DCF!G$28</f>
        <v>0</v>
      </c>
      <c r="G30" s="0" t="n">
        <f aca="false">+G26*$B30*assumptions!G$34*DCF!H$28</f>
        <v>0</v>
      </c>
      <c r="H30" s="0" t="n">
        <f aca="false">+H26*$B30*assumptions!H$34*DCF!I$28</f>
        <v>0</v>
      </c>
      <c r="I30" s="0" t="n">
        <f aca="false">+I26*$B30*assumptions!I$34*DCF!J$28</f>
        <v>0</v>
      </c>
      <c r="J30" s="0" t="n">
        <f aca="false">+J26*$B30*assumptions!J$34*DCF!K$28</f>
        <v>0</v>
      </c>
      <c r="K30" s="0" t="n">
        <f aca="false">+K26*$B30*assumptions!K$34*DCF!L$28</f>
        <v>0</v>
      </c>
      <c r="L30" s="0" t="n">
        <f aca="false">+L26*$B30*assumptions!L$34*DCF!M$28</f>
        <v>0</v>
      </c>
      <c r="M30" s="0" t="n">
        <f aca="false">+M26*$B30*assumptions!M$34*DCF!N$28</f>
        <v>0</v>
      </c>
      <c r="N30" s="0" t="n">
        <f aca="false">+N26*$B30*assumptions!N$34*DCF!O$28</f>
        <v>0</v>
      </c>
      <c r="O30" s="0" t="n">
        <f aca="false">+O26*$B30*assumptions!O$34*DCF!P$28</f>
        <v>0</v>
      </c>
      <c r="P30" s="0" t="n">
        <f aca="false">+P26*$B30*assumptions!P$34*DCF!Q$28</f>
        <v>0</v>
      </c>
      <c r="Q30" s="0" t="n">
        <f aca="false">+Q26*$B30*assumptions!Q$34*DCF!R$28</f>
        <v>0</v>
      </c>
      <c r="R30" s="0" t="n">
        <f aca="false">+R26*$B30*assumptions!R$34*DCF!S$28</f>
        <v>0</v>
      </c>
      <c r="S30" s="0" t="n">
        <f aca="false">+S26*$B30*assumptions!S$34*DCF!T$28</f>
        <v>0</v>
      </c>
      <c r="T30" s="0" t="n">
        <f aca="false">+T26*$B30*assumptions!T$34*DCF!U$28</f>
        <v>0</v>
      </c>
      <c r="U30" s="0" t="n">
        <f aca="false">+U26*$B30*assumptions!U$34*DCF!V$28</f>
        <v>0</v>
      </c>
      <c r="V30" s="0" t="n">
        <f aca="false">+V26*$B30*assumptions!V$34*DCF!W$28</f>
        <v>0</v>
      </c>
      <c r="W30" s="0" t="n">
        <f aca="false">+W26*$B30*assumptions!W$34*DCF!X$28</f>
        <v>0</v>
      </c>
      <c r="X30" s="0" t="n">
        <f aca="false">+X26*$B30*assumptions!X$34*DCF!Y$28</f>
        <v>0</v>
      </c>
      <c r="Y30" s="0" t="n">
        <f aca="false">+Y26*$B30*assumptions!Y$34*DCF!Z$28</f>
        <v>0</v>
      </c>
      <c r="Z30" s="0" t="n">
        <f aca="false">+Z26*$B30*assumptions!Z$34*DCF!AA$28</f>
        <v>0</v>
      </c>
      <c r="AA30" s="0" t="n">
        <f aca="false">+AA26*$B30*assumptions!AA$34*DCF!AB$28</f>
        <v>0</v>
      </c>
      <c r="AB30" s="0" t="n">
        <f aca="false">SUM(C30:V30)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</row>
    <row r="32" customFormat="false" ht="12.75" hidden="false" customHeight="false" outlineLevel="0" collapsed="false">
      <c r="A32" s="1"/>
      <c r="B32" s="0" t="s">
        <v>69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0" t="n">
        <f aca="false">+V32</f>
        <v>0</v>
      </c>
      <c r="X32" s="0" t="n">
        <f aca="false">+W32</f>
        <v>0</v>
      </c>
      <c r="Y32" s="0" t="n">
        <f aca="false">+X32</f>
        <v>0</v>
      </c>
      <c r="Z32" s="0" t="n">
        <f aca="false">+Y32</f>
        <v>0</v>
      </c>
      <c r="AA32" s="0" t="n">
        <f aca="false">+Z32</f>
        <v>0</v>
      </c>
      <c r="AB32" s="0" t="n">
        <f aca="false">SUM(C32:V32)</f>
        <v>0</v>
      </c>
    </row>
    <row r="33" customFormat="false" ht="12.75" hidden="false" customHeight="false" outlineLevel="0" collapsed="false">
      <c r="A33" s="0"/>
      <c r="B33" s="0" t="s">
        <v>76</v>
      </c>
      <c r="C33" s="52" t="n">
        <v>0</v>
      </c>
      <c r="D33" s="52" t="n">
        <f aca="false">+C33</f>
        <v>0</v>
      </c>
      <c r="E33" s="52" t="n">
        <f aca="false">+D33</f>
        <v>0</v>
      </c>
      <c r="F33" s="52" t="n">
        <f aca="false">+E33</f>
        <v>0</v>
      </c>
      <c r="G33" s="52" t="n">
        <f aca="false">+F33</f>
        <v>0</v>
      </c>
      <c r="H33" s="52" t="n">
        <f aca="false">+G33</f>
        <v>0</v>
      </c>
      <c r="I33" s="52" t="n">
        <f aca="false">+H33</f>
        <v>0</v>
      </c>
      <c r="J33" s="52" t="n">
        <f aca="false">+I33</f>
        <v>0</v>
      </c>
      <c r="K33" s="52" t="n">
        <f aca="false">+J33</f>
        <v>0</v>
      </c>
      <c r="L33" s="52" t="n">
        <f aca="false">+K33</f>
        <v>0</v>
      </c>
      <c r="M33" s="52" t="n">
        <f aca="false">+L33</f>
        <v>0</v>
      </c>
      <c r="N33" s="52" t="n">
        <f aca="false">+M33</f>
        <v>0</v>
      </c>
      <c r="O33" s="52" t="n">
        <f aca="false">+N33</f>
        <v>0</v>
      </c>
      <c r="P33" s="52" t="n">
        <f aca="false">+O33</f>
        <v>0</v>
      </c>
      <c r="Q33" s="52" t="n">
        <f aca="false">+P33</f>
        <v>0</v>
      </c>
      <c r="R33" s="52" t="n">
        <f aca="false">+Q33</f>
        <v>0</v>
      </c>
      <c r="S33" s="52" t="n">
        <f aca="false">+R33</f>
        <v>0</v>
      </c>
      <c r="T33" s="52" t="n">
        <f aca="false">+S33</f>
        <v>0</v>
      </c>
      <c r="U33" s="52" t="n">
        <f aca="false">+T33</f>
        <v>0</v>
      </c>
      <c r="V33" s="52" t="n">
        <f aca="false">+U33</f>
        <v>0</v>
      </c>
      <c r="W33" s="52" t="n">
        <f aca="false">+V33</f>
        <v>0</v>
      </c>
      <c r="X33" s="52" t="n">
        <f aca="false">+W33</f>
        <v>0</v>
      </c>
      <c r="Y33" s="52" t="n">
        <f aca="false">+X33</f>
        <v>0</v>
      </c>
      <c r="Z33" s="52" t="n">
        <f aca="false">+Y33</f>
        <v>0</v>
      </c>
      <c r="AA33" s="52" t="n">
        <f aca="false">+Z33</f>
        <v>0</v>
      </c>
      <c r="AB33" s="52"/>
    </row>
    <row r="34" customFormat="false" ht="12.75" hidden="false" customHeight="false" outlineLevel="0" collapsed="false">
      <c r="A34" s="0"/>
      <c r="B34" s="0" t="s">
        <v>71</v>
      </c>
      <c r="C34" s="51" t="n">
        <v>0</v>
      </c>
      <c r="D34" s="52" t="n">
        <f aca="false">+C34</f>
        <v>0</v>
      </c>
      <c r="E34" s="52" t="n">
        <f aca="false">+D34</f>
        <v>0</v>
      </c>
      <c r="F34" s="52" t="n">
        <f aca="false">+E34</f>
        <v>0</v>
      </c>
      <c r="G34" s="52" t="n">
        <f aca="false">+F34</f>
        <v>0</v>
      </c>
      <c r="H34" s="52" t="n">
        <f aca="false">+G34</f>
        <v>0</v>
      </c>
      <c r="I34" s="52" t="n">
        <f aca="false">+H34</f>
        <v>0</v>
      </c>
      <c r="J34" s="52" t="n">
        <f aca="false">+I34</f>
        <v>0</v>
      </c>
      <c r="K34" s="52" t="n">
        <f aca="false">+J34</f>
        <v>0</v>
      </c>
      <c r="L34" s="52" t="n">
        <f aca="false">+K34</f>
        <v>0</v>
      </c>
      <c r="M34" s="52" t="n">
        <f aca="false">+L34</f>
        <v>0</v>
      </c>
      <c r="N34" s="52" t="n">
        <f aca="false">+M34</f>
        <v>0</v>
      </c>
      <c r="O34" s="52" t="n">
        <f aca="false">+N34</f>
        <v>0</v>
      </c>
      <c r="P34" s="52" t="n">
        <f aca="false">+O34</f>
        <v>0</v>
      </c>
      <c r="Q34" s="52" t="n">
        <f aca="false">+P34</f>
        <v>0</v>
      </c>
      <c r="R34" s="52" t="n">
        <f aca="false">+Q34</f>
        <v>0</v>
      </c>
      <c r="S34" s="52" t="n">
        <f aca="false">+R34</f>
        <v>0</v>
      </c>
      <c r="T34" s="52" t="n">
        <f aca="false">+S34</f>
        <v>0</v>
      </c>
      <c r="U34" s="52" t="n">
        <f aca="false">+T34</f>
        <v>0</v>
      </c>
      <c r="V34" s="52" t="n">
        <f aca="false">+U34</f>
        <v>0</v>
      </c>
      <c r="W34" s="52" t="n">
        <f aca="false">+V34</f>
        <v>0</v>
      </c>
      <c r="X34" s="52" t="n">
        <f aca="false">+W34</f>
        <v>0</v>
      </c>
      <c r="Y34" s="52" t="n">
        <f aca="false">+X34</f>
        <v>0</v>
      </c>
      <c r="Z34" s="52" t="n">
        <f aca="false">+Y34</f>
        <v>0</v>
      </c>
      <c r="AA34" s="52" t="n">
        <f aca="false">+Z34</f>
        <v>0</v>
      </c>
      <c r="AB34" s="52"/>
    </row>
    <row r="35" customFormat="false" ht="12.75" hidden="false" customHeight="false" outlineLevel="0" collapsed="false">
      <c r="A35" s="0"/>
      <c r="B35" s="0" t="s">
        <v>73</v>
      </c>
      <c r="C35" s="40" t="n">
        <f aca="false">C32*365*C33+(C34*365*C32*assumptions!C$34)</f>
        <v>0</v>
      </c>
      <c r="D35" s="40" t="n">
        <f aca="false">D32*365*D33+(D34*365*D32*assumptions!D$34)</f>
        <v>0</v>
      </c>
      <c r="E35" s="40" t="n">
        <f aca="false">E32*365*E33+(E34*365*E32*assumptions!E$34)</f>
        <v>0</v>
      </c>
      <c r="F35" s="40" t="n">
        <f aca="false">F32*365*F33+(F34*365*F32*assumptions!F$34)</f>
        <v>0</v>
      </c>
      <c r="G35" s="40" t="n">
        <f aca="false">G32*365*G33+(G34*365*G32*assumptions!G$34)</f>
        <v>0</v>
      </c>
      <c r="H35" s="40" t="n">
        <f aca="false">H32*365*H33+(H34*365*H32*assumptions!H$34)</f>
        <v>0</v>
      </c>
      <c r="I35" s="40" t="n">
        <f aca="false">I32*365*I33+(I34*365*I32*assumptions!I$34)</f>
        <v>0</v>
      </c>
      <c r="J35" s="40" t="n">
        <f aca="false">J32*365*J33+(J34*365*J32*assumptions!J$34)</f>
        <v>0</v>
      </c>
      <c r="K35" s="40" t="n">
        <f aca="false">K32*365*K33+(K34*365*K32*assumptions!K$34)</f>
        <v>0</v>
      </c>
      <c r="L35" s="40" t="n">
        <f aca="false">L32*365*L33+(L34*365*L32*assumptions!L$34)</f>
        <v>0</v>
      </c>
      <c r="M35" s="40" t="n">
        <f aca="false">M32*365*M33+(M34*365*M32*assumptions!M$34)</f>
        <v>0</v>
      </c>
      <c r="N35" s="40" t="n">
        <f aca="false">N32*365*N33+(N34*365*N32*assumptions!N$34)</f>
        <v>0</v>
      </c>
      <c r="O35" s="40" t="n">
        <f aca="false">O32*365*O33+(O34*365*O32*assumptions!O$34)</f>
        <v>0</v>
      </c>
      <c r="P35" s="40" t="n">
        <f aca="false">P32*365*P33+(P34*365*P32*assumptions!P$34)</f>
        <v>0</v>
      </c>
      <c r="Q35" s="40" t="n">
        <f aca="false">Q32*365*Q33+(Q34*365*Q32*assumptions!Q$34)</f>
        <v>0</v>
      </c>
      <c r="R35" s="40" t="n">
        <f aca="false">R32*365*R33+(R34*365*R32*assumptions!R$34)</f>
        <v>0</v>
      </c>
      <c r="S35" s="40" t="n">
        <f aca="false">S32*365*S33+(S34*365*S32*assumptions!S$34)</f>
        <v>0</v>
      </c>
      <c r="T35" s="40" t="n">
        <f aca="false">T32*365*T33+(T34*365*T32*assumptions!T$34)</f>
        <v>0</v>
      </c>
      <c r="U35" s="40" t="n">
        <f aca="false">U32*365*U33+(U34*365*U32*assumptions!U$34)</f>
        <v>0</v>
      </c>
      <c r="V35" s="40" t="n">
        <f aca="false">V32*365*V33+(V34*365*V32*assumptions!V$34)</f>
        <v>0</v>
      </c>
      <c r="W35" s="40" t="n">
        <f aca="false">W32*365*W33+(W34*365*W32*assumptions!W$34)</f>
        <v>0</v>
      </c>
      <c r="X35" s="40" t="n">
        <f aca="false">X32*365*X33+(X34*365*X32*assumptions!X$34)</f>
        <v>0</v>
      </c>
      <c r="Y35" s="40" t="n">
        <f aca="false">Y32*365*Y33+(Y34*365*Y32*assumptions!Y$34)</f>
        <v>0</v>
      </c>
      <c r="Z35" s="40" t="n">
        <f aca="false">Z32*365*Z33+(Z34*365*Z32*assumptions!Z$34)</f>
        <v>0</v>
      </c>
      <c r="AA35" s="40" t="n">
        <f aca="false">AA32*365*AA33+(AA34*365*AA32*assumptions!AA$34)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 t="s">
        <v>74</v>
      </c>
      <c r="B36" s="55" t="n">
        <v>0</v>
      </c>
      <c r="C36" s="0" t="n">
        <f aca="false">+C32*$B36*assumptions!C$34*DCF!D$28</f>
        <v>0</v>
      </c>
      <c r="D36" s="0" t="n">
        <f aca="false">+D32*$B36*assumptions!D$34*DCF!E$28</f>
        <v>0</v>
      </c>
      <c r="E36" s="0" t="n">
        <f aca="false">+E32*$B36*assumptions!E$34*DCF!F$28</f>
        <v>0</v>
      </c>
      <c r="F36" s="0" t="n">
        <f aca="false">+F32*$B36*assumptions!F$34*DCF!G$28</f>
        <v>0</v>
      </c>
      <c r="G36" s="0" t="n">
        <f aca="false">+G32*$B36*assumptions!G$34*DCF!H$28</f>
        <v>0</v>
      </c>
      <c r="H36" s="0" t="n">
        <f aca="false">+H32*$B36*assumptions!H$34*DCF!I$28</f>
        <v>0</v>
      </c>
      <c r="I36" s="0" t="n">
        <f aca="false">+I32*$B36*assumptions!I$34*DCF!J$28</f>
        <v>0</v>
      </c>
      <c r="J36" s="0" t="n">
        <f aca="false">+J32*$B36*assumptions!J$34*DCF!K$28</f>
        <v>0</v>
      </c>
      <c r="K36" s="0" t="n">
        <f aca="false">+K32*$B36*assumptions!K$34*DCF!L$28</f>
        <v>0</v>
      </c>
      <c r="L36" s="0" t="n">
        <f aca="false">+L32*$B36*assumptions!L$34*DCF!M$28</f>
        <v>0</v>
      </c>
      <c r="M36" s="0" t="n">
        <f aca="false">+M32*$B36*assumptions!M$34*DCF!N$28</f>
        <v>0</v>
      </c>
      <c r="N36" s="0" t="n">
        <f aca="false">+N32*$B36*assumptions!N$34*DCF!O$28</f>
        <v>0</v>
      </c>
      <c r="O36" s="0" t="n">
        <f aca="false">+O32*$B36*assumptions!O$34*DCF!P$28</f>
        <v>0</v>
      </c>
      <c r="P36" s="0" t="n">
        <f aca="false">+P32*$B36*assumptions!P$34*DCF!Q$28</f>
        <v>0</v>
      </c>
      <c r="Q36" s="0" t="n">
        <f aca="false">+Q32*$B36*assumptions!Q$34*DCF!R$28</f>
        <v>0</v>
      </c>
      <c r="R36" s="0" t="n">
        <f aca="false">+R32*$B36*assumptions!R$34*DCF!S$28</f>
        <v>0</v>
      </c>
      <c r="S36" s="0" t="n">
        <f aca="false">+S32*$B36*assumptions!S$34*DCF!T$28</f>
        <v>0</v>
      </c>
      <c r="T36" s="0" t="n">
        <f aca="false">+T32*$B36*assumptions!T$34*DCF!U$28</f>
        <v>0</v>
      </c>
      <c r="U36" s="0" t="n">
        <f aca="false">+U32*$B36*assumptions!U$34*DCF!V$28</f>
        <v>0</v>
      </c>
      <c r="V36" s="0" t="n">
        <f aca="false">+V32*$B36*assumptions!V$34*DCF!W$28</f>
        <v>0</v>
      </c>
      <c r="W36" s="0" t="n">
        <f aca="false">+W32*$B36*assumptions!W$34*DCF!X$28</f>
        <v>0</v>
      </c>
      <c r="X36" s="0" t="n">
        <f aca="false">+X32*$B36*assumptions!X$34*DCF!Y$28</f>
        <v>0</v>
      </c>
      <c r="Y36" s="0" t="n">
        <f aca="false">+Y32*$B36*assumptions!Y$34*DCF!Z$28</f>
        <v>0</v>
      </c>
      <c r="Z36" s="0" t="n">
        <f aca="false">+Z32*$B36*assumptions!Z$34*DCF!AA$28</f>
        <v>0</v>
      </c>
      <c r="AA36" s="0" t="n">
        <f aca="false">+AA32*$B36*assumptions!AA$34*DCF!AB$28</f>
        <v>0</v>
      </c>
      <c r="AB36" s="0" t="n">
        <f aca="false">SUM(C36:V36)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</row>
    <row r="38" customFormat="false" ht="12.75" hidden="false" customHeight="false" outlineLevel="0" collapsed="false">
      <c r="A38" s="1"/>
      <c r="B38" s="0" t="s">
        <v>69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0" t="n">
        <f aca="false">+V38</f>
        <v>0</v>
      </c>
      <c r="X38" s="0" t="n">
        <f aca="false">+W38</f>
        <v>0</v>
      </c>
      <c r="Y38" s="0" t="n">
        <f aca="false">+X38</f>
        <v>0</v>
      </c>
      <c r="Z38" s="0" t="n">
        <f aca="false">+Y38</f>
        <v>0</v>
      </c>
      <c r="AA38" s="0" t="n">
        <f aca="false">+Z38</f>
        <v>0</v>
      </c>
      <c r="AB38" s="0" t="n">
        <f aca="false">SUM(C38:V38)</f>
        <v>0</v>
      </c>
    </row>
    <row r="39" customFormat="false" ht="12.75" hidden="false" customHeight="false" outlineLevel="0" collapsed="false">
      <c r="A39" s="0"/>
      <c r="B39" s="0" t="s">
        <v>76</v>
      </c>
      <c r="C39" s="52" t="n">
        <v>0</v>
      </c>
      <c r="D39" s="52" t="n">
        <f aca="false">+C39</f>
        <v>0</v>
      </c>
      <c r="E39" s="52" t="n">
        <f aca="false">+D39</f>
        <v>0</v>
      </c>
      <c r="F39" s="52" t="n">
        <f aca="false">+E39</f>
        <v>0</v>
      </c>
      <c r="G39" s="52" t="n">
        <f aca="false">+F39</f>
        <v>0</v>
      </c>
      <c r="H39" s="52" t="n">
        <f aca="false">+G39</f>
        <v>0</v>
      </c>
      <c r="I39" s="52" t="n">
        <f aca="false">+H39</f>
        <v>0</v>
      </c>
      <c r="J39" s="52" t="n">
        <f aca="false">+I39</f>
        <v>0</v>
      </c>
      <c r="K39" s="52" t="n">
        <f aca="false">+J39</f>
        <v>0</v>
      </c>
      <c r="L39" s="52" t="n">
        <f aca="false">+K39</f>
        <v>0</v>
      </c>
      <c r="M39" s="52" t="n">
        <f aca="false">+L39</f>
        <v>0</v>
      </c>
      <c r="N39" s="52" t="n">
        <f aca="false">+M39</f>
        <v>0</v>
      </c>
      <c r="O39" s="52" t="n">
        <f aca="false">+N39</f>
        <v>0</v>
      </c>
      <c r="P39" s="52" t="n">
        <f aca="false">+O39</f>
        <v>0</v>
      </c>
      <c r="Q39" s="52" t="n">
        <f aca="false">+P39</f>
        <v>0</v>
      </c>
      <c r="R39" s="52" t="n">
        <f aca="false">+Q39</f>
        <v>0</v>
      </c>
      <c r="S39" s="52" t="n">
        <f aca="false">+R39</f>
        <v>0</v>
      </c>
      <c r="T39" s="52" t="n">
        <f aca="false">+S39</f>
        <v>0</v>
      </c>
      <c r="U39" s="52" t="n">
        <f aca="false">+T39</f>
        <v>0</v>
      </c>
      <c r="V39" s="52" t="n">
        <f aca="false">+U39</f>
        <v>0</v>
      </c>
      <c r="W39" s="52" t="n">
        <f aca="false">+V39</f>
        <v>0</v>
      </c>
      <c r="X39" s="52" t="n">
        <f aca="false">+W39</f>
        <v>0</v>
      </c>
      <c r="Y39" s="52" t="n">
        <f aca="false">+X39</f>
        <v>0</v>
      </c>
      <c r="Z39" s="52" t="n">
        <f aca="false">+Y39</f>
        <v>0</v>
      </c>
      <c r="AA39" s="52" t="n">
        <f aca="false">+Z39</f>
        <v>0</v>
      </c>
      <c r="AB39" s="52"/>
    </row>
    <row r="40" customFormat="false" ht="12.75" hidden="false" customHeight="false" outlineLevel="0" collapsed="false">
      <c r="A40" s="0"/>
      <c r="B40" s="0" t="s">
        <v>71</v>
      </c>
      <c r="C40" s="51" t="n">
        <v>0</v>
      </c>
      <c r="D40" s="52" t="n">
        <f aca="false">+C40</f>
        <v>0</v>
      </c>
      <c r="E40" s="52" t="n">
        <f aca="false">+D40</f>
        <v>0</v>
      </c>
      <c r="F40" s="52" t="n">
        <f aca="false">+E40</f>
        <v>0</v>
      </c>
      <c r="G40" s="52" t="n">
        <f aca="false">+F40</f>
        <v>0</v>
      </c>
      <c r="H40" s="52" t="n">
        <f aca="false">+G40</f>
        <v>0</v>
      </c>
      <c r="I40" s="52" t="n">
        <f aca="false">+H40</f>
        <v>0</v>
      </c>
      <c r="J40" s="52" t="n">
        <f aca="false">+I40</f>
        <v>0</v>
      </c>
      <c r="K40" s="52" t="n">
        <f aca="false">+J40</f>
        <v>0</v>
      </c>
      <c r="L40" s="52" t="n">
        <f aca="false">+K40</f>
        <v>0</v>
      </c>
      <c r="M40" s="52" t="n">
        <f aca="false">+L40</f>
        <v>0</v>
      </c>
      <c r="N40" s="52" t="n">
        <f aca="false">+M40</f>
        <v>0</v>
      </c>
      <c r="O40" s="52" t="n">
        <f aca="false">+N40</f>
        <v>0</v>
      </c>
      <c r="P40" s="52" t="n">
        <f aca="false">+O40</f>
        <v>0</v>
      </c>
      <c r="Q40" s="52" t="n">
        <f aca="false">+P40</f>
        <v>0</v>
      </c>
      <c r="R40" s="52" t="n">
        <f aca="false">+Q40</f>
        <v>0</v>
      </c>
      <c r="S40" s="52" t="n">
        <f aca="false">+R40</f>
        <v>0</v>
      </c>
      <c r="T40" s="52" t="n">
        <f aca="false">+S40</f>
        <v>0</v>
      </c>
      <c r="U40" s="52" t="n">
        <f aca="false">+T40</f>
        <v>0</v>
      </c>
      <c r="V40" s="52" t="n">
        <f aca="false">+U40</f>
        <v>0</v>
      </c>
      <c r="W40" s="52" t="n">
        <f aca="false">+V40</f>
        <v>0</v>
      </c>
      <c r="X40" s="52" t="n">
        <f aca="false">+W40</f>
        <v>0</v>
      </c>
      <c r="Y40" s="52" t="n">
        <f aca="false">+X40</f>
        <v>0</v>
      </c>
      <c r="Z40" s="52" t="n">
        <f aca="false">+Y40</f>
        <v>0</v>
      </c>
      <c r="AA40" s="52" t="n">
        <f aca="false">+Z40</f>
        <v>0</v>
      </c>
      <c r="AB40" s="52"/>
    </row>
    <row r="41" customFormat="false" ht="12.75" hidden="false" customHeight="false" outlineLevel="0" collapsed="false">
      <c r="A41" s="0"/>
      <c r="B41" s="0" t="s">
        <v>73</v>
      </c>
      <c r="C41" s="40" t="n">
        <f aca="false">C38*365*C39+(C40*365*C38*assumptions!C$34)</f>
        <v>0</v>
      </c>
      <c r="D41" s="40" t="n">
        <f aca="false">D38*365*D39+(D40*365*D38*assumptions!D$34)</f>
        <v>0</v>
      </c>
      <c r="E41" s="40" t="n">
        <f aca="false">E38*365*E39+(E40*365*E38*assumptions!E$34)</f>
        <v>0</v>
      </c>
      <c r="F41" s="40" t="n">
        <f aca="false">F38*365*F39+(F40*365*F38*assumptions!F$34)</f>
        <v>0</v>
      </c>
      <c r="G41" s="40" t="n">
        <f aca="false">G38*365*G39+(G40*365*G38*assumptions!G$34)</f>
        <v>0</v>
      </c>
      <c r="H41" s="40" t="n">
        <f aca="false">H38*365*H39+(H40*365*H38*assumptions!H$34)</f>
        <v>0</v>
      </c>
      <c r="I41" s="40" t="n">
        <f aca="false">I38*365*I39+(I40*365*I38*assumptions!I$34)</f>
        <v>0</v>
      </c>
      <c r="J41" s="40" t="n">
        <f aca="false">J38*365*J39+(J40*365*J38*assumptions!J$34)</f>
        <v>0</v>
      </c>
      <c r="K41" s="40" t="n">
        <f aca="false">K38*365*K39+(K40*365*K38*assumptions!K$34)</f>
        <v>0</v>
      </c>
      <c r="L41" s="40" t="n">
        <f aca="false">L38*365*L39+(L40*365*L38*assumptions!L$34)</f>
        <v>0</v>
      </c>
      <c r="M41" s="40" t="n">
        <f aca="false">M38*365*M39+(M40*365*M38*assumptions!M$34)</f>
        <v>0</v>
      </c>
      <c r="N41" s="40" t="n">
        <f aca="false">N38*365*N39+(N40*365*N38*assumptions!N$34)</f>
        <v>0</v>
      </c>
      <c r="O41" s="40" t="n">
        <f aca="false">O38*365*O39+(O40*365*O38*assumptions!O$34)</f>
        <v>0</v>
      </c>
      <c r="P41" s="40" t="n">
        <f aca="false">P38*365*P39+(P40*365*P38*assumptions!P$34)</f>
        <v>0</v>
      </c>
      <c r="Q41" s="40" t="n">
        <f aca="false">Q38*365*Q39+(Q40*365*Q38*assumptions!Q$34)</f>
        <v>0</v>
      </c>
      <c r="R41" s="40" t="n">
        <f aca="false">R38*365*R39+(R40*365*R38*assumptions!R$34)</f>
        <v>0</v>
      </c>
      <c r="S41" s="40" t="n">
        <f aca="false">S38*365*S39+(S40*365*S38*assumptions!S$34)</f>
        <v>0</v>
      </c>
      <c r="T41" s="40" t="n">
        <f aca="false">T38*365*T39+(T40*365*T38*assumptions!T$34)</f>
        <v>0</v>
      </c>
      <c r="U41" s="40" t="n">
        <f aca="false">U38*365*U39+(U40*365*U38*assumptions!U$34)</f>
        <v>0</v>
      </c>
      <c r="V41" s="40" t="n">
        <f aca="false">V38*365*V39+(V40*365*V38*assumptions!V$34)</f>
        <v>0</v>
      </c>
      <c r="W41" s="40" t="n">
        <f aca="false">W38*365*W39+(W40*365*W38*assumptions!W$34)</f>
        <v>0</v>
      </c>
      <c r="X41" s="40" t="n">
        <f aca="false">X38*365*X39+(X40*365*X38*assumptions!X$34)</f>
        <v>0</v>
      </c>
      <c r="Y41" s="40" t="n">
        <f aca="false">Y38*365*Y39+(Y40*365*Y38*assumptions!Y$34)</f>
        <v>0</v>
      </c>
      <c r="Z41" s="40" t="n">
        <f aca="false">Z38*365*Z39+(Z40*365*Z38*assumptions!Z$34)</f>
        <v>0</v>
      </c>
      <c r="AA41" s="40" t="n">
        <f aca="false">AA38*365*AA39+(AA40*365*AA38*assumptions!AA$34)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 t="s">
        <v>74</v>
      </c>
      <c r="B42" s="55" t="n">
        <v>0</v>
      </c>
      <c r="C42" s="0" t="n">
        <f aca="false">+C38*$B42*assumptions!C$34*DCF!D$28</f>
        <v>0</v>
      </c>
      <c r="D42" s="0" t="n">
        <f aca="false">+D38*$B42*assumptions!D$34*DCF!E$28</f>
        <v>0</v>
      </c>
      <c r="E42" s="0" t="n">
        <f aca="false">+E38*$B42*assumptions!E$34*DCF!F$28</f>
        <v>0</v>
      </c>
      <c r="F42" s="0" t="n">
        <f aca="false">+F38*$B42*assumptions!F$34*DCF!G$28</f>
        <v>0</v>
      </c>
      <c r="G42" s="0" t="n">
        <f aca="false">+G38*$B42*assumptions!G$34*DCF!H$28</f>
        <v>0</v>
      </c>
      <c r="H42" s="0" t="n">
        <f aca="false">+H38*$B42*assumptions!H$34*DCF!I$28</f>
        <v>0</v>
      </c>
      <c r="I42" s="0" t="n">
        <f aca="false">+I38*$B42*assumptions!I$34*DCF!J$28</f>
        <v>0</v>
      </c>
      <c r="J42" s="0" t="n">
        <f aca="false">+J38*$B42*assumptions!J$34*DCF!K$28</f>
        <v>0</v>
      </c>
      <c r="K42" s="0" t="n">
        <f aca="false">+K38*$B42*assumptions!K$34*DCF!L$28</f>
        <v>0</v>
      </c>
      <c r="L42" s="0" t="n">
        <f aca="false">+L38*$B42*assumptions!L$34*DCF!M$28</f>
        <v>0</v>
      </c>
      <c r="M42" s="0" t="n">
        <f aca="false">+M38*$B42*assumptions!M$34*DCF!N$28</f>
        <v>0</v>
      </c>
      <c r="N42" s="0" t="n">
        <f aca="false">+N38*$B42*assumptions!N$34*DCF!O$28</f>
        <v>0</v>
      </c>
      <c r="O42" s="0" t="n">
        <f aca="false">+O38*$B42*assumptions!O$34*DCF!P$28</f>
        <v>0</v>
      </c>
      <c r="P42" s="0" t="n">
        <f aca="false">+P38*$B42*assumptions!P$34*DCF!Q$28</f>
        <v>0</v>
      </c>
      <c r="Q42" s="0" t="n">
        <f aca="false">+Q38*$B42*assumptions!Q$34*DCF!R$28</f>
        <v>0</v>
      </c>
      <c r="R42" s="0" t="n">
        <f aca="false">+R38*$B42*assumptions!R$34*DCF!S$28</f>
        <v>0</v>
      </c>
      <c r="S42" s="0" t="n">
        <f aca="false">+S38*$B42*assumptions!S$34*DCF!T$28</f>
        <v>0</v>
      </c>
      <c r="T42" s="0" t="n">
        <f aca="false">+T38*$B42*assumptions!T$34*DCF!U$28</f>
        <v>0</v>
      </c>
      <c r="U42" s="0" t="n">
        <f aca="false">+U38*$B42*assumptions!U$34*DCF!V$28</f>
        <v>0</v>
      </c>
      <c r="V42" s="0" t="n">
        <f aca="false">+V38*$B42*assumptions!V$34*DCF!W$28</f>
        <v>0</v>
      </c>
      <c r="W42" s="0" t="n">
        <f aca="false">+W38*$B42*assumptions!W$34*DCF!X$28</f>
        <v>0</v>
      </c>
      <c r="X42" s="0" t="n">
        <f aca="false">+X38*$B42*assumptions!X$34*DCF!Y$28</f>
        <v>0</v>
      </c>
      <c r="Y42" s="0" t="n">
        <f aca="false">+Y38*$B42*assumptions!Y$34*DCF!Z$28</f>
        <v>0</v>
      </c>
      <c r="Z42" s="0" t="n">
        <f aca="false">+Z38*$B42*assumptions!Z$34*DCF!AA$28</f>
        <v>0</v>
      </c>
      <c r="AA42" s="0" t="n">
        <f aca="false">+AA38*$B42*assumptions!AA$34*DCF!AB$28</f>
        <v>0</v>
      </c>
      <c r="AB42" s="0" t="n">
        <f aca="false">SUM(C42:V42)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</row>
    <row r="44" customFormat="false" ht="12.75" hidden="false" customHeight="false" outlineLevel="0" collapsed="false">
      <c r="A44" s="1"/>
      <c r="B44" s="0" t="s">
        <v>69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0" t="n">
        <f aca="false">+V44</f>
        <v>0</v>
      </c>
      <c r="X44" s="0" t="n">
        <f aca="false">+W44</f>
        <v>0</v>
      </c>
      <c r="Y44" s="0" t="n">
        <f aca="false">+X44</f>
        <v>0</v>
      </c>
      <c r="Z44" s="0" t="n">
        <f aca="false">+Y44</f>
        <v>0</v>
      </c>
      <c r="AA44" s="0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76</v>
      </c>
      <c r="C45" s="52" t="n">
        <v>0</v>
      </c>
      <c r="D45" s="52" t="n">
        <f aca="false">+C45</f>
        <v>0</v>
      </c>
      <c r="E45" s="52" t="n">
        <f aca="false">+D45</f>
        <v>0</v>
      </c>
      <c r="F45" s="52" t="n">
        <f aca="false">+E45</f>
        <v>0</v>
      </c>
      <c r="G45" s="52" t="n">
        <f aca="false">+F45</f>
        <v>0</v>
      </c>
      <c r="H45" s="52" t="n">
        <f aca="false">+G45</f>
        <v>0</v>
      </c>
      <c r="I45" s="52" t="n">
        <f aca="false">+H45</f>
        <v>0</v>
      </c>
      <c r="J45" s="52" t="n">
        <f aca="false">+I45</f>
        <v>0</v>
      </c>
      <c r="K45" s="52" t="n">
        <f aca="false">+J45</f>
        <v>0</v>
      </c>
      <c r="L45" s="52" t="n">
        <f aca="false">+K45</f>
        <v>0</v>
      </c>
      <c r="M45" s="52" t="n">
        <f aca="false">+L45</f>
        <v>0</v>
      </c>
      <c r="N45" s="52" t="n">
        <f aca="false">+M45</f>
        <v>0</v>
      </c>
      <c r="O45" s="52" t="n">
        <f aca="false">+N45</f>
        <v>0</v>
      </c>
      <c r="P45" s="52" t="n">
        <f aca="false">+O45</f>
        <v>0</v>
      </c>
      <c r="Q45" s="52" t="n">
        <f aca="false">+P45</f>
        <v>0</v>
      </c>
      <c r="R45" s="52" t="n">
        <f aca="false">+Q45</f>
        <v>0</v>
      </c>
      <c r="S45" s="52" t="n">
        <f aca="false">+R45</f>
        <v>0</v>
      </c>
      <c r="T45" s="52" t="n">
        <f aca="false">+S45</f>
        <v>0</v>
      </c>
      <c r="U45" s="52" t="n">
        <f aca="false">+T45</f>
        <v>0</v>
      </c>
      <c r="V45" s="52" t="n">
        <f aca="false">+U45</f>
        <v>0</v>
      </c>
      <c r="W45" s="52" t="n">
        <f aca="false">+V45</f>
        <v>0</v>
      </c>
      <c r="X45" s="52" t="n">
        <f aca="false">+W45</f>
        <v>0</v>
      </c>
      <c r="Y45" s="52" t="n">
        <f aca="false">+X45</f>
        <v>0</v>
      </c>
      <c r="Z45" s="52" t="n">
        <f aca="false">+Y45</f>
        <v>0</v>
      </c>
      <c r="AA45" s="52" t="n">
        <f aca="false">+Z45</f>
        <v>0</v>
      </c>
      <c r="AB45" s="0" t="n">
        <f aca="false">SUM(C45:V45)</f>
        <v>0</v>
      </c>
    </row>
    <row r="46" customFormat="false" ht="12.75" hidden="false" customHeight="false" outlineLevel="0" collapsed="false">
      <c r="A46" s="0"/>
      <c r="B46" s="0" t="s">
        <v>71</v>
      </c>
      <c r="C46" s="51" t="n">
        <v>0</v>
      </c>
      <c r="D46" s="52" t="n">
        <f aca="false">+C46</f>
        <v>0</v>
      </c>
      <c r="E46" s="52" t="n">
        <f aca="false">+D46</f>
        <v>0</v>
      </c>
      <c r="F46" s="52" t="n">
        <f aca="false">+E46</f>
        <v>0</v>
      </c>
      <c r="G46" s="52" t="n">
        <f aca="false">+F46</f>
        <v>0</v>
      </c>
      <c r="H46" s="52" t="n">
        <f aca="false">+G46</f>
        <v>0</v>
      </c>
      <c r="I46" s="52" t="n">
        <f aca="false">+H46</f>
        <v>0</v>
      </c>
      <c r="J46" s="52" t="n">
        <f aca="false">+I46</f>
        <v>0</v>
      </c>
      <c r="K46" s="52" t="n">
        <f aca="false">+J46</f>
        <v>0</v>
      </c>
      <c r="L46" s="52" t="n">
        <f aca="false">+K46</f>
        <v>0</v>
      </c>
      <c r="M46" s="52" t="n">
        <f aca="false">+L46</f>
        <v>0</v>
      </c>
      <c r="N46" s="52" t="n">
        <f aca="false">+M46</f>
        <v>0</v>
      </c>
      <c r="O46" s="52" t="n">
        <f aca="false">+N46</f>
        <v>0</v>
      </c>
      <c r="P46" s="52" t="n">
        <f aca="false">+O46</f>
        <v>0</v>
      </c>
      <c r="Q46" s="52" t="n">
        <f aca="false">+P46</f>
        <v>0</v>
      </c>
      <c r="R46" s="52" t="n">
        <f aca="false">+Q46</f>
        <v>0</v>
      </c>
      <c r="S46" s="52" t="n">
        <f aca="false">+R46</f>
        <v>0</v>
      </c>
      <c r="T46" s="52" t="n">
        <f aca="false">+S46</f>
        <v>0</v>
      </c>
      <c r="U46" s="52" t="n">
        <f aca="false">+T46</f>
        <v>0</v>
      </c>
      <c r="V46" s="52" t="n">
        <f aca="false">+U46</f>
        <v>0</v>
      </c>
      <c r="W46" s="52" t="n">
        <f aca="false">+V46</f>
        <v>0</v>
      </c>
      <c r="X46" s="52" t="n">
        <f aca="false">+W46</f>
        <v>0</v>
      </c>
      <c r="Y46" s="52" t="n">
        <f aca="false">+X46</f>
        <v>0</v>
      </c>
      <c r="Z46" s="52" t="n">
        <f aca="false">+Y46</f>
        <v>0</v>
      </c>
      <c r="AA46" s="52" t="n">
        <f aca="false">+Z46</f>
        <v>0</v>
      </c>
      <c r="AB46" s="52"/>
    </row>
    <row r="47" customFormat="false" ht="12.75" hidden="false" customHeight="false" outlineLevel="0" collapsed="false">
      <c r="A47" s="0"/>
      <c r="B47" s="0" t="s">
        <v>73</v>
      </c>
      <c r="C47" s="40" t="n">
        <f aca="false">C44*365*C45+(C46*365*C44*assumptions!C$34)</f>
        <v>0</v>
      </c>
      <c r="D47" s="40" t="n">
        <f aca="false">D44*365*D45+(D46*365*D44*assumptions!D$34)</f>
        <v>0</v>
      </c>
      <c r="E47" s="40" t="n">
        <f aca="false">E44*365*E45+(E46*365*E44*assumptions!E$34)</f>
        <v>0</v>
      </c>
      <c r="F47" s="40" t="n">
        <f aca="false">F44*365*F45+(F46*365*F44*assumptions!F$34)</f>
        <v>0</v>
      </c>
      <c r="G47" s="40" t="n">
        <f aca="false">G44*365*G45+(G46*365*G44*assumptions!G$34)</f>
        <v>0</v>
      </c>
      <c r="H47" s="40" t="n">
        <f aca="false">H44*365*H45+(H46*365*H44*assumptions!H$34)</f>
        <v>0</v>
      </c>
      <c r="I47" s="40" t="n">
        <f aca="false">I44*365*I45+(I46*365*I44*assumptions!I$34)</f>
        <v>0</v>
      </c>
      <c r="J47" s="40" t="n">
        <f aca="false">J44*365*J45+(J46*365*J44*assumptions!J$34)</f>
        <v>0</v>
      </c>
      <c r="K47" s="40" t="n">
        <f aca="false">K44*365*K45+(K46*365*K44*assumptions!K$34)</f>
        <v>0</v>
      </c>
      <c r="L47" s="40" t="n">
        <f aca="false">L44*365*L45+(L46*365*L44*assumptions!L$34)</f>
        <v>0</v>
      </c>
      <c r="M47" s="40" t="n">
        <f aca="false">M44*365*M45+(M46*365*M44*assumptions!M$34)</f>
        <v>0</v>
      </c>
      <c r="N47" s="40" t="n">
        <f aca="false">N44*365*N45+(N46*365*N44*assumptions!N$34)</f>
        <v>0</v>
      </c>
      <c r="O47" s="40" t="n">
        <f aca="false">O44*365*O45+(O46*365*O44*assumptions!O$34)</f>
        <v>0</v>
      </c>
      <c r="P47" s="40" t="n">
        <f aca="false">P44*365*P45+(P46*365*P44*assumptions!P$34)</f>
        <v>0</v>
      </c>
      <c r="Q47" s="40" t="n">
        <f aca="false">Q44*365*Q45+(Q46*365*Q44*assumptions!Q$34)</f>
        <v>0</v>
      </c>
      <c r="R47" s="40" t="n">
        <f aca="false">R44*365*R45+(R46*365*R44*assumptions!R$34)</f>
        <v>0</v>
      </c>
      <c r="S47" s="40" t="n">
        <f aca="false">S44*365*S45+(S46*365*S44*assumptions!S$34)</f>
        <v>0</v>
      </c>
      <c r="T47" s="40" t="n">
        <f aca="false">T44*365*T45+(T46*365*T44*assumptions!T$34)</f>
        <v>0</v>
      </c>
      <c r="U47" s="40" t="n">
        <f aca="false">U44*365*U45+(U46*365*U44*assumptions!U$34)</f>
        <v>0</v>
      </c>
      <c r="V47" s="40" t="n">
        <f aca="false">V44*365*V45+(V46*365*V44*assumptions!V$34)</f>
        <v>0</v>
      </c>
      <c r="W47" s="40" t="n">
        <f aca="false">W44*365*W45+(W46*365*W44*assumptions!W$34)</f>
        <v>0</v>
      </c>
      <c r="X47" s="40" t="n">
        <f aca="false">X44*365*X45+(X46*365*X44*assumptions!X$34)</f>
        <v>0</v>
      </c>
      <c r="Y47" s="40" t="n">
        <f aca="false">Y44*365*Y45+(Y46*365*Y44*assumptions!Y$34)</f>
        <v>0</v>
      </c>
      <c r="Z47" s="40" t="n">
        <f aca="false">Z44*365*Z45+(Z46*365*Z44*assumptions!Z$34)</f>
        <v>0</v>
      </c>
      <c r="AA47" s="40" t="n">
        <f aca="false">AA44*365*AA45+(AA46*365*AA44*assumptions!AA$34)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 t="s">
        <v>74</v>
      </c>
      <c r="B48" s="55" t="n">
        <v>0</v>
      </c>
      <c r="C48" s="0" t="n">
        <f aca="false">+C44*$B$12*assumptions!C$34*DCF!D$28</f>
        <v>0</v>
      </c>
      <c r="D48" s="0" t="n">
        <f aca="false">+D44*$B$12*assumptions!D$34*DCF!E$28</f>
        <v>0</v>
      </c>
      <c r="E48" s="0" t="n">
        <f aca="false">+E44*$B$12*assumptions!E$34*DCF!F$28</f>
        <v>0</v>
      </c>
      <c r="F48" s="0" t="n">
        <f aca="false">+F44*$B$12*assumptions!F$34*DCF!G$28</f>
        <v>0</v>
      </c>
      <c r="G48" s="0" t="n">
        <f aca="false">+G44*$B$12*assumptions!G$34*DCF!H$28</f>
        <v>0</v>
      </c>
      <c r="H48" s="0" t="n">
        <f aca="false">+H44*$B$12*assumptions!H$34*DCF!I$28</f>
        <v>0</v>
      </c>
      <c r="I48" s="0" t="n">
        <f aca="false">+I44*$B$12*assumptions!I$34*DCF!J$28</f>
        <v>0</v>
      </c>
      <c r="J48" s="0" t="n">
        <f aca="false">+J44*$B$12*assumptions!J$34*DCF!K$28</f>
        <v>0</v>
      </c>
      <c r="K48" s="0" t="n">
        <f aca="false">+K44*$B$12*assumptions!K$34*DCF!L$28</f>
        <v>0</v>
      </c>
      <c r="L48" s="0" t="n">
        <f aca="false">+L44*$B$12*assumptions!$L$34*DCF!M$28</f>
        <v>0</v>
      </c>
      <c r="M48" s="0" t="n">
        <f aca="false">+M44*$B$12*assumptions!$L$34*DCF!N$28</f>
        <v>0</v>
      </c>
      <c r="N48" s="0" t="n">
        <f aca="false">+N44*$B$12*assumptions!$L$34*DCF!O$28</f>
        <v>0</v>
      </c>
      <c r="O48" s="0" t="n">
        <f aca="false">+O44*$B$12*assumptions!$L$34*DCF!P$28</f>
        <v>0</v>
      </c>
      <c r="P48" s="0" t="n">
        <f aca="false">+P44*$B$12*assumptions!$L$34*DCF!Q$28</f>
        <v>0</v>
      </c>
      <c r="Q48" s="0" t="n">
        <f aca="false">+Q44*$B$12*assumptions!$L$34*DCF!R$28</f>
        <v>0</v>
      </c>
      <c r="R48" s="0" t="n">
        <f aca="false">+R44*$B$12*assumptions!$L$34*DCF!S$28</f>
        <v>0</v>
      </c>
      <c r="S48" s="0" t="n">
        <f aca="false">+S44*$B$12*assumptions!$L$34*DCF!T$28</f>
        <v>0</v>
      </c>
      <c r="T48" s="0" t="n">
        <f aca="false">+T44*$B$12*assumptions!$L$34*DCF!U$28</f>
        <v>0</v>
      </c>
      <c r="U48" s="0" t="n">
        <f aca="false">+U44*$B$12*assumptions!$L$34*DCF!V$28</f>
        <v>0</v>
      </c>
      <c r="V48" s="0" t="n">
        <f aca="false">+V44*$B$12*assumptions!$L$34*DCF!W$28</f>
        <v>0</v>
      </c>
      <c r="W48" s="0" t="n">
        <f aca="false">+W44*$B$12*assumptions!$L$34*DCF!X$28</f>
        <v>0</v>
      </c>
      <c r="X48" s="0" t="n">
        <f aca="false">+X44*$B$12*assumptions!$L$34*DCF!Y$28</f>
        <v>0</v>
      </c>
      <c r="Y48" s="0" t="n">
        <f aca="false">+Y44*$B$12*assumptions!$L$34*DCF!Z$28</f>
        <v>0</v>
      </c>
      <c r="Z48" s="0" t="n">
        <f aca="false">+Z44*$B$12*assumptions!$L$34*DCF!AA$28</f>
        <v>0</v>
      </c>
      <c r="AA48" s="0" t="n">
        <f aca="false">+AA44*$B$12*assumptions!$L$34*DCF!AB$28</f>
        <v>0</v>
      </c>
      <c r="AB48" s="0" t="n">
        <f aca="false">SUM(C48:V48)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</row>
    <row r="50" customFormat="false" ht="12.75" hidden="false" customHeight="false" outlineLevel="0" collapsed="false">
      <c r="A50" s="1"/>
      <c r="B50" s="0" t="s">
        <v>69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0" t="n">
        <f aca="false">+V50</f>
        <v>0</v>
      </c>
      <c r="X50" s="0" t="n">
        <f aca="false">+W50</f>
        <v>0</v>
      </c>
      <c r="Y50" s="0" t="n">
        <f aca="false">+X50</f>
        <v>0</v>
      </c>
      <c r="Z50" s="0" t="n">
        <f aca="false">+Y50</f>
        <v>0</v>
      </c>
      <c r="AA50" s="0" t="n">
        <f aca="false">+Z50</f>
        <v>0</v>
      </c>
      <c r="AB50" s="0" t="n">
        <f aca="false">SUM(C50:V50)</f>
        <v>0</v>
      </c>
    </row>
    <row r="51" customFormat="false" ht="12.75" hidden="false" customHeight="false" outlineLevel="0" collapsed="false">
      <c r="A51" s="0"/>
      <c r="B51" s="0" t="s">
        <v>76</v>
      </c>
      <c r="C51" s="52" t="n">
        <v>0</v>
      </c>
      <c r="D51" s="52" t="n">
        <f aca="false">+C51</f>
        <v>0</v>
      </c>
      <c r="E51" s="52" t="n">
        <f aca="false">+D51</f>
        <v>0</v>
      </c>
      <c r="F51" s="52" t="n">
        <f aca="false">+E51</f>
        <v>0</v>
      </c>
      <c r="G51" s="52" t="n">
        <f aca="false">+F51</f>
        <v>0</v>
      </c>
      <c r="H51" s="52" t="n">
        <f aca="false">+G51</f>
        <v>0</v>
      </c>
      <c r="I51" s="52" t="n">
        <f aca="false">+H51</f>
        <v>0</v>
      </c>
      <c r="J51" s="52" t="n">
        <f aca="false">+I51</f>
        <v>0</v>
      </c>
      <c r="K51" s="52" t="n">
        <f aca="false">+J51</f>
        <v>0</v>
      </c>
      <c r="L51" s="52" t="n">
        <f aca="false">+K51</f>
        <v>0</v>
      </c>
      <c r="M51" s="52" t="n">
        <f aca="false">+L51</f>
        <v>0</v>
      </c>
      <c r="N51" s="52" t="n">
        <f aca="false">+M51</f>
        <v>0</v>
      </c>
      <c r="O51" s="52" t="n">
        <f aca="false">+N51</f>
        <v>0</v>
      </c>
      <c r="P51" s="52" t="n">
        <f aca="false">+O51</f>
        <v>0</v>
      </c>
      <c r="Q51" s="52" t="n">
        <f aca="false">+P51</f>
        <v>0</v>
      </c>
      <c r="R51" s="52" t="n">
        <f aca="false">+Q51</f>
        <v>0</v>
      </c>
      <c r="S51" s="52" t="n">
        <f aca="false">+R51</f>
        <v>0</v>
      </c>
      <c r="T51" s="52" t="n">
        <f aca="false">+S51</f>
        <v>0</v>
      </c>
      <c r="U51" s="52" t="n">
        <f aca="false">+T51</f>
        <v>0</v>
      </c>
      <c r="V51" s="52" t="n">
        <f aca="false">+U51</f>
        <v>0</v>
      </c>
      <c r="W51" s="52" t="n">
        <f aca="false">+V51</f>
        <v>0</v>
      </c>
      <c r="X51" s="52" t="n">
        <f aca="false">+W51</f>
        <v>0</v>
      </c>
      <c r="Y51" s="52" t="n">
        <f aca="false">+X51</f>
        <v>0</v>
      </c>
      <c r="Z51" s="52" t="n">
        <f aca="false">+Y51</f>
        <v>0</v>
      </c>
      <c r="AA51" s="52" t="n">
        <f aca="false">+Z51</f>
        <v>0</v>
      </c>
      <c r="AB51" s="52"/>
    </row>
    <row r="52" customFormat="false" ht="12.75" hidden="false" customHeight="false" outlineLevel="0" collapsed="false">
      <c r="A52" s="0"/>
      <c r="B52" s="0" t="s">
        <v>71</v>
      </c>
      <c r="C52" s="51" t="n">
        <v>0</v>
      </c>
      <c r="D52" s="52" t="n">
        <f aca="false">+C52</f>
        <v>0</v>
      </c>
      <c r="E52" s="52" t="n">
        <f aca="false">+D52</f>
        <v>0</v>
      </c>
      <c r="F52" s="52" t="n">
        <f aca="false">+E52</f>
        <v>0</v>
      </c>
      <c r="G52" s="52" t="n">
        <f aca="false">+F52</f>
        <v>0</v>
      </c>
      <c r="H52" s="52" t="n">
        <f aca="false">+G52</f>
        <v>0</v>
      </c>
      <c r="I52" s="52" t="n">
        <f aca="false">+H52</f>
        <v>0</v>
      </c>
      <c r="J52" s="52" t="n">
        <f aca="false">+I52</f>
        <v>0</v>
      </c>
      <c r="K52" s="52" t="n">
        <f aca="false">+J52</f>
        <v>0</v>
      </c>
      <c r="L52" s="52" t="n">
        <f aca="false">+K52</f>
        <v>0</v>
      </c>
      <c r="M52" s="52" t="n">
        <f aca="false">+L52</f>
        <v>0</v>
      </c>
      <c r="N52" s="52" t="n">
        <f aca="false">+M52</f>
        <v>0</v>
      </c>
      <c r="O52" s="52" t="n">
        <f aca="false">+N52</f>
        <v>0</v>
      </c>
      <c r="P52" s="52" t="n">
        <f aca="false">+O52</f>
        <v>0</v>
      </c>
      <c r="Q52" s="52" t="n">
        <f aca="false">+P52</f>
        <v>0</v>
      </c>
      <c r="R52" s="52" t="n">
        <f aca="false">+Q52</f>
        <v>0</v>
      </c>
      <c r="S52" s="52" t="n">
        <f aca="false">+R52</f>
        <v>0</v>
      </c>
      <c r="T52" s="52" t="n">
        <f aca="false">+S52</f>
        <v>0</v>
      </c>
      <c r="U52" s="52" t="n">
        <f aca="false">+T52</f>
        <v>0</v>
      </c>
      <c r="V52" s="52" t="n">
        <f aca="false">+U52</f>
        <v>0</v>
      </c>
      <c r="W52" s="52" t="n">
        <f aca="false">+V52</f>
        <v>0</v>
      </c>
      <c r="X52" s="52" t="n">
        <f aca="false">+W52</f>
        <v>0</v>
      </c>
      <c r="Y52" s="52" t="n">
        <f aca="false">+X52</f>
        <v>0</v>
      </c>
      <c r="Z52" s="52" t="n">
        <f aca="false">+Y52</f>
        <v>0</v>
      </c>
      <c r="AA52" s="52" t="n">
        <f aca="false">+Z52</f>
        <v>0</v>
      </c>
      <c r="AB52" s="52"/>
    </row>
    <row r="53" customFormat="false" ht="12.75" hidden="false" customHeight="false" outlineLevel="0" collapsed="false">
      <c r="A53" s="0"/>
      <c r="B53" s="0" t="s">
        <v>73</v>
      </c>
      <c r="C53" s="40" t="n">
        <f aca="false">C50*365*C51+(C52*365*C50*assumptions!C$34)</f>
        <v>0</v>
      </c>
      <c r="D53" s="40" t="n">
        <f aca="false">D50*365*D51+(D52*365*D50*assumptions!D$34)</f>
        <v>0</v>
      </c>
      <c r="E53" s="40" t="n">
        <f aca="false">E50*365*E51+(E52*365*E50*assumptions!E$34)</f>
        <v>0</v>
      </c>
      <c r="F53" s="40" t="n">
        <f aca="false">F50*365*F51+(F52*365*F50*assumptions!F$34)</f>
        <v>0</v>
      </c>
      <c r="G53" s="40" t="n">
        <f aca="false">G50*365*G51+(G52*365*G50*assumptions!G$34)</f>
        <v>0</v>
      </c>
      <c r="H53" s="40" t="n">
        <f aca="false">H50*365*H51+(H52*365*H50*assumptions!H$34)</f>
        <v>0</v>
      </c>
      <c r="I53" s="40" t="n">
        <f aca="false">I50*365*I51+(I52*365*I50*assumptions!I$34)</f>
        <v>0</v>
      </c>
      <c r="J53" s="40" t="n">
        <f aca="false">J50*365*J51+(J52*365*J50*assumptions!J$34)</f>
        <v>0</v>
      </c>
      <c r="K53" s="40" t="n">
        <f aca="false">K50*365*K51+(K52*365*K50*assumptions!K$34)</f>
        <v>0</v>
      </c>
      <c r="L53" s="40" t="n">
        <f aca="false">L50*365*L51+(L52*365*L50*assumptions!L$34)</f>
        <v>0</v>
      </c>
      <c r="M53" s="40" t="n">
        <f aca="false">M50*365*M51+(M52*365*M50*assumptions!M$34)</f>
        <v>0</v>
      </c>
      <c r="N53" s="40" t="n">
        <f aca="false">N50*365*N51+(N52*365*N50*assumptions!N$34)</f>
        <v>0</v>
      </c>
      <c r="O53" s="40" t="n">
        <f aca="false">O50*365*O51+(O52*365*O50*assumptions!O$34)</f>
        <v>0</v>
      </c>
      <c r="P53" s="40" t="n">
        <f aca="false">P50*365*P51+(P52*365*P50*assumptions!P$34)</f>
        <v>0</v>
      </c>
      <c r="Q53" s="40" t="n">
        <f aca="false">Q50*365*Q51+(Q52*365*Q50*assumptions!Q$34)</f>
        <v>0</v>
      </c>
      <c r="R53" s="40" t="n">
        <f aca="false">R50*365*R51+(R52*365*R50*assumptions!R$34)</f>
        <v>0</v>
      </c>
      <c r="S53" s="40" t="n">
        <f aca="false">S50*365*S51+(S52*365*S50*assumptions!S$34)</f>
        <v>0</v>
      </c>
      <c r="T53" s="40" t="n">
        <f aca="false">T50*365*T51+(T52*365*T50*assumptions!T$34)</f>
        <v>0</v>
      </c>
      <c r="U53" s="40" t="n">
        <f aca="false">U50*365*U51+(U52*365*U50*assumptions!U$34)</f>
        <v>0</v>
      </c>
      <c r="V53" s="40" t="n">
        <f aca="false">V50*365*V51+(V52*365*V50*assumptions!V$34)</f>
        <v>0</v>
      </c>
      <c r="W53" s="40" t="n">
        <f aca="false">W50*365*W51+(W52*365*W50*assumptions!W$34)</f>
        <v>0</v>
      </c>
      <c r="X53" s="40" t="n">
        <f aca="false">X50*365*X51+(X52*365*X50*assumptions!X$34)</f>
        <v>0</v>
      </c>
      <c r="Y53" s="40" t="n">
        <f aca="false">Y50*365*Y51+(Y52*365*Y50*assumptions!Y$34)</f>
        <v>0</v>
      </c>
      <c r="Z53" s="40" t="n">
        <f aca="false">Z50*365*Z51+(Z52*365*Z50*assumptions!Z$34)</f>
        <v>0</v>
      </c>
      <c r="AA53" s="40" t="n">
        <f aca="false">AA50*365*AA51+(AA52*365*AA50*assumptions!AA$34)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 t="s">
        <v>74</v>
      </c>
      <c r="B54" s="55" t="n">
        <v>0</v>
      </c>
      <c r="C54" s="0" t="n">
        <f aca="false">+C50*$B$12*assumptions!C$34*DCF!D$28</f>
        <v>0</v>
      </c>
      <c r="D54" s="0" t="n">
        <f aca="false">+D50*$B$12*assumptions!D$34*DCF!E$28</f>
        <v>0</v>
      </c>
      <c r="E54" s="0" t="n">
        <f aca="false">+E50*$B$12*assumptions!E$34*DCF!F$28</f>
        <v>0</v>
      </c>
      <c r="F54" s="0" t="n">
        <f aca="false">+F50*$B$12*assumptions!F$34*DCF!G$28</f>
        <v>0</v>
      </c>
      <c r="G54" s="0" t="n">
        <f aca="false">+G50*$B$12*assumptions!G$34*DCF!H$28</f>
        <v>0</v>
      </c>
      <c r="H54" s="0" t="n">
        <f aca="false">+H50*$B$12*assumptions!H$34*DCF!I$28</f>
        <v>0</v>
      </c>
      <c r="I54" s="0" t="n">
        <f aca="false">+I50*$B$12*assumptions!I$34*DCF!J$28</f>
        <v>0</v>
      </c>
      <c r="J54" s="0" t="n">
        <f aca="false">+J50*$B$12*assumptions!J$34*DCF!K$28</f>
        <v>0</v>
      </c>
      <c r="K54" s="0" t="n">
        <f aca="false">+K50*$B$12*assumptions!K$34*DCF!L$28</f>
        <v>0</v>
      </c>
      <c r="L54" s="0" t="n">
        <f aca="false">+L50*$B$12*assumptions!$L$34*DCF!M$28</f>
        <v>0</v>
      </c>
      <c r="M54" s="0" t="n">
        <f aca="false">+M50*$B$12*assumptions!$L$34*DCF!N$28</f>
        <v>0</v>
      </c>
      <c r="N54" s="0" t="n">
        <f aca="false">+N50*$B$12*assumptions!$L$34*DCF!O$28</f>
        <v>0</v>
      </c>
      <c r="O54" s="0" t="n">
        <f aca="false">+O50*$B$12*assumptions!$L$34*DCF!P$28</f>
        <v>0</v>
      </c>
      <c r="P54" s="0" t="n">
        <f aca="false">+P50*$B$12*assumptions!$L$34*DCF!Q$28</f>
        <v>0</v>
      </c>
      <c r="Q54" s="0" t="n">
        <f aca="false">+Q50*$B$12*assumptions!$L$34*DCF!R$28</f>
        <v>0</v>
      </c>
      <c r="R54" s="0" t="n">
        <f aca="false">+R50*$B$12*assumptions!$L$34*DCF!S$28</f>
        <v>0</v>
      </c>
      <c r="S54" s="0" t="n">
        <f aca="false">+S50*$B$12*assumptions!$L$34*DCF!T$28</f>
        <v>0</v>
      </c>
      <c r="T54" s="0" t="n">
        <f aca="false">+T50*$B$12*assumptions!$L$34*DCF!U$28</f>
        <v>0</v>
      </c>
      <c r="U54" s="0" t="n">
        <f aca="false">+U50*$B$12*assumptions!$L$34*DCF!V$28</f>
        <v>0</v>
      </c>
      <c r="V54" s="0" t="n">
        <f aca="false">+V50*$B$12*assumptions!$L$34*DCF!W$28</f>
        <v>0</v>
      </c>
      <c r="W54" s="0" t="n">
        <f aca="false">+W50*$B$12*assumptions!$L$34*DCF!X$28</f>
        <v>0</v>
      </c>
      <c r="X54" s="0" t="n">
        <f aca="false">+X50*$B$12*assumptions!$L$34*DCF!Y$28</f>
        <v>0</v>
      </c>
      <c r="Y54" s="0" t="n">
        <f aca="false">+Y50*$B$12*assumptions!$L$34*DCF!Z$28</f>
        <v>0</v>
      </c>
      <c r="Z54" s="0" t="n">
        <f aca="false">+Z50*$B$12*assumptions!$L$34*DCF!AA$28</f>
        <v>0</v>
      </c>
      <c r="AA54" s="0" t="n">
        <f aca="false">+AA50*$B$12*assumptions!$L$34*DCF!AB$28</f>
        <v>0</v>
      </c>
      <c r="AB54" s="0" t="n">
        <f aca="false">SUM(C54:V54)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</row>
    <row r="56" customFormat="false" ht="12.75" hidden="false" customHeight="false" outlineLevel="0" collapsed="false">
      <c r="A56" s="0" t="s">
        <v>79</v>
      </c>
      <c r="B56" s="0" t="s">
        <v>69</v>
      </c>
      <c r="C56" s="42" t="n">
        <f aca="false">+C50+C44+C38+C32+C26+C20+C14+C7</f>
        <v>150</v>
      </c>
      <c r="D56" s="42" t="n">
        <f aca="false">D7+D14+D20+D26+D32+D38+D50+D44</f>
        <v>150</v>
      </c>
      <c r="E56" s="42" t="n">
        <f aca="false">E7+E14+E20+E26+E32+E38+E50+E44</f>
        <v>150</v>
      </c>
      <c r="F56" s="42" t="n">
        <f aca="false">F7+F14+F20+F26+F32+F38+F50+F44</f>
        <v>150</v>
      </c>
      <c r="G56" s="42" t="n">
        <f aca="false">G7+G14+G20+G26+G32+G38+G50+G44</f>
        <v>150</v>
      </c>
      <c r="H56" s="42" t="n">
        <f aca="false">H7+H14+H20+H26+H32+H38+H50+H44</f>
        <v>150</v>
      </c>
      <c r="I56" s="42" t="n">
        <f aca="false">I7+I14+I20+I26+I32+I38+I50+I44</f>
        <v>150</v>
      </c>
      <c r="J56" s="42" t="n">
        <f aca="false">J7+J14+J20+J26+J32+J38+J50+J44</f>
        <v>150</v>
      </c>
      <c r="K56" s="42" t="n">
        <f aca="false">K7+K14+K20+K26+K32+K38+K50+K44</f>
        <v>150</v>
      </c>
      <c r="L56" s="42" t="n">
        <f aca="false">L7+L14+L20+L26+L32+L38+L50+L44</f>
        <v>150</v>
      </c>
      <c r="M56" s="42" t="n">
        <f aca="false">M7+M14+M20+M26+M32+M38+M50+M44</f>
        <v>150</v>
      </c>
      <c r="N56" s="42" t="n">
        <f aca="false">N7+N14+N20+N26+N32+N38+N50+N44</f>
        <v>150</v>
      </c>
      <c r="O56" s="42" t="n">
        <f aca="false">O7+O14+O20+O26+O32+O38+O50+O44</f>
        <v>150</v>
      </c>
      <c r="P56" s="42" t="n">
        <f aca="false">P7+P14+P20+P26+P32+P38+P50+P44</f>
        <v>150</v>
      </c>
      <c r="Q56" s="42" t="n">
        <f aca="false">Q7+Q14+Q20+Q26+Q32+Q38+Q50+Q44</f>
        <v>150</v>
      </c>
      <c r="R56" s="42" t="n">
        <f aca="false">R7+R14+R20+R26+R32+R38+R50+R44</f>
        <v>150</v>
      </c>
      <c r="S56" s="42" t="n">
        <f aca="false">S7+S14+S20+S26+S32+S38+S50+S44</f>
        <v>150</v>
      </c>
      <c r="T56" s="42" t="n">
        <f aca="false">T7+T14+T20+T26+T32+T38+T50+T44</f>
        <v>150</v>
      </c>
      <c r="U56" s="42" t="n">
        <f aca="false">U7+U14+U20+U26+U32+U38+U50+U44</f>
        <v>150</v>
      </c>
      <c r="V56" s="42" t="n">
        <f aca="false">V7+V14+V20+V26+V32+V38+V50+V44</f>
        <v>150</v>
      </c>
      <c r="W56" s="42" t="n">
        <f aca="false">W7+W14+W20+W26+W32+W38+W50+W44</f>
        <v>150</v>
      </c>
      <c r="X56" s="42" t="n">
        <f aca="false">X7+X14+X20+X26+X32+X38+X50+X44</f>
        <v>150</v>
      </c>
      <c r="Y56" s="42" t="n">
        <f aca="false">Y7+Y14+Y20+Y26+Y32+Y38+Y50+Y44</f>
        <v>150</v>
      </c>
      <c r="Z56" s="42" t="n">
        <f aca="false">Z7+Z14+Z20+Z26+Z32+Z38+Z50+Z44</f>
        <v>150</v>
      </c>
      <c r="AA56" s="42" t="n">
        <f aca="false">AA7+AA14+AA20+AA26+AA32+AA38+AA50+AA44</f>
        <v>150</v>
      </c>
      <c r="AB56" s="0" t="n">
        <f aca="false">SUM(C56:V56)</f>
        <v>3000</v>
      </c>
    </row>
    <row r="57" customFormat="false" ht="12.75" hidden="false" customHeight="false" outlineLevel="0" collapsed="false">
      <c r="A57" s="0"/>
      <c r="B57" s="0" t="s">
        <v>80</v>
      </c>
      <c r="C57" s="0" t="n">
        <f aca="false">C58/(C56*365)</f>
        <v>0.364035801527715</v>
      </c>
      <c r="D57" s="0" t="n">
        <f aca="false">D58/(D56*365)</f>
        <v>0.364077962456333</v>
      </c>
      <c r="E57" s="0" t="n">
        <f aca="false">E58/(E56*365)</f>
        <v>0.364093318359917</v>
      </c>
      <c r="F57" s="0" t="n">
        <f aca="false">F58/(F56*365)</f>
        <v>0.364947046305565</v>
      </c>
      <c r="G57" s="0" t="n">
        <f aca="false">G58/(G56*365)</f>
        <v>0.364466358141012</v>
      </c>
      <c r="H57" s="0" t="n">
        <f aca="false">H58/(H56*365)</f>
        <v>0.364596606166461</v>
      </c>
      <c r="I57" s="0" t="n">
        <f aca="false">I58/(I56*365)</f>
        <v>0.364807423990712</v>
      </c>
      <c r="J57" s="0" t="n">
        <f aca="false">J58/(J56*365)</f>
        <v>0.364424233801584</v>
      </c>
      <c r="K57" s="0" t="n">
        <f aca="false">K58/(K56*365)</f>
        <v>0.36446968855669</v>
      </c>
      <c r="L57" s="0" t="n">
        <f aca="false">L58/(L56*365)</f>
        <v>0.36400940581135</v>
      </c>
      <c r="M57" s="0" t="n">
        <f aca="false">M58/(M56*365)</f>
        <v>0.364357941016906</v>
      </c>
      <c r="N57" s="0" t="n">
        <f aca="false">N58/(N56*365)</f>
        <v>0.364400732573763</v>
      </c>
      <c r="O57" s="0" t="n">
        <f aca="false">O58/(O56*365)</f>
        <v>0.364547006116847</v>
      </c>
      <c r="P57" s="0" t="n">
        <f aca="false">P58/(P56*365)</f>
        <v>0.36425884681181</v>
      </c>
      <c r="Q57" s="0" t="n">
        <f aca="false">Q58/(Q56*365)</f>
        <v>0.364394474148585</v>
      </c>
      <c r="R57" s="0" t="n">
        <f aca="false">R58/(R56*365)</f>
        <v>0.364394474148585</v>
      </c>
      <c r="S57" s="0" t="n">
        <f aca="false">S58/(S56*365)</f>
        <v>0.364394474148585</v>
      </c>
      <c r="T57" s="0" t="n">
        <f aca="false">T58/(T56*365)</f>
        <v>0.364394474148585</v>
      </c>
      <c r="U57" s="0" t="n">
        <f aca="false">U58/(U56*365)</f>
        <v>0.364394474148585</v>
      </c>
      <c r="V57" s="0" t="n">
        <f aca="false">V58/(V56*365)</f>
        <v>0.364394474148585</v>
      </c>
      <c r="W57" s="0" t="n">
        <f aca="false">W58/(W56*365)</f>
        <v>0.3453</v>
      </c>
      <c r="X57" s="0" t="n">
        <f aca="false">X58/(X56*365)</f>
        <v>0.3453</v>
      </c>
      <c r="Y57" s="0" t="n">
        <f aca="false">Y58/(Y56*365)</f>
        <v>0.3453</v>
      </c>
      <c r="Z57" s="0" t="n">
        <f aca="false">Z58/(Z56*365)</f>
        <v>0.3453</v>
      </c>
      <c r="AA57" s="0" t="n">
        <f aca="false">AA58/(AA56*365)</f>
        <v>0.3453</v>
      </c>
      <c r="AB57" s="0" t="n">
        <f aca="false">AB58/(AB56*365)</f>
        <v>0.364392960826409</v>
      </c>
    </row>
    <row r="58" customFormat="false" ht="12.75" hidden="false" customHeight="false" outlineLevel="0" collapsed="false">
      <c r="A58" s="0"/>
      <c r="B58" s="0" t="s">
        <v>73</v>
      </c>
      <c r="C58" s="56" t="n">
        <f aca="false">C11+C17+C23+C29+C35+C41+C47+C53</f>
        <v>19930.9601336424</v>
      </c>
      <c r="D58" s="56" t="n">
        <f aca="false">D11+D17+D23+D29+D35+D41+D47+D53</f>
        <v>19933.2684444842</v>
      </c>
      <c r="E58" s="56" t="n">
        <f aca="false">E11+E17+E23+E29+E35+E41+E47+E53</f>
        <v>19934.1091802055</v>
      </c>
      <c r="F58" s="56" t="n">
        <f aca="false">F11+F17+F23+F29+F35+F41+F47+F53</f>
        <v>19980.8507852297</v>
      </c>
      <c r="G58" s="56" t="n">
        <f aca="false">G11+G17+G23+G29+G35+G41+G47+G53</f>
        <v>19954.5331082204</v>
      </c>
      <c r="H58" s="56" t="n">
        <f aca="false">H11+H17+H23+H29+H35+H41+H47+H53</f>
        <v>19961.6641876137</v>
      </c>
      <c r="I58" s="56" t="n">
        <f aca="false">I11+I17+I23+I29+I35+I41+I47+I53</f>
        <v>19973.2064634915</v>
      </c>
      <c r="J58" s="56" t="n">
        <f aca="false">J11+J17+J23+J29+J35+J41+J47+J53</f>
        <v>19952.2268006367</v>
      </c>
      <c r="K58" s="56" t="n">
        <f aca="false">K11+K17+K23+K29+K35+K41+K47+K53</f>
        <v>19954.7154484788</v>
      </c>
      <c r="L58" s="56" t="n">
        <f aca="false">L11+L17+L23+L29+L35+L41+L47+L53</f>
        <v>19929.5149681714</v>
      </c>
      <c r="M58" s="56" t="n">
        <f aca="false">M11+M17+M23+M29+M35+M41+M47+M53</f>
        <v>19948.5972706756</v>
      </c>
      <c r="N58" s="56" t="n">
        <f aca="false">N11+N17+N23+N29+N35+N41+N47+N53</f>
        <v>19950.9401084135</v>
      </c>
      <c r="O58" s="56" t="n">
        <f aca="false">O11+O17+O23+O29+O35+O41+O47+O53</f>
        <v>19958.9485848974</v>
      </c>
      <c r="P58" s="56" t="n">
        <f aca="false">P11+P17+P23+P29+P35+P41+P47+P53</f>
        <v>19943.1718629466</v>
      </c>
      <c r="Q58" s="56" t="n">
        <f aca="false">Q11+Q17+Q23+Q29+Q35+Q41+Q47+Q53</f>
        <v>19950.597459635</v>
      </c>
      <c r="R58" s="56" t="n">
        <f aca="false">R11+R17+R23+R29+R35+R41+R47+R53</f>
        <v>19950.597459635</v>
      </c>
      <c r="S58" s="56" t="n">
        <f aca="false">S11+S17+S23+S29+S35+S41+S47+S53</f>
        <v>19950.597459635</v>
      </c>
      <c r="T58" s="56" t="n">
        <f aca="false">T11+T17+T23+T29+T35+T41+T47+T53</f>
        <v>19950.597459635</v>
      </c>
      <c r="U58" s="56" t="n">
        <f aca="false">U11+U17+U23+U29+U35+U41+U47+U53</f>
        <v>19950.597459635</v>
      </c>
      <c r="V58" s="56" t="n">
        <f aca="false">V11+V17+V23+V29+V35+V41+V47+V53</f>
        <v>19950.597459635</v>
      </c>
      <c r="W58" s="56" t="n">
        <f aca="false">W11+W17+W23+W29+W35+W41+W47+W53</f>
        <v>18905.175</v>
      </c>
      <c r="X58" s="56" t="n">
        <f aca="false">X11+X17+X23+X29+X35+X41+X47+X53</f>
        <v>18905.175</v>
      </c>
      <c r="Y58" s="56" t="n">
        <f aca="false">Y11+Y17+Y23+Y29+Y35+Y41+Y47+Y53</f>
        <v>18905.175</v>
      </c>
      <c r="Z58" s="56" t="n">
        <f aca="false">Z11+Z17+Z23+Z29+Z35+Z41+Z47+Z53</f>
        <v>18905.175</v>
      </c>
      <c r="AA58" s="56" t="n">
        <f aca="false">AA11+AA17+AA23+AA29+AA35+AA41+AA47+AA53</f>
        <v>18905.175</v>
      </c>
      <c r="AB58" s="0" t="n">
        <f aca="false">SUM(C58:V58)</f>
        <v>399010.292104917</v>
      </c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</row>
    <row r="59" customFormat="false" ht="12.75" hidden="false" customHeight="false" outlineLevel="0" collapsed="false">
      <c r="A59" s="0" t="s">
        <v>74</v>
      </c>
      <c r="B59" s="55"/>
      <c r="C59" s="58" t="n">
        <f aca="false">C12+C18+C24+C30+C36+C42+C48+C54</f>
        <v>6.2731478329402</v>
      </c>
      <c r="D59" s="58" t="n">
        <f aca="false">D12+D18+D24+D30+D36+D42+D48+D54</f>
        <v>6.28726421528999</v>
      </c>
      <c r="E59" s="58" t="n">
        <f aca="false">E12+E18+E24+E30+E36+E42+E48+E54</f>
        <v>6.2924057008652</v>
      </c>
      <c r="F59" s="58" t="n">
        <f aca="false">F12+F18+F24+F30+F36+F42+F48+F54</f>
        <v>6.57825211123817</v>
      </c>
      <c r="G59" s="58" t="n">
        <f aca="false">G12+G18+G24+G30+G36+G42+G48+G54</f>
        <v>6.41730741328523</v>
      </c>
      <c r="H59" s="58" t="n">
        <f aca="false">H12+H18+H24+H30+H36+H42+H48+H54</f>
        <v>6.46091724323477</v>
      </c>
      <c r="I59" s="58" t="n">
        <f aca="false">I12+I18+I24+I30+I36+I42+I48+I54</f>
        <v>6.53150356831874</v>
      </c>
      <c r="J59" s="58" t="n">
        <f aca="false">J12+J18+J24+J30+J36+J42+J48+J54</f>
        <v>6.40320328178046</v>
      </c>
      <c r="K59" s="58" t="n">
        <f aca="false">K12+K18+K24+K30+K36+K42+K48+K54</f>
        <v>6.41842250782038</v>
      </c>
      <c r="L59" s="58" t="n">
        <f aca="false">L12+L18+L24+L30+L36+L42+L48+L54</f>
        <v>6.2643099814788</v>
      </c>
      <c r="M59" s="58" t="n">
        <f aca="false">M12+M18+M24+M30+M36+M42+M48+M54</f>
        <v>6.38100703691041</v>
      </c>
      <c r="N59" s="58" t="n">
        <f aca="false">N12+N18+N24+N30+N36+N42+N48+N54</f>
        <v>6.39533456710818</v>
      </c>
      <c r="O59" s="58" t="n">
        <f aca="false">O12+O18+O24+O30+O36+O42+O48+O54</f>
        <v>6.44431008376562</v>
      </c>
      <c r="P59" s="58" t="n">
        <f aca="false">P12+P18+P24+P30+P36+P42+P48+P54</f>
        <v>6.34782817359722</v>
      </c>
      <c r="Q59" s="58" t="n">
        <f aca="false">Q12+Q18+Q24+Q30+Q36+Q42+Q48+Q54</f>
        <v>6.39323911224938</v>
      </c>
      <c r="R59" s="58" t="n">
        <f aca="false">R12+R18+R24+R30+R36+R42+R48+R54</f>
        <v>6.39323911224938</v>
      </c>
      <c r="S59" s="58" t="n">
        <f aca="false">S12+S18+S24+S30+S36+S42+S48+S54</f>
        <v>6.39323911224938</v>
      </c>
      <c r="T59" s="58" t="n">
        <f aca="false">T12+T18+T24+T30+T36+T42+T48+T54</f>
        <v>6.39323911224938</v>
      </c>
      <c r="U59" s="58" t="n">
        <f aca="false">U12+U18+U24+U30+U36+U42+U48+U54</f>
        <v>6.39323911224938</v>
      </c>
      <c r="V59" s="58" t="n">
        <f aca="false">V12+V18+V24+V30+V36+V42+V48+V54</f>
        <v>6.39323911224938</v>
      </c>
      <c r="W59" s="58" t="n">
        <f aca="false">W12+W18+W24+W30+W36+W42+W48+W54</f>
        <v>0</v>
      </c>
      <c r="X59" s="58" t="n">
        <f aca="false">X12+X18+X24+X30+X36+X42+X48+X54</f>
        <v>0</v>
      </c>
      <c r="Y59" s="58" t="n">
        <f aca="false">Y12+Y18+Y24+Y30+Y36+Y42+Y48+Y54</f>
        <v>0</v>
      </c>
      <c r="Z59" s="58" t="n">
        <f aca="false">Z12+Z18+Z24+Z30+Z36+Z42+Z48+Z54</f>
        <v>0</v>
      </c>
      <c r="AA59" s="58" t="n">
        <f aca="false">AA12+AA18+AA24+AA30+AA36+AA42+AA48+AA54</f>
        <v>0</v>
      </c>
      <c r="AB59" s="0" t="n">
        <f aca="false">AB12+AB18+AB24+AB30+AB36+AB42+AB54</f>
        <v>127.85464839113</v>
      </c>
    </row>
    <row r="61" customFormat="false" ht="12.75" hidden="false" customHeight="false" outlineLevel="0" collapsed="false">
      <c r="A61" s="59" t="s">
        <v>81</v>
      </c>
      <c r="C61" s="57" t="n">
        <f aca="false">(+C59*365)*assumptions!C37</f>
        <v>9420.38104781775</v>
      </c>
      <c r="D61" s="57" t="n">
        <f aca="false">(+D59*365)*assumptions!D37</f>
        <v>7001.32601854465</v>
      </c>
      <c r="E61" s="57" t="n">
        <f aca="false">+D61</f>
        <v>7001.32601854465</v>
      </c>
      <c r="F61" s="57" t="n">
        <f aca="false">+E61</f>
        <v>7001.32601854465</v>
      </c>
      <c r="G61" s="57" t="n">
        <f aca="false">+F61</f>
        <v>7001.32601854465</v>
      </c>
      <c r="H61" s="57" t="n">
        <f aca="false">+G61</f>
        <v>7001.32601854465</v>
      </c>
      <c r="I61" s="57" t="n">
        <f aca="false">+H61</f>
        <v>7001.32601854465</v>
      </c>
      <c r="J61" s="57" t="n">
        <f aca="false">+I61</f>
        <v>7001.32601854465</v>
      </c>
      <c r="K61" s="57" t="n">
        <f aca="false">+J61</f>
        <v>7001.32601854465</v>
      </c>
      <c r="L61" s="57" t="n">
        <f aca="false">+K61</f>
        <v>7001.32601854465</v>
      </c>
      <c r="M61" s="57" t="n">
        <f aca="false">+L61</f>
        <v>7001.32601854465</v>
      </c>
      <c r="N61" s="57" t="n">
        <f aca="false">+M61</f>
        <v>7001.32601854465</v>
      </c>
      <c r="O61" s="57" t="n">
        <f aca="false">+N61</f>
        <v>7001.32601854465</v>
      </c>
      <c r="P61" s="57" t="n">
        <f aca="false">+O61</f>
        <v>7001.32601854465</v>
      </c>
      <c r="Q61" s="57" t="n">
        <f aca="false">+P61</f>
        <v>7001.32601854465</v>
      </c>
      <c r="R61" s="57" t="n">
        <f aca="false">+Q61</f>
        <v>7001.32601854465</v>
      </c>
      <c r="S61" s="57" t="n">
        <f aca="false">+R61</f>
        <v>7001.32601854465</v>
      </c>
      <c r="T61" s="57" t="n">
        <f aca="false">+S61</f>
        <v>7001.32601854465</v>
      </c>
      <c r="U61" s="57" t="n">
        <f aca="false">+T61</f>
        <v>7001.32601854465</v>
      </c>
      <c r="V61" s="57" t="n">
        <f aca="false">+U61</f>
        <v>7001.32601854465</v>
      </c>
      <c r="W61" s="57" t="n">
        <f aca="false">+V61</f>
        <v>7001.32601854465</v>
      </c>
      <c r="X61" s="57" t="n">
        <f aca="false">+W61</f>
        <v>7001.32601854465</v>
      </c>
      <c r="Y61" s="57" t="n">
        <f aca="false">+X61</f>
        <v>7001.32601854465</v>
      </c>
      <c r="Z61" s="57" t="n">
        <f aca="false">+Y61</f>
        <v>7001.32601854465</v>
      </c>
      <c r="AA61" s="57" t="n">
        <f aca="false">+Z61</f>
        <v>7001.32601854465</v>
      </c>
      <c r="AB61" s="60" t="n">
        <f aca="false">SUM(C61:Q61)</f>
        <v>107438.945307443</v>
      </c>
    </row>
    <row r="64" customFormat="false" ht="12.75" hidden="false" customHeight="false" outlineLevel="0" collapsed="false">
      <c r="C64" s="61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0"/>
  <sheetViews>
    <sheetView showFormulas="false" showGridLines="true" showRowColHeaders="true" showZeros="true" rightToLeft="false" tabSelected="true" showOutlineSymbols="true" defaultGridColor="true" view="normal" topLeftCell="F1" colorId="64" zoomScale="100" zoomScaleNormal="100" zoomScalePageLayoutView="100" workbookViewId="0">
      <selection pane="topLeft" activeCell="S9" activeCellId="0" sqref="S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2" width="5.41"/>
    <col collapsed="false" customWidth="true" hidden="false" outlineLevel="0" max="2" min="2" style="62" width="24.99"/>
    <col collapsed="false" customWidth="true" hidden="false" outlineLevel="0" max="3" min="3" style="0" width="10.71"/>
    <col collapsed="false" customWidth="true" hidden="false" outlineLevel="0" max="4" min="4" style="0" width="12.28"/>
    <col collapsed="false" customWidth="true" hidden="false" outlineLevel="0" max="10" min="5" style="0" width="10.28"/>
    <col collapsed="false" customWidth="true" hidden="false" outlineLevel="0" max="18" min="11" style="0" width="9.85"/>
  </cols>
  <sheetData>
    <row r="1" customFormat="false" ht="15" hidden="false" customHeight="true" outlineLevel="0" collapsed="false">
      <c r="A1" s="63" t="s">
        <v>82</v>
      </c>
      <c r="B1" s="63"/>
    </row>
    <row r="2" customFormat="false" ht="15" hidden="false" customHeight="true" outlineLevel="0" collapsed="false">
      <c r="A2" s="63"/>
      <c r="B2" s="63"/>
    </row>
    <row r="3" customFormat="false" ht="15" hidden="false" customHeight="true" outlineLevel="0" collapsed="false">
      <c r="A3" s="63"/>
      <c r="B3" s="63"/>
    </row>
    <row r="4" customFormat="false" ht="25.5" hidden="false" customHeight="true" outlineLevel="0" collapsed="false">
      <c r="A4" s="64" t="s">
        <v>83</v>
      </c>
      <c r="B4" s="64"/>
      <c r="C4" s="64" t="s">
        <v>84</v>
      </c>
      <c r="D4" s="65" t="s">
        <v>85</v>
      </c>
      <c r="E4" s="65" t="s">
        <v>86</v>
      </c>
      <c r="F4" s="65" t="s">
        <v>87</v>
      </c>
      <c r="G4" s="65" t="s">
        <v>88</v>
      </c>
      <c r="H4" s="65" t="s">
        <v>89</v>
      </c>
      <c r="I4" s="65" t="s">
        <v>90</v>
      </c>
      <c r="J4" s="65" t="s">
        <v>91</v>
      </c>
      <c r="K4" s="65" t="s">
        <v>92</v>
      </c>
      <c r="L4" s="65" t="s">
        <v>93</v>
      </c>
      <c r="M4" s="65" t="s">
        <v>94</v>
      </c>
      <c r="N4" s="65" t="s">
        <v>95</v>
      </c>
      <c r="O4" s="65" t="s">
        <v>96</v>
      </c>
      <c r="P4" s="65" t="s">
        <v>97</v>
      </c>
      <c r="Q4" s="65" t="s">
        <v>98</v>
      </c>
      <c r="R4" s="65" t="s">
        <v>99</v>
      </c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</row>
    <row r="5" customFormat="false" ht="13.5" hidden="false" customHeight="true" outlineLevel="0" collapsed="false">
      <c r="A5" s="66"/>
      <c r="B5" s="66"/>
      <c r="C5" s="65"/>
    </row>
    <row r="6" customFormat="false" ht="12.75" hidden="false" customHeight="false" outlineLevel="0" collapsed="false">
      <c r="A6" s="62" t="n">
        <v>1</v>
      </c>
      <c r="B6" s="62" t="s">
        <v>100</v>
      </c>
      <c r="C6" s="67" t="n">
        <f aca="false">NPV(0.1076,E6:R6)+D6</f>
        <v>-6999.92265364414</v>
      </c>
      <c r="D6" s="68" t="n">
        <f aca="false">+DCF!D43</f>
        <v>-739</v>
      </c>
      <c r="E6" s="68" t="n">
        <f aca="false">+D6*$C$57</f>
        <v>-761.17</v>
      </c>
      <c r="F6" s="68" t="n">
        <f aca="false">+E6*$C$57</f>
        <v>-784.0051</v>
      </c>
      <c r="G6" s="68" t="n">
        <f aca="false">+F6*$C$57</f>
        <v>-807.525253</v>
      </c>
      <c r="H6" s="68" t="n">
        <f aca="false">+G6*$C$57</f>
        <v>-831.75101059</v>
      </c>
      <c r="I6" s="68" t="n">
        <f aca="false">+H6*$C$57</f>
        <v>-856.7035409077</v>
      </c>
      <c r="J6" s="68" t="n">
        <f aca="false">+I6*$C$57</f>
        <v>-882.404647134931</v>
      </c>
      <c r="K6" s="68" t="n">
        <f aca="false">+J6*$C$57</f>
        <v>-908.876786548979</v>
      </c>
      <c r="L6" s="68" t="n">
        <f aca="false">+K6*$C$57</f>
        <v>-936.143090145448</v>
      </c>
      <c r="M6" s="68" t="n">
        <f aca="false">+L6*$C$57</f>
        <v>-964.227382849811</v>
      </c>
      <c r="N6" s="68" t="n">
        <f aca="false">+M6*$C$57</f>
        <v>-993.154204335306</v>
      </c>
      <c r="O6" s="68" t="n">
        <f aca="false">+N6*$C$57</f>
        <v>-1022.94883046536</v>
      </c>
      <c r="P6" s="68" t="n">
        <f aca="false">+O6*$C$57</f>
        <v>-1053.63729537933</v>
      </c>
      <c r="Q6" s="68" t="n">
        <f aca="false">+P6*$C$57</f>
        <v>-1085.24641424071</v>
      </c>
      <c r="R6" s="68" t="n">
        <f aca="false">+Q6*$C$57</f>
        <v>-1117.80380666793</v>
      </c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</row>
    <row r="7" customFormat="false" ht="12.75" hidden="false" customHeight="false" outlineLevel="0" collapsed="false">
      <c r="A7" s="62" t="n">
        <v>2</v>
      </c>
      <c r="B7" s="62" t="s">
        <v>101</v>
      </c>
      <c r="C7" s="67" t="n">
        <f aca="false">NPV(0.1076,E7:R7)+D7</f>
        <v>0</v>
      </c>
      <c r="D7" s="69" t="n">
        <f aca="false">+DCF!D40</f>
        <v>0</v>
      </c>
      <c r="E7" s="69" t="n">
        <f aca="false">+DCF!E40</f>
        <v>0</v>
      </c>
      <c r="F7" s="69" t="n">
        <f aca="false">+DCF!F40</f>
        <v>0</v>
      </c>
      <c r="G7" s="69" t="n">
        <f aca="false">+DCF!G40</f>
        <v>0</v>
      </c>
      <c r="H7" s="69" t="n">
        <f aca="false">+DCF!H40</f>
        <v>0</v>
      </c>
      <c r="I7" s="69" t="n">
        <f aca="false">+DCF!I40</f>
        <v>0</v>
      </c>
      <c r="J7" s="69" t="n">
        <f aca="false">+DCF!J40</f>
        <v>0</v>
      </c>
      <c r="K7" s="69" t="n">
        <f aca="false">+DCF!K40</f>
        <v>0</v>
      </c>
      <c r="L7" s="69" t="n">
        <f aca="false">+DCF!L40</f>
        <v>0</v>
      </c>
      <c r="M7" s="69" t="n">
        <f aca="false">+DCF!M40</f>
        <v>0</v>
      </c>
      <c r="N7" s="69" t="n">
        <f aca="false">+DCF!N40</f>
        <v>0</v>
      </c>
      <c r="O7" s="69" t="n">
        <f aca="false">+DCF!O40</f>
        <v>0</v>
      </c>
      <c r="P7" s="69" t="n">
        <f aca="false">+DCF!P40</f>
        <v>0</v>
      </c>
      <c r="Q7" s="69" t="n">
        <f aca="false">+DCF!Q40</f>
        <v>0</v>
      </c>
      <c r="R7" s="69" t="n">
        <f aca="false">+DCF!R40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</row>
    <row r="8" customFormat="false" ht="12.75" hidden="false" customHeight="false" outlineLevel="0" collapsed="false">
      <c r="A8" s="62" t="n">
        <v>3</v>
      </c>
      <c r="B8" s="62" t="s">
        <v>102</v>
      </c>
      <c r="C8" s="67" t="n">
        <f aca="false">NPV(0.1076,E8:R8)+D8</f>
        <v>5557.50764209658</v>
      </c>
      <c r="D8" s="70" t="n">
        <v>-2981.12000739243</v>
      </c>
      <c r="E8" s="70" t="n">
        <v>-2084.0704156274</v>
      </c>
      <c r="F8" s="70" t="n">
        <v>-1265.46423079865</v>
      </c>
      <c r="G8" s="70" t="n">
        <v>-517.182767130579</v>
      </c>
      <c r="H8" s="70" t="n">
        <v>167.2618581177</v>
      </c>
      <c r="I8" s="70" t="n">
        <v>793.541637702371</v>
      </c>
      <c r="J8" s="70" t="n">
        <v>1391.77580758908</v>
      </c>
      <c r="K8" s="70" t="n">
        <v>1988.82283384991</v>
      </c>
      <c r="L8" s="70" t="n">
        <v>2585.46204287522</v>
      </c>
      <c r="M8" s="70" t="n">
        <v>3180.02687052873</v>
      </c>
      <c r="N8" s="70" t="n">
        <v>3774.10941498849</v>
      </c>
      <c r="O8" s="70" t="n">
        <v>4366.04087813948</v>
      </c>
      <c r="P8" s="70" t="n">
        <v>4957.41105716165</v>
      </c>
      <c r="Q8" s="70" t="n">
        <v>5546.54878391193</v>
      </c>
      <c r="R8" s="70" t="n">
        <v>5893.81896750225</v>
      </c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</row>
    <row r="9" customFormat="false" ht="12.75" hidden="false" customHeight="false" outlineLevel="0" collapsed="false">
      <c r="A9" s="62" t="n">
        <v>4</v>
      </c>
      <c r="B9" s="62" t="s">
        <v>103</v>
      </c>
      <c r="C9" s="67" t="n">
        <f aca="false">NPV(0.1076,E9:R9)+D9</f>
        <v>9047.00192010455</v>
      </c>
      <c r="D9" s="70" t="n">
        <f aca="false">+assumptions!B30*0.012</f>
        <v>1120.89109958098</v>
      </c>
      <c r="E9" s="70" t="n">
        <f aca="false">+D9</f>
        <v>1120.89109958098</v>
      </c>
      <c r="F9" s="70" t="n">
        <f aca="false">+E9</f>
        <v>1120.89109958098</v>
      </c>
      <c r="G9" s="70" t="n">
        <f aca="false">+F9</f>
        <v>1120.89109958098</v>
      </c>
      <c r="H9" s="70" t="n">
        <f aca="false">+G9</f>
        <v>1120.89109958098</v>
      </c>
      <c r="I9" s="70" t="n">
        <f aca="false">+H9</f>
        <v>1120.89109958098</v>
      </c>
      <c r="J9" s="70" t="n">
        <f aca="false">+I9</f>
        <v>1120.89109958098</v>
      </c>
      <c r="K9" s="70" t="n">
        <f aca="false">+J9</f>
        <v>1120.89109958098</v>
      </c>
      <c r="L9" s="70" t="n">
        <f aca="false">+K9</f>
        <v>1120.89109958098</v>
      </c>
      <c r="M9" s="70" t="n">
        <f aca="false">+L9</f>
        <v>1120.89109958098</v>
      </c>
      <c r="N9" s="70" t="n">
        <f aca="false">+M9</f>
        <v>1120.89109958098</v>
      </c>
      <c r="O9" s="70" t="n">
        <f aca="false">+N9</f>
        <v>1120.89109958098</v>
      </c>
      <c r="P9" s="70" t="n">
        <f aca="false">+O9</f>
        <v>1120.89109958098</v>
      </c>
      <c r="Q9" s="70" t="n">
        <f aca="false">+P9</f>
        <v>1120.89109958098</v>
      </c>
      <c r="R9" s="70" t="n">
        <f aca="false">+Q9</f>
        <v>1120.89109958098</v>
      </c>
      <c r="S9" s="71" t="n">
        <f aca="false">SUM(D14:R14)/SUM(D23:R23)</f>
        <v>0.367700000000023</v>
      </c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</row>
    <row r="10" customFormat="false" ht="12.75" hidden="false" customHeight="false" outlineLevel="0" collapsed="false">
      <c r="A10" s="62" t="n">
        <v>5</v>
      </c>
      <c r="B10" s="62" t="s">
        <v>104</v>
      </c>
      <c r="C10" s="67" t="n">
        <f aca="false">NPV(0.1076,E10:R10)+D10</f>
        <v>46671.7247565762</v>
      </c>
      <c r="D10" s="70" t="n">
        <f aca="false">+D11*(0.0525/(1-0.0525))+(D11-D11*0.0525/(1-0.0525))*0.35/(1-0.35)</f>
        <v>7098.87485832011</v>
      </c>
      <c r="E10" s="70" t="n">
        <f aca="false">+E11*(0.0525/(1-0.0525))+(E11-E11*0.0525/(1-0.0525))*0.35/(1-0.35)</f>
        <v>6781.89170726053</v>
      </c>
      <c r="F10" s="70" t="n">
        <f aca="false">+F11*(0.0525/(1-0.0525))+(F11-F11*0.0525/(1-0.0525))*0.35/(1-0.35)</f>
        <v>6491.26277561634</v>
      </c>
      <c r="G10" s="70" t="n">
        <f aca="false">+G11*(0.0525/(1-0.0525))+(G11-G11*0.0525/(1-0.0525))*0.35/(1-0.35)</f>
        <v>6224.21393502801</v>
      </c>
      <c r="H10" s="70" t="n">
        <f aca="false">+H11*(0.0525/(1-0.0525))+(H11-H11*0.0525/(1-0.0525))*0.35/(1-0.35)</f>
        <v>5978.52588280794</v>
      </c>
      <c r="I10" s="70" t="n">
        <f aca="false">+I11*(0.0525/(1-0.0525))+(I11-I11*0.0525/(1-0.0525))*0.35/(1-0.35)</f>
        <v>5752.25672910446</v>
      </c>
      <c r="J10" s="70" t="n">
        <f aca="false">+J11*(0.0525/(1-0.0525))+(J11-J11*0.0525/(1-0.0525))*0.35/(1-0.35)</f>
        <v>5535.14219898738</v>
      </c>
      <c r="K10" s="70" t="n">
        <f aca="false">+K11*(0.0525/(1-0.0525))+(K11-K11*0.0525/(1-0.0525))*0.35/(1-0.35)</f>
        <v>5318.02766887031</v>
      </c>
      <c r="L10" s="70" t="n">
        <f aca="false">+L11*(0.0525/(1-0.0525))+(L11-L11*0.0525/(1-0.0525))*0.35/(1-0.35)</f>
        <v>5100.63572591727</v>
      </c>
      <c r="M10" s="70" t="n">
        <f aca="false">+M11*(0.0525/(1-0.0525))+(M11-M11*0.0525/(1-0.0525))*0.35/(1-0.35)</f>
        <v>4883.5211958002</v>
      </c>
      <c r="N10" s="70" t="n">
        <f aca="false">+N11*(0.0525/(1-0.0525))+(N11-N11*0.0525/(1-0.0525))*0.35/(1-0.35)</f>
        <v>4666.12925284717</v>
      </c>
      <c r="O10" s="70" t="n">
        <f aca="false">+O11*(0.0525/(1-0.0525))+(O11-O11*0.0525/(1-0.0525))*0.35/(1-0.35)</f>
        <v>4449.01472273009</v>
      </c>
      <c r="P10" s="70" t="n">
        <f aca="false">+P11*(0.0525/(1-0.0525))+(P11-P11*0.0525/(1-0.0525))*0.35/(1-0.35)</f>
        <v>4231.62277977706</v>
      </c>
      <c r="Q10" s="70" t="n">
        <f aca="false">+Q11*(0.0525/(1-0.0525))+(Q11-Q11*0.0525/(1-0.0525))*0.35/(1-0.35)</f>
        <v>4014.50824965998</v>
      </c>
      <c r="R10" s="70" t="n">
        <f aca="false">+R11*(0.0525/(1-0.0525))+(R11-R11*0.0525/(1-0.0525))*0.35/(1-0.35)</f>
        <v>3879.23050614856</v>
      </c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</row>
    <row r="11" customFormat="false" ht="12.75" hidden="false" customHeight="false" outlineLevel="0" collapsed="false">
      <c r="A11" s="62" t="n">
        <v>6</v>
      </c>
      <c r="B11" s="62" t="s">
        <v>105</v>
      </c>
      <c r="C11" s="67" t="n">
        <f aca="false">NPV(0.1076,E11:R11)+D11</f>
        <v>82746.163323372</v>
      </c>
      <c r="D11" s="70" t="n">
        <f aca="false">+D71*D53</f>
        <v>12585.8785271476</v>
      </c>
      <c r="E11" s="70" t="n">
        <f aca="false">+E71*E53</f>
        <v>12023.8864489646</v>
      </c>
      <c r="F11" s="70" t="n">
        <f aca="false">+F71*F53</f>
        <v>11508.6188180862</v>
      </c>
      <c r="G11" s="70" t="n">
        <f aca="false">+G71*G53</f>
        <v>11035.1572716384</v>
      </c>
      <c r="H11" s="70" t="n">
        <f aca="false">+H71*H53</f>
        <v>10599.5671193216</v>
      </c>
      <c r="I11" s="70" t="n">
        <f aca="false">+I71*I53</f>
        <v>10198.405507124</v>
      </c>
      <c r="J11" s="70" t="n">
        <f aca="false">+J71*J53</f>
        <v>9813.47449241124</v>
      </c>
      <c r="K11" s="70" t="n">
        <f aca="false">+K71*K53</f>
        <v>9428.54347769845</v>
      </c>
      <c r="L11" s="70" t="n">
        <f aca="false">+L71*L53</f>
        <v>9043.12062669824</v>
      </c>
      <c r="M11" s="70" t="n">
        <f aca="false">+M71*M53</f>
        <v>8658.18961198545</v>
      </c>
      <c r="N11" s="70" t="n">
        <f aca="false">+N71*N53</f>
        <v>8272.76676098524</v>
      </c>
      <c r="O11" s="70" t="n">
        <f aca="false">+O71*O53</f>
        <v>7887.83574627245</v>
      </c>
      <c r="P11" s="70" t="n">
        <f aca="false">+P71*P53</f>
        <v>7502.41289527224</v>
      </c>
      <c r="Q11" s="70" t="n">
        <f aca="false">+Q71*Q53</f>
        <v>7117.48188055945</v>
      </c>
      <c r="R11" s="70" t="n">
        <f aca="false">+R71*R53</f>
        <v>6877.64257063474</v>
      </c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</row>
    <row r="12" customFormat="false" ht="12.75" hidden="false" customHeight="false" outlineLevel="0" collapsed="false">
      <c r="A12" s="62" t="n">
        <v>7</v>
      </c>
      <c r="B12" s="62" t="s">
        <v>106</v>
      </c>
      <c r="C12" s="67" t="n">
        <f aca="false">NPV(0.1076,E12:R12)+D12</f>
        <v>7687.1159900907</v>
      </c>
      <c r="D12" s="70" t="n">
        <f aca="false">+D53*D70</f>
        <v>1169.22772234502</v>
      </c>
      <c r="E12" s="70" t="n">
        <f aca="false">+E53*E70</f>
        <v>1117.01867582256</v>
      </c>
      <c r="F12" s="70" t="n">
        <f aca="false">+F53*F70</f>
        <v>1069.15032899636</v>
      </c>
      <c r="G12" s="70" t="n">
        <f aca="false">+G53*G70</f>
        <v>1025.1657661089</v>
      </c>
      <c r="H12" s="70" t="n">
        <f aca="false">+H53*H70</f>
        <v>984.699454554194</v>
      </c>
      <c r="I12" s="70" t="n">
        <f aca="false">+I53*I70</f>
        <v>947.431553301986</v>
      </c>
      <c r="J12" s="70" t="n">
        <f aca="false">+J53*J70</f>
        <v>911.67147404953</v>
      </c>
      <c r="K12" s="70" t="n">
        <f aca="false">+K53*K70</f>
        <v>875.911394797072</v>
      </c>
      <c r="L12" s="70" t="n">
        <f aca="false">+L53*L70</f>
        <v>840.105623968865</v>
      </c>
      <c r="M12" s="70" t="n">
        <f aca="false">+M53*M70</f>
        <v>804.345544716408</v>
      </c>
      <c r="N12" s="70" t="n">
        <f aca="false">+N53*N70</f>
        <v>768.539773888201</v>
      </c>
      <c r="O12" s="70" t="n">
        <f aca="false">+O53*O70</f>
        <v>732.779694635744</v>
      </c>
      <c r="P12" s="70" t="n">
        <f aca="false">+P53*P70</f>
        <v>696.973923807537</v>
      </c>
      <c r="Q12" s="70" t="n">
        <f aca="false">+Q53*Q70</f>
        <v>661.21384455508</v>
      </c>
      <c r="R12" s="70" t="n">
        <f aca="false">+R53*R70</f>
        <v>638.932780148873</v>
      </c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</row>
    <row r="13" customFormat="false" ht="12.75" hidden="false" customHeight="false" outlineLevel="0" collapsed="false">
      <c r="A13" s="62" t="n">
        <v>8</v>
      </c>
      <c r="B13" s="62" t="s">
        <v>107</v>
      </c>
      <c r="C13" s="67" t="n">
        <f aca="false">NPV(0.1076,E13:R13)+D13</f>
        <v>17777.5567450552</v>
      </c>
      <c r="D13" s="70" t="n">
        <f aca="false">(+D49+D50)*0.02</f>
        <v>1876.8228</v>
      </c>
      <c r="E13" s="70" t="n">
        <f aca="false">+D13*$C$57</f>
        <v>1933.127484</v>
      </c>
      <c r="F13" s="70" t="n">
        <f aca="false">+E13*$C$57</f>
        <v>1991.12130852</v>
      </c>
      <c r="G13" s="70" t="n">
        <f aca="false">+F13*$C$57</f>
        <v>2050.8549477756</v>
      </c>
      <c r="H13" s="70" t="n">
        <f aca="false">+G13*$C$57</f>
        <v>2112.38059620887</v>
      </c>
      <c r="I13" s="70" t="n">
        <f aca="false">+H13*$C$57</f>
        <v>2175.75201409513</v>
      </c>
      <c r="J13" s="70" t="n">
        <f aca="false">+I13*$C$57</f>
        <v>2241.02457451799</v>
      </c>
      <c r="K13" s="70" t="n">
        <f aca="false">+J13*$C$57</f>
        <v>2308.25531175353</v>
      </c>
      <c r="L13" s="70" t="n">
        <f aca="false">+K13*$C$57</f>
        <v>2377.50297110613</v>
      </c>
      <c r="M13" s="70" t="n">
        <f aca="false">+L13*$C$57</f>
        <v>2448.82806023932</v>
      </c>
      <c r="N13" s="70" t="n">
        <f aca="false">+M13*$C$57</f>
        <v>2522.2929020465</v>
      </c>
      <c r="O13" s="70" t="n">
        <f aca="false">+N13*$C$57</f>
        <v>2597.96168910789</v>
      </c>
      <c r="P13" s="70" t="n">
        <f aca="false">+O13*$C$57</f>
        <v>2675.90053978113</v>
      </c>
      <c r="Q13" s="70" t="n">
        <f aca="false">+P13*$C$57</f>
        <v>2756.17755597456</v>
      </c>
      <c r="R13" s="70" t="n">
        <f aca="false">+Q13*$C$57</f>
        <v>2838.8628826538</v>
      </c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</row>
    <row r="14" customFormat="false" ht="13.5" hidden="false" customHeight="false" outlineLevel="0" collapsed="false">
      <c r="A14" s="62" t="n">
        <v>9</v>
      </c>
      <c r="B14" s="62" t="s">
        <v>108</v>
      </c>
      <c r="C14" s="72" t="n">
        <f aca="false">NPV(0.1076,E14:R14)+D14</f>
        <v>162487.147723651</v>
      </c>
      <c r="D14" s="73" t="n">
        <f aca="false">SUM(D6:D13)</f>
        <v>20131.5750000013</v>
      </c>
      <c r="E14" s="73" t="n">
        <f aca="false">SUM(E6:E13)</f>
        <v>20131.5750000013</v>
      </c>
      <c r="F14" s="73" t="n">
        <f aca="false">SUM(F6:F13)</f>
        <v>20131.5750000013</v>
      </c>
      <c r="G14" s="73" t="n">
        <f aca="false">SUM(G6:G13)</f>
        <v>20131.5750000013</v>
      </c>
      <c r="H14" s="73" t="n">
        <f aca="false">SUM(H6:H13)</f>
        <v>20131.5750000013</v>
      </c>
      <c r="I14" s="73" t="n">
        <f aca="false">SUM(I6:I13)</f>
        <v>20131.5750000013</v>
      </c>
      <c r="J14" s="73" t="n">
        <f aca="false">SUM(J6:J13)</f>
        <v>20131.5750000013</v>
      </c>
      <c r="K14" s="73" t="n">
        <f aca="false">SUM(K6:K13)</f>
        <v>20131.5750000013</v>
      </c>
      <c r="L14" s="73" t="n">
        <f aca="false">SUM(L6:L13)</f>
        <v>20131.5750000013</v>
      </c>
      <c r="M14" s="73" t="n">
        <f aca="false">SUM(M6:M13)</f>
        <v>20131.5750000013</v>
      </c>
      <c r="N14" s="73" t="n">
        <f aca="false">SUM(N6:N13)</f>
        <v>20131.5750000013</v>
      </c>
      <c r="O14" s="73" t="n">
        <f aca="false">SUM(O6:O13)</f>
        <v>20131.5750000013</v>
      </c>
      <c r="P14" s="73" t="n">
        <f aca="false">SUM(P6:P13)</f>
        <v>20131.5750000013</v>
      </c>
      <c r="Q14" s="73" t="n">
        <f aca="false">SUM(Q6:Q13)</f>
        <v>20131.5750000013</v>
      </c>
      <c r="R14" s="73" t="n">
        <f aca="false">SUM(R6:R13)</f>
        <v>20131.5750000013</v>
      </c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</row>
    <row r="15" customFormat="false" ht="13.5" hidden="false" customHeight="false" outlineLevel="0" collapsed="false">
      <c r="D15" s="74"/>
      <c r="E15" s="75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</row>
    <row r="16" customFormat="false" ht="12.75" hidden="false" customHeight="false" outlineLevel="0" collapsed="false">
      <c r="A16" s="62" t="n">
        <v>10</v>
      </c>
      <c r="B16" s="62" t="s">
        <v>109</v>
      </c>
      <c r="C16" s="70"/>
      <c r="D16" s="76" t="n">
        <f aca="false">+D9/D49</f>
        <v>0.0120138381519933</v>
      </c>
      <c r="E16" s="76" t="n">
        <f aca="false">+E9/E49</f>
        <v>0.0120138381519933</v>
      </c>
      <c r="F16" s="76" t="n">
        <f aca="false">+F9/F49</f>
        <v>0.0120138381519933</v>
      </c>
      <c r="G16" s="76" t="n">
        <f aca="false">+G9/G49</f>
        <v>0.0120138381519933</v>
      </c>
      <c r="H16" s="76" t="n">
        <f aca="false">+H9/H49</f>
        <v>0.0120138381519933</v>
      </c>
      <c r="I16" s="76" t="n">
        <f aca="false">+I9/I49</f>
        <v>0.0120138381519933</v>
      </c>
      <c r="J16" s="76" t="n">
        <f aca="false">+J9/J49</f>
        <v>0.0120138381519933</v>
      </c>
      <c r="K16" s="76" t="n">
        <f aca="false">+K9/K49</f>
        <v>0.0120138381519933</v>
      </c>
      <c r="L16" s="76" t="n">
        <f aca="false">+L9/L49</f>
        <v>0.0120138381519933</v>
      </c>
      <c r="M16" s="76" t="n">
        <f aca="false">+M9/M49</f>
        <v>0.0120138381519933</v>
      </c>
      <c r="N16" s="76" t="n">
        <f aca="false">+N9/N49</f>
        <v>0.0120138381519933</v>
      </c>
      <c r="O16" s="76" t="n">
        <f aca="false">+O9/O49</f>
        <v>0.0120138381519933</v>
      </c>
      <c r="P16" s="76" t="n">
        <f aca="false">+P9/P49</f>
        <v>0.0120138381519933</v>
      </c>
      <c r="Q16" s="76" t="n">
        <f aca="false">+Q9/Q49</f>
        <v>0.0120138381519933</v>
      </c>
      <c r="R16" s="76" t="n">
        <f aca="false">+R9/R49</f>
        <v>0.0120138381519933</v>
      </c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</row>
    <row r="17" customFormat="false" ht="13.5" hidden="false" customHeight="false" outlineLevel="0" collapsed="false">
      <c r="A17" s="77"/>
      <c r="B17" s="77"/>
      <c r="C17" s="78"/>
      <c r="D17" s="79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</row>
    <row r="18" customFormat="false" ht="12.75" hidden="false" customHeight="false" outlineLevel="0" collapsed="false">
      <c r="A18" s="62" t="n">
        <v>11</v>
      </c>
      <c r="B18" s="81" t="s">
        <v>110</v>
      </c>
      <c r="C18" s="74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</row>
    <row r="19" customFormat="false" ht="12.75" hidden="false" customHeight="false" outlineLevel="0" collapsed="false">
      <c r="A19" s="62" t="n">
        <v>12</v>
      </c>
      <c r="B19" s="62" t="s">
        <v>111</v>
      </c>
      <c r="D19" s="70" t="n">
        <f aca="false">+D14</f>
        <v>20131.5750000013</v>
      </c>
      <c r="E19" s="70" t="n">
        <f aca="false">+E14</f>
        <v>20131.5750000013</v>
      </c>
      <c r="F19" s="70" t="n">
        <f aca="false">+F14</f>
        <v>20131.5750000013</v>
      </c>
      <c r="G19" s="70" t="n">
        <f aca="false">+G14</f>
        <v>20131.5750000013</v>
      </c>
      <c r="H19" s="70" t="n">
        <f aca="false">+H14</f>
        <v>20131.5750000013</v>
      </c>
      <c r="I19" s="70" t="n">
        <f aca="false">+I14</f>
        <v>20131.5750000013</v>
      </c>
      <c r="J19" s="70" t="n">
        <f aca="false">+J14</f>
        <v>20131.5750000013</v>
      </c>
      <c r="K19" s="70" t="n">
        <f aca="false">+K14</f>
        <v>20131.5750000013</v>
      </c>
      <c r="L19" s="70" t="n">
        <f aca="false">+L14</f>
        <v>20131.5750000013</v>
      </c>
      <c r="M19" s="70" t="n">
        <f aca="false">+M14</f>
        <v>20131.5750000013</v>
      </c>
      <c r="N19" s="70" t="n">
        <f aca="false">+N14</f>
        <v>20131.5750000013</v>
      </c>
      <c r="O19" s="70" t="n">
        <f aca="false">+O14</f>
        <v>20131.5750000013</v>
      </c>
      <c r="P19" s="70" t="n">
        <f aca="false">+P14</f>
        <v>20131.5750000013</v>
      </c>
      <c r="Q19" s="70" t="n">
        <f aca="false">+Q14</f>
        <v>20131.5750000013</v>
      </c>
      <c r="R19" s="70" t="n">
        <f aca="false">+R14</f>
        <v>20131.5750000013</v>
      </c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</row>
    <row r="20" customFormat="false" ht="12.75" hidden="false" customHeight="false" outlineLevel="0" collapsed="false">
      <c r="A20" s="62" t="n">
        <v>13</v>
      </c>
      <c r="B20" s="62" t="s">
        <v>112</v>
      </c>
      <c r="D20" s="70" t="n">
        <v>0</v>
      </c>
      <c r="E20" s="70" t="n">
        <v>0</v>
      </c>
      <c r="F20" s="70" t="n">
        <v>0</v>
      </c>
      <c r="G20" s="70" t="n">
        <v>0</v>
      </c>
      <c r="H20" s="70" t="n">
        <v>0</v>
      </c>
      <c r="I20" s="70" t="n">
        <v>0</v>
      </c>
      <c r="J20" s="70" t="n">
        <v>0</v>
      </c>
      <c r="K20" s="70" t="n">
        <v>0</v>
      </c>
      <c r="L20" s="70" t="n">
        <v>0</v>
      </c>
      <c r="M20" s="70" t="n">
        <v>0</v>
      </c>
      <c r="N20" s="70" t="n">
        <v>0</v>
      </c>
      <c r="O20" s="70" t="n">
        <v>0</v>
      </c>
      <c r="P20" s="70" t="n">
        <v>0</v>
      </c>
      <c r="Q20" s="70" t="n">
        <v>0</v>
      </c>
      <c r="R20" s="70" t="n">
        <v>0</v>
      </c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</row>
    <row r="21" customFormat="false" ht="12.75" hidden="false" customHeight="false" outlineLevel="0" collapsed="false">
      <c r="D21" s="74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</row>
    <row r="22" customFormat="false" ht="12.75" hidden="false" customHeight="false" outlineLevel="0" collapsed="false">
      <c r="A22" s="62" t="n">
        <v>14</v>
      </c>
      <c r="B22" s="81" t="s">
        <v>113</v>
      </c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</row>
    <row r="23" customFormat="false" ht="12.75" hidden="false" customHeight="false" outlineLevel="0" collapsed="false">
      <c r="A23" s="62" t="n">
        <v>15</v>
      </c>
      <c r="B23" s="62" t="s">
        <v>114</v>
      </c>
      <c r="D23" s="70" t="n">
        <f aca="false">+revenues!C7*365</f>
        <v>54750</v>
      </c>
      <c r="E23" s="70" t="n">
        <f aca="false">+D23</f>
        <v>54750</v>
      </c>
      <c r="F23" s="70" t="n">
        <f aca="false">+E23</f>
        <v>54750</v>
      </c>
      <c r="G23" s="70" t="n">
        <f aca="false">+F23</f>
        <v>54750</v>
      </c>
      <c r="H23" s="70" t="n">
        <f aca="false">+G23</f>
        <v>54750</v>
      </c>
      <c r="I23" s="70" t="n">
        <f aca="false">+H23</f>
        <v>54750</v>
      </c>
      <c r="J23" s="70" t="n">
        <f aca="false">+I23</f>
        <v>54750</v>
      </c>
      <c r="K23" s="70" t="n">
        <f aca="false">+J23</f>
        <v>54750</v>
      </c>
      <c r="L23" s="70" t="n">
        <f aca="false">+K23</f>
        <v>54750</v>
      </c>
      <c r="M23" s="70" t="n">
        <f aca="false">+L23</f>
        <v>54750</v>
      </c>
      <c r="N23" s="70" t="n">
        <f aca="false">+M23</f>
        <v>54750</v>
      </c>
      <c r="O23" s="70" t="n">
        <f aca="false">+N23</f>
        <v>54750</v>
      </c>
      <c r="P23" s="70" t="n">
        <f aca="false">+O23</f>
        <v>54750</v>
      </c>
      <c r="Q23" s="70" t="n">
        <f aca="false">+P23</f>
        <v>54750</v>
      </c>
      <c r="R23" s="70" t="n">
        <f aca="false">+Q23</f>
        <v>54750</v>
      </c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</row>
    <row r="24" customFormat="false" ht="12.75" hidden="false" customHeight="false" outlineLevel="0" collapsed="false">
      <c r="A24" s="62" t="n">
        <v>16</v>
      </c>
      <c r="B24" s="62" t="s">
        <v>115</v>
      </c>
      <c r="D24" s="70" t="n">
        <f aca="false">+D23</f>
        <v>54750</v>
      </c>
      <c r="E24" s="70" t="n">
        <f aca="false">+D24</f>
        <v>54750</v>
      </c>
      <c r="F24" s="70" t="n">
        <f aca="false">+E24</f>
        <v>54750</v>
      </c>
      <c r="G24" s="70" t="n">
        <f aca="false">+F24</f>
        <v>54750</v>
      </c>
      <c r="H24" s="70" t="n">
        <f aca="false">+G24</f>
        <v>54750</v>
      </c>
      <c r="I24" s="70" t="n">
        <f aca="false">+H24</f>
        <v>54750</v>
      </c>
      <c r="J24" s="70" t="n">
        <f aca="false">+I24</f>
        <v>54750</v>
      </c>
      <c r="K24" s="70" t="n">
        <f aca="false">+J24</f>
        <v>54750</v>
      </c>
      <c r="L24" s="70" t="n">
        <f aca="false">+K24</f>
        <v>54750</v>
      </c>
      <c r="M24" s="70" t="n">
        <f aca="false">+L24</f>
        <v>54750</v>
      </c>
      <c r="N24" s="70" t="n">
        <f aca="false">+M24</f>
        <v>54750</v>
      </c>
      <c r="O24" s="70" t="n">
        <f aca="false">+N24</f>
        <v>54750</v>
      </c>
      <c r="P24" s="70" t="n">
        <f aca="false">+O24</f>
        <v>54750</v>
      </c>
      <c r="Q24" s="70" t="n">
        <f aca="false">+P24</f>
        <v>54750</v>
      </c>
      <c r="R24" s="70" t="n">
        <f aca="false">+Q24</f>
        <v>54750</v>
      </c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</row>
    <row r="25" customFormat="false" ht="12.75" hidden="false" customHeight="false" outlineLevel="0" collapsed="false">
      <c r="A25" s="62" t="n">
        <v>17</v>
      </c>
      <c r="B25" s="62" t="s">
        <v>116</v>
      </c>
      <c r="D25" s="76" t="n">
        <v>1</v>
      </c>
      <c r="E25" s="76" t="n">
        <v>1</v>
      </c>
      <c r="F25" s="76" t="n">
        <v>1</v>
      </c>
      <c r="G25" s="76" t="n">
        <v>1</v>
      </c>
      <c r="H25" s="76" t="n">
        <v>1</v>
      </c>
      <c r="I25" s="76" t="n">
        <v>1</v>
      </c>
      <c r="J25" s="76" t="n">
        <v>1</v>
      </c>
      <c r="K25" s="76" t="n">
        <v>1</v>
      </c>
      <c r="L25" s="76" t="n">
        <v>1</v>
      </c>
      <c r="M25" s="76" t="n">
        <v>1</v>
      </c>
      <c r="N25" s="76" t="n">
        <v>1</v>
      </c>
      <c r="O25" s="76" t="n">
        <v>1</v>
      </c>
      <c r="P25" s="76" t="n">
        <v>1</v>
      </c>
      <c r="Q25" s="76" t="n">
        <v>1</v>
      </c>
      <c r="R25" s="76" t="n">
        <v>1</v>
      </c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</row>
    <row r="26" customFormat="false" ht="12.75" hidden="false" customHeight="false" outlineLevel="0" collapsed="false"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</row>
    <row r="27" customFormat="false" ht="12.75" hidden="false" customHeight="false" outlineLevel="0" collapsed="false">
      <c r="A27" s="62" t="n">
        <v>18</v>
      </c>
      <c r="B27" s="81" t="s">
        <v>117</v>
      </c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</row>
    <row r="28" customFormat="false" ht="12.75" hidden="false" customHeight="false" outlineLevel="0" collapsed="false">
      <c r="A28" s="62" t="n">
        <v>19</v>
      </c>
      <c r="B28" s="62" t="s">
        <v>118</v>
      </c>
      <c r="D28" s="82" t="n">
        <f aca="false">+D19/D23</f>
        <v>0.367700000000023</v>
      </c>
      <c r="E28" s="82" t="n">
        <f aca="false">+E19/E23</f>
        <v>0.367700000000023</v>
      </c>
      <c r="F28" s="82" t="n">
        <f aca="false">+F19/F23</f>
        <v>0.367700000000023</v>
      </c>
      <c r="G28" s="82" t="n">
        <f aca="false">+G19/G23</f>
        <v>0.367700000000023</v>
      </c>
      <c r="H28" s="82" t="n">
        <f aca="false">+H19/H23</f>
        <v>0.367700000000023</v>
      </c>
      <c r="I28" s="82" t="n">
        <f aca="false">+I19/I23</f>
        <v>0.367700000000023</v>
      </c>
      <c r="J28" s="82" t="n">
        <f aca="false">+J19/J23</f>
        <v>0.367700000000023</v>
      </c>
      <c r="K28" s="82" t="n">
        <f aca="false">+K19/K23</f>
        <v>0.367700000000023</v>
      </c>
      <c r="L28" s="82" t="n">
        <f aca="false">+L19/L23</f>
        <v>0.367700000000023</v>
      </c>
      <c r="M28" s="82" t="n">
        <f aca="false">+M19/M23</f>
        <v>0.367700000000023</v>
      </c>
      <c r="N28" s="82" t="n">
        <f aca="false">+N19/N23</f>
        <v>0.367700000000023</v>
      </c>
      <c r="O28" s="82" t="n">
        <f aca="false">+O19/O23</f>
        <v>0.367700000000023</v>
      </c>
      <c r="P28" s="82" t="n">
        <f aca="false">+P19/P23</f>
        <v>0.367700000000023</v>
      </c>
      <c r="Q28" s="82" t="n">
        <f aca="false">+Q19/Q23</f>
        <v>0.367700000000023</v>
      </c>
      <c r="R28" s="82" t="n">
        <f aca="false">+R19/R23</f>
        <v>0.367700000000023</v>
      </c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</row>
    <row r="29" customFormat="false" ht="12.75" hidden="false" customHeight="false" outlineLevel="0" collapsed="false">
      <c r="A29" s="62" t="n">
        <v>20</v>
      </c>
      <c r="B29" s="62" t="s">
        <v>71</v>
      </c>
      <c r="D29" s="82" t="n">
        <f aca="false">+D20/D24</f>
        <v>0</v>
      </c>
      <c r="E29" s="82" t="n">
        <f aca="false">+E20/E24</f>
        <v>0</v>
      </c>
      <c r="F29" s="82" t="n">
        <f aca="false">+F20/F24</f>
        <v>0</v>
      </c>
      <c r="G29" s="82" t="n">
        <f aca="false">+G20/G24</f>
        <v>0</v>
      </c>
      <c r="H29" s="82" t="n">
        <f aca="false">+H20/H24</f>
        <v>0</v>
      </c>
      <c r="I29" s="82" t="n">
        <f aca="false">+I20/I24</f>
        <v>0</v>
      </c>
      <c r="J29" s="82" t="n">
        <f aca="false">+J20/J24</f>
        <v>0</v>
      </c>
      <c r="K29" s="82" t="n">
        <f aca="false">+K20/K24</f>
        <v>0</v>
      </c>
      <c r="L29" s="82" t="n">
        <f aca="false">+L20/L24</f>
        <v>0</v>
      </c>
      <c r="M29" s="82" t="n">
        <f aca="false">+M20/M24</f>
        <v>0</v>
      </c>
      <c r="N29" s="82" t="n">
        <f aca="false">+N20/N24</f>
        <v>0</v>
      </c>
      <c r="O29" s="82" t="n">
        <f aca="false">+O20/O24</f>
        <v>0</v>
      </c>
      <c r="P29" s="82" t="n">
        <f aca="false">+P20/P24</f>
        <v>0</v>
      </c>
      <c r="Q29" s="82" t="n">
        <f aca="false">+Q20/Q24</f>
        <v>0</v>
      </c>
      <c r="R29" s="82" t="n">
        <f aca="false">+R20/R24</f>
        <v>0</v>
      </c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</row>
    <row r="30" customFormat="false" ht="12.75" hidden="false" customHeight="false" outlineLevel="0" collapsed="false">
      <c r="A30" s="62" t="n">
        <v>21</v>
      </c>
      <c r="B30" s="62" t="s">
        <v>119</v>
      </c>
      <c r="D30" s="82" t="n">
        <f aca="false">+D14/D24</f>
        <v>0.367700000000023</v>
      </c>
      <c r="E30" s="82" t="n">
        <f aca="false">+E19/E24</f>
        <v>0.367700000000023</v>
      </c>
      <c r="F30" s="82" t="n">
        <f aca="false">+F19/F24</f>
        <v>0.367700000000023</v>
      </c>
      <c r="G30" s="82" t="n">
        <f aca="false">+G19/G24</f>
        <v>0.367700000000023</v>
      </c>
      <c r="H30" s="82" t="n">
        <f aca="false">+H19/H24</f>
        <v>0.367700000000023</v>
      </c>
      <c r="I30" s="82" t="n">
        <f aca="false">+I19/I24</f>
        <v>0.367700000000023</v>
      </c>
      <c r="J30" s="82" t="n">
        <f aca="false">+J19/J24</f>
        <v>0.367700000000023</v>
      </c>
      <c r="K30" s="82" t="n">
        <f aca="false">+K19/K24</f>
        <v>0.367700000000023</v>
      </c>
      <c r="L30" s="82" t="n">
        <f aca="false">+L19/L24</f>
        <v>0.367700000000023</v>
      </c>
      <c r="M30" s="82" t="n">
        <f aca="false">+M19/M24</f>
        <v>0.367700000000023</v>
      </c>
      <c r="N30" s="82" t="n">
        <f aca="false">+N19/N24</f>
        <v>0.367700000000023</v>
      </c>
      <c r="O30" s="82" t="n">
        <f aca="false">+O19/O24</f>
        <v>0.367700000000023</v>
      </c>
      <c r="P30" s="82" t="n">
        <f aca="false">+P19/P24</f>
        <v>0.367700000000023</v>
      </c>
      <c r="Q30" s="82" t="n">
        <f aca="false">+Q19/Q24</f>
        <v>0.367700000000023</v>
      </c>
      <c r="R30" s="82" t="n">
        <f aca="false">+R19/R24</f>
        <v>0.367700000000023</v>
      </c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</row>
    <row r="31" customFormat="false" ht="13.5" hidden="false" customHeight="false" outlineLevel="0" collapsed="false">
      <c r="A31" s="77"/>
      <c r="B31" s="77"/>
      <c r="C31" s="19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</row>
    <row r="32" customFormat="false" ht="12.75" hidden="false" customHeight="false" outlineLevel="0" collapsed="false">
      <c r="A32" s="62" t="n">
        <v>22</v>
      </c>
      <c r="B32" s="81" t="s">
        <v>120</v>
      </c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</row>
    <row r="33" customFormat="false" ht="12.75" hidden="false" customHeight="false" outlineLevel="0" collapsed="false">
      <c r="A33" s="62" t="n">
        <v>23</v>
      </c>
      <c r="B33" s="62" t="s">
        <v>121</v>
      </c>
      <c r="C33" s="71"/>
      <c r="D33" s="71" t="n">
        <v>1</v>
      </c>
      <c r="E33" s="83" t="n">
        <f aca="false">NPV(0.1076,1)</f>
        <v>0.902853015529072</v>
      </c>
      <c r="F33" s="83" t="n">
        <f aca="false">NPV(0.1076,0,1)</f>
        <v>0.815143567649939</v>
      </c>
      <c r="G33" s="83" t="n">
        <f aca="false">NPV(0.1076,0,0,1)</f>
        <v>0.735954828141873</v>
      </c>
      <c r="H33" s="83" t="n">
        <f aca="false">NPV(0.1076,0,0,0,1)</f>
        <v>0.66445903588107</v>
      </c>
      <c r="I33" s="83" t="n">
        <f aca="false">NPV(0.1076,0,0,0,0,1)</f>
        <v>0.599908844240764</v>
      </c>
      <c r="J33" s="83" t="n">
        <f aca="false">NPV(0.1076,0,0,0,0,0,1)</f>
        <v>0.541629509065334</v>
      </c>
      <c r="K33" s="83" t="n">
        <f aca="false">NPV(0.1076,0,0,0,0,0,0,1)</f>
        <v>0.489011835559168</v>
      </c>
      <c r="L33" s="83" t="n">
        <f aca="false">NPV(0.1076,0,0,0,0,0,0,0,1)</f>
        <v>0.441505810364001</v>
      </c>
      <c r="M33" s="83" t="n">
        <f aca="false">NPV(0.1076,0,0,0,0,0,0,0,0,1)</f>
        <v>0.398614852260745</v>
      </c>
      <c r="N33" s="83" t="n">
        <f aca="false">NPV(0.1076,0,0,0,0,0,0,0,0,0,1)</f>
        <v>0.359890621398289</v>
      </c>
      <c r="O33" s="83" t="n">
        <f aca="false">NPV(0.1076,0,0,0,0,0,0,0,0,0,0,1)</f>
        <v>0.324928332790077</v>
      </c>
      <c r="P33" s="83" t="n">
        <f aca="false">NPV(0.1076,0,0,0,0,0,0,0,0,0,0,0,1)</f>
        <v>0.293362525090355</v>
      </c>
      <c r="Q33" s="83" t="n">
        <f aca="false">NPV(0.1076,0,0,0,0,0,0,0,0,0,0,0,0,1)</f>
        <v>0.26486324042105</v>
      </c>
      <c r="R33" s="83" t="n">
        <f aca="false">NPV(0.1076,0,0,0,0,0,0,0,0,0,0,0,0,0,1)</f>
        <v>0.239132575316946</v>
      </c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</row>
    <row r="34" customFormat="false" ht="12.75" hidden="false" customHeight="false" outlineLevel="0" collapsed="false"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</row>
    <row r="35" customFormat="false" ht="12.75" hidden="false" customHeight="false" outlineLevel="0" collapsed="false">
      <c r="A35" s="62" t="n">
        <v>24</v>
      </c>
      <c r="B35" s="62" t="s">
        <v>122</v>
      </c>
      <c r="C35" s="70" t="n">
        <f aca="false">SUM(D35:R35)</f>
        <v>162487.147723651</v>
      </c>
      <c r="D35" s="70" t="n">
        <f aca="false">+D19*D33</f>
        <v>20131.5750000013</v>
      </c>
      <c r="E35" s="70" t="n">
        <f aca="false">+E19*E33</f>
        <v>18175.8531961008</v>
      </c>
      <c r="F35" s="70" t="n">
        <f aca="false">+F19*F33</f>
        <v>16410.1238679133</v>
      </c>
      <c r="G35" s="70" t="n">
        <f aca="false">+G19*G33</f>
        <v>14815.9298193512</v>
      </c>
      <c r="H35" s="70" t="n">
        <f aca="false">+H19*H33</f>
        <v>13376.6069152683</v>
      </c>
      <c r="I35" s="70" t="n">
        <f aca="false">+I19*I33</f>
        <v>12077.109890997</v>
      </c>
      <c r="J35" s="70" t="n">
        <f aca="false">+J19*J33</f>
        <v>10903.8550839626</v>
      </c>
      <c r="K35" s="70" t="n">
        <f aca="false">+K19*K33</f>
        <v>9844.57844344767</v>
      </c>
      <c r="L35" s="70" t="n">
        <f aca="false">+L19*L33</f>
        <v>8888.20733427923</v>
      </c>
      <c r="M35" s="70" t="n">
        <f aca="false">+M19*M33</f>
        <v>8024.74479440161</v>
      </c>
      <c r="N35" s="70" t="n">
        <f aca="false">+N19*N33</f>
        <v>7245.16503647672</v>
      </c>
      <c r="O35" s="70" t="n">
        <f aca="false">+O19*O33</f>
        <v>6541.3191011888</v>
      </c>
      <c r="P35" s="70" t="n">
        <f aca="false">+P19*P33</f>
        <v>5905.84967604623</v>
      </c>
      <c r="Q35" s="70" t="n">
        <f aca="false">+Q19*Q33</f>
        <v>5332.11418927973</v>
      </c>
      <c r="R35" s="70" t="n">
        <f aca="false">+R19*R33</f>
        <v>4814.11537493656</v>
      </c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</row>
    <row r="36" customFormat="false" ht="12.75" hidden="false" customHeight="false" outlineLevel="0" collapsed="false">
      <c r="A36" s="62" t="n">
        <v>25</v>
      </c>
      <c r="B36" s="62" t="s">
        <v>123</v>
      </c>
      <c r="C36" s="70" t="n">
        <f aca="false">SUM(D36:R36)</f>
        <v>441901.40800555</v>
      </c>
      <c r="D36" s="70" t="n">
        <f aca="false">+D23*D33</f>
        <v>54750</v>
      </c>
      <c r="E36" s="70" t="n">
        <f aca="false">+E23*E33</f>
        <v>49431.2026002167</v>
      </c>
      <c r="F36" s="70" t="n">
        <f aca="false">+F23*F33</f>
        <v>44629.1103288341</v>
      </c>
      <c r="G36" s="70" t="n">
        <f aca="false">+G23*G33</f>
        <v>40293.5268407676</v>
      </c>
      <c r="H36" s="70" t="n">
        <f aca="false">+H23*H33</f>
        <v>36379.1322144886</v>
      </c>
      <c r="I36" s="70" t="n">
        <f aca="false">+I23*I33</f>
        <v>32845.0092221818</v>
      </c>
      <c r="J36" s="70" t="n">
        <f aca="false">+J23*J33</f>
        <v>29654.215621327</v>
      </c>
      <c r="K36" s="70" t="n">
        <f aca="false">+K23*K33</f>
        <v>26773.3979968644</v>
      </c>
      <c r="L36" s="70" t="n">
        <f aca="false">+L23*L33</f>
        <v>24172.4431174291</v>
      </c>
      <c r="M36" s="70" t="n">
        <f aca="false">+M23*M33</f>
        <v>21824.1631612758</v>
      </c>
      <c r="N36" s="70" t="n">
        <f aca="false">+N23*N33</f>
        <v>19704.0115215563</v>
      </c>
      <c r="O36" s="70" t="n">
        <f aca="false">+O23*O33</f>
        <v>17789.8262202567</v>
      </c>
      <c r="P36" s="70" t="n">
        <f aca="false">+P23*P33</f>
        <v>16061.5982486969</v>
      </c>
      <c r="Q36" s="70" t="n">
        <f aca="false">+Q23*Q33</f>
        <v>14501.2624130525</v>
      </c>
      <c r="R36" s="70" t="n">
        <f aca="false">+R23*R33</f>
        <v>13092.5084986028</v>
      </c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</row>
    <row r="37" customFormat="false" ht="12.75" hidden="false" customHeight="false" outlineLevel="0" collapsed="false"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</row>
    <row r="38" customFormat="false" ht="12.75" hidden="false" customHeight="false" outlineLevel="0" collapsed="false">
      <c r="A38" s="62" t="n">
        <v>26</v>
      </c>
      <c r="B38" s="62" t="s">
        <v>124</v>
      </c>
      <c r="C38" s="82" t="n">
        <f aca="false">+D38</f>
        <v>0.367700000000023</v>
      </c>
      <c r="D38" s="82" t="n">
        <f aca="false">+D35/D36</f>
        <v>0.367700000000023</v>
      </c>
      <c r="E38" s="82" t="n">
        <f aca="false">+E35/E36</f>
        <v>0.367700000000023</v>
      </c>
      <c r="F38" s="82" t="n">
        <f aca="false">+F35/F36</f>
        <v>0.367700000000023</v>
      </c>
      <c r="G38" s="82" t="n">
        <f aca="false">+G35/G36</f>
        <v>0.367700000000023</v>
      </c>
      <c r="H38" s="82" t="n">
        <f aca="false">+H35/H36</f>
        <v>0.367700000000023</v>
      </c>
      <c r="I38" s="82" t="n">
        <f aca="false">+I35/I36</f>
        <v>0.367700000000023</v>
      </c>
      <c r="J38" s="82" t="n">
        <f aca="false">+J35/J36</f>
        <v>0.367700000000023</v>
      </c>
      <c r="K38" s="82" t="n">
        <f aca="false">+K35/K36</f>
        <v>0.367700000000023</v>
      </c>
      <c r="L38" s="82" t="n">
        <f aca="false">+L35/L36</f>
        <v>0.367700000000023</v>
      </c>
      <c r="M38" s="82" t="n">
        <f aca="false">+M35/M36</f>
        <v>0.367700000000023</v>
      </c>
      <c r="N38" s="82" t="n">
        <f aca="false">+N35/N36</f>
        <v>0.367700000000023</v>
      </c>
      <c r="O38" s="82" t="n">
        <f aca="false">+O35/O36</f>
        <v>0.367700000000023</v>
      </c>
      <c r="P38" s="82" t="n">
        <f aca="false">+P35/P36</f>
        <v>0.367700000000023</v>
      </c>
      <c r="Q38" s="82" t="n">
        <f aca="false">+Q35/Q36</f>
        <v>0.367700000000023</v>
      </c>
      <c r="R38" s="82" t="n">
        <f aca="false">+R35/R36</f>
        <v>0.367700000000023</v>
      </c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</row>
    <row r="39" customFormat="false" ht="12.75" hidden="false" customHeight="false" outlineLevel="0" collapsed="false">
      <c r="A39" s="62" t="n">
        <v>27</v>
      </c>
      <c r="B39" s="62" t="s">
        <v>125</v>
      </c>
      <c r="C39" s="82" t="n">
        <f aca="false">+D39</f>
        <v>0.367700000000023</v>
      </c>
      <c r="D39" s="82" t="n">
        <f aca="false">D35/(D24*D33)</f>
        <v>0.367700000000023</v>
      </c>
      <c r="E39" s="82" t="n">
        <f aca="false">E35/(E24*E33)</f>
        <v>0.367700000000023</v>
      </c>
      <c r="F39" s="82" t="n">
        <f aca="false">F35/(F24*F33)</f>
        <v>0.367700000000023</v>
      </c>
      <c r="G39" s="82" t="n">
        <f aca="false">G35/(G24*G33)</f>
        <v>0.367700000000023</v>
      </c>
      <c r="H39" s="82" t="n">
        <f aca="false">H35/(H24*H33)</f>
        <v>0.367700000000023</v>
      </c>
      <c r="I39" s="82" t="n">
        <f aca="false">I35/(I24*I33)</f>
        <v>0.367700000000023</v>
      </c>
      <c r="J39" s="82" t="n">
        <f aca="false">J35/(J24*J33)</f>
        <v>0.367700000000023</v>
      </c>
      <c r="K39" s="82" t="n">
        <f aca="false">K35/(K24*K33)</f>
        <v>0.367700000000023</v>
      </c>
      <c r="L39" s="82" t="n">
        <f aca="false">L35/(L24*L33)</f>
        <v>0.367700000000023</v>
      </c>
      <c r="M39" s="82" t="n">
        <f aca="false">M35/(M24*M33)</f>
        <v>0.367700000000023</v>
      </c>
      <c r="N39" s="82" t="n">
        <f aca="false">N35/(N24*N33)</f>
        <v>0.367700000000023</v>
      </c>
      <c r="O39" s="82" t="n">
        <f aca="false">O35/(O24*O33)</f>
        <v>0.367700000000023</v>
      </c>
      <c r="P39" s="82" t="n">
        <f aca="false">P35/(P24*P33)</f>
        <v>0.367700000000023</v>
      </c>
      <c r="Q39" s="82" t="n">
        <f aca="false">Q35/(Q24*Q33)</f>
        <v>0.367700000000023</v>
      </c>
      <c r="R39" s="82" t="n">
        <f aca="false">R35/(R24*R33)</f>
        <v>0.367700000000023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</row>
    <row r="40" customFormat="false" ht="13.5" hidden="false" customHeight="false" outlineLevel="0" collapsed="false">
      <c r="A40" s="77"/>
      <c r="B40" s="77"/>
      <c r="C40" s="19"/>
      <c r="D40" s="19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</row>
    <row r="41" customFormat="false" ht="12.75" hidden="false" customHeight="false" outlineLevel="0" collapsed="false">
      <c r="A41" s="62" t="n">
        <v>28</v>
      </c>
      <c r="B41" s="62" t="s">
        <v>126</v>
      </c>
      <c r="C41" s="84" t="n">
        <f aca="false">IF(DCF!D17="y",-D50+(-loan!B2),-D50+(-DCF!C11))</f>
        <v>-93841.14</v>
      </c>
      <c r="D41" s="70" t="n">
        <f aca="false">+D12+D9+D10+D11+D59+D60</f>
        <v>21974.8722073937</v>
      </c>
      <c r="E41" s="70" t="n">
        <f aca="false">+E12+E9+E10+E11+E59+E60</f>
        <v>21043.6879316287</v>
      </c>
      <c r="F41" s="70" t="n">
        <f aca="false">+F12+F9+F10+F11+F59+F60</f>
        <v>20189.9230222799</v>
      </c>
      <c r="G41" s="70" t="n">
        <f aca="false">+G12+G9+G10+G11+G59+G60</f>
        <v>19405.4280723562</v>
      </c>
      <c r="H41" s="70" t="n">
        <f aca="false">+H12+H9+H10+H11+H59+H60</f>
        <v>18683.6835562647</v>
      </c>
      <c r="I41" s="70" t="n">
        <f aca="false">+I12+I9+I10+I11+I59+I60</f>
        <v>18018.9848891115</v>
      </c>
      <c r="J41" s="70" t="n">
        <f aca="false">+J12+J9+J10+J11+J59+J60</f>
        <v>17381.1792650291</v>
      </c>
      <c r="K41" s="70" t="n">
        <f aca="false">+K12+K9+K10+K11+K59+K60</f>
        <v>16743.3736409468</v>
      </c>
      <c r="L41" s="70" t="n">
        <f aca="false">+L12+L9+L10+L11+L59+L60</f>
        <v>16104.7530761654</v>
      </c>
      <c r="M41" s="70" t="n">
        <f aca="false">+M12+M9+M10+M11+M59+M60</f>
        <v>15466.947452083</v>
      </c>
      <c r="N41" s="70" t="n">
        <f aca="false">+N12+N9+N10+N11+N59+N60</f>
        <v>14828.3268873016</v>
      </c>
      <c r="O41" s="70" t="n">
        <f aca="false">+O12+O9+O10+O11+O59+O60</f>
        <v>14190.5212632193</v>
      </c>
      <c r="P41" s="70" t="n">
        <f aca="false">+P12+P9+P10+P11+P59+P60</f>
        <v>13551.9006984378</v>
      </c>
      <c r="Q41" s="70" t="n">
        <f aca="false">+Q12+Q9+Q10+Q11+Q59+Q60</f>
        <v>12914.0950743555</v>
      </c>
      <c r="R41" s="70" t="n">
        <f aca="false">+R12+R9+R10+R11+R59+R60</f>
        <v>12516.6969565131</v>
      </c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</row>
    <row r="42" customFormat="false" ht="12.75" hidden="false" customHeight="false" outlineLevel="0" collapsed="false">
      <c r="A42" s="62" t="n">
        <v>29</v>
      </c>
      <c r="B42" s="62" t="s">
        <v>127</v>
      </c>
      <c r="C42" s="84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</row>
    <row r="43" customFormat="false" ht="12.75" hidden="false" customHeight="false" outlineLevel="0" collapsed="false">
      <c r="A43" s="62" t="n">
        <v>30</v>
      </c>
      <c r="B43" s="62" t="s">
        <v>128</v>
      </c>
      <c r="C43" s="84"/>
      <c r="D43" s="85" t="n">
        <f aca="false">D49*0.05</f>
        <v>4665</v>
      </c>
      <c r="E43" s="85" t="n">
        <f aca="false">+E49*0.095</f>
        <v>8863.5</v>
      </c>
      <c r="F43" s="85" t="n">
        <f aca="false">+F49*0.0855</f>
        <v>7977.15</v>
      </c>
      <c r="G43" s="85" t="n">
        <f aca="false">+G49*0.077</f>
        <v>7184.1</v>
      </c>
      <c r="H43" s="85" t="n">
        <f aca="false">+H49*0.0693</f>
        <v>6465.69</v>
      </c>
      <c r="I43" s="85" t="n">
        <f aca="false">+I49*0.0623</f>
        <v>5812.59</v>
      </c>
      <c r="J43" s="85" t="n">
        <f aca="false">+J49*0.059</f>
        <v>5504.7</v>
      </c>
      <c r="K43" s="85" t="n">
        <f aca="false">+K49*0.059</f>
        <v>5504.7</v>
      </c>
      <c r="L43" s="85" t="n">
        <f aca="false">+L49*0.0591</f>
        <v>5514.03</v>
      </c>
      <c r="M43" s="85" t="n">
        <f aca="false">+M49*0.059</f>
        <v>5504.7</v>
      </c>
      <c r="N43" s="85" t="n">
        <f aca="false">+N49*0.0591</f>
        <v>5514.03</v>
      </c>
      <c r="O43" s="85" t="n">
        <f aca="false">+O49*0.059</f>
        <v>5504.7</v>
      </c>
      <c r="P43" s="85" t="n">
        <f aca="false">+P49*0.0591</f>
        <v>5514.03</v>
      </c>
      <c r="Q43" s="85" t="n">
        <f aca="false">+Q49*0.059</f>
        <v>5504.7</v>
      </c>
      <c r="R43" s="85" t="n">
        <f aca="false">+R49*0.0591</f>
        <v>5514.03</v>
      </c>
      <c r="S43" s="70" t="n">
        <f aca="false">SUM(D43:R43)</f>
        <v>90547.65</v>
      </c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</row>
    <row r="44" customFormat="false" ht="12.75" hidden="false" customHeight="false" outlineLevel="0" collapsed="false">
      <c r="A44" s="62" t="n">
        <v>31</v>
      </c>
      <c r="B44" s="62" t="s">
        <v>129</v>
      </c>
      <c r="C44" s="84"/>
      <c r="D44" s="70" t="n">
        <f aca="false">(+D41-D43)*0.3888</f>
        <v>6730.07831423467</v>
      </c>
      <c r="E44" s="70" t="n">
        <f aca="false">(+E41-E43)*0.3888</f>
        <v>4735.65706781723</v>
      </c>
      <c r="F44" s="70" t="n">
        <f aca="false">(+F41-F43)*0.3888</f>
        <v>4748.32615106243</v>
      </c>
      <c r="G44" s="70" t="n">
        <f aca="false">(+G41-G43)*0.3888</f>
        <v>4751.65235453211</v>
      </c>
      <c r="H44" s="70" t="n">
        <f aca="false">(+H41-H43)*0.3888</f>
        <v>4750.35589467572</v>
      </c>
      <c r="I44" s="70" t="n">
        <f aca="false">(+I41-I43)*0.3888</f>
        <v>4745.84633288654</v>
      </c>
      <c r="J44" s="70" t="n">
        <f aca="false">(+J41-J43)*0.3888</f>
        <v>4617.57513824333</v>
      </c>
      <c r="K44" s="70" t="n">
        <f aca="false">(+K41-K43)*0.3888</f>
        <v>4369.59631160012</v>
      </c>
      <c r="L44" s="70" t="n">
        <f aca="false">(+L41-L43)*0.3888</f>
        <v>4117.67313201309</v>
      </c>
      <c r="M44" s="70" t="n">
        <f aca="false">(+M41-M43)*0.3888</f>
        <v>3873.32180936988</v>
      </c>
      <c r="N44" s="70" t="n">
        <f aca="false">(+N41-N43)*0.3888</f>
        <v>3621.39862978286</v>
      </c>
      <c r="O44" s="70" t="n">
        <f aca="false">(+O41-O43)*0.3888</f>
        <v>3377.04730713965</v>
      </c>
      <c r="P44" s="70" t="n">
        <f aca="false">(+P41-P43)*0.3888</f>
        <v>3125.12412755262</v>
      </c>
      <c r="Q44" s="70" t="n">
        <f aca="false">(+Q41-Q43)*0.3888</f>
        <v>2880.77280490941</v>
      </c>
      <c r="R44" s="70" t="n">
        <f aca="false">(+R41-R43)*0.3888</f>
        <v>2722.63691269231</v>
      </c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</row>
    <row r="45" customFormat="false" ht="13.5" hidden="false" customHeight="false" outlineLevel="0" collapsed="false">
      <c r="A45" s="62" t="n">
        <v>32</v>
      </c>
      <c r="B45" s="62" t="s">
        <v>130</v>
      </c>
      <c r="C45" s="86" t="n">
        <f aca="false">+C41</f>
        <v>-93841.14</v>
      </c>
      <c r="D45" s="73" t="n">
        <f aca="false">+D41-D44</f>
        <v>15244.793893159</v>
      </c>
      <c r="E45" s="73" t="n">
        <f aca="false">+E41-E44</f>
        <v>16308.0308638114</v>
      </c>
      <c r="F45" s="73" t="n">
        <f aca="false">+F41-F44</f>
        <v>15441.5968712175</v>
      </c>
      <c r="G45" s="73" t="n">
        <f aca="false">+G41-G44</f>
        <v>14653.7757178241</v>
      </c>
      <c r="H45" s="73" t="n">
        <f aca="false">+H41-H44</f>
        <v>13933.327661589</v>
      </c>
      <c r="I45" s="73" t="n">
        <f aca="false">+I41-I44</f>
        <v>13273.1385562249</v>
      </c>
      <c r="J45" s="73" t="n">
        <f aca="false">+J41-J44</f>
        <v>12763.6041267858</v>
      </c>
      <c r="K45" s="73" t="n">
        <f aca="false">+K41-K44</f>
        <v>12373.7773293467</v>
      </c>
      <c r="L45" s="73" t="n">
        <f aca="false">+L41-L44</f>
        <v>11987.0799441523</v>
      </c>
      <c r="M45" s="73" t="n">
        <f aca="false">+M41-M44</f>
        <v>11593.6256427131</v>
      </c>
      <c r="N45" s="73" t="n">
        <f aca="false">+N41-N44</f>
        <v>11206.9282575187</v>
      </c>
      <c r="O45" s="73" t="n">
        <f aca="false">+O41-O44</f>
        <v>10813.4739560796</v>
      </c>
      <c r="P45" s="73" t="n">
        <f aca="false">+P41-P44</f>
        <v>10426.7765708852</v>
      </c>
      <c r="Q45" s="73" t="n">
        <f aca="false">+Q41-Q44</f>
        <v>10033.3222694461</v>
      </c>
      <c r="R45" s="73" t="n">
        <f aca="false">+R41-R44</f>
        <v>9794.06004382084</v>
      </c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</row>
    <row r="46" customFormat="false" ht="13.5" hidden="false" customHeight="false" outlineLevel="0" collapsed="false">
      <c r="A46" s="62" t="n">
        <v>33</v>
      </c>
      <c r="B46" s="62" t="s">
        <v>131</v>
      </c>
      <c r="C46" s="87" t="n">
        <f aca="false">IRR(C45:M45)</f>
        <v>0.0815835416753771</v>
      </c>
      <c r="D46" s="88" t="n">
        <f aca="false">NPV(0.095,D45:M45)</f>
        <v>88751.3823788093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</row>
    <row r="47" customFormat="false" ht="13.5" hidden="false" customHeight="false" outlineLevel="0" collapsed="false">
      <c r="A47" s="77"/>
      <c r="B47" s="77"/>
      <c r="C47" s="19"/>
      <c r="D47" s="19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</row>
    <row r="48" customFormat="false" ht="12.75" hidden="false" customHeight="false" outlineLevel="0" collapsed="false">
      <c r="A48" s="62" t="n">
        <v>34</v>
      </c>
      <c r="B48" s="81" t="s">
        <v>132</v>
      </c>
      <c r="D48" s="89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</row>
    <row r="49" customFormat="false" ht="12.75" hidden="false" customHeight="false" outlineLevel="0" collapsed="false">
      <c r="A49" s="62" t="n">
        <v>35</v>
      </c>
      <c r="B49" s="62" t="s">
        <v>133</v>
      </c>
      <c r="C49" s="84"/>
      <c r="D49" s="84" t="n">
        <f aca="false">+assumptions!B16</f>
        <v>93300</v>
      </c>
      <c r="E49" s="84" t="n">
        <f aca="false">+D49</f>
        <v>93300</v>
      </c>
      <c r="F49" s="84" t="n">
        <f aca="false">+E49</f>
        <v>93300</v>
      </c>
      <c r="G49" s="84" t="n">
        <f aca="false">+F49</f>
        <v>93300</v>
      </c>
      <c r="H49" s="84" t="n">
        <f aca="false">+G49</f>
        <v>93300</v>
      </c>
      <c r="I49" s="84" t="n">
        <f aca="false">+H49</f>
        <v>93300</v>
      </c>
      <c r="J49" s="84" t="n">
        <f aca="false">+I49</f>
        <v>93300</v>
      </c>
      <c r="K49" s="84" t="n">
        <f aca="false">+J49</f>
        <v>93300</v>
      </c>
      <c r="L49" s="84" t="n">
        <f aca="false">+K49</f>
        <v>93300</v>
      </c>
      <c r="M49" s="84" t="n">
        <f aca="false">+L49</f>
        <v>93300</v>
      </c>
      <c r="N49" s="84" t="n">
        <f aca="false">+M49</f>
        <v>93300</v>
      </c>
      <c r="O49" s="84" t="n">
        <f aca="false">+N49</f>
        <v>93300</v>
      </c>
      <c r="P49" s="84" t="n">
        <f aca="false">+O49</f>
        <v>93300</v>
      </c>
      <c r="Q49" s="84" t="n">
        <f aca="false">+P49</f>
        <v>93300</v>
      </c>
      <c r="R49" s="84" t="n">
        <f aca="false">+Q49</f>
        <v>93300</v>
      </c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</row>
    <row r="50" customFormat="false" ht="12.75" hidden="false" customHeight="false" outlineLevel="0" collapsed="false">
      <c r="A50" s="62" t="n">
        <v>36</v>
      </c>
      <c r="B50" s="62" t="s">
        <v>134</v>
      </c>
      <c r="C50" s="84"/>
      <c r="D50" s="42" t="n">
        <f aca="false">0.0058*D49</f>
        <v>541.14</v>
      </c>
      <c r="E50" s="42" t="n">
        <f aca="false">0.0058*E49</f>
        <v>541.14</v>
      </c>
      <c r="F50" s="42" t="n">
        <f aca="false">0.0058*F49</f>
        <v>541.14</v>
      </c>
      <c r="G50" s="42" t="n">
        <f aca="false">0.0058*G49</f>
        <v>541.14</v>
      </c>
      <c r="H50" s="42" t="n">
        <f aca="false">0.0058*H49</f>
        <v>541.14</v>
      </c>
      <c r="I50" s="42" t="n">
        <f aca="false">0.0058*I49</f>
        <v>541.14</v>
      </c>
      <c r="J50" s="42" t="n">
        <f aca="false">0.0058*J49</f>
        <v>541.14</v>
      </c>
      <c r="K50" s="42" t="n">
        <f aca="false">0.0058*K49</f>
        <v>541.14</v>
      </c>
      <c r="L50" s="42" t="n">
        <f aca="false">0.0058*L49</f>
        <v>541.14</v>
      </c>
      <c r="M50" s="42" t="n">
        <f aca="false">0.0058*M49</f>
        <v>541.14</v>
      </c>
      <c r="N50" s="42" t="n">
        <f aca="false">0.0058*N49</f>
        <v>541.14</v>
      </c>
      <c r="O50" s="42" t="n">
        <f aca="false">0.0058*O49</f>
        <v>541.14</v>
      </c>
      <c r="P50" s="42" t="n">
        <f aca="false">0.0058*P49</f>
        <v>541.14</v>
      </c>
      <c r="Q50" s="42" t="n">
        <f aca="false">0.0058*Q49</f>
        <v>541.14</v>
      </c>
      <c r="R50" s="42" t="n">
        <f aca="false">0.0058*R49</f>
        <v>541.14</v>
      </c>
      <c r="S50" s="90"/>
      <c r="T50" s="9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</row>
    <row r="51" customFormat="false" ht="12.75" hidden="false" customHeight="false" outlineLevel="0" collapsed="false">
      <c r="A51" s="62" t="n">
        <v>37</v>
      </c>
      <c r="B51" s="62" t="s">
        <v>135</v>
      </c>
      <c r="C51" s="70"/>
      <c r="D51" s="70" t="n">
        <f aca="false">+D9/2</f>
        <v>560.445549790489</v>
      </c>
      <c r="E51" s="90" t="n">
        <f aca="false">+D51+D9/2+E9/2</f>
        <v>1681.33664937147</v>
      </c>
      <c r="F51" s="90" t="n">
        <f aca="false">+E51+E9/2+F9/2</f>
        <v>2802.22774895245</v>
      </c>
      <c r="G51" s="90" t="n">
        <f aca="false">+F51+F9/2+G9/2</f>
        <v>3923.11884853342</v>
      </c>
      <c r="H51" s="90" t="n">
        <f aca="false">+G51+G9/2+H9/2</f>
        <v>5044.0099481144</v>
      </c>
      <c r="I51" s="90" t="n">
        <f aca="false">+H51+H9/2+I9/2</f>
        <v>6164.90104769538</v>
      </c>
      <c r="J51" s="90" t="n">
        <f aca="false">+I51+I9/2+J9/2</f>
        <v>7285.79214727636</v>
      </c>
      <c r="K51" s="90" t="n">
        <f aca="false">+J51+J9/2+K9/2</f>
        <v>8406.68324685734</v>
      </c>
      <c r="L51" s="90" t="n">
        <f aca="false">+K51+K9/2+L9/2</f>
        <v>9527.57434643832</v>
      </c>
      <c r="M51" s="90" t="n">
        <f aca="false">+L51+L9/2+M9/2</f>
        <v>10648.4654460193</v>
      </c>
      <c r="N51" s="90" t="n">
        <f aca="false">+M51+M9/2+N9/2</f>
        <v>11769.3565456003</v>
      </c>
      <c r="O51" s="90" t="n">
        <f aca="false">+N51+N9/2+O9/2</f>
        <v>12890.2476451813</v>
      </c>
      <c r="P51" s="90" t="n">
        <f aca="false">+O51+O9/2+P9/2</f>
        <v>14011.1387447622</v>
      </c>
      <c r="Q51" s="90" t="n">
        <f aca="false">+P51+P9/2+Q9/2</f>
        <v>15132.0298443432</v>
      </c>
      <c r="R51" s="90" t="n">
        <f aca="false">+Q51+Q9/2+R9/2</f>
        <v>16252.9209439242</v>
      </c>
      <c r="S51" s="70"/>
    </row>
    <row r="52" customFormat="false" ht="12.75" hidden="false" customHeight="false" outlineLevel="0" collapsed="false">
      <c r="A52" s="62" t="n">
        <v>38</v>
      </c>
      <c r="B52" s="62" t="s">
        <v>136</v>
      </c>
      <c r="D52" s="70" t="n">
        <f aca="false">(+D49*0.05-D51)*0.3841</f>
        <v>1576.55936432547</v>
      </c>
      <c r="E52" s="70" t="n">
        <f aca="false">((E49*0.05+E49*0.095)-E51)*0.3841</f>
        <v>4550.49544297642</v>
      </c>
      <c r="F52" s="70" t="n">
        <f aca="false">((F49*0.05+F49*0.095+F49*0.0855)-F51)*0.3841</f>
        <v>7183.98448662737</v>
      </c>
      <c r="G52" s="70" t="n">
        <f aca="false">((G49*0.05+G49*0.095+G49*0.0855+G49*0.077)-G51)*0.3841</f>
        <v>9512.86302527831</v>
      </c>
      <c r="H52" s="70" t="n">
        <f aca="false">((H49*0.05+H49*0.095+H49*0.0855+H49*0.077+H49*0.0693)-H51)*0.3841</f>
        <v>11565.8002829293</v>
      </c>
      <c r="I52" s="70" t="n">
        <f aca="false">((I49*0.05+I49*0.095+I49*0.0855+I49*0.077+I49*0.0693+I49*0.0623)-I51)*0.3841</f>
        <v>13367.8818305802</v>
      </c>
      <c r="J52" s="70" t="n">
        <f aca="false">((J49*0.05+J49*0.095+J49*0.0855+J49*0.077+J49*0.0693+J49*0.0623+J49*0.059)-J51)*0.3841</f>
        <v>15051.7028292311</v>
      </c>
      <c r="K52" s="70" t="n">
        <f aca="false">((K49*0.05+K49*0.095+K49*0.0855+K49*0.077+K49*0.0693+K49*0.0623+K49*0.059+K49*0.059)-K51)*0.3841</f>
        <v>16735.5238278821</v>
      </c>
      <c r="L52" s="70" t="n">
        <f aca="false">((L49*0.05+L49*0.095+L49*0.0855+L49*0.077+L49*0.0693+L49*0.0623+L49*0.059+L49*0.059+L49*0.0591)-L51)*0.3841</f>
        <v>18422.928479533</v>
      </c>
      <c r="M52" s="70" t="n">
        <f aca="false">((M49*0.05+M49*0.095+M49*0.0855+M49*0.077+M49*0.0693+M49*0.0623+M49*0.059+M49*0.059+M49*0.0591+M49*0.059)-M51)*0.3841</f>
        <v>20106.749478184</v>
      </c>
      <c r="N52" s="70" t="n">
        <f aca="false">((N49*0.05+N49*0.095+N49*0.0855+N49*0.077+N49*0.0693+N49*0.0623+N49*0.059+N49*0.059+N49*0.0591+N49*0.059+N49*0.0591)-N51)*0.3841</f>
        <v>21794.1541298349</v>
      </c>
      <c r="O52" s="70" t="n">
        <f aca="false">((O49*0.05+O49*0.095+O49*0.0855+O49*0.077+O49*0.0693+O49*0.0623+O49*0.059+O49*0.059+O49*0.0591+O49*0.059+O49*0.0591+O49*0.059)-O51)*0.3841</f>
        <v>23477.9751284859</v>
      </c>
      <c r="P52" s="70" t="n">
        <f aca="false">((P49*0.05+P49*0.095+P49*0.0855+P49*0.077+P49*0.0693+P49*0.0623+P49*0.059+P49*0.059+P49*0.0591+P49*0.059+P49*0.0591+P49*0.059+P49*0.0591)-P51)*0.3841</f>
        <v>25165.3797801368</v>
      </c>
      <c r="Q52" s="70" t="n">
        <f aca="false">((Q49*0.05+Q49*0.095+Q49*0.0855+Q49*0.077+Q49*0.0693+Q49*0.0623+Q49*0.059+Q49*0.059+Q49*0.0591+Q49*0.059+Q49*0.059+Q49*0.0591+Q49*0.059+Q49*0.0591)-Q51)*0.3841</f>
        <v>26849.2007787878</v>
      </c>
      <c r="R52" s="70" t="n">
        <f aca="false">((R49*0.05+R49*0.095+R49*0.0855+R49*0.077+R49*0.0693+R49*0.0623+R49*0.059+R49*0.059+R49*0.0591+R49*0.059+R49*0.059+R49*0.0591+R49*0.059+R49*0.0591+R49*0.0295)-R51)*0.3841</f>
        <v>27475.8441424387</v>
      </c>
    </row>
    <row r="53" customFormat="false" ht="13.5" hidden="false" customHeight="false" outlineLevel="0" collapsed="false">
      <c r="A53" s="62" t="n">
        <v>39</v>
      </c>
      <c r="B53" s="62" t="s">
        <v>137</v>
      </c>
      <c r="D53" s="86" t="n">
        <f aca="false">+D49+D50-D51-D52</f>
        <v>91704.1350858841</v>
      </c>
      <c r="E53" s="86" t="n">
        <f aca="false">+E49+E50-E51-E52</f>
        <v>87609.3079076521</v>
      </c>
      <c r="F53" s="86" t="n">
        <f aca="false">+F49+F50-F51-F52</f>
        <v>83854.9277644202</v>
      </c>
      <c r="G53" s="86" t="n">
        <f aca="false">+G49+G50-G51-G52</f>
        <v>80405.1581261883</v>
      </c>
      <c r="H53" s="86" t="n">
        <f aca="false">+H49+H50-H51-H52</f>
        <v>77231.3297689564</v>
      </c>
      <c r="I53" s="86" t="n">
        <f aca="false">+I49+I50-I51-I52</f>
        <v>74308.3571217244</v>
      </c>
      <c r="J53" s="86" t="n">
        <f aca="false">+J49+J50-J51-J52</f>
        <v>71503.6450234925</v>
      </c>
      <c r="K53" s="86" t="n">
        <f aca="false">+K49+K50-K51-K52</f>
        <v>68698.9329252606</v>
      </c>
      <c r="L53" s="86" t="n">
        <f aca="false">+L49+L50-L51-L52</f>
        <v>65890.6371740286</v>
      </c>
      <c r="M53" s="86" t="n">
        <f aca="false">+M49+M50-M51-M52</f>
        <v>63085.9250757967</v>
      </c>
      <c r="N53" s="86" t="n">
        <f aca="false">+N49+N50-N51-N52</f>
        <v>60277.6293245648</v>
      </c>
      <c r="O53" s="86" t="n">
        <f aca="false">+O49+O50-O51-O52</f>
        <v>57472.9172263329</v>
      </c>
      <c r="P53" s="86" t="n">
        <f aca="false">+P49+P50-P51-P52</f>
        <v>54664.621475101</v>
      </c>
      <c r="Q53" s="86" t="n">
        <f aca="false">+Q49+Q50-Q51-Q52</f>
        <v>51859.909376869</v>
      </c>
      <c r="R53" s="86" t="n">
        <f aca="false">+R49+R50-R51-R52</f>
        <v>50112.3749136371</v>
      </c>
    </row>
    <row r="54" customFormat="false" ht="13.5" hidden="false" customHeight="false" outlineLevel="0" collapsed="false"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</row>
    <row r="55" customFormat="false" ht="12.75" hidden="false" customHeight="false" outlineLevel="0" collapsed="false"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</row>
    <row r="56" customFormat="false" ht="12.75" hidden="false" customHeight="false" outlineLevel="0" collapsed="false"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</row>
    <row r="57" customFormat="false" ht="13.5" hidden="false" customHeight="false" outlineLevel="0" collapsed="false">
      <c r="A57" s="77"/>
      <c r="B57" s="77" t="s">
        <v>138</v>
      </c>
      <c r="C57" s="78" t="n">
        <v>1.03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customFormat="false" ht="12.75" hidden="false" customHeight="false" outlineLevel="0" collapsed="false">
      <c r="B58" s="62" t="s">
        <v>139</v>
      </c>
      <c r="C58" s="92" t="e">
        <f aca="false">+loan!B2/loan!D2</f>
        <v>#DIV/0!</v>
      </c>
      <c r="D58" s="88"/>
      <c r="E58" s="88"/>
    </row>
    <row r="59" customFormat="false" ht="12.75" hidden="false" customHeight="false" outlineLevel="0" collapsed="false">
      <c r="B59" s="62" t="s">
        <v>140</v>
      </c>
      <c r="D59" s="40" t="n">
        <f aca="false">IPMT($D$67,1,loan!$B$4,$C$61)</f>
        <v>-0</v>
      </c>
      <c r="E59" s="40" t="n">
        <f aca="false">IPMT($D$67,2,loan!$B$4,$C$61)</f>
        <v>-0</v>
      </c>
      <c r="F59" s="40" t="n">
        <f aca="false">IPMT($D$67,3,loan!$B$4,$C$61)</f>
        <v>-0</v>
      </c>
      <c r="G59" s="40" t="n">
        <f aca="false">IPMT($D$67,4,loan!$B$4,$C$61)</f>
        <v>-0</v>
      </c>
      <c r="H59" s="40" t="n">
        <f aca="false">IPMT($D$67,5,loan!$B$4,$C$61)</f>
        <v>-0</v>
      </c>
      <c r="I59" s="40" t="n">
        <f aca="false">IPMT($D$67,6,loan!$B$4,$C$61)</f>
        <v>-0</v>
      </c>
      <c r="J59" s="40" t="n">
        <f aca="false">IPMT($D$67,7,loan!$B$4,$C$61)</f>
        <v>-0</v>
      </c>
      <c r="K59" s="40" t="n">
        <f aca="false">IPMT($D$67,8,loan!$B$4,$C$61)</f>
        <v>-0</v>
      </c>
      <c r="L59" s="40" t="n">
        <f aca="false">IPMT($D$67,9,loan!$B$4,$C$61)</f>
        <v>-0</v>
      </c>
      <c r="M59" s="40" t="n">
        <f aca="false">IPMT($D$67,10,loan!$B$4,$C$61)</f>
        <v>-0</v>
      </c>
      <c r="N59" s="40" t="n">
        <f aca="false">IPMT($D$67,11,loan!$B$4,$C$61)</f>
        <v>-0</v>
      </c>
      <c r="O59" s="40" t="n">
        <f aca="false">IPMT($D$67,12,loan!$B$4,$C$61)</f>
        <v>-0</v>
      </c>
      <c r="P59" s="40" t="n">
        <f aca="false">IPMT($D$67,13,loan!$B$4,$C$61)</f>
        <v>-0</v>
      </c>
      <c r="Q59" s="40" t="n">
        <f aca="false">IPMT($D$67,14,loan!$B$4,$C$61)</f>
        <v>-0</v>
      </c>
      <c r="R59" s="40" t="n">
        <f aca="false">IPMT($D$67,15,loan!$B$4,$C$61)</f>
        <v>-0</v>
      </c>
    </row>
    <row r="60" customFormat="false" ht="12.75" hidden="false" customHeight="false" outlineLevel="0" collapsed="false">
      <c r="B60" s="62" t="s">
        <v>141</v>
      </c>
      <c r="D60" s="40" t="n">
        <f aca="false">PPMT($D$67,1,loan!$B$4,$C$61)</f>
        <v>0</v>
      </c>
      <c r="E60" s="40" t="n">
        <f aca="false">PPMT($D$67,2,loan!$B$4,$C$61)</f>
        <v>0</v>
      </c>
      <c r="F60" s="40" t="n">
        <f aca="false">PPMT($D$67,3,loan!$B$4,$C$61)</f>
        <v>0</v>
      </c>
      <c r="G60" s="40" t="n">
        <f aca="false">PPMT($D$67,4,loan!$B$4,$C$61)</f>
        <v>0</v>
      </c>
      <c r="H60" s="40" t="n">
        <f aca="false">PPMT($D$67,5,loan!$B$4,$C$61)</f>
        <v>0</v>
      </c>
      <c r="I60" s="40" t="n">
        <f aca="false">PPMT($D$67,6,loan!$B$4,$C$61)</f>
        <v>0</v>
      </c>
      <c r="J60" s="40" t="n">
        <f aca="false">PPMT($D$67,7,loan!$B$4,$C$61)</f>
        <v>0</v>
      </c>
      <c r="K60" s="40" t="n">
        <f aca="false">PPMT($D$67,8,loan!$B$4,$C$61)</f>
        <v>0</v>
      </c>
      <c r="L60" s="40" t="n">
        <f aca="false">PPMT($D$67,9,loan!$B$4,$C$61)</f>
        <v>0</v>
      </c>
      <c r="M60" s="40" t="n">
        <f aca="false">PPMT($D$67,10,loan!$B$4,$C$61)</f>
        <v>0</v>
      </c>
      <c r="N60" s="40" t="n">
        <f aca="false">PPMT($D$67,11,loan!$B$4,$C$61)</f>
        <v>0</v>
      </c>
      <c r="O60" s="40" t="n">
        <f aca="false">PPMT($D$67,12,loan!$B$4,$C$61)</f>
        <v>0</v>
      </c>
      <c r="P60" s="40" t="n">
        <f aca="false">PPMT($D$67,13,loan!$B$4,$C$61)</f>
        <v>0</v>
      </c>
      <c r="Q60" s="40" t="n">
        <f aca="false">PPMT($D$67,14,loan!$B$4,$C$61)</f>
        <v>0</v>
      </c>
      <c r="R60" s="40" t="n">
        <f aca="false">PPMT($D$67,15,loan!$B$4,$C$61)</f>
        <v>0</v>
      </c>
    </row>
    <row r="61" customFormat="false" ht="22.5" hidden="false" customHeight="true" outlineLevel="0" collapsed="false">
      <c r="A61" s="77"/>
      <c r="B61" s="77" t="s">
        <v>142</v>
      </c>
      <c r="C61" s="93" t="n">
        <f aca="false">+loan!B2</f>
        <v>0</v>
      </c>
      <c r="D61" s="93" t="n">
        <f aca="false">+C61+D60</f>
        <v>0</v>
      </c>
      <c r="E61" s="93" t="n">
        <f aca="false">+D61+E60</f>
        <v>0</v>
      </c>
      <c r="F61" s="93" t="n">
        <f aca="false">+E61+F60</f>
        <v>0</v>
      </c>
      <c r="G61" s="93" t="n">
        <f aca="false">+F61+G60</f>
        <v>0</v>
      </c>
      <c r="H61" s="93" t="n">
        <f aca="false">+G61+H60</f>
        <v>0</v>
      </c>
      <c r="I61" s="93" t="n">
        <f aca="false">+H61+I60</f>
        <v>0</v>
      </c>
      <c r="J61" s="93" t="n">
        <f aca="false">+I61+J60</f>
        <v>0</v>
      </c>
      <c r="K61" s="93" t="n">
        <f aca="false">+J61+K60</f>
        <v>0</v>
      </c>
      <c r="L61" s="93" t="n">
        <f aca="false">+K61+L60</f>
        <v>0</v>
      </c>
      <c r="M61" s="93" t="n">
        <f aca="false">+L61+M60</f>
        <v>0</v>
      </c>
      <c r="N61" s="93" t="n">
        <f aca="false">+M61+N60</f>
        <v>0</v>
      </c>
      <c r="O61" s="93" t="n">
        <f aca="false">+N61+O60</f>
        <v>0</v>
      </c>
      <c r="P61" s="93" t="n">
        <f aca="false">+O61+P60</f>
        <v>0</v>
      </c>
      <c r="Q61" s="93" t="n">
        <f aca="false">+P61+Q60</f>
        <v>0</v>
      </c>
      <c r="R61" s="93" t="n">
        <f aca="false">+Q61+R60</f>
        <v>0</v>
      </c>
    </row>
    <row r="62" customFormat="false" ht="12.75" hidden="false" customHeight="true" outlineLevel="0" collapsed="false">
      <c r="A62" s="62" t="n">
        <v>40</v>
      </c>
      <c r="B62" s="81" t="s">
        <v>143</v>
      </c>
      <c r="O62" s="65"/>
      <c r="P62" s="65"/>
      <c r="Q62" s="65"/>
    </row>
    <row r="63" customFormat="false" ht="12.75" hidden="false" customHeight="true" outlineLevel="0" collapsed="false">
      <c r="B63" s="94" t="s">
        <v>144</v>
      </c>
      <c r="C63" s="65"/>
      <c r="D63" s="65"/>
      <c r="E63" s="65"/>
      <c r="O63" s="65"/>
      <c r="P63" s="65"/>
      <c r="Q63" s="65"/>
    </row>
    <row r="64" customFormat="false" ht="14.25" hidden="false" customHeight="true" outlineLevel="0" collapsed="false">
      <c r="B64" s="94" t="s">
        <v>145</v>
      </c>
      <c r="C64" s="65"/>
      <c r="D64" s="95" t="n">
        <v>0.15</v>
      </c>
      <c r="E64" s="95" t="n">
        <v>0.15</v>
      </c>
      <c r="F64" s="95" t="n">
        <v>0.15</v>
      </c>
      <c r="G64" s="95" t="n">
        <v>0.15</v>
      </c>
      <c r="H64" s="95" t="n">
        <v>0.15</v>
      </c>
      <c r="I64" s="95" t="n">
        <v>0.15</v>
      </c>
      <c r="J64" s="95" t="n">
        <v>0.15</v>
      </c>
      <c r="K64" s="95" t="n">
        <v>0.15</v>
      </c>
      <c r="L64" s="95" t="n">
        <v>0.15</v>
      </c>
      <c r="M64" s="95" t="n">
        <v>0.15</v>
      </c>
      <c r="N64" s="95" t="n">
        <v>0.15</v>
      </c>
      <c r="O64" s="95" t="n">
        <v>0.15</v>
      </c>
      <c r="P64" s="95" t="n">
        <v>0.15</v>
      </c>
      <c r="Q64" s="95" t="n">
        <v>0.15</v>
      </c>
      <c r="R64" s="95" t="n">
        <v>0.15</v>
      </c>
    </row>
    <row r="65" customFormat="false" ht="14.25" hidden="false" customHeight="true" outlineLevel="0" collapsed="false">
      <c r="B65" s="62" t="s">
        <v>146</v>
      </c>
      <c r="C65" s="65"/>
      <c r="D65" s="95" t="n">
        <v>0.85</v>
      </c>
      <c r="E65" s="95" t="n">
        <v>0.85</v>
      </c>
      <c r="F65" s="95" t="n">
        <v>0.85</v>
      </c>
      <c r="G65" s="95" t="n">
        <v>0.85</v>
      </c>
      <c r="H65" s="95" t="n">
        <v>0.85</v>
      </c>
      <c r="I65" s="95" t="n">
        <v>0.85</v>
      </c>
      <c r="J65" s="95" t="n">
        <v>0.85</v>
      </c>
      <c r="K65" s="95" t="n">
        <v>0.85</v>
      </c>
      <c r="L65" s="95" t="n">
        <v>0.85</v>
      </c>
      <c r="M65" s="95" t="n">
        <v>0.85</v>
      </c>
      <c r="N65" s="95" t="n">
        <v>0.85</v>
      </c>
      <c r="O65" s="95" t="n">
        <v>0.85</v>
      </c>
      <c r="P65" s="95" t="n">
        <v>0.85</v>
      </c>
      <c r="Q65" s="95" t="n">
        <v>0.85</v>
      </c>
      <c r="R65" s="95" t="n">
        <v>0.85</v>
      </c>
    </row>
    <row r="66" customFormat="false" ht="14.25" hidden="false" customHeight="true" outlineLevel="0" collapsed="false">
      <c r="B66" s="94" t="s">
        <v>147</v>
      </c>
      <c r="C66" s="65"/>
    </row>
    <row r="67" customFormat="false" ht="14.25" hidden="false" customHeight="true" outlineLevel="0" collapsed="false">
      <c r="B67" s="94" t="s">
        <v>145</v>
      </c>
      <c r="C67" s="65"/>
      <c r="D67" s="76" t="n">
        <f aca="false">+loan!B3</f>
        <v>0.085</v>
      </c>
      <c r="E67" s="76" t="n">
        <f aca="false">+D67</f>
        <v>0.085</v>
      </c>
      <c r="F67" s="76" t="n">
        <f aca="false">+E67</f>
        <v>0.085</v>
      </c>
      <c r="G67" s="76" t="n">
        <f aca="false">+F67</f>
        <v>0.085</v>
      </c>
      <c r="H67" s="76" t="n">
        <f aca="false">+G67</f>
        <v>0.085</v>
      </c>
      <c r="I67" s="76" t="n">
        <f aca="false">+H67</f>
        <v>0.085</v>
      </c>
      <c r="J67" s="76" t="n">
        <f aca="false">+I67</f>
        <v>0.085</v>
      </c>
      <c r="K67" s="76" t="n">
        <f aca="false">+J67</f>
        <v>0.085</v>
      </c>
      <c r="L67" s="76" t="n">
        <f aca="false">+K67</f>
        <v>0.085</v>
      </c>
      <c r="M67" s="76" t="n">
        <f aca="false">+L67</f>
        <v>0.085</v>
      </c>
      <c r="N67" s="76" t="n">
        <f aca="false">+M67</f>
        <v>0.085</v>
      </c>
      <c r="O67" s="76" t="n">
        <f aca="false">+N67</f>
        <v>0.085</v>
      </c>
      <c r="P67" s="76" t="n">
        <f aca="false">+O67</f>
        <v>0.085</v>
      </c>
      <c r="Q67" s="76" t="n">
        <f aca="false">+P67</f>
        <v>0.085</v>
      </c>
      <c r="R67" s="76" t="n">
        <f aca="false">+Q67</f>
        <v>0.085</v>
      </c>
    </row>
    <row r="68" customFormat="false" ht="14.25" hidden="false" customHeight="true" outlineLevel="0" collapsed="false">
      <c r="B68" s="62" t="s">
        <v>146</v>
      </c>
      <c r="C68" s="65"/>
      <c r="D68" s="76" t="n">
        <v>0.161463993967383</v>
      </c>
      <c r="E68" s="76" t="n">
        <f aca="false">+D68</f>
        <v>0.161463993967383</v>
      </c>
      <c r="F68" s="76" t="n">
        <f aca="false">+E68</f>
        <v>0.161463993967383</v>
      </c>
      <c r="G68" s="76" t="n">
        <f aca="false">+F68</f>
        <v>0.161463993967383</v>
      </c>
      <c r="H68" s="76" t="n">
        <f aca="false">+G68</f>
        <v>0.161463993967383</v>
      </c>
      <c r="I68" s="76" t="n">
        <f aca="false">+H68</f>
        <v>0.161463993967383</v>
      </c>
      <c r="J68" s="76" t="n">
        <f aca="false">+I68</f>
        <v>0.161463993967383</v>
      </c>
      <c r="K68" s="76" t="n">
        <f aca="false">+J68</f>
        <v>0.161463993967383</v>
      </c>
      <c r="L68" s="76" t="n">
        <f aca="false">+K68</f>
        <v>0.161463993967383</v>
      </c>
      <c r="M68" s="76" t="n">
        <f aca="false">+L68</f>
        <v>0.161463993967383</v>
      </c>
      <c r="N68" s="76" t="n">
        <f aca="false">+M68</f>
        <v>0.161463993967383</v>
      </c>
      <c r="O68" s="76" t="n">
        <f aca="false">+N68</f>
        <v>0.161463993967383</v>
      </c>
      <c r="P68" s="76" t="n">
        <f aca="false">+O68</f>
        <v>0.161463993967383</v>
      </c>
      <c r="Q68" s="76" t="n">
        <f aca="false">+P68</f>
        <v>0.161463993967383</v>
      </c>
      <c r="R68" s="76" t="n">
        <f aca="false">+Q68</f>
        <v>0.161463993967383</v>
      </c>
    </row>
    <row r="69" customFormat="false" ht="12.75" hidden="false" customHeight="false" outlineLevel="0" collapsed="false">
      <c r="B69" s="94" t="s">
        <v>148</v>
      </c>
      <c r="C69" s="65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</row>
    <row r="70" customFormat="false" ht="12.75" hidden="false" customHeight="false" outlineLevel="0" collapsed="false">
      <c r="A70" s="62" t="n">
        <v>41</v>
      </c>
      <c r="B70" s="62" t="s">
        <v>149</v>
      </c>
      <c r="C70" s="87"/>
      <c r="D70" s="76" t="n">
        <f aca="false">+D67*D64</f>
        <v>0.01275</v>
      </c>
      <c r="E70" s="76" t="n">
        <f aca="false">+E67*E64</f>
        <v>0.01275</v>
      </c>
      <c r="F70" s="76" t="n">
        <f aca="false">+F67*F64</f>
        <v>0.01275</v>
      </c>
      <c r="G70" s="76" t="n">
        <f aca="false">+G67*G64</f>
        <v>0.01275</v>
      </c>
      <c r="H70" s="76" t="n">
        <f aca="false">+H67*H64</f>
        <v>0.01275</v>
      </c>
      <c r="I70" s="76" t="n">
        <f aca="false">+I67*I64</f>
        <v>0.01275</v>
      </c>
      <c r="J70" s="76" t="n">
        <f aca="false">+J67*J64</f>
        <v>0.01275</v>
      </c>
      <c r="K70" s="76" t="n">
        <f aca="false">+K67*K64</f>
        <v>0.01275</v>
      </c>
      <c r="L70" s="76" t="n">
        <f aca="false">+L67*L64</f>
        <v>0.01275</v>
      </c>
      <c r="M70" s="76" t="n">
        <f aca="false">+M67*M64</f>
        <v>0.01275</v>
      </c>
      <c r="N70" s="76" t="n">
        <f aca="false">+N67*N64</f>
        <v>0.01275</v>
      </c>
      <c r="O70" s="76" t="n">
        <f aca="false">+O67*O64</f>
        <v>0.01275</v>
      </c>
      <c r="P70" s="76" t="n">
        <f aca="false">+P67*P64</f>
        <v>0.01275</v>
      </c>
      <c r="Q70" s="76" t="n">
        <f aca="false">+Q67*Q64</f>
        <v>0.01275</v>
      </c>
      <c r="R70" s="76" t="n">
        <f aca="false">+R67*R64</f>
        <v>0.01275</v>
      </c>
    </row>
    <row r="71" customFormat="false" ht="12.75" hidden="false" customHeight="false" outlineLevel="0" collapsed="false">
      <c r="A71" s="62" t="n">
        <v>42</v>
      </c>
      <c r="B71" s="62" t="s">
        <v>150</v>
      </c>
      <c r="C71" s="87"/>
      <c r="D71" s="76" t="n">
        <f aca="false">+D65*D68</f>
        <v>0.137244394872276</v>
      </c>
      <c r="E71" s="76" t="n">
        <f aca="false">+E65*E68</f>
        <v>0.137244394872276</v>
      </c>
      <c r="F71" s="76" t="n">
        <f aca="false">+F65*F68</f>
        <v>0.137244394872276</v>
      </c>
      <c r="G71" s="76" t="n">
        <f aca="false">+G65*G68</f>
        <v>0.137244394872276</v>
      </c>
      <c r="H71" s="76" t="n">
        <f aca="false">+H65*H68</f>
        <v>0.137244394872276</v>
      </c>
      <c r="I71" s="76" t="n">
        <f aca="false">+I65*I68</f>
        <v>0.137244394872276</v>
      </c>
      <c r="J71" s="76" t="n">
        <f aca="false">+J65*J68</f>
        <v>0.137244394872276</v>
      </c>
      <c r="K71" s="76" t="n">
        <f aca="false">+K65*K68</f>
        <v>0.137244394872276</v>
      </c>
      <c r="L71" s="76" t="n">
        <f aca="false">+L65*L68</f>
        <v>0.137244394872276</v>
      </c>
      <c r="M71" s="76" t="n">
        <f aca="false">+M65*M68</f>
        <v>0.137244394872276</v>
      </c>
      <c r="N71" s="76" t="n">
        <f aca="false">+N65*N68</f>
        <v>0.137244394872276</v>
      </c>
      <c r="O71" s="76" t="n">
        <f aca="false">+O65*O68</f>
        <v>0.137244394872276</v>
      </c>
      <c r="P71" s="76" t="n">
        <f aca="false">+P65*P68</f>
        <v>0.137244394872276</v>
      </c>
      <c r="Q71" s="76" t="n">
        <f aca="false">+Q65*Q68</f>
        <v>0.137244394872276</v>
      </c>
      <c r="R71" s="76" t="n">
        <f aca="false">+R65*R68</f>
        <v>0.137244394872276</v>
      </c>
      <c r="S71" s="76"/>
    </row>
    <row r="72" customFormat="false" ht="13.5" hidden="false" customHeight="false" outlineLevel="0" collapsed="false">
      <c r="A72" s="62" t="n">
        <v>43</v>
      </c>
      <c r="B72" s="65" t="s">
        <v>151</v>
      </c>
      <c r="C72" s="65"/>
      <c r="D72" s="96" t="n">
        <f aca="false">+D70+D71</f>
        <v>0.149994394872276</v>
      </c>
      <c r="E72" s="96" t="n">
        <f aca="false">+E70+E71</f>
        <v>0.149994394872276</v>
      </c>
      <c r="F72" s="96" t="n">
        <f aca="false">+F70+F71</f>
        <v>0.149994394872276</v>
      </c>
      <c r="G72" s="96" t="n">
        <f aca="false">+G70+G71</f>
        <v>0.149994394872276</v>
      </c>
      <c r="H72" s="96" t="n">
        <f aca="false">+H70+H71</f>
        <v>0.149994394872276</v>
      </c>
      <c r="I72" s="96" t="n">
        <f aca="false">+I70+I71</f>
        <v>0.149994394872276</v>
      </c>
      <c r="J72" s="96" t="n">
        <f aca="false">+J70+J71</f>
        <v>0.149994394872276</v>
      </c>
      <c r="K72" s="96" t="n">
        <f aca="false">+K70+K71</f>
        <v>0.149994394872276</v>
      </c>
      <c r="L72" s="96" t="n">
        <f aca="false">+L70+L71</f>
        <v>0.149994394872276</v>
      </c>
      <c r="M72" s="96" t="n">
        <f aca="false">+M70+M71</f>
        <v>0.149994394872276</v>
      </c>
      <c r="N72" s="96" t="n">
        <f aca="false">+N70+N71</f>
        <v>0.149994394872276</v>
      </c>
      <c r="O72" s="96" t="n">
        <f aca="false">+O70+O71</f>
        <v>0.149994394872276</v>
      </c>
      <c r="P72" s="96" t="n">
        <f aca="false">+P70+P71</f>
        <v>0.149994394872276</v>
      </c>
      <c r="Q72" s="96" t="n">
        <f aca="false">+Q70+Q71</f>
        <v>0.149994394872276</v>
      </c>
      <c r="R72" s="96" t="n">
        <f aca="false">+R70+R71</f>
        <v>0.149994394872276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62" t="n">
        <v>44</v>
      </c>
      <c r="B74" s="62" t="s">
        <v>151</v>
      </c>
      <c r="D74" s="76" t="n">
        <f aca="false">+D72</f>
        <v>0.149994394872276</v>
      </c>
      <c r="E74" s="76" t="n">
        <f aca="false">+E72</f>
        <v>0.149994394872276</v>
      </c>
      <c r="F74" s="76" t="n">
        <f aca="false">+F72</f>
        <v>0.149994394872276</v>
      </c>
      <c r="G74" s="76" t="n">
        <f aca="false">+G72</f>
        <v>0.149994394872276</v>
      </c>
      <c r="H74" s="76" t="n">
        <f aca="false">+H72</f>
        <v>0.149994394872276</v>
      </c>
      <c r="I74" s="76" t="n">
        <f aca="false">+I72</f>
        <v>0.149994394872276</v>
      </c>
      <c r="J74" s="76" t="n">
        <f aca="false">+J72</f>
        <v>0.149994394872276</v>
      </c>
      <c r="K74" s="76" t="n">
        <f aca="false">+K72</f>
        <v>0.149994394872276</v>
      </c>
      <c r="L74" s="76" t="n">
        <f aca="false">+L72</f>
        <v>0.149994394872276</v>
      </c>
      <c r="M74" s="76" t="n">
        <f aca="false">+M72</f>
        <v>0.149994394872276</v>
      </c>
      <c r="N74" s="76" t="n">
        <f aca="false">+N72</f>
        <v>0.149994394872276</v>
      </c>
      <c r="O74" s="76" t="n">
        <f aca="false">+O72</f>
        <v>0.149994394872276</v>
      </c>
      <c r="P74" s="76" t="n">
        <f aca="false">+P72</f>
        <v>0.149994394872276</v>
      </c>
      <c r="Q74" s="76" t="n">
        <f aca="false">+Q72</f>
        <v>0.149994394872276</v>
      </c>
      <c r="R74" s="76" t="n">
        <f aca="false">+R72</f>
        <v>0.149994394872276</v>
      </c>
    </row>
    <row r="75" customFormat="false" ht="12.75" hidden="false" customHeight="false" outlineLevel="0" collapsed="false">
      <c r="A75" s="62" t="n">
        <v>45</v>
      </c>
      <c r="B75" s="62" t="s">
        <v>152</v>
      </c>
      <c r="D75" s="76" t="n">
        <f aca="false">(+D71-(D71*0.0525/(1-0.0525)))*0.35/(1-0.35)</f>
        <v>0.0698060591739239</v>
      </c>
      <c r="E75" s="76" t="n">
        <f aca="false">(+E71-(E71*0.0525/(1-0.0525)))*0.35/(1-0.35)</f>
        <v>0.0698060591739239</v>
      </c>
      <c r="F75" s="76" t="n">
        <f aca="false">(+F71-(F71*0.0525/(1-0.0525)))*0.35/(1-0.35)</f>
        <v>0.0698060591739239</v>
      </c>
      <c r="G75" s="76" t="n">
        <f aca="false">(+G71-(G71*0.0525/(1-0.0525)))*0.35/(1-0.35)</f>
        <v>0.0698060591739239</v>
      </c>
      <c r="H75" s="76" t="n">
        <f aca="false">(+H71-(H71*0.0525/(1-0.0525)))*0.35/(1-0.35)</f>
        <v>0.0698060591739239</v>
      </c>
      <c r="I75" s="76" t="n">
        <f aca="false">(+I71-(I71*0.0525/(1-0.0525)))*0.35/(1-0.35)</f>
        <v>0.0698060591739239</v>
      </c>
      <c r="J75" s="76" t="n">
        <f aca="false">(+J71-(J71*0.0525/(1-0.0525)))*0.35/(1-0.35)</f>
        <v>0.0698060591739239</v>
      </c>
      <c r="K75" s="76" t="n">
        <f aca="false">(+K71-(K71*0.0525/(1-0.0525)))*0.35/(1-0.35)</f>
        <v>0.0698060591739239</v>
      </c>
      <c r="L75" s="76" t="n">
        <f aca="false">(+L71-(L71*0.0525/(1-0.0525)))*0.35/(1-0.35)</f>
        <v>0.0698060591739239</v>
      </c>
      <c r="M75" s="76" t="n">
        <f aca="false">(+M71-(M71*0.0525/(1-0.0525)))*0.35/(1-0.35)</f>
        <v>0.0698060591739239</v>
      </c>
      <c r="N75" s="76" t="n">
        <f aca="false">(+N71-(N71*0.0525/(1-0.0525)))*0.35/(1-0.35)</f>
        <v>0.0698060591739239</v>
      </c>
      <c r="O75" s="76" t="n">
        <f aca="false">(+O71-(O71*0.0525/(1-0.0525)))*0.35/(1-0.35)</f>
        <v>0.0698060591739239</v>
      </c>
      <c r="P75" s="76" t="n">
        <f aca="false">(+P71-(P71*0.0525/(1-0.0525)))*0.35/(1-0.35)</f>
        <v>0.0698060591739239</v>
      </c>
      <c r="Q75" s="76" t="n">
        <f aca="false">(+Q71-(Q71*0.0525/(1-0.0525)))*0.35/(1-0.35)</f>
        <v>0.0698060591739239</v>
      </c>
      <c r="R75" s="76" t="n">
        <f aca="false">(+R71-(R71*0.0525/(1-0.0525)))*0.35/(1-0.35)</f>
        <v>0.0698060591739239</v>
      </c>
    </row>
    <row r="76" customFormat="false" ht="12.75" hidden="false" customHeight="false" outlineLevel="0" collapsed="false">
      <c r="A76" s="62" t="n">
        <v>46</v>
      </c>
      <c r="B76" s="62" t="s">
        <v>153</v>
      </c>
      <c r="D76" s="76" t="n">
        <f aca="false">+D71*(0.0525/(1-0.0525))</f>
        <v>0.00760457069213138</v>
      </c>
      <c r="E76" s="76" t="n">
        <f aca="false">+E71*(0.0525/(1-0.0525))</f>
        <v>0.00760457069213138</v>
      </c>
      <c r="F76" s="76" t="n">
        <f aca="false">+F71*(0.0525/(1-0.0525))</f>
        <v>0.00760457069213138</v>
      </c>
      <c r="G76" s="76" t="n">
        <f aca="false">+G71*(0.0525/(1-0.0525))</f>
        <v>0.00760457069213138</v>
      </c>
      <c r="H76" s="76" t="n">
        <f aca="false">+H71*(0.0525/(1-0.0525))</f>
        <v>0.00760457069213138</v>
      </c>
      <c r="I76" s="76" t="n">
        <f aca="false">+I71*(0.0525/(1-0.0525))</f>
        <v>0.00760457069213138</v>
      </c>
      <c r="J76" s="76" t="n">
        <f aca="false">+J71*(0.0525/(1-0.0525))</f>
        <v>0.00760457069213138</v>
      </c>
      <c r="K76" s="76" t="n">
        <f aca="false">+K71*(0.0525/(1-0.0525))</f>
        <v>0.00760457069213138</v>
      </c>
      <c r="L76" s="76" t="n">
        <f aca="false">+L71*(0.0525/(1-0.0525))</f>
        <v>0.00760457069213138</v>
      </c>
      <c r="M76" s="76" t="n">
        <f aca="false">+M71*(0.0525/(1-0.0525))</f>
        <v>0.00760457069213138</v>
      </c>
      <c r="N76" s="76" t="n">
        <f aca="false">+N71*(0.0525/(1-0.0525))</f>
        <v>0.00760457069213138</v>
      </c>
      <c r="O76" s="76" t="n">
        <f aca="false">+O71*(0.0525/(1-0.0525))</f>
        <v>0.00760457069213138</v>
      </c>
      <c r="P76" s="76" t="n">
        <f aca="false">+P71*(0.0525/(1-0.0525))</f>
        <v>0.00760457069213138</v>
      </c>
      <c r="Q76" s="76" t="n">
        <f aca="false">+Q71*(0.0525/(1-0.0525))</f>
        <v>0.00760457069213138</v>
      </c>
      <c r="R76" s="76" t="n">
        <f aca="false">+R71*(0.0525/(1-0.0525))</f>
        <v>0.00760457069213138</v>
      </c>
    </row>
    <row r="77" customFormat="false" ht="13.5" hidden="false" customHeight="false" outlineLevel="0" collapsed="false">
      <c r="A77" s="62" t="n">
        <v>47</v>
      </c>
      <c r="B77" s="65" t="s">
        <v>154</v>
      </c>
      <c r="D77" s="96" t="n">
        <f aca="false">SUM(D74:D76)</f>
        <v>0.227405024738331</v>
      </c>
      <c r="E77" s="96" t="n">
        <f aca="false">SUM(E74:E76)</f>
        <v>0.227405024738331</v>
      </c>
      <c r="F77" s="96" t="n">
        <f aca="false">SUM(F74:F76)</f>
        <v>0.227405024738331</v>
      </c>
      <c r="G77" s="96" t="n">
        <f aca="false">SUM(G74:G76)</f>
        <v>0.227405024738331</v>
      </c>
      <c r="H77" s="96" t="n">
        <f aca="false">SUM(H74:H76)</f>
        <v>0.227405024738331</v>
      </c>
      <c r="I77" s="96" t="n">
        <f aca="false">SUM(I74:I76)</f>
        <v>0.227405024738331</v>
      </c>
      <c r="J77" s="96" t="n">
        <f aca="false">SUM(J74:J76)</f>
        <v>0.227405024738331</v>
      </c>
      <c r="K77" s="96" t="n">
        <f aca="false">SUM(K74:K76)</f>
        <v>0.227405024738331</v>
      </c>
      <c r="L77" s="96" t="n">
        <f aca="false">SUM(L74:L76)</f>
        <v>0.227405024738331</v>
      </c>
      <c r="M77" s="96" t="n">
        <f aca="false">SUM(M74:M76)</f>
        <v>0.227405024738331</v>
      </c>
      <c r="N77" s="96" t="n">
        <f aca="false">SUM(N74:N76)</f>
        <v>0.227405024738331</v>
      </c>
      <c r="O77" s="96" t="n">
        <f aca="false">SUM(O74:O76)</f>
        <v>0.227405024738331</v>
      </c>
      <c r="P77" s="96" t="n">
        <f aca="false">SUM(P74:P76)</f>
        <v>0.227405024738331</v>
      </c>
      <c r="Q77" s="96" t="n">
        <f aca="false">SUM(Q74:Q76)</f>
        <v>0.227405024738331</v>
      </c>
      <c r="R77" s="96" t="n">
        <f aca="false">SUM(R74:R76)</f>
        <v>0.227405024738331</v>
      </c>
    </row>
    <row r="78" customFormat="false" ht="13.5" hidden="false" customHeight="false" outlineLevel="0" collapsed="false"/>
    <row r="80" customFormat="false" ht="12.75" hidden="false" customHeight="false" outlineLevel="0" collapsed="false"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5" man="true" max="16383" min="0"/>
    <brk id="60" man="true" max="16383" min="0"/>
  </rowBreaks>
  <colBreaks count="1" manualBreakCount="1">
    <brk id="1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8" activeCellId="0" sqref="B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</cols>
  <sheetData>
    <row r="1" customFormat="false" ht="18" hidden="false" customHeight="false" outlineLevel="0" collapsed="false">
      <c r="A1" s="97" t="str">
        <f aca="false">+assumptions!A1</f>
        <v>Transwestern Pipeline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8"/>
    </row>
    <row r="2" customFormat="false" ht="18" hidden="false" customHeight="false" outlineLevel="0" collapsed="false">
      <c r="A2" s="97" t="str">
        <f aca="false">+assumptions!A2</f>
        <v>TW Expansion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8"/>
    </row>
    <row r="3" customFormat="false" ht="18" hidden="false" customHeight="false" outlineLevel="0" collapsed="false">
      <c r="A3" s="97" t="s">
        <v>155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8"/>
    </row>
    <row r="4" customFormat="false" ht="18" hidden="false" customHeight="false" outlineLevel="0" collapsed="false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8"/>
      <c r="N4" s="98"/>
      <c r="O4" s="98"/>
      <c r="P4" s="98"/>
      <c r="Q4" s="98"/>
      <c r="R4" s="98"/>
    </row>
    <row r="5" customFormat="false" ht="18" hidden="false" customHeight="false" outlineLevel="0" collapsed="false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8"/>
      <c r="N5" s="98"/>
      <c r="O5" s="98"/>
      <c r="P5" s="98"/>
      <c r="Q5" s="98"/>
      <c r="R5" s="98"/>
    </row>
    <row r="6" customFormat="false" ht="12.75" hidden="false" customHeight="false" outlineLevel="0" collapsed="false">
      <c r="C6" s="49" t="n">
        <v>1</v>
      </c>
      <c r="D6" s="49" t="n">
        <v>2</v>
      </c>
      <c r="E6" s="49" t="n">
        <v>3</v>
      </c>
      <c r="F6" s="49" t="n">
        <v>4</v>
      </c>
      <c r="G6" s="49" t="n">
        <v>5</v>
      </c>
      <c r="H6" s="49" t="n">
        <v>6</v>
      </c>
      <c r="I6" s="49" t="n">
        <v>7</v>
      </c>
      <c r="J6" s="49" t="n">
        <v>8</v>
      </c>
      <c r="K6" s="49" t="n">
        <v>9</v>
      </c>
      <c r="L6" s="49" t="n">
        <v>10</v>
      </c>
      <c r="M6" s="49" t="n">
        <v>11</v>
      </c>
      <c r="N6" s="49" t="n">
        <v>12</v>
      </c>
      <c r="O6" s="49" t="n">
        <v>13</v>
      </c>
      <c r="P6" s="49" t="n">
        <v>14</v>
      </c>
      <c r="Q6" s="49" t="n">
        <v>15</v>
      </c>
    </row>
    <row r="7" customFormat="false" ht="12.75" hidden="false" customHeight="false" outlineLevel="0" collapsed="false">
      <c r="C7" s="100" t="s">
        <v>156</v>
      </c>
      <c r="D7" s="100" t="s">
        <v>157</v>
      </c>
      <c r="E7" s="100" t="s">
        <v>158</v>
      </c>
      <c r="F7" s="100" t="s">
        <v>159</v>
      </c>
      <c r="G7" s="100" t="s">
        <v>160</v>
      </c>
      <c r="H7" s="100" t="s">
        <v>161</v>
      </c>
      <c r="I7" s="100" t="s">
        <v>162</v>
      </c>
      <c r="J7" s="100" t="s">
        <v>163</v>
      </c>
      <c r="K7" s="100" t="s">
        <v>164</v>
      </c>
      <c r="L7" s="100" t="s">
        <v>165</v>
      </c>
      <c r="M7" s="100" t="s">
        <v>166</v>
      </c>
      <c r="N7" s="100" t="s">
        <v>167</v>
      </c>
      <c r="O7" s="100" t="s">
        <v>168</v>
      </c>
      <c r="P7" s="100" t="s">
        <v>169</v>
      </c>
      <c r="Q7" s="100" t="s">
        <v>170</v>
      </c>
      <c r="R7" s="0" t="s">
        <v>67</v>
      </c>
    </row>
    <row r="8" customFormat="false" ht="12.75" hidden="false" customHeight="false" outlineLevel="0" collapsed="false">
      <c r="A8" s="0" t="s">
        <v>171</v>
      </c>
      <c r="B8" s="88"/>
      <c r="C8" s="101" t="n">
        <f aca="false">IF(assumptions!$B$6-ROE!C6&gt;-1,+AVERAGE([4]data1cf!B2:B1001),0)</f>
        <v>15067.9092793518</v>
      </c>
      <c r="D8" s="101" t="n">
        <f aca="false">IF(assumptions!$B$6-ROE!D6&gt;-1,+AVERAGE([4]data1cf!C2:C1001),0)</f>
        <v>16495.8346859549</v>
      </c>
      <c r="E8" s="101" t="n">
        <f aca="false">IF(assumptions!$B$6-ROE!E6&gt;-1,+AVERAGE([4]data1cf!D2:D1001),0)</f>
        <v>16099.40958088</v>
      </c>
      <c r="F8" s="101" t="n">
        <f aca="false">IF(assumptions!$B$6-ROE!F6&gt;-1,+AVERAGE([4]data1cf!E2:E1001),0)</f>
        <v>15787.5390074361</v>
      </c>
      <c r="G8" s="101" t="n">
        <f aca="false">IF(assumptions!$B$6-ROE!G6&gt;-1,+AVERAGE([4]data1cf!F2:F1001),0)</f>
        <v>15494.6022049912</v>
      </c>
      <c r="H8" s="101" t="n">
        <f aca="false">IF(assumptions!$B$6-ROE!H6&gt;-1,+AVERAGE([4]data1cf!G2:G1001),0)</f>
        <v>15236.3950536103</v>
      </c>
      <c r="I8" s="101" t="n">
        <f aca="false">IF(assumptions!$B$6-ROE!I6&gt;-1,+AVERAGE([4]data1cf!H2:H1001),0)</f>
        <v>15123.8690893667</v>
      </c>
      <c r="J8" s="101" t="n">
        <f aca="false">IF(assumptions!$B$6-ROE!J6&gt;-1,+AVERAGE([4]data1cf!I2:I1001),0)</f>
        <v>15132.5577854984</v>
      </c>
      <c r="K8" s="101" t="n">
        <f aca="false">IF(assumptions!$B$6-ROE!K6&gt;-1,+AVERAGE([4]data1cf!J2:J1001),0)</f>
        <v>15150.357195591</v>
      </c>
      <c r="L8" s="101" t="n">
        <f aca="false">IF(assumptions!$B$6-ROE!L6&gt;-1,+AVERAGE([4]data1cf!K2:K1001),0)</f>
        <v>15155.2517050949</v>
      </c>
      <c r="M8" s="101" t="n">
        <f aca="false">IF(assumptions!$B$6-ROE!M6&gt;-1,+AVERAGE([4]data1cf!L2:L1001),0)</f>
        <v>15165.2585210758</v>
      </c>
      <c r="N8" s="101" t="n">
        <f aca="false">IF(assumptions!$B$6-ROE!N6&gt;-1,+AVERAGE([4]data1cf!M2:M1001),0)</f>
        <v>15183.7687682845</v>
      </c>
      <c r="O8" s="101" t="n">
        <f aca="false">IF(assumptions!$B$6-ROE!O6&gt;-1,+AVERAGE([4]data1cf!N2:N1001),0)</f>
        <v>15204.520335575</v>
      </c>
      <c r="P8" s="101" t="n">
        <f aca="false">IF(assumptions!$B$6-ROE!P6&gt;-1,+AVERAGE([4]data1cf!O2:O1001),0)</f>
        <v>15221.2787463585</v>
      </c>
      <c r="Q8" s="101" t="n">
        <f aca="false">IF(assumptions!$B$6-ROE!Q6&gt;-1,+AVERAGE([4]data1cf!P2:P1001),0)</f>
        <v>15240.6110762191</v>
      </c>
      <c r="R8" s="101" t="n">
        <f aca="false">SUM(C8:Q8)</f>
        <v>230759.163035288</v>
      </c>
    </row>
    <row r="9" customFormat="false" ht="12.75" hidden="false" customHeight="false" outlineLevel="0" collapsed="false">
      <c r="D9" s="84"/>
      <c r="E9" s="84"/>
      <c r="R9" s="101" t="n">
        <f aca="false">SUM(C9:Q9)</f>
        <v>0</v>
      </c>
    </row>
    <row r="10" customFormat="false" ht="12.75" hidden="false" customHeight="false" outlineLevel="0" collapsed="false">
      <c r="A10" s="0" t="s">
        <v>172</v>
      </c>
      <c r="B10" s="102" t="n">
        <v>0.3</v>
      </c>
      <c r="C10" s="101" t="n">
        <f aca="false">IF(assumptions!$B$6-ROE!C6&gt;-1,+AVERAGE([4]data1cf!$A$2:$A$1001)*ROE!$B$10*-1,0)</f>
        <v>28022.2774895245</v>
      </c>
      <c r="D10" s="101" t="n">
        <f aca="false">IF(assumptions!$B$6-ROE!D6&gt;-1,+AVERAGE([4]data1cf!$A$2:$A$1001)*ROE!$B$10*-1,0)</f>
        <v>28022.2774895245</v>
      </c>
      <c r="E10" s="101" t="n">
        <f aca="false">IF(assumptions!$B$6-ROE!E6&gt;-1,+AVERAGE([4]data1cf!$A$2:$A$1001)*ROE!$B$10*-1,0)</f>
        <v>28022.2774895245</v>
      </c>
      <c r="F10" s="101" t="n">
        <f aca="false">IF(assumptions!$B$6-ROE!F6&gt;-1,+AVERAGE([4]data1cf!$A$2:$A$1001)*ROE!$B$10*-1,0)</f>
        <v>28022.2774895245</v>
      </c>
      <c r="G10" s="101" t="n">
        <f aca="false">IF(assumptions!$B$6-ROE!G6&gt;-1,+AVERAGE([4]data1cf!$A$2:$A$1001)*ROE!$B$10*-1,0)</f>
        <v>28022.2774895245</v>
      </c>
      <c r="H10" s="101" t="n">
        <f aca="false">IF(assumptions!$B$6-ROE!H6&gt;-1,+AVERAGE([4]data1cf!$A$2:$A$1001)*ROE!$B$10*-1,0)</f>
        <v>28022.2774895245</v>
      </c>
      <c r="I10" s="101" t="n">
        <f aca="false">IF(assumptions!$B$6-ROE!I6&gt;-1,+AVERAGE([4]data1cf!$A$2:$A$1001)*ROE!$B$10*-1,0)</f>
        <v>28022.2774895245</v>
      </c>
      <c r="J10" s="101" t="n">
        <f aca="false">IF(assumptions!$B$6-ROE!J6&gt;-1,+AVERAGE([4]data1cf!$A$2:$A$1001)*ROE!$B$10*-1,0)</f>
        <v>28022.2774895245</v>
      </c>
      <c r="K10" s="101" t="n">
        <f aca="false">IF(assumptions!$B$6-ROE!K6&gt;-1,+AVERAGE([4]data1cf!$A$2:$A$1001)*ROE!$B$10*-1,0)</f>
        <v>28022.2774895245</v>
      </c>
      <c r="L10" s="101" t="n">
        <f aca="false">IF(assumptions!$B$6-ROE!L6&gt;-1,+AVERAGE([4]data1cf!$A$2:$A$1001)*ROE!$B$10*-1,0)</f>
        <v>28022.2774895245</v>
      </c>
      <c r="M10" s="101" t="n">
        <f aca="false">IF(assumptions!$B$6-ROE!M6&gt;-1,+AVERAGE([4]data1cf!$A$2:$A$1001)*ROE!$B$10*-1,0)</f>
        <v>28022.2774895245</v>
      </c>
      <c r="N10" s="101" t="n">
        <f aca="false">IF(assumptions!$B$6-ROE!N6&gt;-1,+AVERAGE([4]data1cf!$A$2:$A$1001)*ROE!$B$10*-1,0)</f>
        <v>28022.2774895245</v>
      </c>
      <c r="O10" s="101" t="n">
        <f aca="false">IF(assumptions!$B$6-ROE!O6&gt;-1,+AVERAGE([4]data1cf!$A$2:$A$1001)*ROE!$B$10*-1,0)</f>
        <v>28022.2774895245</v>
      </c>
      <c r="P10" s="101" t="n">
        <f aca="false">IF(assumptions!$B$6-ROE!P6&gt;-1,+AVERAGE([4]data1cf!$A$2:$A$1001)*ROE!$B$10*-1,0)</f>
        <v>28022.2774895245</v>
      </c>
      <c r="Q10" s="101" t="n">
        <f aca="false">IF(assumptions!$B$6-ROE!Q6&gt;-1,+AVERAGE([4]data1cf!$A$2:$A$1001)*ROE!$B$10*-1,0)</f>
        <v>28022.2774895245</v>
      </c>
      <c r="R10" s="101" t="n">
        <f aca="false">SUM(C10:Q10)</f>
        <v>420334.162342867</v>
      </c>
    </row>
    <row r="11" customFormat="false" ht="12.75" hidden="false" customHeight="false" outlineLevel="0" collapsed="false">
      <c r="C11" s="84"/>
      <c r="R11" s="101" t="n">
        <f aca="false">SUM(C11:Q11)</f>
        <v>0</v>
      </c>
    </row>
    <row r="12" customFormat="false" ht="12.75" hidden="false" customHeight="false" outlineLevel="0" collapsed="false">
      <c r="A12" s="0" t="s">
        <v>173</v>
      </c>
      <c r="C12" s="101" t="n">
        <f aca="false">+EARNINGS!C24</f>
        <v>3553.55319544829</v>
      </c>
      <c r="D12" s="101" t="n">
        <f aca="false">+EARNINGS!D24</f>
        <v>8567.96978974436</v>
      </c>
      <c r="E12" s="101" t="n">
        <f aca="false">+EARNINGS!E24</f>
        <v>8018.33832353085</v>
      </c>
      <c r="F12" s="101" t="n">
        <f aca="false">+EARNINGS!F24</f>
        <v>8550.77552454241</v>
      </c>
      <c r="G12" s="101" t="n">
        <f aca="false">+EARNINGS!G24</f>
        <v>9106.06500697036</v>
      </c>
      <c r="H12" s="101" t="n">
        <f aca="false">+EARNINGS!H24</f>
        <v>9709.11372077016</v>
      </c>
      <c r="I12" s="101" t="n">
        <f aca="false">+EARNINGS!I24</f>
        <v>10367.8698073648</v>
      </c>
      <c r="J12" s="101" t="n">
        <f aca="false">+EARNINGS!J24</f>
        <v>11083.8527798828</v>
      </c>
      <c r="K12" s="101" t="n">
        <f aca="false">+EARNINGS!K24</f>
        <v>11874.1770103649</v>
      </c>
      <c r="L12" s="101" t="n">
        <f aca="false">+EARNINGS!L24</f>
        <v>12736.7980785201</v>
      </c>
      <c r="M12" s="101" t="n">
        <f aca="false">+EARNINGS!M24</f>
        <v>13682.5448681813</v>
      </c>
      <c r="N12" s="101" t="n">
        <f aca="false">+EARNINGS!N24</f>
        <v>14737.8370586743</v>
      </c>
      <c r="O12" s="101" t="n">
        <f aca="false">+EARNINGS!O24</f>
        <v>15891.6409644981</v>
      </c>
      <c r="P12" s="101" t="n">
        <f aca="false">+EARNINGS!P24</f>
        <v>17162.7424719086</v>
      </c>
      <c r="Q12" s="101" t="n">
        <f aca="false">+EARNINGS!Q24</f>
        <v>18554.3695092081</v>
      </c>
      <c r="R12" s="101" t="n">
        <f aca="false">SUM(C12:Q12)</f>
        <v>173597.648109609</v>
      </c>
    </row>
    <row r="13" customFormat="false" ht="12.75" hidden="false" customHeight="false" outlineLevel="0" collapsed="false">
      <c r="A13" s="0" t="s">
        <v>174</v>
      </c>
      <c r="C13" s="103" t="n">
        <f aca="false">IF(C8&gt;C12,C12,C8)</f>
        <v>3553.55319544829</v>
      </c>
      <c r="D13" s="103" t="n">
        <f aca="false">IF(D8&gt;D12,D12,D8)</f>
        <v>8567.96978974436</v>
      </c>
      <c r="E13" s="103" t="n">
        <f aca="false">IF(E8&gt;E12,E12,E8)</f>
        <v>8018.33832353085</v>
      </c>
      <c r="F13" s="103" t="n">
        <f aca="false">IF(F8&gt;F12,F12,F8)</f>
        <v>8550.77552454241</v>
      </c>
      <c r="G13" s="103" t="n">
        <f aca="false">IF(G8&gt;G12,G12,G8)</f>
        <v>9106.06500697036</v>
      </c>
      <c r="H13" s="103" t="n">
        <f aca="false">IF(H8&gt;H12,H12,H8)</f>
        <v>9709.11372077016</v>
      </c>
      <c r="I13" s="103" t="n">
        <f aca="false">IF(I8&gt;I12,I12,I8)</f>
        <v>10367.8698073648</v>
      </c>
      <c r="J13" s="103" t="n">
        <f aca="false">IF(J8&gt;J12,J12,J8)</f>
        <v>11083.8527798828</v>
      </c>
      <c r="K13" s="103" t="n">
        <f aca="false">IF(K8&gt;K12,K12,K8)</f>
        <v>11874.1770103649</v>
      </c>
      <c r="L13" s="103" t="n">
        <f aca="false">IF(L8&gt;L12,L12,L8)</f>
        <v>12736.7980785201</v>
      </c>
      <c r="M13" s="103" t="n">
        <f aca="false">IF(M8&gt;M12,M12,M8)</f>
        <v>13682.5448681813</v>
      </c>
      <c r="N13" s="103" t="n">
        <f aca="false">IF(N8&gt;N12,N12,N8)</f>
        <v>14737.8370586743</v>
      </c>
      <c r="O13" s="103" t="n">
        <f aca="false">IF(O8&gt;O12,O12,O8)</f>
        <v>15204.520335575</v>
      </c>
      <c r="P13" s="103" t="n">
        <f aca="false">IF(P8&gt;P12,P12,P8)</f>
        <v>15221.2787463585</v>
      </c>
      <c r="Q13" s="103" t="n">
        <f aca="false">IF(Q8&gt;Q12,Q12,Q8)</f>
        <v>15240.6110762191</v>
      </c>
      <c r="R13" s="101" t="n">
        <f aca="false">SUM(C13:Q13)</f>
        <v>167655.305322147</v>
      </c>
    </row>
    <row r="14" customFormat="false" ht="12.75" hidden="false" customHeight="false" outlineLevel="0" collapsed="false">
      <c r="A14" s="0" t="s">
        <v>175</v>
      </c>
      <c r="C14" s="84" t="n">
        <f aca="false">+C12-C13</f>
        <v>0</v>
      </c>
      <c r="D14" s="84" t="n">
        <f aca="false">+D12-D13</f>
        <v>0</v>
      </c>
      <c r="E14" s="84" t="n">
        <f aca="false">+E12-E13</f>
        <v>0</v>
      </c>
      <c r="F14" s="84" t="n">
        <f aca="false">+F12-F13</f>
        <v>0</v>
      </c>
      <c r="G14" s="84" t="n">
        <f aca="false">+G12-G13</f>
        <v>0</v>
      </c>
      <c r="H14" s="84" t="n">
        <f aca="false">+H12-H13</f>
        <v>0</v>
      </c>
      <c r="I14" s="84" t="n">
        <f aca="false">+I12-I13</f>
        <v>0</v>
      </c>
      <c r="J14" s="84" t="n">
        <f aca="false">+J12-J13</f>
        <v>0</v>
      </c>
      <c r="K14" s="84" t="n">
        <f aca="false">+K12-K13</f>
        <v>0</v>
      </c>
      <c r="L14" s="84" t="n">
        <f aca="false">+L12-L13</f>
        <v>0</v>
      </c>
      <c r="M14" s="84" t="n">
        <f aca="false">+M12-M13</f>
        <v>0</v>
      </c>
      <c r="N14" s="84" t="n">
        <f aca="false">+N12-N13</f>
        <v>0</v>
      </c>
      <c r="O14" s="84" t="n">
        <f aca="false">+O12-O13</f>
        <v>687.120628923125</v>
      </c>
      <c r="P14" s="84" t="n">
        <f aca="false">+P12-P13</f>
        <v>1941.46372555014</v>
      </c>
      <c r="Q14" s="84" t="n">
        <f aca="false">+Q12-Q13</f>
        <v>3313.758432989</v>
      </c>
      <c r="R14" s="101" t="n">
        <f aca="false">SUM(C14:Q14)</f>
        <v>5942.34278746226</v>
      </c>
    </row>
    <row r="15" customFormat="false" ht="12.75" hidden="false" customHeight="false" outlineLevel="0" collapsed="false">
      <c r="R15" s="101" t="n">
        <f aca="false">SUM(C15:Q15)</f>
        <v>0</v>
      </c>
    </row>
    <row r="16" customFormat="false" ht="12.75" hidden="false" customHeight="false" outlineLevel="0" collapsed="false">
      <c r="A16" s="0" t="s">
        <v>176</v>
      </c>
      <c r="C16" s="84" t="n">
        <f aca="false">+C10+C14</f>
        <v>28022.2774895245</v>
      </c>
      <c r="D16" s="84" t="n">
        <f aca="false">+D10+D14</f>
        <v>28022.2774895245</v>
      </c>
      <c r="E16" s="84" t="n">
        <f aca="false">+E10+E14</f>
        <v>28022.2774895245</v>
      </c>
      <c r="F16" s="84" t="n">
        <f aca="false">+F10+F14</f>
        <v>28022.2774895245</v>
      </c>
      <c r="G16" s="84" t="n">
        <f aca="false">+G10+G14</f>
        <v>28022.2774895245</v>
      </c>
      <c r="H16" s="84" t="n">
        <f aca="false">+H10+H14</f>
        <v>28022.2774895245</v>
      </c>
      <c r="I16" s="84" t="n">
        <f aca="false">+I10+I14</f>
        <v>28022.2774895245</v>
      </c>
      <c r="J16" s="84" t="n">
        <f aca="false">+J10+J14</f>
        <v>28022.2774895245</v>
      </c>
      <c r="K16" s="84" t="n">
        <f aca="false">+K10+K14</f>
        <v>28022.2774895245</v>
      </c>
      <c r="L16" s="84" t="n">
        <f aca="false">+L10+L14</f>
        <v>28022.2774895245</v>
      </c>
      <c r="M16" s="84" t="n">
        <f aca="false">+M10+M14</f>
        <v>28022.2774895245</v>
      </c>
      <c r="N16" s="84" t="n">
        <f aca="false">+N10+N14</f>
        <v>28022.2774895245</v>
      </c>
      <c r="O16" s="84" t="n">
        <f aca="false">+O10+O14</f>
        <v>28709.3981184476</v>
      </c>
      <c r="P16" s="84" t="n">
        <f aca="false">+P10+P14</f>
        <v>29963.7412150746</v>
      </c>
      <c r="Q16" s="84" t="n">
        <f aca="false">+Q10+Q14</f>
        <v>31336.0359225135</v>
      </c>
      <c r="R16" s="101" t="n">
        <f aca="false">SUM(C16:Q16)</f>
        <v>426276.505130329</v>
      </c>
    </row>
    <row r="17" customFormat="false" ht="12.75" hidden="false" customHeight="false" outlineLevel="0" collapsed="false">
      <c r="R17" s="101" t="n">
        <f aca="false">SUM(C17:Q17)</f>
        <v>0</v>
      </c>
    </row>
    <row r="18" customFormat="false" ht="12.75" hidden="false" customHeight="false" outlineLevel="0" collapsed="false">
      <c r="R18" s="101" t="n">
        <f aca="false">SUM(C18:Q18)</f>
        <v>0</v>
      </c>
    </row>
    <row r="19" customFormat="false" ht="12.75" hidden="false" customHeight="false" outlineLevel="0" collapsed="false">
      <c r="A19" s="0" t="s">
        <v>177</v>
      </c>
      <c r="C19" s="101" t="n">
        <f aca="false">+EARNINGS!C24</f>
        <v>3553.55319544829</v>
      </c>
      <c r="D19" s="101" t="n">
        <f aca="false">+EARNINGS!D24</f>
        <v>8567.96978974436</v>
      </c>
      <c r="E19" s="101" t="n">
        <f aca="false">+EARNINGS!E24</f>
        <v>8018.33832353085</v>
      </c>
      <c r="F19" s="101" t="n">
        <f aca="false">+EARNINGS!F24</f>
        <v>8550.77552454241</v>
      </c>
      <c r="G19" s="101" t="n">
        <f aca="false">+EARNINGS!G24</f>
        <v>9106.06500697036</v>
      </c>
      <c r="H19" s="101" t="n">
        <f aca="false">+EARNINGS!H24</f>
        <v>9709.11372077016</v>
      </c>
      <c r="I19" s="101" t="n">
        <f aca="false">+EARNINGS!I24</f>
        <v>10367.8698073648</v>
      </c>
      <c r="J19" s="101" t="n">
        <f aca="false">+EARNINGS!J24</f>
        <v>11083.8527798828</v>
      </c>
      <c r="K19" s="101" t="n">
        <f aca="false">+EARNINGS!K24</f>
        <v>11874.1770103649</v>
      </c>
      <c r="L19" s="101" t="n">
        <f aca="false">+EARNINGS!L24</f>
        <v>12736.7980785201</v>
      </c>
      <c r="M19" s="101" t="n">
        <f aca="false">+EARNINGS!M24</f>
        <v>13682.5448681813</v>
      </c>
      <c r="N19" s="101" t="n">
        <f aca="false">+EARNINGS!N24</f>
        <v>14737.8370586743</v>
      </c>
      <c r="O19" s="101" t="n">
        <f aca="false">+EARNINGS!O24</f>
        <v>15891.6409644981</v>
      </c>
      <c r="P19" s="101" t="n">
        <f aca="false">+EARNINGS!P24</f>
        <v>17162.7424719086</v>
      </c>
      <c r="Q19" s="101" t="n">
        <f aca="false">+EARNINGS!Q24</f>
        <v>18554.3695092081</v>
      </c>
      <c r="R19" s="101" t="n">
        <f aca="false">SUM(C19:Q19)</f>
        <v>173597.648109609</v>
      </c>
    </row>
    <row r="21" customFormat="false" ht="12.75" hidden="false" customHeight="false" outlineLevel="0" collapsed="false">
      <c r="A21" s="49" t="s">
        <v>105</v>
      </c>
      <c r="B21" s="49"/>
      <c r="C21" s="104" t="n">
        <f aca="false">IF(C16=0,0,+C19/C16)</f>
        <v>0.126811719596193</v>
      </c>
      <c r="D21" s="104" t="n">
        <f aca="false">IF(D16=0,0,+D19/D16)</f>
        <v>0.30575565433421</v>
      </c>
      <c r="E21" s="104" t="n">
        <f aca="false">IF(E16=0,0,+E19/E16)</f>
        <v>0.286141564565133</v>
      </c>
      <c r="F21" s="104" t="n">
        <f aca="false">IF(F16=0,0,+F19/F16)</f>
        <v>0.305142061623611</v>
      </c>
      <c r="G21" s="104" t="n">
        <f aca="false">IF(G16=0,0,+G19/G16)</f>
        <v>0.324958062754695</v>
      </c>
      <c r="H21" s="104" t="n">
        <f aca="false">IF(H16=0,0,+H19/H16)</f>
        <v>0.34647839471291</v>
      </c>
      <c r="I21" s="104" t="n">
        <f aca="false">IF(I16=0,0,+I19/I16)</f>
        <v>0.369986694023732</v>
      </c>
      <c r="J21" s="104" t="n">
        <f aca="false">IF(J16=0,0,+J19/J16)</f>
        <v>0.395537185870289</v>
      </c>
      <c r="K21" s="104" t="n">
        <f aca="false">IF(K16=0,0,+K19/K16)</f>
        <v>0.423740611904361</v>
      </c>
      <c r="L21" s="104" t="n">
        <f aca="false">IF(L16=0,0,+L19/L16)</f>
        <v>0.454524015161917</v>
      </c>
      <c r="M21" s="104" t="n">
        <f aca="false">IF(M16=0,0,+M19/M16)</f>
        <v>0.488273834034232</v>
      </c>
      <c r="N21" s="104" t="n">
        <f aca="false">IF(N16=0,0,+N19/N16)</f>
        <v>0.52593287837449</v>
      </c>
      <c r="O21" s="104" t="n">
        <f aca="false">IF(O16=0,0,+O19/O16)</f>
        <v>0.55353445233973</v>
      </c>
      <c r="P21" s="104" t="n">
        <f aca="false">IF(P16=0,0,+P19/P16)</f>
        <v>0.572783697093009</v>
      </c>
      <c r="Q21" s="104" t="n">
        <f aca="false">IF(Q16=0,0,+Q19/Q16)</f>
        <v>0.592109657874041</v>
      </c>
    </row>
    <row r="22" customFormat="false" ht="12.75" hidden="false" customHeight="false" outlineLevel="0" collapsed="false">
      <c r="A22" s="49" t="s">
        <v>178</v>
      </c>
      <c r="B22" s="49"/>
      <c r="C22" s="104" t="n">
        <f aca="false">AVERAGE(C19:Q19)/+AVERAGE(C16:Q16)</f>
        <v>0.407241886475854</v>
      </c>
    </row>
    <row r="24" customFormat="false" ht="12.75" hidden="false" customHeight="false" outlineLevel="0" collapsed="false">
      <c r="A24" s="0" t="s">
        <v>179</v>
      </c>
      <c r="C24" s="105" t="n">
        <f aca="false">LOOKUP(assumptions!B5,ROE!C37:C51,ROE!D37:D51)</f>
        <v>121136.890197909</v>
      </c>
    </row>
    <row r="25" customFormat="false" ht="12.75" hidden="false" customHeight="false" outlineLevel="0" collapsed="false">
      <c r="A25" s="0" t="s">
        <v>180</v>
      </c>
      <c r="C25" s="106" t="n">
        <f aca="false">+assumptions!B30</f>
        <v>93407.5916317482</v>
      </c>
    </row>
    <row r="26" customFormat="false" ht="13.5" hidden="false" customHeight="false" outlineLevel="0" collapsed="false">
      <c r="A26" s="0" t="s">
        <v>181</v>
      </c>
      <c r="C26" s="86" t="n">
        <f aca="false">+C24-C25</f>
        <v>27729.2985661605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45"/>
      <c r="B29" s="45"/>
      <c r="C29" s="45"/>
      <c r="D29" s="45"/>
      <c r="E29" s="45"/>
    </row>
    <row r="30" customFormat="false" ht="12.75" hidden="false" customHeight="false" outlineLevel="0" collapsed="false">
      <c r="A30" s="45"/>
      <c r="B30" s="45"/>
      <c r="C30" s="45"/>
      <c r="D30" s="45"/>
      <c r="E30" s="45"/>
    </row>
    <row r="31" customFormat="false" ht="12.75" hidden="false" customHeight="false" outlineLevel="0" collapsed="false">
      <c r="A31" s="45"/>
      <c r="B31" s="45"/>
      <c r="C31" s="45"/>
      <c r="D31" s="45"/>
      <c r="E31" s="45"/>
    </row>
    <row r="32" customFormat="false" ht="12.75" hidden="false" customHeight="false" outlineLevel="0" collapsed="false">
      <c r="A32" s="45"/>
      <c r="B32" s="45"/>
      <c r="C32" s="45"/>
      <c r="D32" s="45"/>
      <c r="E32" s="45"/>
    </row>
    <row r="33" customFormat="false" ht="12.75" hidden="false" customHeight="false" outlineLevel="0" collapsed="false">
      <c r="A33" s="45"/>
      <c r="B33" s="45"/>
      <c r="C33" s="45"/>
      <c r="D33" s="45"/>
      <c r="E33" s="45"/>
    </row>
    <row r="34" customFormat="false" ht="12.75" hidden="false" customHeight="false" outlineLevel="0" collapsed="false">
      <c r="A34" s="45"/>
      <c r="B34" s="45"/>
      <c r="C34" s="45"/>
      <c r="D34" s="45"/>
      <c r="E34" s="45"/>
    </row>
    <row r="35" customFormat="false" ht="12.75" hidden="false" customHeight="false" outlineLevel="0" collapsed="false">
      <c r="A35" s="45"/>
      <c r="B35" s="45"/>
      <c r="C35" s="45"/>
      <c r="D35" s="45"/>
      <c r="E35" s="45"/>
    </row>
    <row r="36" customFormat="false" ht="12.75" hidden="false" customHeight="false" outlineLevel="0" collapsed="false">
      <c r="A36" s="45"/>
      <c r="B36" s="45"/>
      <c r="C36" s="45"/>
      <c r="D36" s="45"/>
      <c r="E36" s="45"/>
    </row>
    <row r="37" customFormat="false" ht="12.75" hidden="false" customHeight="false" outlineLevel="0" collapsed="false">
      <c r="A37" s="45"/>
      <c r="B37" s="45"/>
      <c r="C37" s="36" t="n">
        <v>1</v>
      </c>
      <c r="D37" s="107" t="n">
        <f aca="false">NPV(0.095,C8)</f>
        <v>13760.6477437002</v>
      </c>
      <c r="E37" s="45"/>
    </row>
    <row r="38" customFormat="false" ht="12.75" hidden="false" customHeight="false" outlineLevel="0" collapsed="false">
      <c r="A38" s="45"/>
      <c r="B38" s="45"/>
      <c r="C38" s="36" t="n">
        <v>2</v>
      </c>
      <c r="D38" s="107" t="n">
        <f aca="false">NPV(0.095,C$8,D$8)</f>
        <v>27518.3547856343</v>
      </c>
      <c r="E38" s="45"/>
    </row>
    <row r="39" customFormat="false" ht="12.75" hidden="false" customHeight="false" outlineLevel="0" collapsed="false">
      <c r="A39" s="45"/>
      <c r="B39" s="45"/>
      <c r="C39" s="36" t="n">
        <v>3</v>
      </c>
      <c r="D39" s="107" t="n">
        <f aca="false">NPV(0.095,C$8,D$8,E$8)</f>
        <v>39780.5320976074</v>
      </c>
      <c r="E39" s="45"/>
    </row>
    <row r="40" customFormat="false" ht="12.75" hidden="false" customHeight="false" outlineLevel="0" collapsed="false">
      <c r="A40" s="45"/>
      <c r="B40" s="45"/>
      <c r="C40" s="36" t="n">
        <v>4</v>
      </c>
      <c r="D40" s="107" t="n">
        <f aca="false">NPV(0.095,C$8,D$8,E$8,F$8)</f>
        <v>50761.9383885502</v>
      </c>
      <c r="E40" s="45"/>
    </row>
    <row r="41" customFormat="false" ht="12.75" hidden="false" customHeight="false" outlineLevel="0" collapsed="false">
      <c r="A41" s="45"/>
      <c r="B41" s="45"/>
      <c r="C41" s="36" t="n">
        <v>5</v>
      </c>
      <c r="D41" s="107" t="n">
        <f aca="false">NPV(0.095,C$8,D$8,E$8,F$8,G$8)</f>
        <v>60604.5383716979</v>
      </c>
      <c r="E41" s="45"/>
    </row>
    <row r="42" customFormat="false" ht="12.75" hidden="false" customHeight="false" outlineLevel="0" collapsed="false">
      <c r="A42" s="45"/>
      <c r="B42" s="45"/>
      <c r="C42" s="36" t="n">
        <v>6</v>
      </c>
      <c r="D42" s="107" t="n">
        <f aca="false">NPV(0.095,C$8,D$8,E$8,F$8,G$8,H$8)</f>
        <v>69443.4239034029</v>
      </c>
      <c r="E42" s="45"/>
    </row>
    <row r="43" customFormat="false" ht="12.75" hidden="false" customHeight="false" outlineLevel="0" collapsed="false">
      <c r="A43" s="45"/>
      <c r="B43" s="45"/>
      <c r="C43" s="36" t="n">
        <v>7</v>
      </c>
      <c r="D43" s="107" t="n">
        <f aca="false">NPV(0.095,C$8,D$8,E$8,F$8,G$8,H$8,I$8)</f>
        <v>77455.8507099056</v>
      </c>
      <c r="E43" s="45"/>
    </row>
    <row r="44" customFormat="false" ht="12.75" hidden="false" customHeight="false" outlineLevel="0" collapsed="false">
      <c r="A44" s="45"/>
      <c r="B44" s="45"/>
      <c r="C44" s="36" t="n">
        <v>8</v>
      </c>
      <c r="D44" s="107" t="n">
        <f aca="false">NPV(0.095,C$8,D$8,E$8,F$8,G$8,H$8,I$8,J$8)</f>
        <v>84777.3392609248</v>
      </c>
      <c r="E44" s="45"/>
    </row>
    <row r="45" customFormat="false" ht="12.75" hidden="false" customHeight="false" outlineLevel="0" collapsed="false">
      <c r="A45" s="45"/>
      <c r="B45" s="45"/>
      <c r="C45" s="36" t="n">
        <v>9</v>
      </c>
      <c r="D45" s="107" t="n">
        <f aca="false">NPV(0.095,C$8,D$8,E$8,F$8,G$8,H$8,I$8,J$8,K$8)</f>
        <v>91471.494809462</v>
      </c>
      <c r="E45" s="45"/>
    </row>
    <row r="46" customFormat="false" ht="12.75" hidden="false" customHeight="false" outlineLevel="0" collapsed="false">
      <c r="A46" s="45"/>
      <c r="B46" s="45"/>
      <c r="C46" s="36" t="n">
        <v>10</v>
      </c>
      <c r="D46" s="107" t="n">
        <f aca="false">NPV(0.095,C$8,D$8,E$8,F$8,G$8,H$8,I$8,J$8,K$8,L$8)</f>
        <v>97586.8538760749</v>
      </c>
      <c r="E46" s="45"/>
    </row>
    <row r="47" customFormat="false" ht="12.75" hidden="false" customHeight="false" outlineLevel="0" collapsed="false">
      <c r="A47" s="45"/>
      <c r="B47" s="45"/>
      <c r="C47" s="36" t="n">
        <v>11</v>
      </c>
      <c r="D47" s="107" t="n">
        <f aca="false">NPV(0.095,C$8,D$8,E$8,F$8,G$8,H$8,I$8,J$8,K$8,L$8,M$8)</f>
        <v>103175.344249431</v>
      </c>
      <c r="E47" s="45"/>
    </row>
    <row r="48" customFormat="false" ht="12.75" hidden="false" customHeight="false" outlineLevel="0" collapsed="false">
      <c r="A48" s="45"/>
      <c r="B48" s="45"/>
      <c r="C48" s="36" t="n">
        <v>12</v>
      </c>
      <c r="D48" s="107" t="n">
        <f aca="false">NPV(0.095,C$8,D$8,E$8,F$8,G$8,H$8,I$8,J$8,K$8,L$8,M$8,N$8)</f>
        <v>108285.217776817</v>
      </c>
      <c r="E48" s="45"/>
    </row>
    <row r="49" customFormat="false" ht="12.75" hidden="false" customHeight="false" outlineLevel="0" collapsed="false">
      <c r="A49" s="45"/>
      <c r="B49" s="45"/>
      <c r="C49" s="36" t="n">
        <v>13</v>
      </c>
      <c r="D49" s="107" t="n">
        <f aca="false">NPV(0.095,C$8,D$8,E$8,F$8,G$8,H$8,I$8,J$8,K$8,L$8,M$8,N$8,O$8)</f>
        <v>112958.146691357</v>
      </c>
      <c r="E49" s="45"/>
    </row>
    <row r="50" customFormat="false" ht="12.75" hidden="false" customHeight="false" outlineLevel="0" collapsed="false">
      <c r="A50" s="45"/>
      <c r="B50" s="45"/>
      <c r="C50" s="36" t="n">
        <v>14</v>
      </c>
      <c r="D50" s="107" t="n">
        <f aca="false">NPV(0.095,C$8,D$8,E$8,F$8,G$8,H$8,I$8,J$8,K$8,L$8,M$8,N$8,O$8,P$8)</f>
        <v>117230.365333591</v>
      </c>
      <c r="E50" s="45"/>
    </row>
    <row r="51" customFormat="false" ht="12.75" hidden="false" customHeight="false" outlineLevel="0" collapsed="false">
      <c r="A51" s="45"/>
      <c r="B51" s="45"/>
      <c r="C51" s="36" t="n">
        <v>15</v>
      </c>
      <c r="D51" s="107" t="n">
        <f aca="false">NPV(0.095,C$8,D$8,E$8,F$8,G$8,H$8,I$8,J$8,K$8,L$8,M$8,N$8,O$8,P$8,Q$8)</f>
        <v>121136.890197909</v>
      </c>
      <c r="E51" s="45"/>
    </row>
    <row r="52" customFormat="false" ht="12.75" hidden="false" customHeight="false" outlineLevel="0" collapsed="false">
      <c r="A52" s="45"/>
      <c r="B52" s="45"/>
      <c r="C52" s="36"/>
      <c r="D52" s="36"/>
      <c r="E52" s="45"/>
    </row>
    <row r="53" customFormat="false" ht="12.75" hidden="false" customHeight="false" outlineLevel="0" collapsed="false">
      <c r="A53" s="45"/>
      <c r="B53" s="45"/>
      <c r="C53" s="36"/>
      <c r="D53" s="36"/>
      <c r="E53" s="45"/>
    </row>
    <row r="54" customFormat="false" ht="12.75" hidden="false" customHeight="false" outlineLevel="0" collapsed="false">
      <c r="A54" s="45"/>
      <c r="B54" s="45"/>
      <c r="C54" s="36"/>
      <c r="D54" s="36"/>
      <c r="E54" s="45"/>
    </row>
    <row r="55" customFormat="false" ht="12.75" hidden="false" customHeight="false" outlineLevel="0" collapsed="false">
      <c r="A55" s="45"/>
      <c r="B55" s="45"/>
      <c r="C55" s="36"/>
      <c r="D55" s="36"/>
      <c r="E55" s="45"/>
    </row>
    <row r="56" customFormat="false" ht="12.75" hidden="false" customHeight="false" outlineLevel="0" collapsed="false">
      <c r="A56" s="45"/>
      <c r="B56" s="45"/>
      <c r="C56" s="36"/>
      <c r="D56" s="36"/>
      <c r="E56" s="45"/>
    </row>
    <row r="57" customFormat="false" ht="12.75" hidden="false" customHeight="false" outlineLevel="0" collapsed="false">
      <c r="A57" s="45"/>
      <c r="B57" s="45"/>
      <c r="C57" s="36"/>
      <c r="D57" s="36"/>
      <c r="E57" s="45"/>
    </row>
    <row r="58" customFormat="false" ht="12.75" hidden="false" customHeight="false" outlineLevel="0" collapsed="false">
      <c r="A58" s="45"/>
      <c r="B58" s="45"/>
      <c r="C58" s="36"/>
      <c r="D58" s="36"/>
      <c r="E58" s="45"/>
    </row>
    <row r="59" customFormat="false" ht="12.75" hidden="false" customHeight="false" outlineLevel="0" collapsed="false">
      <c r="A59" s="45"/>
      <c r="B59" s="45"/>
      <c r="C59" s="36"/>
      <c r="D59" s="36"/>
      <c r="E59" s="45"/>
    </row>
    <row r="60" customFormat="false" ht="12.75" hidden="false" customHeight="false" outlineLevel="0" collapsed="false">
      <c r="A60" s="45"/>
      <c r="B60" s="45"/>
      <c r="C60" s="36"/>
      <c r="D60" s="36"/>
      <c r="E60" s="45"/>
    </row>
    <row r="61" customFormat="false" ht="12.75" hidden="false" customHeight="false" outlineLevel="0" collapsed="false">
      <c r="A61" s="45"/>
      <c r="B61" s="45"/>
      <c r="C61" s="36"/>
      <c r="D61" s="36"/>
      <c r="E61" s="45"/>
    </row>
    <row r="62" customFormat="false" ht="12.75" hidden="false" customHeight="false" outlineLevel="0" collapsed="false">
      <c r="A62" s="45"/>
      <c r="B62" s="45"/>
      <c r="C62" s="36"/>
      <c r="D62" s="36"/>
      <c r="E62" s="45"/>
    </row>
    <row r="63" customFormat="false" ht="12.75" hidden="false" customHeight="false" outlineLevel="0" collapsed="false">
      <c r="A63" s="45"/>
      <c r="B63" s="45"/>
      <c r="C63" s="36"/>
      <c r="D63" s="36"/>
      <c r="E63" s="45"/>
    </row>
    <row r="64" customFormat="false" ht="12.75" hidden="false" customHeight="false" outlineLevel="0" collapsed="false">
      <c r="A64" s="45"/>
      <c r="B64" s="45"/>
      <c r="C64" s="36"/>
      <c r="D64" s="36"/>
      <c r="E64" s="45"/>
    </row>
    <row r="65" customFormat="false" ht="12.75" hidden="false" customHeight="false" outlineLevel="0" collapsed="false">
      <c r="A65" s="45"/>
      <c r="B65" s="45"/>
      <c r="C65" s="36"/>
      <c r="D65" s="36"/>
      <c r="E65" s="45"/>
    </row>
    <row r="66" customFormat="false" ht="12.75" hidden="false" customHeight="false" outlineLevel="0" collapsed="false">
      <c r="A66" s="45"/>
      <c r="B66" s="45"/>
      <c r="C66" s="36"/>
      <c r="D66" s="36"/>
      <c r="E66" s="45"/>
    </row>
    <row r="67" customFormat="false" ht="12.75" hidden="false" customHeight="false" outlineLevel="0" collapsed="false">
      <c r="A67" s="45"/>
      <c r="B67" s="45"/>
      <c r="C67" s="36"/>
      <c r="D67" s="36"/>
      <c r="E67" s="45"/>
    </row>
    <row r="68" customFormat="false" ht="12.75" hidden="false" customHeight="false" outlineLevel="0" collapsed="false">
      <c r="A68" s="45"/>
      <c r="B68" s="45"/>
      <c r="C68" s="36"/>
      <c r="D68" s="36"/>
      <c r="E68" s="45"/>
    </row>
    <row r="69" customFormat="false" ht="12.75" hidden="false" customHeight="false" outlineLevel="0" collapsed="false">
      <c r="A69" s="45"/>
      <c r="B69" s="45"/>
      <c r="C69" s="36"/>
      <c r="D69" s="36"/>
      <c r="E69" s="45"/>
    </row>
    <row r="70" customFormat="false" ht="12.75" hidden="false" customHeight="false" outlineLevel="0" collapsed="false">
      <c r="C70" s="36"/>
      <c r="D70" s="36"/>
    </row>
    <row r="71" customFormat="false" ht="12.75" hidden="false" customHeight="false" outlineLevel="0" collapsed="false">
      <c r="C71" s="36"/>
      <c r="D71" s="36"/>
    </row>
    <row r="72" customFormat="false" ht="12.75" hidden="false" customHeight="false" outlineLevel="0" collapsed="false">
      <c r="C72" s="36"/>
      <c r="D72" s="36"/>
    </row>
    <row r="73" customFormat="false" ht="12.75" hidden="false" customHeight="false" outlineLevel="0" collapsed="false">
      <c r="C73" s="36"/>
      <c r="D73" s="36"/>
    </row>
    <row r="74" customFormat="false" ht="12.75" hidden="false" customHeight="false" outlineLevel="0" collapsed="false">
      <c r="C74" s="36"/>
      <c r="D74" s="36"/>
    </row>
    <row r="75" customFormat="false" ht="12.75" hidden="false" customHeight="false" outlineLevel="0" collapsed="false">
      <c r="C75" s="36"/>
      <c r="D75" s="36"/>
    </row>
    <row r="76" customFormat="false" ht="12.75" hidden="false" customHeight="false" outlineLevel="0" collapsed="false">
      <c r="C76" s="36"/>
      <c r="D76" s="36"/>
    </row>
    <row r="77" customFormat="false" ht="12.75" hidden="false" customHeight="false" outlineLevel="0" collapsed="false">
      <c r="C77" s="36"/>
      <c r="D77" s="36"/>
    </row>
    <row r="78" customFormat="false" ht="12.75" hidden="false" customHeight="false" outlineLevel="0" collapsed="false">
      <c r="C78" s="36"/>
      <c r="D78" s="36"/>
    </row>
    <row r="79" customFormat="false" ht="12.75" hidden="false" customHeight="false" outlineLevel="0" collapsed="false">
      <c r="C79" s="36"/>
      <c r="D79" s="36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1"/>
  <sheetViews>
    <sheetView showFormulas="false" showGridLines="true" showRowColHeaders="true" showZeros="true" rightToLeft="false" tabSelected="false" showOutlineSymbols="true" defaultGridColor="true" view="normal" topLeftCell="A37" colorId="64" zoomScale="100" zoomScaleNormal="100" zoomScalePageLayoutView="100" workbookViewId="0">
      <selection pane="topLeft" activeCell="C62" activeCellId="0" sqref="C62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08" width="32.28"/>
    <col collapsed="false" customWidth="true" hidden="false" outlineLevel="0" max="2" min="2" style="108" width="6.28"/>
    <col collapsed="false" customWidth="true" hidden="false" outlineLevel="0" max="3" min="3" style="108" width="8.85"/>
    <col collapsed="false" customWidth="true" hidden="false" outlineLevel="0" max="4" min="4" style="108" width="9.85"/>
    <col collapsed="false" customWidth="true" hidden="false" outlineLevel="0" max="5" min="5" style="108" width="10.85"/>
    <col collapsed="false" customWidth="true" hidden="false" outlineLevel="0" max="6" min="6" style="108" width="9.56"/>
    <col collapsed="false" customWidth="true" hidden="false" outlineLevel="0" max="7" min="7" style="108" width="8.56"/>
    <col collapsed="false" customWidth="false" hidden="false" outlineLevel="0" max="8" min="8" style="108" width="9.14"/>
    <col collapsed="false" customWidth="true" hidden="false" outlineLevel="0" max="28" min="9" style="108" width="8.56"/>
    <col collapsed="false" customWidth="true" hidden="false" outlineLevel="0" max="29" min="29" style="108" width="9.85"/>
    <col collapsed="false" customWidth="false" hidden="false" outlineLevel="0" max="257" min="30" style="108" width="9.14"/>
  </cols>
  <sheetData>
    <row r="1" customFormat="false" ht="11.25" hidden="false" customHeight="false" outlineLevel="0" collapsed="false">
      <c r="A1" s="109" t="str">
        <f aca="false">+revenues!A1</f>
        <v>Transwestern Pipeline Company</v>
      </c>
      <c r="B1" s="110"/>
      <c r="C1" s="111" t="n">
        <f aca="true">NOW()</f>
        <v>45926.9649449689</v>
      </c>
      <c r="D1" s="112"/>
      <c r="E1" s="110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4"/>
    </row>
    <row r="2" customFormat="false" ht="11.25" hidden="false" customHeight="false" outlineLevel="0" collapsed="false">
      <c r="A2" s="109" t="s">
        <v>182</v>
      </c>
      <c r="B2" s="110"/>
      <c r="C2" s="115" t="n">
        <f aca="true">NOW()</f>
        <v>45926.9649449691</v>
      </c>
      <c r="D2" s="112"/>
      <c r="E2" s="110"/>
      <c r="F2" s="112"/>
      <c r="G2" s="112"/>
      <c r="H2" s="116"/>
      <c r="I2" s="117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</row>
    <row r="3" customFormat="false" ht="11.25" hidden="false" customHeight="false" outlineLevel="0" collapsed="false">
      <c r="A3" s="109" t="s">
        <v>183</v>
      </c>
      <c r="B3" s="110"/>
      <c r="C3" s="112"/>
      <c r="D3" s="112"/>
      <c r="E3" s="110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</row>
    <row r="4" customFormat="false" ht="11.25" hidden="false" customHeight="false" outlineLevel="0" collapsed="false">
      <c r="A4" s="118" t="str">
        <f aca="false">+assumptions!A2</f>
        <v>TW Expansion</v>
      </c>
      <c r="B4" s="110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</row>
    <row r="5" customFormat="false" ht="11.25" hidden="false" customHeight="false" outlineLevel="0" collapsed="false">
      <c r="A5" s="118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customFormat="false" ht="11.25" hidden="false" customHeight="false" outlineLevel="0" collapsed="false">
      <c r="A6" s="119"/>
      <c r="B6" s="110"/>
      <c r="C6" s="120" t="n">
        <v>0</v>
      </c>
      <c r="D6" s="120" t="n">
        <v>1</v>
      </c>
      <c r="E6" s="120" t="n">
        <f aca="false">D6+1</f>
        <v>2</v>
      </c>
      <c r="F6" s="120" t="n">
        <f aca="false">E6+1</f>
        <v>3</v>
      </c>
      <c r="G6" s="120" t="n">
        <f aca="false">F6+1</f>
        <v>4</v>
      </c>
      <c r="H6" s="120" t="n">
        <f aca="false">G6+1</f>
        <v>5</v>
      </c>
      <c r="I6" s="120" t="n">
        <f aca="false">H6+1</f>
        <v>6</v>
      </c>
      <c r="J6" s="120" t="n">
        <f aca="false">I6+1</f>
        <v>7</v>
      </c>
      <c r="K6" s="120" t="n">
        <f aca="false">J6+1</f>
        <v>8</v>
      </c>
      <c r="L6" s="120" t="n">
        <f aca="false">K6+1</f>
        <v>9</v>
      </c>
      <c r="M6" s="120" t="n">
        <f aca="false">L6+1</f>
        <v>10</v>
      </c>
      <c r="N6" s="120" t="n">
        <f aca="false">M6+1</f>
        <v>11</v>
      </c>
      <c r="O6" s="120" t="n">
        <f aca="false">N6+1</f>
        <v>12</v>
      </c>
      <c r="P6" s="120" t="n">
        <f aca="false">O6+1</f>
        <v>13</v>
      </c>
      <c r="Q6" s="120" t="n">
        <f aca="false">P6+1</f>
        <v>14</v>
      </c>
      <c r="R6" s="120" t="n">
        <f aca="false">Q6+1</f>
        <v>15</v>
      </c>
      <c r="S6" s="120" t="n">
        <f aca="false">R6+1</f>
        <v>16</v>
      </c>
      <c r="T6" s="120" t="n">
        <f aca="false">S6+1</f>
        <v>17</v>
      </c>
      <c r="U6" s="120" t="n">
        <f aca="false">T6+1</f>
        <v>18</v>
      </c>
      <c r="V6" s="120" t="n">
        <f aca="false">U6+1</f>
        <v>19</v>
      </c>
      <c r="W6" s="120" t="n">
        <f aca="false">V6+1</f>
        <v>20</v>
      </c>
      <c r="X6" s="120" t="n">
        <f aca="false">W6+1</f>
        <v>21</v>
      </c>
      <c r="Y6" s="120" t="n">
        <f aca="false">X6+1</f>
        <v>22</v>
      </c>
      <c r="Z6" s="120" t="n">
        <f aca="false">Y6+1</f>
        <v>23</v>
      </c>
      <c r="AA6" s="120" t="n">
        <f aca="false">Z6+1</f>
        <v>24</v>
      </c>
      <c r="AB6" s="120" t="n">
        <f aca="false">AA6+1</f>
        <v>25</v>
      </c>
      <c r="AC6" s="120" t="s">
        <v>184</v>
      </c>
    </row>
    <row r="7" customFormat="false" ht="11.25" hidden="false" customHeight="false" outlineLevel="0" collapsed="false">
      <c r="A7" s="121" t="s">
        <v>185</v>
      </c>
      <c r="B7" s="110"/>
      <c r="C7" s="122" t="n">
        <f aca="false">+assumptions!B6</f>
        <v>15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</row>
    <row r="8" customFormat="false" ht="11.25" hidden="false" customHeight="false" outlineLevel="0" collapsed="false">
      <c r="A8" s="121" t="s">
        <v>186</v>
      </c>
      <c r="B8" s="110"/>
      <c r="C8" s="122" t="n">
        <v>0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</row>
    <row r="9" customFormat="false" ht="11.25" hidden="false" customHeight="false" outlineLevel="0" collapsed="false">
      <c r="A9" s="113" t="s">
        <v>187</v>
      </c>
      <c r="B9" s="110"/>
      <c r="C9" s="124" t="n">
        <f aca="false">+assumptions!B7</f>
        <v>15</v>
      </c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</row>
    <row r="10" customFormat="false" ht="12" hidden="false" customHeight="false" outlineLevel="0" collapsed="false">
      <c r="A10" s="113"/>
      <c r="B10" s="125"/>
      <c r="C10" s="110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</row>
    <row r="11" customFormat="false" ht="12" hidden="false" customHeight="false" outlineLevel="0" collapsed="false">
      <c r="A11" s="113" t="s">
        <v>180</v>
      </c>
      <c r="B11" s="110"/>
      <c r="C11" s="126" t="n">
        <f aca="false">+assumptions!B16*D11</f>
        <v>93300</v>
      </c>
      <c r="D11" s="127" t="n">
        <v>1</v>
      </c>
      <c r="E11" s="128" t="s">
        <v>188</v>
      </c>
      <c r="F11" s="129"/>
      <c r="G11" s="130"/>
      <c r="H11" s="131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12"/>
    </row>
    <row r="12" customFormat="false" ht="11.25" hidden="false" customHeight="false" outlineLevel="0" collapsed="false">
      <c r="A12" s="113" t="s">
        <v>189</v>
      </c>
      <c r="B12" s="110"/>
      <c r="C12" s="133" t="n">
        <f aca="false">+assumptions!B11</f>
        <v>87702</v>
      </c>
      <c r="D12" s="132"/>
      <c r="E12" s="134"/>
      <c r="F12" s="131"/>
      <c r="G12" s="131"/>
      <c r="H12" s="131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12"/>
    </row>
    <row r="13" customFormat="false" ht="11.25" hidden="false" customHeight="false" outlineLevel="0" collapsed="false">
      <c r="A13" s="113" t="s">
        <v>51</v>
      </c>
      <c r="B13" s="110"/>
      <c r="C13" s="133" t="n">
        <f aca="false">+assumptions!B12</f>
        <v>3732</v>
      </c>
      <c r="D13" s="132"/>
      <c r="E13" s="134"/>
      <c r="F13" s="131"/>
      <c r="G13" s="131"/>
      <c r="H13" s="131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12"/>
    </row>
    <row r="14" customFormat="false" ht="11.25" hidden="false" customHeight="false" outlineLevel="0" collapsed="false">
      <c r="A14" s="113" t="s">
        <v>190</v>
      </c>
      <c r="B14" s="110"/>
      <c r="C14" s="133" t="n">
        <f aca="false">+assumptions!B13</f>
        <v>1866</v>
      </c>
      <c r="D14" s="132"/>
      <c r="E14" s="134"/>
      <c r="F14" s="131"/>
      <c r="G14" s="131"/>
      <c r="H14" s="131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12"/>
    </row>
    <row r="15" customFormat="false" ht="11.25" hidden="false" customHeight="false" outlineLevel="0" collapsed="false">
      <c r="A15" s="113" t="s">
        <v>191</v>
      </c>
      <c r="B15" s="110"/>
      <c r="C15" s="133" t="n">
        <f aca="false">+assumptions!B14</f>
        <v>0</v>
      </c>
      <c r="D15" s="132"/>
      <c r="E15" s="134"/>
      <c r="F15" s="131"/>
      <c r="G15" s="131"/>
      <c r="H15" s="131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12"/>
    </row>
    <row r="16" customFormat="false" ht="11.25" hidden="false" customHeight="false" outlineLevel="0" collapsed="false">
      <c r="A16" s="113" t="s">
        <v>192</v>
      </c>
      <c r="B16" s="110"/>
      <c r="C16" s="135" t="n">
        <f aca="false">+assumptions!B15</f>
        <v>0</v>
      </c>
      <c r="D16" s="132" t="s">
        <v>38</v>
      </c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12"/>
    </row>
    <row r="17" customFormat="false" ht="11.25" hidden="false" customHeight="false" outlineLevel="0" collapsed="false">
      <c r="A17" s="113" t="s">
        <v>193</v>
      </c>
      <c r="B17" s="110"/>
      <c r="C17" s="133" t="n">
        <f aca="false">IF(D17="Y",+C11*loan!E4,+DCF!C11)</f>
        <v>93300</v>
      </c>
      <c r="D17" s="136" t="s">
        <v>194</v>
      </c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12"/>
    </row>
    <row r="18" customFormat="false" ht="12" hidden="false" customHeight="false" outlineLevel="0" collapsed="false">
      <c r="A18" s="113"/>
      <c r="B18" s="110"/>
      <c r="C18" s="137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12"/>
    </row>
    <row r="19" customFormat="false" ht="12" hidden="false" customHeight="false" outlineLevel="0" collapsed="false">
      <c r="A19" s="113" t="s">
        <v>195</v>
      </c>
      <c r="B19" s="138"/>
      <c r="C19" s="139"/>
      <c r="D19" s="140" t="n">
        <f aca="false">+loadfac!N3</f>
        <v>0.836419711058693</v>
      </c>
      <c r="E19" s="140" t="n">
        <f aca="false">+loadfac!N4</f>
        <v>0.838301895371998</v>
      </c>
      <c r="F19" s="140" t="n">
        <f aca="false">+loadfac!N5</f>
        <v>0.838987426782026</v>
      </c>
      <c r="G19" s="140" t="n">
        <f aca="false">+loadfac!N6</f>
        <v>0.877100281498423</v>
      </c>
      <c r="H19" s="140" t="n">
        <f aca="false">+loadfac!N7</f>
        <v>0.855640988438031</v>
      </c>
      <c r="I19" s="140" t="n">
        <f aca="false">+loadfac!N8</f>
        <v>0.861455632431302</v>
      </c>
      <c r="J19" s="140" t="n">
        <f aca="false">+loadfac!N9</f>
        <v>0.870867142442499</v>
      </c>
      <c r="K19" s="140" t="n">
        <f aca="false">+loadfac!N10</f>
        <v>0.853760437570729</v>
      </c>
      <c r="L19" s="140" t="n">
        <f aca="false">+loadfac!N11</f>
        <v>0.855789667709384</v>
      </c>
      <c r="M19" s="141" t="n">
        <f aca="false">+loadfac!N12</f>
        <v>0.83524133086384</v>
      </c>
      <c r="N19" s="142" t="n">
        <f aca="false">+M19</f>
        <v>0.83524133086384</v>
      </c>
      <c r="O19" s="142" t="n">
        <f aca="false">+N19</f>
        <v>0.83524133086384</v>
      </c>
      <c r="P19" s="142" t="n">
        <f aca="false">+O19</f>
        <v>0.83524133086384</v>
      </c>
      <c r="Q19" s="142" t="n">
        <f aca="false">+P19</f>
        <v>0.83524133086384</v>
      </c>
      <c r="R19" s="142" t="n">
        <f aca="false">+Q19</f>
        <v>0.83524133086384</v>
      </c>
      <c r="S19" s="142" t="n">
        <f aca="false">+R19</f>
        <v>0.83524133086384</v>
      </c>
      <c r="T19" s="142" t="n">
        <f aca="false">+S19</f>
        <v>0.83524133086384</v>
      </c>
      <c r="U19" s="142" t="n">
        <f aca="false">+T19</f>
        <v>0.83524133086384</v>
      </c>
      <c r="V19" s="142" t="n">
        <f aca="false">+U19</f>
        <v>0.83524133086384</v>
      </c>
      <c r="W19" s="142" t="n">
        <f aca="false">+V19</f>
        <v>0.83524133086384</v>
      </c>
      <c r="X19" s="142" t="n">
        <f aca="false">+W19</f>
        <v>0.83524133086384</v>
      </c>
      <c r="Y19" s="142" t="n">
        <f aca="false">+X19</f>
        <v>0.83524133086384</v>
      </c>
      <c r="Z19" s="142" t="n">
        <f aca="false">+Y19</f>
        <v>0.83524133086384</v>
      </c>
      <c r="AA19" s="142" t="n">
        <f aca="false">+Z19</f>
        <v>0.83524133086384</v>
      </c>
      <c r="AB19" s="142" t="n">
        <f aca="false">+AA19</f>
        <v>0.83524133086384</v>
      </c>
      <c r="AC19" s="143"/>
    </row>
    <row r="20" customFormat="false" ht="11.25" hidden="false" customHeight="false" outlineLevel="0" collapsed="false">
      <c r="A20" s="113" t="s">
        <v>196</v>
      </c>
      <c r="B20" s="110"/>
      <c r="C20" s="144" t="n">
        <v>1</v>
      </c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45"/>
    </row>
    <row r="21" customFormat="false" ht="11.25" hidden="false" customHeight="false" outlineLevel="0" collapsed="false">
      <c r="A21" s="113" t="s">
        <v>197</v>
      </c>
      <c r="B21" s="110"/>
      <c r="C21" s="146"/>
      <c r="D21" s="147" t="n">
        <f aca="false">0.0228+0.0347+0.0085+0.0126</f>
        <v>0.0786</v>
      </c>
      <c r="E21" s="110"/>
      <c r="F21" s="110"/>
      <c r="G21" s="110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</row>
    <row r="22" customFormat="false" ht="11.25" hidden="false" customHeight="false" outlineLevel="0" collapsed="false">
      <c r="A22" s="113" t="s">
        <v>198</v>
      </c>
      <c r="B22" s="110"/>
      <c r="C22" s="148"/>
      <c r="D22" s="112"/>
      <c r="E22" s="110"/>
      <c r="F22" s="110"/>
      <c r="G22" s="110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</row>
    <row r="23" customFormat="false" ht="11.25" hidden="false" customHeight="false" outlineLevel="0" collapsed="false">
      <c r="A23" s="113" t="s">
        <v>199</v>
      </c>
      <c r="B23" s="110"/>
      <c r="C23" s="125" t="n">
        <v>0.995</v>
      </c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49"/>
    </row>
    <row r="24" customFormat="false" ht="11.25" hidden="false" customHeight="false" outlineLevel="0" collapsed="false">
      <c r="A24" s="110"/>
      <c r="B24" s="110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49"/>
    </row>
    <row r="25" customFormat="false" ht="11.25" hidden="false" customHeight="false" outlineLevel="0" collapsed="false">
      <c r="A25" s="113" t="s">
        <v>200</v>
      </c>
      <c r="B25" s="150"/>
      <c r="C25" s="151"/>
      <c r="D25" s="152" t="n">
        <f aca="false">+revenues!C7</f>
        <v>150</v>
      </c>
      <c r="E25" s="152" t="n">
        <f aca="false">+revenues!D56</f>
        <v>150</v>
      </c>
      <c r="F25" s="152" t="n">
        <f aca="false">+revenues!E56</f>
        <v>150</v>
      </c>
      <c r="G25" s="152" t="n">
        <f aca="false">+revenues!F56</f>
        <v>150</v>
      </c>
      <c r="H25" s="152" t="n">
        <f aca="false">+revenues!G56</f>
        <v>150</v>
      </c>
      <c r="I25" s="152" t="n">
        <f aca="false">+revenues!H56</f>
        <v>150</v>
      </c>
      <c r="J25" s="152" t="n">
        <f aca="false">+revenues!I56</f>
        <v>150</v>
      </c>
      <c r="K25" s="152" t="n">
        <f aca="false">+revenues!J56</f>
        <v>150</v>
      </c>
      <c r="L25" s="152" t="n">
        <f aca="false">+revenues!K56</f>
        <v>150</v>
      </c>
      <c r="M25" s="152" t="n">
        <f aca="false">+revenues!L56</f>
        <v>150</v>
      </c>
      <c r="N25" s="152" t="n">
        <f aca="false">+revenues!M56</f>
        <v>150</v>
      </c>
      <c r="O25" s="152" t="n">
        <f aca="false">+revenues!N56</f>
        <v>150</v>
      </c>
      <c r="P25" s="152" t="n">
        <f aca="false">+revenues!O56</f>
        <v>150</v>
      </c>
      <c r="Q25" s="152" t="n">
        <f aca="false">+revenues!P56</f>
        <v>150</v>
      </c>
      <c r="R25" s="152" t="n">
        <f aca="false">+revenues!Q56</f>
        <v>150</v>
      </c>
      <c r="S25" s="152" t="n">
        <f aca="false">+revenues!R56</f>
        <v>150</v>
      </c>
      <c r="T25" s="152" t="n">
        <f aca="false">+revenues!S56</f>
        <v>150</v>
      </c>
      <c r="U25" s="152" t="n">
        <f aca="false">+revenues!T56</f>
        <v>150</v>
      </c>
      <c r="V25" s="152" t="n">
        <f aca="false">+revenues!U56</f>
        <v>150</v>
      </c>
      <c r="W25" s="152" t="n">
        <f aca="false">+revenues!V56</f>
        <v>150</v>
      </c>
      <c r="X25" s="152" t="n">
        <f aca="false">+revenues!W56</f>
        <v>150</v>
      </c>
      <c r="Y25" s="152" t="n">
        <f aca="false">+revenues!X56</f>
        <v>150</v>
      </c>
      <c r="Z25" s="152" t="n">
        <f aca="false">+revenues!Y56</f>
        <v>150</v>
      </c>
      <c r="AA25" s="152" t="n">
        <f aca="false">+revenues!Z56</f>
        <v>150</v>
      </c>
      <c r="AB25" s="152" t="n">
        <f aca="false">+revenues!AA56</f>
        <v>150</v>
      </c>
      <c r="AC25" s="149"/>
    </row>
    <row r="26" customFormat="false" ht="11.25" hidden="false" customHeight="false" outlineLevel="0" collapsed="false">
      <c r="A26" s="113" t="s">
        <v>201</v>
      </c>
      <c r="B26" s="110"/>
      <c r="C26" s="112"/>
      <c r="D26" s="153" t="n">
        <v>0.3453</v>
      </c>
      <c r="E26" s="153" t="n">
        <f aca="false">+D26</f>
        <v>0.3453</v>
      </c>
      <c r="F26" s="153" t="n">
        <f aca="false">+E26</f>
        <v>0.3453</v>
      </c>
      <c r="G26" s="153" t="n">
        <f aca="false">+F26</f>
        <v>0.3453</v>
      </c>
      <c r="H26" s="153" t="n">
        <f aca="false">+G26</f>
        <v>0.3453</v>
      </c>
      <c r="I26" s="153" t="n">
        <f aca="false">+H26</f>
        <v>0.3453</v>
      </c>
      <c r="J26" s="153" t="n">
        <f aca="false">+I26</f>
        <v>0.3453</v>
      </c>
      <c r="K26" s="153" t="n">
        <f aca="false">+J26</f>
        <v>0.3453</v>
      </c>
      <c r="L26" s="153" t="n">
        <f aca="false">+K26</f>
        <v>0.3453</v>
      </c>
      <c r="M26" s="153" t="n">
        <f aca="false">+L26</f>
        <v>0.3453</v>
      </c>
      <c r="N26" s="153" t="n">
        <f aca="false">+M26</f>
        <v>0.3453</v>
      </c>
      <c r="O26" s="153" t="n">
        <f aca="false">+N26</f>
        <v>0.3453</v>
      </c>
      <c r="P26" s="153" t="n">
        <f aca="false">+O26</f>
        <v>0.3453</v>
      </c>
      <c r="Q26" s="153" t="n">
        <f aca="false">+P26</f>
        <v>0.3453</v>
      </c>
      <c r="R26" s="153" t="n">
        <f aca="false">+Q26</f>
        <v>0.3453</v>
      </c>
      <c r="S26" s="153" t="n">
        <f aca="false">+R26</f>
        <v>0.3453</v>
      </c>
      <c r="T26" s="153" t="n">
        <f aca="false">+S26</f>
        <v>0.3453</v>
      </c>
      <c r="U26" s="153" t="n">
        <f aca="false">+T26</f>
        <v>0.3453</v>
      </c>
      <c r="V26" s="153" t="n">
        <f aca="false">+U26</f>
        <v>0.3453</v>
      </c>
      <c r="W26" s="153" t="n">
        <f aca="false">+V26</f>
        <v>0.3453</v>
      </c>
      <c r="X26" s="153" t="n">
        <f aca="false">+W26</f>
        <v>0.3453</v>
      </c>
      <c r="Y26" s="153" t="n">
        <f aca="false">+X26</f>
        <v>0.3453</v>
      </c>
      <c r="Z26" s="153" t="n">
        <f aca="false">+Y26</f>
        <v>0.3453</v>
      </c>
      <c r="AA26" s="153" t="n">
        <f aca="false">+Z26</f>
        <v>0.3453</v>
      </c>
      <c r="AB26" s="153" t="n">
        <f aca="false">+AA26</f>
        <v>0.3453</v>
      </c>
      <c r="AC26" s="149"/>
    </row>
    <row r="27" customFormat="false" ht="11.25" hidden="false" customHeight="false" outlineLevel="0" collapsed="false">
      <c r="A27" s="113" t="s">
        <v>202</v>
      </c>
      <c r="B27" s="110"/>
      <c r="C27" s="112"/>
      <c r="D27" s="153" t="n">
        <v>0.0224</v>
      </c>
      <c r="E27" s="153" t="n">
        <f aca="false">+D27</f>
        <v>0.0224</v>
      </c>
      <c r="F27" s="153" t="n">
        <f aca="false">+E27</f>
        <v>0.0224</v>
      </c>
      <c r="G27" s="153" t="n">
        <f aca="false">+F27</f>
        <v>0.0224</v>
      </c>
      <c r="H27" s="153" t="n">
        <f aca="false">+G27</f>
        <v>0.0224</v>
      </c>
      <c r="I27" s="153" t="n">
        <f aca="false">+H27</f>
        <v>0.0224</v>
      </c>
      <c r="J27" s="153" t="n">
        <f aca="false">+I27</f>
        <v>0.0224</v>
      </c>
      <c r="K27" s="153" t="n">
        <f aca="false">+J27</f>
        <v>0.0224</v>
      </c>
      <c r="L27" s="153" t="n">
        <f aca="false">+K27</f>
        <v>0.0224</v>
      </c>
      <c r="M27" s="153" t="n">
        <f aca="false">+L27</f>
        <v>0.0224</v>
      </c>
      <c r="N27" s="153" t="n">
        <f aca="false">+M27</f>
        <v>0.0224</v>
      </c>
      <c r="O27" s="153" t="n">
        <f aca="false">+N27</f>
        <v>0.0224</v>
      </c>
      <c r="P27" s="153" t="n">
        <f aca="false">+O27</f>
        <v>0.0224</v>
      </c>
      <c r="Q27" s="153" t="n">
        <f aca="false">+P27</f>
        <v>0.0224</v>
      </c>
      <c r="R27" s="153" t="n">
        <f aca="false">+Q27</f>
        <v>0.0224</v>
      </c>
      <c r="S27" s="153" t="n">
        <f aca="false">+R27</f>
        <v>0.0224</v>
      </c>
      <c r="T27" s="153" t="n">
        <f aca="false">+S27</f>
        <v>0.0224</v>
      </c>
      <c r="U27" s="153" t="n">
        <f aca="false">+T27</f>
        <v>0.0224</v>
      </c>
      <c r="V27" s="153" t="n">
        <f aca="false">+U27</f>
        <v>0.0224</v>
      </c>
      <c r="W27" s="153" t="n">
        <f aca="false">+V27</f>
        <v>0.0224</v>
      </c>
      <c r="X27" s="153" t="n">
        <f aca="false">+W27</f>
        <v>0.0224</v>
      </c>
      <c r="Y27" s="153" t="n">
        <f aca="false">+X27</f>
        <v>0.0224</v>
      </c>
      <c r="Z27" s="153" t="n">
        <f aca="false">+Y27</f>
        <v>0.0224</v>
      </c>
      <c r="AA27" s="153" t="n">
        <f aca="false">+Z27</f>
        <v>0.0224</v>
      </c>
      <c r="AB27" s="153" t="n">
        <f aca="false">+AA27</f>
        <v>0.0224</v>
      </c>
      <c r="AC27" s="149"/>
    </row>
    <row r="28" customFormat="false" ht="11.25" hidden="false" customHeight="false" outlineLevel="0" collapsed="false">
      <c r="A28" s="110" t="s">
        <v>203</v>
      </c>
      <c r="B28" s="110"/>
      <c r="C28" s="112"/>
      <c r="D28" s="154" t="n">
        <v>1</v>
      </c>
      <c r="E28" s="154" t="n">
        <f aca="false">+D28</f>
        <v>1</v>
      </c>
      <c r="F28" s="154" t="n">
        <f aca="false">+E28</f>
        <v>1</v>
      </c>
      <c r="G28" s="154" t="n">
        <f aca="false">+F28</f>
        <v>1</v>
      </c>
      <c r="H28" s="154" t="n">
        <f aca="false">+G28</f>
        <v>1</v>
      </c>
      <c r="I28" s="154" t="n">
        <f aca="false">+H28</f>
        <v>1</v>
      </c>
      <c r="J28" s="154" t="n">
        <f aca="false">+I28</f>
        <v>1</v>
      </c>
      <c r="K28" s="154" t="n">
        <f aca="false">+J28</f>
        <v>1</v>
      </c>
      <c r="L28" s="154" t="n">
        <f aca="false">+K28</f>
        <v>1</v>
      </c>
      <c r="M28" s="154" t="n">
        <f aca="false">+L28</f>
        <v>1</v>
      </c>
      <c r="N28" s="154" t="n">
        <v>1</v>
      </c>
      <c r="O28" s="154" t="n">
        <f aca="false">+N28</f>
        <v>1</v>
      </c>
      <c r="P28" s="154" t="n">
        <f aca="false">+O28</f>
        <v>1</v>
      </c>
      <c r="Q28" s="154" t="n">
        <f aca="false">+P28</f>
        <v>1</v>
      </c>
      <c r="R28" s="154" t="n">
        <f aca="false">+Q28</f>
        <v>1</v>
      </c>
      <c r="S28" s="154" t="n">
        <f aca="false">+R28</f>
        <v>1</v>
      </c>
      <c r="T28" s="154" t="n">
        <f aca="false">+S28</f>
        <v>1</v>
      </c>
      <c r="U28" s="154" t="n">
        <f aca="false">+T28</f>
        <v>1</v>
      </c>
      <c r="V28" s="154" t="n">
        <f aca="false">+U28</f>
        <v>1</v>
      </c>
      <c r="W28" s="154" t="n">
        <f aca="false">+V28</f>
        <v>1</v>
      </c>
      <c r="X28" s="154" t="n">
        <f aca="false">+W28</f>
        <v>1</v>
      </c>
      <c r="Y28" s="154" t="n">
        <f aca="false">+X28</f>
        <v>1</v>
      </c>
      <c r="Z28" s="154" t="n">
        <f aca="false">+Y28</f>
        <v>1</v>
      </c>
      <c r="AA28" s="154" t="n">
        <f aca="false">+Z28</f>
        <v>1</v>
      </c>
      <c r="AB28" s="154" t="n">
        <f aca="false">+AA28</f>
        <v>1</v>
      </c>
      <c r="AC28" s="149"/>
    </row>
    <row r="29" customFormat="false" ht="11.25" hidden="false" customHeight="false" outlineLevel="0" collapsed="false">
      <c r="A29" s="113" t="s">
        <v>204</v>
      </c>
      <c r="B29" s="110"/>
      <c r="C29" s="112"/>
      <c r="D29" s="149" t="n">
        <f aca="false">IF($C$7-D6&gt;-1,+revenues!C58,0)</f>
        <v>19930.9601336424</v>
      </c>
      <c r="E29" s="149" t="n">
        <f aca="false">IF($C$7-E6&gt;-1,+revenues!D58,0)</f>
        <v>19933.2684444842</v>
      </c>
      <c r="F29" s="149" t="n">
        <f aca="false">IF($C$7-F6&gt;-1,+revenues!E58,0)</f>
        <v>19934.1091802055</v>
      </c>
      <c r="G29" s="149" t="n">
        <f aca="false">IF($C$7-G6&gt;-1,+revenues!F58,0)</f>
        <v>19980.8507852297</v>
      </c>
      <c r="H29" s="149" t="n">
        <f aca="false">IF($C$7-H6&gt;-1,+revenues!G58,0)</f>
        <v>19954.5331082204</v>
      </c>
      <c r="I29" s="149" t="n">
        <f aca="false">IF($C$7-I6&gt;-1,+revenues!H58,0)</f>
        <v>19961.6641876137</v>
      </c>
      <c r="J29" s="149" t="n">
        <f aca="false">IF($C$7-J6&gt;-1,+revenues!I58,0)</f>
        <v>19973.2064634915</v>
      </c>
      <c r="K29" s="149" t="n">
        <f aca="false">IF($C$7-K6&gt;-1,+revenues!J58,0)</f>
        <v>19952.2268006367</v>
      </c>
      <c r="L29" s="149" t="n">
        <f aca="false">IF($C$7-L6&gt;-1,+revenues!K58,0)</f>
        <v>19954.7154484788</v>
      </c>
      <c r="M29" s="149" t="n">
        <f aca="false">IF($C$7-M6&gt;-1,+revenues!L58,0)</f>
        <v>19929.5149681714</v>
      </c>
      <c r="N29" s="149" t="n">
        <f aca="false">IF($C$7-N6&gt;-1,+revenues!M58,0)</f>
        <v>19948.5972706756</v>
      </c>
      <c r="O29" s="149" t="n">
        <f aca="false">IF($C$7-O6&gt;-1,+revenues!N58,0)</f>
        <v>19950.9401084135</v>
      </c>
      <c r="P29" s="149" t="n">
        <f aca="false">IF($C$7-P6&gt;-1,+revenues!O58,0)</f>
        <v>19958.9485848974</v>
      </c>
      <c r="Q29" s="149" t="n">
        <f aca="false">IF($C$7-Q6&gt;-1,+revenues!P58,0)</f>
        <v>19943.1718629466</v>
      </c>
      <c r="R29" s="149" t="n">
        <f aca="false">IF($C$7-R6&gt;-1,+revenues!Q58,0)</f>
        <v>19950.597459635</v>
      </c>
      <c r="S29" s="149" t="n">
        <f aca="false">IF($C$7-S6&gt;-1,+revenues!R58,0)</f>
        <v>0</v>
      </c>
      <c r="T29" s="149" t="n">
        <f aca="false">IF($C$7-T6&gt;-1,+revenues!S58,0)</f>
        <v>0</v>
      </c>
      <c r="U29" s="149" t="n">
        <f aca="false">IF($C$7-U6&gt;-1,+revenues!T58,0)</f>
        <v>0</v>
      </c>
      <c r="V29" s="149" t="n">
        <f aca="false">IF($C$7-V6&gt;-1,+revenues!U58,0)</f>
        <v>0</v>
      </c>
      <c r="W29" s="149" t="n">
        <f aca="false">IF($C$7-W6&gt;-1,+revenues!V58,0)</f>
        <v>0</v>
      </c>
      <c r="X29" s="149" t="n">
        <f aca="false">IF($C$7-X6&gt;-1,+revenues!W58,0)</f>
        <v>0</v>
      </c>
      <c r="Y29" s="149" t="n">
        <f aca="false">IF($C$7-Y6&gt;-1,+revenues!X58,0)</f>
        <v>0</v>
      </c>
      <c r="Z29" s="149" t="n">
        <f aca="false">IF($C$7-Z6&gt;-1,+revenues!Y58,0)</f>
        <v>0</v>
      </c>
      <c r="AA29" s="149" t="n">
        <f aca="false">IF($C$7-AA6&gt;-1,+revenues!Z58,0)</f>
        <v>0</v>
      </c>
      <c r="AB29" s="149" t="n">
        <f aca="false">IF($C$7-AB6&gt;-1,+revenues!AA58,0)</f>
        <v>0</v>
      </c>
      <c r="AC29" s="149" t="n">
        <f aca="false">SUM(D29:AB29)</f>
        <v>299257.304806742</v>
      </c>
    </row>
    <row r="30" customFormat="false" ht="11.25" hidden="false" customHeight="false" outlineLevel="0" collapsed="false">
      <c r="A30" s="110"/>
      <c r="B30" s="110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49"/>
    </row>
    <row r="31" customFormat="false" ht="11.25" hidden="false" customHeight="false" outlineLevel="0" collapsed="false">
      <c r="A31" s="113" t="s">
        <v>205</v>
      </c>
      <c r="B31" s="110"/>
      <c r="C31" s="112"/>
      <c r="D31" s="155" t="n">
        <f aca="false">+revenues!C59</f>
        <v>6.2731478329402</v>
      </c>
      <c r="E31" s="156" t="n">
        <f aca="false">IF($C$7-E6&gt;-1,+revenues!D59,0)</f>
        <v>6.28726421528999</v>
      </c>
      <c r="F31" s="156" t="n">
        <f aca="false">IF($C$7-F6&gt;-1,+revenues!E59,0)</f>
        <v>6.2924057008652</v>
      </c>
      <c r="G31" s="156" t="n">
        <f aca="false">IF($C$7-G6&gt;-1,+revenues!F59,0)</f>
        <v>6.57825211123817</v>
      </c>
      <c r="H31" s="156" t="n">
        <f aca="false">IF($C$7-H6&gt;-1,+revenues!G59,0)</f>
        <v>6.41730741328523</v>
      </c>
      <c r="I31" s="156" t="n">
        <f aca="false">IF($C$7-I6&gt;-1,+revenues!H59,0)</f>
        <v>6.46091724323477</v>
      </c>
      <c r="J31" s="156" t="n">
        <f aca="false">IF($C$7-J6&gt;-1,+revenues!I59,0)</f>
        <v>6.53150356831874</v>
      </c>
      <c r="K31" s="156" t="n">
        <f aca="false">IF($C$7-K6&gt;-1,+revenues!J59,0)</f>
        <v>6.40320328178046</v>
      </c>
      <c r="L31" s="156" t="n">
        <f aca="false">IF($C$7-L6&gt;-1,+revenues!K59,0)</f>
        <v>6.41842250782038</v>
      </c>
      <c r="M31" s="156" t="n">
        <f aca="false">IF($C$7-M6&gt;-1,+revenues!L59,0)</f>
        <v>6.2643099814788</v>
      </c>
      <c r="N31" s="156" t="n">
        <f aca="false">IF($C$7-N6&gt;-1,+revenues!M59,0)</f>
        <v>6.38100703691041</v>
      </c>
      <c r="O31" s="156" t="n">
        <f aca="false">IF($C$7-O6&gt;-1,+revenues!N59,0)</f>
        <v>6.39533456710818</v>
      </c>
      <c r="P31" s="156" t="n">
        <f aca="false">IF($C$7-P6&gt;-1,+revenues!O59,0)</f>
        <v>6.44431008376562</v>
      </c>
      <c r="Q31" s="156" t="n">
        <f aca="false">IF($C$7-Q6&gt;-1,+revenues!P59,0)</f>
        <v>6.34782817359722</v>
      </c>
      <c r="R31" s="156" t="n">
        <f aca="false">IF($C$7-R6&gt;-1,+revenues!Q59,0)</f>
        <v>6.39323911224938</v>
      </c>
      <c r="S31" s="156" t="n">
        <f aca="false">IF($C$7-S6&gt;-1,+revenues!R59,0)</f>
        <v>0</v>
      </c>
      <c r="T31" s="156" t="n">
        <f aca="false">IF($C$7-T6&gt;-1,+revenues!S59,0)</f>
        <v>0</v>
      </c>
      <c r="U31" s="156" t="n">
        <f aca="false">IF($C$7-U6&gt;-1,+revenues!T59,0)</f>
        <v>0</v>
      </c>
      <c r="V31" s="156" t="n">
        <f aca="false">IF($C$7-V6&gt;-1,+revenues!U59,0)</f>
        <v>0</v>
      </c>
      <c r="W31" s="156" t="n">
        <f aca="false">IF($C$7-W6&gt;-1,+revenues!V59,0)</f>
        <v>0</v>
      </c>
      <c r="X31" s="156" t="n">
        <f aca="false">IF($C$7-X6&gt;-1,+revenues!AB59,0)</f>
        <v>0</v>
      </c>
      <c r="Y31" s="156" t="n">
        <f aca="false">IF($C$7-Y6&gt;-1,+revenues!AC59,0)</f>
        <v>0</v>
      </c>
      <c r="Z31" s="156" t="n">
        <f aca="false">IF($C$7-Z6&gt;-1,+revenues!AD59,0)</f>
        <v>0</v>
      </c>
      <c r="AA31" s="156" t="n">
        <f aca="false">IF($C$7-AA6&gt;-1,+revenues!AE59,0)</f>
        <v>0</v>
      </c>
      <c r="AB31" s="156" t="n">
        <f aca="false">IF($C$7-AB6&gt;-1,+revenues!AF59,0)</f>
        <v>0</v>
      </c>
      <c r="AC31" s="149"/>
    </row>
    <row r="32" customFormat="false" ht="11.25" hidden="false" customHeight="false" outlineLevel="0" collapsed="false">
      <c r="A32" s="113" t="s">
        <v>206</v>
      </c>
      <c r="B32" s="110"/>
      <c r="C32" s="112"/>
      <c r="D32" s="157" t="n">
        <f aca="false">D31*D35*365</f>
        <v>9420.38104781775</v>
      </c>
      <c r="E32" s="157" t="n">
        <f aca="false">E31*E35*365</f>
        <v>7001.32601854466</v>
      </c>
      <c r="F32" s="157" t="n">
        <f aca="false">F31*F35*365</f>
        <v>7212.67335053412</v>
      </c>
      <c r="G32" s="157" t="n">
        <f aca="false">G31*G35*365</f>
        <v>8544.12821958109</v>
      </c>
      <c r="H32" s="157" t="n">
        <f aca="false">H31*H35*365</f>
        <v>8024.84517217761</v>
      </c>
      <c r="I32" s="157" t="n">
        <f aca="false">I31*I35*365</f>
        <v>7215.07260273294</v>
      </c>
      <c r="J32" s="157" t="n">
        <f aca="false">J31*J35*365</f>
        <v>7695.56878609929</v>
      </c>
      <c r="K32" s="157" t="n">
        <f aca="false">K31*K35*365</f>
        <v>9062.23789590399</v>
      </c>
      <c r="L32" s="157" t="n">
        <f aca="false">L31*L35*365</f>
        <v>8625.74335077921</v>
      </c>
      <c r="M32" s="157" t="n">
        <f aca="false">M31*M35*365</f>
        <v>7273.52685454995</v>
      </c>
      <c r="N32" s="157" t="n">
        <f aca="false">N31*N35*365</f>
        <v>8296.72074189023</v>
      </c>
      <c r="O32" s="157" t="n">
        <f aca="false">O31*O35*365</f>
        <v>8463.42100913485</v>
      </c>
      <c r="P32" s="157" t="n">
        <f aca="false">P31*P35*365</f>
        <v>8042.92358885225</v>
      </c>
      <c r="Q32" s="157" t="n">
        <f aca="false">Q31*Q35*365</f>
        <v>10102.5413216919</v>
      </c>
      <c r="R32" s="157" t="n">
        <f aca="false">R31*R35*365</f>
        <v>7935.20028282728</v>
      </c>
      <c r="S32" s="157" t="n">
        <f aca="false">S31*S35*365</f>
        <v>0</v>
      </c>
      <c r="T32" s="157" t="n">
        <f aca="false">T31*T35*365</f>
        <v>0</v>
      </c>
      <c r="U32" s="157" t="n">
        <f aca="false">U31*U35*365</f>
        <v>0</v>
      </c>
      <c r="V32" s="157" t="n">
        <f aca="false">V31*V35*365</f>
        <v>0</v>
      </c>
      <c r="W32" s="157" t="n">
        <f aca="false">W31*W35*365</f>
        <v>0</v>
      </c>
      <c r="X32" s="157" t="n">
        <f aca="false">X31*X35*365</f>
        <v>0</v>
      </c>
      <c r="Y32" s="157" t="n">
        <f aca="false">Y31*Y35*365</f>
        <v>0</v>
      </c>
      <c r="Z32" s="157" t="n">
        <f aca="false">Z31*Z35*365</f>
        <v>0</v>
      </c>
      <c r="AA32" s="157" t="n">
        <f aca="false">AA31*AA35*365</f>
        <v>0</v>
      </c>
      <c r="AB32" s="157" t="n">
        <f aca="false">AB31*AB35*365</f>
        <v>0</v>
      </c>
      <c r="AC32" s="149" t="n">
        <f aca="false">SUM(D32:AB32)</f>
        <v>122916.310243117</v>
      </c>
    </row>
    <row r="33" customFormat="false" ht="11.25" hidden="false" customHeight="false" outlineLevel="0" collapsed="false">
      <c r="A33" s="110"/>
      <c r="B33" s="110"/>
      <c r="C33" s="112"/>
      <c r="D33" s="110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49"/>
    </row>
    <row r="34" customFormat="false" ht="11.25" hidden="false" customHeight="false" outlineLevel="0" collapsed="false">
      <c r="A34" s="113" t="s">
        <v>207</v>
      </c>
      <c r="B34" s="110"/>
      <c r="C34" s="112"/>
      <c r="D34" s="158" t="n">
        <f aca="false">+assumptions!C36+assumptions!C35</f>
        <v>4.78957346304117</v>
      </c>
      <c r="E34" s="158" t="n">
        <f aca="false">IF($C$7-E6&gt;-1,+assumptions!D36+assumptions!D35,0)</f>
        <v>4.80035137743077</v>
      </c>
      <c r="F34" s="158" t="n">
        <f aca="false">IF($C$7-F6&gt;-1,+assumptions!E36+assumptions!E35,0)</f>
        <v>4.80427692223338</v>
      </c>
      <c r="G34" s="158" t="n">
        <f aca="false">IF($C$7-G6&gt;-1,+assumptions!F36+assumptions!F35,0)</f>
        <v>5.02252179993879</v>
      </c>
      <c r="H34" s="158" t="n">
        <f aca="false">IF($C$7-H6&gt;-1,+assumptions!G36+assumptions!G35,0)</f>
        <v>4.89963987927293</v>
      </c>
      <c r="I34" s="158" t="n">
        <f aca="false">IF($C$7-I6&gt;-1,+assumptions!H36+assumptions!H35,0)</f>
        <v>4.93293615887872</v>
      </c>
      <c r="J34" s="158" t="n">
        <f aca="false">IF($C$7-J6&gt;-1,+assumptions!I36+assumptions!I35,0)</f>
        <v>4.98682910042563</v>
      </c>
      <c r="K34" s="158" t="n">
        <f aca="false">IF($C$7-K6&gt;-1,+assumptions!J36+assumptions!J35,0)</f>
        <v>4.88887131845251</v>
      </c>
      <c r="L34" s="158" t="n">
        <f aca="false">IF($C$7-L6&gt;-1,+assumptions!K36+assumptions!K35,0)</f>
        <v>4.90049125841089</v>
      </c>
      <c r="M34" s="158" t="n">
        <f aca="false">IF($C$7-M6&gt;-1,+assumptions!L36+assumptions!L35,0)</f>
        <v>4.78282572809899</v>
      </c>
      <c r="N34" s="158" t="n">
        <f aca="false">IF($C$7-N6&gt;-1,+assumptions!M36+assumptions!M35,0)</f>
        <v>4.87192439670924</v>
      </c>
      <c r="O34" s="158" t="n">
        <f aca="false">IF($C$7-O6&gt;-1,+assumptions!N36+assumptions!N35,0)</f>
        <v>4.88286352332537</v>
      </c>
      <c r="P34" s="158" t="n">
        <f aca="false">IF($C$7-P6&gt;-1,+assumptions!O36+assumptions!O35,0)</f>
        <v>4.92025652619538</v>
      </c>
      <c r="Q34" s="158" t="n">
        <f aca="false">IF($C$7-Q6&gt;-1,+assumptions!P36+assumptions!P35,0)</f>
        <v>4.84659220185417</v>
      </c>
      <c r="R34" s="158" t="n">
        <f aca="false">IF($C$7-R6&gt;-1,+assumptions!Q36+assumptions!Q35,0)</f>
        <v>4.88126363515885</v>
      </c>
      <c r="S34" s="158" t="n">
        <f aca="false">IF($C$7-S6&gt;-1,+assumptions!R36+assumptions!R35,0)</f>
        <v>0</v>
      </c>
      <c r="T34" s="158" t="n">
        <f aca="false">IF($C$7-T6&gt;-1,+assumptions!S36+assumptions!S35,0)</f>
        <v>0</v>
      </c>
      <c r="U34" s="158" t="n">
        <f aca="false">IF($C$7-U6&gt;-1,+assumptions!T36+assumptions!T35,0)</f>
        <v>0</v>
      </c>
      <c r="V34" s="158" t="n">
        <f aca="false">IF($C$7-V6&gt;-1,+assumptions!U36+assumptions!U35,0)</f>
        <v>0</v>
      </c>
      <c r="W34" s="158" t="n">
        <f aca="false">IF($C$7-W6&gt;-1,+assumptions!V36+assumptions!V35,0)</f>
        <v>0</v>
      </c>
      <c r="X34" s="158" t="n">
        <f aca="false">IF($C$7-X6&gt;-1,+assumptions!W36+assumptions!W35,0)</f>
        <v>0</v>
      </c>
      <c r="Y34" s="158" t="n">
        <f aca="false">IF($C$7-Y6&gt;-1,+assumptions!X36+assumptions!X35,0)</f>
        <v>0</v>
      </c>
      <c r="Z34" s="158" t="n">
        <f aca="false">IF($C$7-Z6&gt;-1,+assumptions!Y36+assumptions!Y35,0)</f>
        <v>0</v>
      </c>
      <c r="AA34" s="158" t="n">
        <f aca="false">IF($C$7-AA6&gt;-1,+assumptions!Z36+assumptions!Z35,0)</f>
        <v>0</v>
      </c>
      <c r="AB34" s="158" t="n">
        <f aca="false">IF($C$7-AB6&gt;-1,+assumptions!AA36+assumptions!AA35,0)</f>
        <v>0</v>
      </c>
      <c r="AC34" s="149"/>
    </row>
    <row r="35" customFormat="false" ht="11.25" hidden="false" customHeight="false" outlineLevel="0" collapsed="false">
      <c r="A35" s="113" t="s">
        <v>208</v>
      </c>
      <c r="B35" s="159" t="n">
        <f aca="false">+assumptions!B25</f>
        <v>1.03</v>
      </c>
      <c r="C35" s="112"/>
      <c r="D35" s="160" t="n">
        <f aca="false" t="array" ref="D35:Z35">TRANSPOSE(forwcurv!$I$15:$I$37)</f>
        <v>4.11424436854208</v>
      </c>
      <c r="E35" s="161" t="n">
        <v>3.05088421012313</v>
      </c>
      <c r="F35" s="161" t="n">
        <v>3.14041240266117</v>
      </c>
      <c r="G35" s="161" t="n">
        <v>3.55847876742439</v>
      </c>
      <c r="H35" s="161" t="n">
        <v>3.42602835864348</v>
      </c>
      <c r="I35" s="161" t="n">
        <v>3.05952258094108</v>
      </c>
      <c r="J35" s="161" t="n">
        <v>3.22800866268673</v>
      </c>
      <c r="K35" s="161" t="n">
        <v>3.87744195167427</v>
      </c>
      <c r="L35" s="161" t="n">
        <v>3.68192862576195</v>
      </c>
      <c r="M35" s="161" t="n">
        <v>3.18111186919252</v>
      </c>
      <c r="N35" s="161" t="n">
        <v>3.56224991245414</v>
      </c>
      <c r="O35" s="161" t="n">
        <v>3.62568284367839</v>
      </c>
      <c r="P35" s="161" t="n">
        <v>3.41935859794473</v>
      </c>
      <c r="Q35" s="161" t="n">
        <v>4.36026222590878</v>
      </c>
      <c r="R35" s="161" t="n">
        <v>3.40051018986883</v>
      </c>
      <c r="S35" s="161" t="n">
        <v>3.83149285042134</v>
      </c>
      <c r="T35" s="161" t="n">
        <v>4.48084021441102</v>
      </c>
      <c r="U35" s="161" t="n">
        <v>3.94830665579064</v>
      </c>
      <c r="V35" s="161" t="n">
        <v>4.13330572758619</v>
      </c>
      <c r="W35" s="161" t="n">
        <v>4.37856809441238</v>
      </c>
      <c r="X35" s="161" t="n">
        <v>4.73785409977219</v>
      </c>
      <c r="Y35" s="161" t="n">
        <v>4.89933928750056</v>
      </c>
      <c r="Z35" s="161" t="n">
        <v>3.67662206622243</v>
      </c>
      <c r="AA35" s="161" t="n">
        <f aca="false">+Z35*$B$35</f>
        <v>3.7869207282091</v>
      </c>
      <c r="AB35" s="161" t="n">
        <f aca="false">+AA35*$B$35</f>
        <v>3.90052835005537</v>
      </c>
      <c r="AC35" s="149"/>
    </row>
    <row r="36" customFormat="false" ht="11.25" hidden="false" customHeight="false" outlineLevel="0" collapsed="false">
      <c r="A36" s="110" t="s">
        <v>209</v>
      </c>
      <c r="B36" s="162"/>
      <c r="C36" s="112"/>
      <c r="D36" s="157" t="n">
        <f aca="false">(D34*D35*365)</f>
        <v>7192.49861153304</v>
      </c>
      <c r="E36" s="157" t="n">
        <f aca="false">(E34*E35*365)</f>
        <v>5345.54042046292</v>
      </c>
      <c r="F36" s="157" t="n">
        <f aca="false">(F34*F35*365)</f>
        <v>5506.9049538262</v>
      </c>
      <c r="G36" s="157" t="n">
        <f aca="false">(G34*G35*365)</f>
        <v>6523.47607216304</v>
      </c>
      <c r="H36" s="157" t="n">
        <f aca="false">(H34*H35*365)</f>
        <v>6127.00138833829</v>
      </c>
      <c r="I36" s="157" t="n">
        <f aca="false">(I34*I35*365)</f>
        <v>5508.73679247701</v>
      </c>
      <c r="J36" s="157" t="n">
        <f aca="false">(J34*J35*365)</f>
        <v>5875.59755046195</v>
      </c>
      <c r="K36" s="157" t="n">
        <f aca="false">(K34*K35*365)</f>
        <v>6919.05488247428</v>
      </c>
      <c r="L36" s="157" t="n">
        <f aca="false">(L34*L35*365)</f>
        <v>6585.78955129333</v>
      </c>
      <c r="M36" s="157" t="n">
        <f aca="false">(M34*M35*365)</f>
        <v>5553.3668475563</v>
      </c>
      <c r="N36" s="157" t="n">
        <f aca="false">(N34*N35*365)</f>
        <v>6334.57947331615</v>
      </c>
      <c r="O36" s="157" t="n">
        <f aca="false">(O34*O35*365)</f>
        <v>6461.85579415849</v>
      </c>
      <c r="P36" s="157" t="n">
        <f aca="false">(P34*P35*365)</f>
        <v>6140.80433178305</v>
      </c>
      <c r="Q36" s="157" t="n">
        <f aca="false">(Q34*Q35*365)</f>
        <v>7713.33070927702</v>
      </c>
      <c r="R36" s="157" t="n">
        <f aca="false">(R34*R35*365)</f>
        <v>6058.55715673976</v>
      </c>
      <c r="S36" s="157" t="n">
        <f aca="false">(S34*S35*365)</f>
        <v>0</v>
      </c>
      <c r="T36" s="157" t="n">
        <f aca="false">(T34*T35*365)</f>
        <v>0</v>
      </c>
      <c r="U36" s="157" t="n">
        <f aca="false">(U34*U35*365)</f>
        <v>0</v>
      </c>
      <c r="V36" s="157" t="n">
        <f aca="false">(V34*V35*365)</f>
        <v>0</v>
      </c>
      <c r="W36" s="157" t="n">
        <f aca="false">(W34*W35*365)</f>
        <v>0</v>
      </c>
      <c r="X36" s="157" t="n">
        <f aca="false">(X34*X35*365)</f>
        <v>0</v>
      </c>
      <c r="Y36" s="157" t="n">
        <f aca="false">(Y34*Y35*365)</f>
        <v>0</v>
      </c>
      <c r="Z36" s="157" t="n">
        <f aca="false">(Z34*Z35*365)</f>
        <v>0</v>
      </c>
      <c r="AA36" s="157" t="n">
        <f aca="false">(AA34*AA35*365)</f>
        <v>0</v>
      </c>
      <c r="AB36" s="157" t="n">
        <f aca="false">(AB34*AB35*365)</f>
        <v>0</v>
      </c>
      <c r="AC36" s="149" t="n">
        <f aca="false">SUM(D36:AB36)</f>
        <v>93847.0945358608</v>
      </c>
    </row>
    <row r="37" customFormat="false" ht="11.25" hidden="false" customHeight="false" outlineLevel="0" collapsed="false">
      <c r="A37" s="110"/>
      <c r="B37" s="162"/>
      <c r="C37" s="163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49"/>
    </row>
    <row r="38" customFormat="false" ht="11.25" hidden="false" customHeight="false" outlineLevel="0" collapsed="false">
      <c r="A38" s="113" t="s">
        <v>210</v>
      </c>
      <c r="B38" s="162"/>
      <c r="C38" s="163"/>
      <c r="D38" s="165" t="n">
        <v>0</v>
      </c>
      <c r="E38" s="165" t="n">
        <v>0</v>
      </c>
      <c r="F38" s="165" t="n">
        <v>0</v>
      </c>
      <c r="G38" s="165" t="n">
        <v>0</v>
      </c>
      <c r="H38" s="165" t="n">
        <v>0</v>
      </c>
      <c r="I38" s="165" t="n">
        <v>0</v>
      </c>
      <c r="J38" s="165" t="n">
        <v>0</v>
      </c>
      <c r="K38" s="165" t="n">
        <v>0</v>
      </c>
      <c r="L38" s="165" t="n">
        <v>0</v>
      </c>
      <c r="M38" s="165" t="n">
        <v>0</v>
      </c>
      <c r="N38" s="165" t="n">
        <v>0</v>
      </c>
      <c r="O38" s="165" t="n">
        <v>0</v>
      </c>
      <c r="P38" s="165" t="n">
        <v>0</v>
      </c>
      <c r="Q38" s="165" t="n">
        <v>0</v>
      </c>
      <c r="R38" s="165" t="n">
        <v>0</v>
      </c>
      <c r="S38" s="165" t="n">
        <v>0</v>
      </c>
      <c r="T38" s="165" t="n">
        <v>0</v>
      </c>
      <c r="U38" s="165" t="n">
        <v>0</v>
      </c>
      <c r="V38" s="165" t="n">
        <v>0</v>
      </c>
      <c r="W38" s="165" t="n">
        <v>0</v>
      </c>
      <c r="X38" s="165" t="n">
        <v>0</v>
      </c>
      <c r="Y38" s="165" t="n">
        <v>0</v>
      </c>
      <c r="Z38" s="165" t="n">
        <v>0</v>
      </c>
      <c r="AA38" s="165" t="n">
        <v>0</v>
      </c>
      <c r="AB38" s="165" t="n">
        <v>0</v>
      </c>
      <c r="AC38" s="149"/>
    </row>
    <row r="39" customFormat="false" ht="11.25" hidden="false" customHeight="false" outlineLevel="0" collapsed="false">
      <c r="A39" s="113" t="s">
        <v>211</v>
      </c>
      <c r="B39" s="162"/>
      <c r="C39" s="163"/>
      <c r="D39" s="166" t="n">
        <v>0.04</v>
      </c>
      <c r="E39" s="166" t="n">
        <f aca="false">+D39</f>
        <v>0.04</v>
      </c>
      <c r="F39" s="166" t="n">
        <f aca="false">+E39</f>
        <v>0.04</v>
      </c>
      <c r="G39" s="166" t="n">
        <f aca="false">+F39</f>
        <v>0.04</v>
      </c>
      <c r="H39" s="166" t="n">
        <f aca="false">+G39</f>
        <v>0.04</v>
      </c>
      <c r="I39" s="166" t="n">
        <f aca="false">+H39</f>
        <v>0.04</v>
      </c>
      <c r="J39" s="166" t="n">
        <f aca="false">+I39</f>
        <v>0.04</v>
      </c>
      <c r="K39" s="166" t="n">
        <f aca="false">+J39</f>
        <v>0.04</v>
      </c>
      <c r="L39" s="166" t="n">
        <f aca="false">+K39</f>
        <v>0.04</v>
      </c>
      <c r="M39" s="166" t="n">
        <f aca="false">+L39</f>
        <v>0.04</v>
      </c>
      <c r="N39" s="166" t="n">
        <f aca="false">+M39</f>
        <v>0.04</v>
      </c>
      <c r="O39" s="166" t="n">
        <f aca="false">+N39</f>
        <v>0.04</v>
      </c>
      <c r="P39" s="166" t="n">
        <f aca="false">+O39</f>
        <v>0.04</v>
      </c>
      <c r="Q39" s="166" t="n">
        <f aca="false">+P39</f>
        <v>0.04</v>
      </c>
      <c r="R39" s="166" t="n">
        <f aca="false">+Q39</f>
        <v>0.04</v>
      </c>
      <c r="S39" s="166" t="n">
        <f aca="false">+R39</f>
        <v>0.04</v>
      </c>
      <c r="T39" s="166" t="n">
        <f aca="false">+S39</f>
        <v>0.04</v>
      </c>
      <c r="U39" s="166" t="n">
        <f aca="false">+T39</f>
        <v>0.04</v>
      </c>
      <c r="V39" s="166" t="n">
        <f aca="false">+U39</f>
        <v>0.04</v>
      </c>
      <c r="W39" s="166" t="n">
        <f aca="false">+V39</f>
        <v>0.04</v>
      </c>
      <c r="X39" s="166" t="n">
        <f aca="false">+W39</f>
        <v>0.04</v>
      </c>
      <c r="Y39" s="166" t="n">
        <f aca="false">+X39</f>
        <v>0.04</v>
      </c>
      <c r="Z39" s="166" t="n">
        <f aca="false">+Y39</f>
        <v>0.04</v>
      </c>
      <c r="AA39" s="166" t="n">
        <f aca="false">+Z39</f>
        <v>0.04</v>
      </c>
      <c r="AB39" s="166" t="n">
        <f aca="false">+AA39</f>
        <v>0.04</v>
      </c>
      <c r="AC39" s="149"/>
    </row>
    <row r="40" customFormat="false" ht="11.25" hidden="false" customHeight="false" outlineLevel="0" collapsed="false">
      <c r="A40" s="110" t="s">
        <v>209</v>
      </c>
      <c r="B40" s="162"/>
      <c r="C40" s="163"/>
      <c r="D40" s="157" t="n">
        <f aca="false">+D38*D39*365</f>
        <v>0</v>
      </c>
      <c r="E40" s="157" t="n">
        <f aca="false">+E38*E39*365</f>
        <v>0</v>
      </c>
      <c r="F40" s="157" t="n">
        <f aca="false">+F38*F39*365</f>
        <v>0</v>
      </c>
      <c r="G40" s="157" t="n">
        <f aca="false">+G38*G39*365</f>
        <v>0</v>
      </c>
      <c r="H40" s="157" t="n">
        <f aca="false">+H38*H39*365</f>
        <v>0</v>
      </c>
      <c r="I40" s="157" t="n">
        <f aca="false">+I38*I39*365</f>
        <v>0</v>
      </c>
      <c r="J40" s="157" t="n">
        <f aca="false">+J38*J39*365</f>
        <v>0</v>
      </c>
      <c r="K40" s="157" t="n">
        <f aca="false">+K38*K39*365</f>
        <v>0</v>
      </c>
      <c r="L40" s="157" t="n">
        <f aca="false">+L38*L39*365</f>
        <v>0</v>
      </c>
      <c r="M40" s="157" t="n">
        <f aca="false">+M38*M39*365</f>
        <v>0</v>
      </c>
      <c r="N40" s="157" t="n">
        <f aca="false">+N38*N39*365</f>
        <v>0</v>
      </c>
      <c r="O40" s="157" t="n">
        <f aca="false">+O38*O39*365</f>
        <v>0</v>
      </c>
      <c r="P40" s="157" t="n">
        <f aca="false">+P38*P39*365</f>
        <v>0</v>
      </c>
      <c r="Q40" s="157" t="n">
        <f aca="false">+Q38*Q39*365</f>
        <v>0</v>
      </c>
      <c r="R40" s="157" t="n">
        <f aca="false">+R38*R39*365</f>
        <v>0</v>
      </c>
      <c r="S40" s="157" t="n">
        <f aca="false">+S38*S39*365</f>
        <v>0</v>
      </c>
      <c r="T40" s="157" t="n">
        <f aca="false">+T38*T39*365</f>
        <v>0</v>
      </c>
      <c r="U40" s="157" t="n">
        <f aca="false">+U38*U39*365</f>
        <v>0</v>
      </c>
      <c r="V40" s="157" t="n">
        <f aca="false">+V38*V39*365</f>
        <v>0</v>
      </c>
      <c r="W40" s="157" t="n">
        <f aca="false">+W38*W39*365</f>
        <v>0</v>
      </c>
      <c r="X40" s="157" t="n">
        <f aca="false">+X38*X39*365</f>
        <v>0</v>
      </c>
      <c r="Y40" s="157" t="n">
        <f aca="false">+Y38*Y39*365</f>
        <v>0</v>
      </c>
      <c r="Z40" s="157" t="n">
        <f aca="false">+Z38*Z39*365</f>
        <v>0</v>
      </c>
      <c r="AA40" s="157" t="n">
        <f aca="false">+AA38*AA39*365</f>
        <v>0</v>
      </c>
      <c r="AB40" s="157" t="n">
        <f aca="false">+AB38*AB39*365</f>
        <v>0</v>
      </c>
      <c r="AC40" s="149" t="n">
        <f aca="false">SUM(D40:AB40)</f>
        <v>0</v>
      </c>
    </row>
    <row r="41" customFormat="false" ht="11.25" hidden="false" customHeight="false" outlineLevel="0" collapsed="false">
      <c r="A41" s="110"/>
      <c r="B41" s="162"/>
      <c r="C41" s="163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49"/>
    </row>
    <row r="42" customFormat="false" ht="11.25" hidden="false" customHeight="false" outlineLevel="0" collapsed="false">
      <c r="A42" s="113" t="s">
        <v>212</v>
      </c>
      <c r="B42" s="110"/>
      <c r="C42" s="112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49"/>
    </row>
    <row r="43" customFormat="false" ht="11.25" hidden="false" customHeight="false" outlineLevel="0" collapsed="false">
      <c r="A43" s="113" t="s">
        <v>213</v>
      </c>
      <c r="B43" s="168" t="n">
        <f aca="false">+assumptions!B25</f>
        <v>1.03</v>
      </c>
      <c r="C43" s="112"/>
      <c r="D43" s="132" t="n">
        <f aca="false">+assumptions!C41</f>
        <v>-739</v>
      </c>
      <c r="E43" s="132" t="n">
        <f aca="false">IF($C$7-E6&gt;-1,D43,0)*$B$43</f>
        <v>-761.17</v>
      </c>
      <c r="F43" s="132" t="n">
        <f aca="false">IF($C$7-F6&gt;-1,E43,0)*$B$43</f>
        <v>-784.0051</v>
      </c>
      <c r="G43" s="132" t="n">
        <f aca="false">IF($C$7-G6&gt;-1,F43,0)*$B$43</f>
        <v>-807.525253</v>
      </c>
      <c r="H43" s="132" t="n">
        <f aca="false">IF($C$7-H6&gt;-1,G43,0)*$B$43</f>
        <v>-831.75101059</v>
      </c>
      <c r="I43" s="132" t="n">
        <f aca="false">IF($C$7-I6&gt;-1,H43,0)*$B$43</f>
        <v>-856.7035409077</v>
      </c>
      <c r="J43" s="132" t="n">
        <f aca="false">IF($C$7-J6&gt;-1,I43,0)*$B$43</f>
        <v>-882.404647134931</v>
      </c>
      <c r="K43" s="132" t="n">
        <f aca="false">IF($C$7-K6&gt;-1,J43,0)*$B$43</f>
        <v>-908.876786548979</v>
      </c>
      <c r="L43" s="132" t="n">
        <f aca="false">IF($C$7-L6&gt;-1,K43,0)*$B$43</f>
        <v>-936.143090145448</v>
      </c>
      <c r="M43" s="132" t="n">
        <f aca="false">IF($C$7-M6&gt;-1,L43,0)*$B$43</f>
        <v>-964.227382849811</v>
      </c>
      <c r="N43" s="132" t="n">
        <f aca="false">IF($C$7-N6&gt;-1,M43,0)*$B$43</f>
        <v>-993.154204335306</v>
      </c>
      <c r="O43" s="132" t="n">
        <f aca="false">IF($C$7-O6&gt;-1,N43,0)*$B$43</f>
        <v>-1022.94883046536</v>
      </c>
      <c r="P43" s="132" t="n">
        <f aca="false">IF($C$7-P6&gt;-1,O43,0)*$B$43</f>
        <v>-1053.63729537933</v>
      </c>
      <c r="Q43" s="132" t="n">
        <f aca="false">IF($C$7-Q6&gt;-1,P43,0)*$B$43</f>
        <v>-1085.24641424071</v>
      </c>
      <c r="R43" s="132" t="n">
        <f aca="false">IF($C$7-R6&gt;-1,Q43,0)*$B$43</f>
        <v>-1117.80380666793</v>
      </c>
      <c r="S43" s="132" t="n">
        <f aca="false">IF($C$7-S6&gt;-1,R43,0)*$B$43</f>
        <v>0</v>
      </c>
      <c r="T43" s="132" t="n">
        <f aca="false">IF($C$7-T6&gt;-1,S43,0)*$B$43</f>
        <v>0</v>
      </c>
      <c r="U43" s="132" t="n">
        <f aca="false">IF($C$7-U6&gt;-1,T43,0)*$B$43</f>
        <v>0</v>
      </c>
      <c r="V43" s="132" t="n">
        <f aca="false">IF($C$7-V6&gt;-1,U43,0)*$B$43</f>
        <v>0</v>
      </c>
      <c r="W43" s="132" t="n">
        <f aca="false">IF($C$7-W6&gt;-1,V43,0)*$B$43</f>
        <v>0</v>
      </c>
      <c r="X43" s="132" t="n">
        <f aca="false">IF($C$7-X6&gt;-1,W43,0)*$B$43</f>
        <v>0</v>
      </c>
      <c r="Y43" s="132" t="n">
        <f aca="false">IF($C$7-Y6&gt;-1,X43,0)*$B$43</f>
        <v>0</v>
      </c>
      <c r="Z43" s="132" t="n">
        <f aca="false">IF($C$7-Z6&gt;-1,Y43,0)*$B$43</f>
        <v>0</v>
      </c>
      <c r="AA43" s="132" t="n">
        <f aca="false">IF($C$7-AA6&gt;-1,Z43,0)*$B$43</f>
        <v>0</v>
      </c>
      <c r="AB43" s="132" t="n">
        <f aca="false">IF($C$7-AB6&gt;-1,AA43,0)*$B$43</f>
        <v>0</v>
      </c>
      <c r="AC43" s="149" t="n">
        <f aca="false">SUM(D43:AB43)</f>
        <v>-13744.5973622655</v>
      </c>
    </row>
    <row r="44" customFormat="false" ht="11.25" hidden="false" customHeight="false" outlineLevel="0" collapsed="false">
      <c r="A44" s="113" t="s">
        <v>214</v>
      </c>
      <c r="B44" s="168"/>
      <c r="C44" s="112"/>
      <c r="D44" s="132" t="n">
        <f aca="false" t="array" ref="D44:R44">TRANSPOSE(Loanschd!C2:C16)</f>
        <v>0</v>
      </c>
      <c r="E44" s="132" t="n">
        <v>0</v>
      </c>
      <c r="F44" s="132" t="n">
        <v>0</v>
      </c>
      <c r="G44" s="132" t="n">
        <v>0</v>
      </c>
      <c r="H44" s="132" t="n">
        <v>0</v>
      </c>
      <c r="I44" s="132" t="n">
        <v>0</v>
      </c>
      <c r="J44" s="132" t="n">
        <v>0</v>
      </c>
      <c r="K44" s="132" t="n">
        <v>0</v>
      </c>
      <c r="L44" s="132" t="n">
        <v>0</v>
      </c>
      <c r="M44" s="132" t="n">
        <v>0</v>
      </c>
      <c r="N44" s="132" t="n">
        <v>0</v>
      </c>
      <c r="O44" s="132" t="n">
        <v>0</v>
      </c>
      <c r="P44" s="132" t="n">
        <v>0</v>
      </c>
      <c r="Q44" s="132" t="n">
        <v>0</v>
      </c>
      <c r="R44" s="132" t="n">
        <v>0</v>
      </c>
      <c r="S44" s="132" t="n">
        <v>0</v>
      </c>
      <c r="T44" s="132" t="n">
        <v>0</v>
      </c>
      <c r="U44" s="132" t="n">
        <v>0</v>
      </c>
      <c r="V44" s="132" t="n">
        <v>0</v>
      </c>
      <c r="W44" s="132" t="n">
        <v>0</v>
      </c>
      <c r="X44" s="132" t="n">
        <v>0</v>
      </c>
      <c r="Y44" s="132" t="n">
        <v>0</v>
      </c>
      <c r="Z44" s="132" t="n">
        <v>0</v>
      </c>
      <c r="AA44" s="132" t="n">
        <v>0</v>
      </c>
      <c r="AB44" s="132" t="n">
        <v>0</v>
      </c>
      <c r="AC44" s="149" t="n">
        <f aca="false">SUM(D44:AB44)</f>
        <v>0</v>
      </c>
    </row>
    <row r="45" customFormat="false" ht="11.25" hidden="false" customHeight="false" outlineLevel="0" collapsed="false">
      <c r="A45" s="113" t="s">
        <v>215</v>
      </c>
      <c r="B45" s="110"/>
      <c r="C45" s="112"/>
      <c r="D45" s="132" t="n">
        <f aca="false">D36-D32+D40</f>
        <v>-2227.88243628471</v>
      </c>
      <c r="E45" s="132" t="n">
        <f aca="false">E36-E32+E40</f>
        <v>-1655.78559808174</v>
      </c>
      <c r="F45" s="132" t="n">
        <f aca="false">F36-F32+F40</f>
        <v>-1705.76839670792</v>
      </c>
      <c r="G45" s="132" t="n">
        <f aca="false">G36-G32+G40</f>
        <v>-2020.65214741805</v>
      </c>
      <c r="H45" s="132" t="n">
        <f aca="false">H36-H32+H40</f>
        <v>-1897.84378383932</v>
      </c>
      <c r="I45" s="132" t="n">
        <f aca="false">I36-I32+I40</f>
        <v>-1706.33581025593</v>
      </c>
      <c r="J45" s="132" t="n">
        <f aca="false">J36-J32+J40</f>
        <v>-1819.97123563734</v>
      </c>
      <c r="K45" s="132" t="n">
        <f aca="false">K36-K32+K40</f>
        <v>-2143.18301342971</v>
      </c>
      <c r="L45" s="132" t="n">
        <f aca="false">L36-L32+L40</f>
        <v>-2039.95379948588</v>
      </c>
      <c r="M45" s="132" t="n">
        <f aca="false">M36-M32+M40</f>
        <v>-1720.16000699365</v>
      </c>
      <c r="N45" s="132" t="n">
        <f aca="false">N36-N32+N40</f>
        <v>-1962.14126857407</v>
      </c>
      <c r="O45" s="132" t="n">
        <f aca="false">O36-O32+O40</f>
        <v>-2001.56521497636</v>
      </c>
      <c r="P45" s="132" t="n">
        <f aca="false">P36-P32+P40</f>
        <v>-1902.1192570692</v>
      </c>
      <c r="Q45" s="132" t="n">
        <f aca="false">Q36-Q32+Q40</f>
        <v>-2389.21061241484</v>
      </c>
      <c r="R45" s="132" t="n">
        <f aca="false">R36-R32+R40</f>
        <v>-1876.64312608752</v>
      </c>
      <c r="S45" s="132" t="n">
        <f aca="false">S36-S32+S40</f>
        <v>0</v>
      </c>
      <c r="T45" s="132" t="n">
        <f aca="false">T36-T32+T40</f>
        <v>0</v>
      </c>
      <c r="U45" s="132" t="n">
        <f aca="false">U36-U32+U40</f>
        <v>0</v>
      </c>
      <c r="V45" s="132" t="n">
        <f aca="false">V36-V32+V40</f>
        <v>0</v>
      </c>
      <c r="W45" s="132" t="n">
        <f aca="false">W36-W32+W40</f>
        <v>0</v>
      </c>
      <c r="X45" s="132" t="n">
        <f aca="false">X36-X32+X40</f>
        <v>0</v>
      </c>
      <c r="Y45" s="132" t="n">
        <f aca="false">Y36-Y32+Y40</f>
        <v>0</v>
      </c>
      <c r="Z45" s="132" t="n">
        <f aca="false">Z36-Z32+Z40</f>
        <v>0</v>
      </c>
      <c r="AA45" s="132" t="n">
        <f aca="false">AA36-AA32+AA40</f>
        <v>0</v>
      </c>
      <c r="AB45" s="132" t="n">
        <f aca="false">AB36-AB32+AB40</f>
        <v>0</v>
      </c>
      <c r="AC45" s="149" t="n">
        <f aca="false">SUM(D45:AB45)</f>
        <v>-29069.2157072562</v>
      </c>
    </row>
    <row r="46" customFormat="false" ht="11.25" hidden="false" customHeight="false" outlineLevel="0" collapsed="false">
      <c r="A46" s="113" t="s">
        <v>57</v>
      </c>
      <c r="B46" s="169" t="n">
        <f aca="false">+assumptions!B29</f>
        <v>0.0138152610441767</v>
      </c>
      <c r="C46" s="112"/>
      <c r="D46" s="132" t="n">
        <f aca="false">+assumptions!C43</f>
        <v>1288.96385542169</v>
      </c>
      <c r="E46" s="132" t="n">
        <f aca="false">+assumptions!D43</f>
        <v>1327.63277108434</v>
      </c>
      <c r="F46" s="132" t="n">
        <f aca="false">+assumptions!E43</f>
        <v>1367.46175421687</v>
      </c>
      <c r="G46" s="132" t="n">
        <f aca="false">+assumptions!F43</f>
        <v>1408.48560684337</v>
      </c>
      <c r="H46" s="132" t="n">
        <f aca="false">+assumptions!G43</f>
        <v>1450.74017504867</v>
      </c>
      <c r="I46" s="132" t="n">
        <f aca="false">IF($C$7-I6&gt;-1,H46,0)*$B$43</f>
        <v>1494.26238030014</v>
      </c>
      <c r="J46" s="132" t="n">
        <f aca="false">IF($C$7-J6&gt;-1,I46,0)*$B$43</f>
        <v>1539.09025170914</v>
      </c>
      <c r="K46" s="132" t="n">
        <f aca="false">IF($C$7-K6&gt;-1,J46,0)*$B$43</f>
        <v>1585.26295926041</v>
      </c>
      <c r="L46" s="132" t="n">
        <f aca="false">IF($C$7-L6&gt;-1,K46,0)*$B$43</f>
        <v>1632.82084803823</v>
      </c>
      <c r="M46" s="132" t="n">
        <f aca="false">IF($C$7-M6&gt;-1,L46,0)*$B$43</f>
        <v>1681.80547347937</v>
      </c>
      <c r="N46" s="132" t="n">
        <f aca="false">IF($C$7-N6&gt;-1,M46,0)*$B$43</f>
        <v>1732.25963768375</v>
      </c>
      <c r="O46" s="132" t="n">
        <f aca="false">IF($C$7-O6&gt;-1,N46,0)*$B$43</f>
        <v>1784.22742681427</v>
      </c>
      <c r="P46" s="132" t="n">
        <f aca="false">IF($C$7-P6&gt;-1,O46,0)*$B$43</f>
        <v>1837.75424961869</v>
      </c>
      <c r="Q46" s="132" t="n">
        <f aca="false">IF($C$7-Q6&gt;-1,P46,0)*$B$43</f>
        <v>1892.88687710726</v>
      </c>
      <c r="R46" s="132" t="n">
        <f aca="false">IF($C$7-R6&gt;-1,Q46,0)*$B$43</f>
        <v>1949.67348342047</v>
      </c>
      <c r="S46" s="132" t="n">
        <f aca="false">IF($C$7-S6&gt;-1,R46,0)*$B$43</f>
        <v>0</v>
      </c>
      <c r="T46" s="132" t="n">
        <f aca="false">IF($C$7-T6&gt;-1,S46,0)*$B$43</f>
        <v>0</v>
      </c>
      <c r="U46" s="132" t="n">
        <f aca="false">IF($C$7-U6&gt;-1,T46,0)*$B$43</f>
        <v>0</v>
      </c>
      <c r="V46" s="132" t="n">
        <f aca="false">IF($C$7-V6&gt;-1,U46,0)*$B$43</f>
        <v>0</v>
      </c>
      <c r="W46" s="132" t="n">
        <f aca="false">IF($C$7-W6&gt;-1,V46,0)*$B$43</f>
        <v>0</v>
      </c>
      <c r="X46" s="132" t="n">
        <f aca="false">IF($C$7-X6&gt;-1,W46,0)*$B$43</f>
        <v>0</v>
      </c>
      <c r="Y46" s="132" t="n">
        <f aca="false">IF($C$7-Y6&gt;-1,X46,0)*$B$43</f>
        <v>0</v>
      </c>
      <c r="Z46" s="132" t="n">
        <f aca="false">IF($C$7-Z6&gt;-1,Y46,0)*$B$43</f>
        <v>0</v>
      </c>
      <c r="AA46" s="132" t="n">
        <f aca="false">IF($C$7-AA6&gt;-1,Z46,0)*$B$43</f>
        <v>0</v>
      </c>
      <c r="AB46" s="132" t="n">
        <f aca="false">IF($C$7-AB6&gt;-1,AA46,0)*$B$43</f>
        <v>0</v>
      </c>
      <c r="AC46" s="149" t="n">
        <f aca="false">SUM(D46:AB46)</f>
        <v>23973.3277500467</v>
      </c>
      <c r="AD46" s="170"/>
    </row>
    <row r="47" customFormat="false" ht="11.25" hidden="false" customHeight="false" outlineLevel="0" collapsed="false">
      <c r="A47" s="110"/>
      <c r="B47" s="110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49"/>
    </row>
    <row r="48" customFormat="false" ht="11.25" hidden="false" customHeight="false" outlineLevel="0" collapsed="false">
      <c r="A48" s="113" t="s">
        <v>216</v>
      </c>
      <c r="B48" s="110"/>
      <c r="C48" s="112"/>
      <c r="D48" s="132" t="n">
        <f aca="false">IF(+D29-D43-D44-D45-D46&lt;&gt;0,+D29-D43-D44-D45-D46,0)</f>
        <v>21608.8787145054</v>
      </c>
      <c r="E48" s="132" t="n">
        <f aca="false">IF(+E29-E43-E44-E45-E46&lt;&gt;0,+E29-E43-E44-E45-E46,0)</f>
        <v>21022.5912714816</v>
      </c>
      <c r="F48" s="132" t="n">
        <f aca="false">IF(+F29-F43-F44-F45-F46&lt;&gt;0,+F29-F43-F44-F45-F46,0)</f>
        <v>21056.4209226965</v>
      </c>
      <c r="G48" s="132" t="n">
        <f aca="false">IF(+G29-G43-G44-G45-G46&lt;&gt;0,+G29-G43-G44-G45-G46,0)</f>
        <v>21400.5425788043</v>
      </c>
      <c r="H48" s="132" t="n">
        <f aca="false">IF(+H29-H43-H44-H45-H46&lt;&gt;0,+H29-H43-H44-H45-H46,0)</f>
        <v>21233.387727601</v>
      </c>
      <c r="I48" s="132" t="n">
        <f aca="false">IF(+I29-I43-I44-I45-I46&lt;&gt;0,+I29-I43-I44-I45-I46,0)</f>
        <v>21030.4411584772</v>
      </c>
      <c r="J48" s="132" t="n">
        <f aca="false">IF(+J29-J43-J44-J45-J46&lt;&gt;0,+J29-J43-J44-J45-J46,0)</f>
        <v>21136.4920945546</v>
      </c>
      <c r="K48" s="132" t="n">
        <f aca="false">IF(+K29-K43-K44-K45-K46&lt;&gt;0,+K29-K43-K44-K45-K46,0)</f>
        <v>21419.023641355</v>
      </c>
      <c r="L48" s="132" t="n">
        <f aca="false">IF(+L29-L43-L44-L45-L46&lt;&gt;0,+L29-L43-L44-L45-L46,0)</f>
        <v>21297.9914900719</v>
      </c>
      <c r="M48" s="132" t="n">
        <f aca="false">IF(+M29-M43-M44-M45-M46&lt;&gt;0,+M29-M43-M44-M45-M46,0)</f>
        <v>20932.0968845355</v>
      </c>
      <c r="N48" s="132" t="n">
        <f aca="false">IF(+N29-N43-N44-N45-N46&lt;&gt;0,+N29-N43-N44-N45-N46,0)</f>
        <v>21171.6331059012</v>
      </c>
      <c r="O48" s="132" t="n">
        <f aca="false">IF(+O29-O43-O44-O45-O46&lt;&gt;0,+O29-O43-O44-O45-O46,0)</f>
        <v>21191.226727041</v>
      </c>
      <c r="P48" s="132" t="n">
        <f aca="false">IF(+P29-P43-P44-P45-P46&lt;&gt;0,+P29-P43-P44-P45-P46,0)</f>
        <v>21076.9508877272</v>
      </c>
      <c r="Q48" s="132" t="n">
        <f aca="false">IF(+Q29-Q43-Q44-Q45-Q46&lt;&gt;0,+Q29-Q43-Q44-Q45-Q46,0)</f>
        <v>21524.7420124949</v>
      </c>
      <c r="R48" s="132" t="n">
        <f aca="false">IF(+R29-R43-R44-R45-R46&lt;&gt;0,+R29-R43-R44-R45-R46,0)</f>
        <v>20995.37090897</v>
      </c>
      <c r="S48" s="132" t="n">
        <f aca="false">IF(+S29-S43-S44-S45-S46&lt;&gt;0,+S29-S43-S44-S45-S46,0)</f>
        <v>0</v>
      </c>
      <c r="T48" s="132" t="n">
        <f aca="false">IF(+T29-T43-T44-T45-T46&lt;&gt;0,+T29-T43-T44-T45-T46,0)</f>
        <v>0</v>
      </c>
      <c r="U48" s="132" t="n">
        <f aca="false">IF(+U29-U43-U44-U45-U46&lt;&gt;0,+U29-U43-U44-U45-U46,0)</f>
        <v>0</v>
      </c>
      <c r="V48" s="132" t="n">
        <f aca="false">IF(+V29-V43-V44-V45-V46&lt;&gt;0,+V29-V43-V44-V45-V46,0)</f>
        <v>0</v>
      </c>
      <c r="W48" s="132" t="n">
        <f aca="false">IF(+W29-W43-W44-W45-W46&lt;&gt;0,+W29-W43-W44-W45-W46,0)</f>
        <v>0</v>
      </c>
      <c r="X48" s="132" t="n">
        <f aca="false">IF(+X29-X43-X44-X45-X46&lt;&gt;0,+X29-X43-X44-X45-X46,0)</f>
        <v>0</v>
      </c>
      <c r="Y48" s="132" t="n">
        <f aca="false">IF(+Y29-Y43-Y44-Y45-Y46&lt;&gt;0,+Y29-Y43-Y44-Y45-Y46,0)</f>
        <v>0</v>
      </c>
      <c r="Z48" s="132" t="n">
        <f aca="false">IF(+Z29-Z43-Z44-Z45-Z46&lt;&gt;0,+Z29-Z43-Z44-Z45-Z46,0)</f>
        <v>0</v>
      </c>
      <c r="AA48" s="132" t="n">
        <f aca="false">IF(+AA29-AA43-AA44-AA45-AA46&lt;&gt;0,+AA29-AA43-AA44-AA45-AA46,0)</f>
        <v>0</v>
      </c>
      <c r="AB48" s="132" t="n">
        <f aca="false">IF(+AB29-AB43-AB44-AB45-AB46&lt;&gt;0,+AB29-AB43-AB44-AB45-AB46,0)</f>
        <v>0</v>
      </c>
      <c r="AC48" s="149" t="n">
        <f aca="false">SUM(D48:AB48)</f>
        <v>318097.790126218</v>
      </c>
    </row>
    <row r="49" customFormat="false" ht="11.25" hidden="false" customHeight="false" outlineLevel="0" collapsed="false">
      <c r="A49" s="110"/>
      <c r="B49" s="110"/>
      <c r="C49" s="11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49"/>
    </row>
    <row r="50" customFormat="false" ht="11.25" hidden="false" customHeight="false" outlineLevel="0" collapsed="false">
      <c r="A50" s="113" t="s">
        <v>217</v>
      </c>
      <c r="B50" s="110"/>
      <c r="C50" s="11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49"/>
    </row>
    <row r="51" customFormat="false" ht="11.25" hidden="false" customHeight="false" outlineLevel="0" collapsed="false">
      <c r="A51" s="113" t="s">
        <v>218</v>
      </c>
      <c r="B51" s="110"/>
      <c r="C51" s="112"/>
      <c r="D51" s="132" t="n">
        <f aca="false">C11</f>
        <v>93300</v>
      </c>
      <c r="E51" s="132" t="n">
        <f aca="false">D51-D54</f>
        <v>88635</v>
      </c>
      <c r="F51" s="132" t="n">
        <f aca="false">E51-E54</f>
        <v>79771.5</v>
      </c>
      <c r="G51" s="132" t="n">
        <f aca="false">F51-F54</f>
        <v>71794.35</v>
      </c>
      <c r="H51" s="132" t="n">
        <f aca="false">G51-G54</f>
        <v>64610.25</v>
      </c>
      <c r="I51" s="132" t="n">
        <f aca="false">H51-H54</f>
        <v>58144.56</v>
      </c>
      <c r="J51" s="132" t="n">
        <f aca="false">I51-I54</f>
        <v>52331.97</v>
      </c>
      <c r="K51" s="132" t="n">
        <f aca="false">J51-J54</f>
        <v>46827.27</v>
      </c>
      <c r="L51" s="132" t="n">
        <f aca="false">K51-K54</f>
        <v>41322.57</v>
      </c>
      <c r="M51" s="132" t="n">
        <f aca="false">L51-L54</f>
        <v>35808.54</v>
      </c>
      <c r="N51" s="132" t="n">
        <f aca="false">M51-M54</f>
        <v>30303.84</v>
      </c>
      <c r="O51" s="132" t="n">
        <f aca="false">N51-N54</f>
        <v>24789.81</v>
      </c>
      <c r="P51" s="132" t="n">
        <f aca="false">O51-O54</f>
        <v>19285.11</v>
      </c>
      <c r="Q51" s="132" t="n">
        <f aca="false">P51-P54</f>
        <v>13771.08</v>
      </c>
      <c r="R51" s="132" t="n">
        <f aca="false">Q51-Q54</f>
        <v>8266.38000000001</v>
      </c>
      <c r="S51" s="132" t="n">
        <f aca="false">R51-R54</f>
        <v>2752.35000000001</v>
      </c>
      <c r="T51" s="132" t="n">
        <f aca="false">S51-S54</f>
        <v>0</v>
      </c>
      <c r="U51" s="132" t="n">
        <f aca="false">T51-T54</f>
        <v>0</v>
      </c>
      <c r="V51" s="132" t="n">
        <f aca="false">U51-U54</f>
        <v>0</v>
      </c>
      <c r="W51" s="132" t="n">
        <f aca="false">V51-V54</f>
        <v>0</v>
      </c>
      <c r="X51" s="132" t="n">
        <f aca="false">W51-W54</f>
        <v>0</v>
      </c>
      <c r="Y51" s="132" t="n">
        <f aca="false">X51-X54</f>
        <v>0</v>
      </c>
      <c r="Z51" s="132" t="n">
        <f aca="false">Y51-Y54</f>
        <v>0</v>
      </c>
      <c r="AA51" s="132" t="n">
        <f aca="false">Z51-Z54</f>
        <v>0</v>
      </c>
      <c r="AB51" s="132" t="n">
        <f aca="false">AA51-AA54</f>
        <v>0</v>
      </c>
      <c r="AC51" s="149"/>
    </row>
    <row r="52" customFormat="false" ht="11.25" hidden="false" customHeight="false" outlineLevel="0" collapsed="false">
      <c r="A52" s="113" t="s">
        <v>219</v>
      </c>
      <c r="B52" s="110"/>
      <c r="C52" s="112"/>
      <c r="D52" s="132" t="n">
        <f aca="false">IF($C$7=D6,D51,0)</f>
        <v>0</v>
      </c>
      <c r="E52" s="132" t="n">
        <f aca="false">IF($C$7=E6,E51,0)</f>
        <v>0</v>
      </c>
      <c r="F52" s="132" t="n">
        <f aca="false">IF($C$7=F6,F51,0)</f>
        <v>0</v>
      </c>
      <c r="G52" s="132" t="n">
        <f aca="false">IF($C$7=G6,G51,0)</f>
        <v>0</v>
      </c>
      <c r="H52" s="132" t="n">
        <f aca="false">IF($C$7=H6,H51,0)</f>
        <v>0</v>
      </c>
      <c r="I52" s="132" t="n">
        <f aca="false">IF($C$7=I6,I51,0)</f>
        <v>0</v>
      </c>
      <c r="J52" s="132" t="n">
        <f aca="false">IF($C$7=J6,J51,0)</f>
        <v>0</v>
      </c>
      <c r="K52" s="132" t="n">
        <f aca="false">IF($C$7=K6,K51,0)</f>
        <v>0</v>
      </c>
      <c r="L52" s="132" t="n">
        <f aca="false">IF($C$7=L6,L51,0)</f>
        <v>0</v>
      </c>
      <c r="M52" s="132" t="n">
        <f aca="false">IF($C$7=M6,M51,0)</f>
        <v>0</v>
      </c>
      <c r="N52" s="132" t="n">
        <f aca="false">IF($C$7=N6,N51,0)</f>
        <v>0</v>
      </c>
      <c r="O52" s="132" t="n">
        <f aca="false">IF($C$7=O6,O51,0)</f>
        <v>0</v>
      </c>
      <c r="P52" s="132" t="n">
        <f aca="false">IF($C$7=P6,P51,0)</f>
        <v>0</v>
      </c>
      <c r="Q52" s="132" t="n">
        <f aca="false">IF($C$7=Q6,Q51,0)</f>
        <v>0</v>
      </c>
      <c r="R52" s="132" t="n">
        <f aca="false">IF($C$7=R6,R51,0)</f>
        <v>8266.38000000001</v>
      </c>
      <c r="S52" s="132" t="n">
        <f aca="false">IF($C$7=S6,S51,0)</f>
        <v>0</v>
      </c>
      <c r="T52" s="132" t="n">
        <f aca="false">IF($C$7=T6,T51,0)</f>
        <v>0</v>
      </c>
      <c r="U52" s="132" t="n">
        <f aca="false">IF($C$7=U6,U51,0)</f>
        <v>0</v>
      </c>
      <c r="V52" s="132" t="n">
        <f aca="false">IF($C$7=V6,V51,0)</f>
        <v>0</v>
      </c>
      <c r="W52" s="132" t="n">
        <f aca="false">IF($C$7=W6,W51,0)</f>
        <v>0</v>
      </c>
      <c r="X52" s="132" t="n">
        <f aca="false">IF($C$7=X6,X51,0)</f>
        <v>0</v>
      </c>
      <c r="Y52" s="132" t="n">
        <f aca="false">IF($C$7=Y6,Y51,0)</f>
        <v>0</v>
      </c>
      <c r="Z52" s="132" t="n">
        <f aca="false">IF($C$7=Z6,Z51,0)</f>
        <v>0</v>
      </c>
      <c r="AA52" s="132" t="n">
        <f aca="false">IF($C$7=AA6,AA51,0)</f>
        <v>0</v>
      </c>
      <c r="AB52" s="132" t="n">
        <f aca="false">IF($C$7=AB6,AB51,0)</f>
        <v>0</v>
      </c>
      <c r="AC52" s="149"/>
    </row>
    <row r="53" customFormat="false" ht="11.25" hidden="false" customHeight="false" outlineLevel="0" collapsed="false">
      <c r="A53" s="113" t="s">
        <v>220</v>
      </c>
      <c r="B53" s="110"/>
      <c r="C53" s="112"/>
      <c r="D53" s="132" t="n">
        <f aca="false">IF($C$9=3,$C$11*assumptions!B49,IF($C$9=5,$C$11*assumptions!B50,IF($C$9=7,$C$11*assumptions!B51,IF($C$9=15,$C$11*assumptions!B52,"n/a"))))</f>
        <v>4665</v>
      </c>
      <c r="E53" s="132" t="n">
        <f aca="false">IF($C$9=3,$C$11*assumptions!C49,IF($C$9=5,$C$11*assumptions!C50,IF($C$9=7,$C$11*assumptions!C51,IF($C$9=15,$C$11*assumptions!C52,"n/a"))))</f>
        <v>8863.5</v>
      </c>
      <c r="F53" s="132" t="n">
        <f aca="false">IF($C$9=3,$C$11*assumptions!D49,IF($C$9=5,$C$11*assumptions!D50,IF($C$9=7,$C$11*assumptions!D51,IF($C$9=15,$C$11*assumptions!D52,"n/a"))))</f>
        <v>7977.15</v>
      </c>
      <c r="G53" s="132" t="n">
        <f aca="false">IF($C$9=3,$C$11*assumptions!E49,IF($C$9=5,$C$11*assumptions!E50,IF($C$9=7,$C$11*assumptions!E51,IF($C$9=15,$C$11*assumptions!E52,"n/a"))))</f>
        <v>7184.1</v>
      </c>
      <c r="H53" s="132" t="n">
        <f aca="false">IF($C$9=3,$C$11*assumptions!F49,IF($C$9=5,$C$11*assumptions!F50,IF($C$9=7,$C$11*assumptions!F51,IF($C$9=15,$C$11*assumptions!F52,"n/a"))))</f>
        <v>6465.69</v>
      </c>
      <c r="I53" s="132" t="n">
        <f aca="false">IF($C$9=3,$C$11*assumptions!G49,IF($C$9=5,$C$11*assumptions!G50,IF($C$9=7,$C$11*assumptions!G51,IF($C$9=15,$C$11*assumptions!G52,"n/a"))))</f>
        <v>5812.59</v>
      </c>
      <c r="J53" s="132" t="n">
        <f aca="false">IF($C$9=3,$C$11*assumptions!H49,IF($C$9=5,$C$11*assumptions!H50,IF($C$9=7,$C$11*assumptions!H51,IF($C$9=15,$C$11*assumptions!H52,"n/a"))))</f>
        <v>5504.7</v>
      </c>
      <c r="K53" s="132" t="n">
        <f aca="false">IF($C$9=3,$C$11*assumptions!I49,IF($C$9=5,$C$11*assumptions!I50,IF($C$9=7,$C$11*assumptions!I51,IF($C$9=15,$C$11*assumptions!I52,"n/a"))))</f>
        <v>5504.7</v>
      </c>
      <c r="L53" s="132" t="n">
        <f aca="false">IF($C$9=3,$C$11*assumptions!J49,IF($C$9=5,$C$11*assumptions!J50,IF($C$9=7,$C$11*assumptions!J51,IF($C$9=15,$C$11*assumptions!J52,"n/a"))))</f>
        <v>5514.03</v>
      </c>
      <c r="M53" s="132" t="n">
        <f aca="false">IF($C$9=3,$C$11*assumptions!K49,IF($C$9=5,$C$11*assumptions!K50,IF($C$9=7,$C$11*assumptions!K51,IF($C$9=15,$C$11*assumptions!K52,"n/a"))))</f>
        <v>5504.7</v>
      </c>
      <c r="N53" s="132" t="n">
        <f aca="false">IF($C$9=3,$C$11*assumptions!L49,IF($C$9=5,$C$11*assumptions!L50,IF($C$9=7,$C$11*assumptions!L51,IF($C$9=15,$C$11*assumptions!L52,"n/a"))))</f>
        <v>5514.03</v>
      </c>
      <c r="O53" s="132" t="n">
        <f aca="false">IF($C$9=3,$C$11*assumptions!M49,IF($C$9=5,$C$11*assumptions!M50,IF($C$9=7,$C$11*assumptions!M51,IF($C$9=15,$C$11*assumptions!M52,"n/a"))))</f>
        <v>5504.7</v>
      </c>
      <c r="P53" s="132" t="n">
        <f aca="false">IF($C$9=3,$C$11*assumptions!N49,IF($C$9=5,$C$11*assumptions!N50,IF($C$9=7,$C$11*assumptions!N51,IF($C$9=15,$C$11*assumptions!N52,"n/a"))))</f>
        <v>5514.03</v>
      </c>
      <c r="Q53" s="132" t="n">
        <f aca="false">IF($C$9=3,$C$11*assumptions!O49,IF($C$9=5,$C$11*assumptions!O50,IF($C$9=7,$C$11*assumptions!O51,IF($C$9=15,$C$11*assumptions!O52,"n/a"))))</f>
        <v>5504.7</v>
      </c>
      <c r="R53" s="132" t="n">
        <f aca="false">IF($C$9=3,$C$11*assumptions!P49,IF($C$9=5,$C$11*assumptions!P50,IF($C$9=7,$C$11*assumptions!P51,IF($C$9=15,$C$11*assumptions!P52,"n/a"))))</f>
        <v>5514.03</v>
      </c>
      <c r="S53" s="132" t="n">
        <f aca="false">IF($C$9=3,$C$11*assumptions!Q49,IF($C$9=5,$C$11*assumptions!Q50,IF($C$9=7,$C$11*assumptions!Q51,IF($C$9=15,$C$11*assumptions!Q52,"n/a"))))</f>
        <v>2752.35</v>
      </c>
      <c r="T53" s="132" t="n">
        <f aca="false">IF($C$9=3,$C$11*assumptions!R49,IF($C$9=5,$C$11*assumptions!R50,IF($C$9=7,$C$11*assumptions!R51,IF($C$9=15,$C$11*assumptions!R52,"n/a"))))</f>
        <v>0</v>
      </c>
      <c r="U53" s="132" t="n">
        <f aca="false">IF($C$9=3,$C$11*assumptions!S49,IF($C$9=5,$C$11*assumptions!S50,IF($C$9=7,$C$11*assumptions!S51,IF($C$9=15,$C$11*assumptions!S52,"n/a"))))</f>
        <v>0</v>
      </c>
      <c r="V53" s="132" t="n">
        <f aca="false">IF($C$9=3,$C$11*assumptions!T49,IF($C$9=5,$C$11*assumptions!T50,IF($C$9=7,$C$11*assumptions!T51,IF($C$9=15,$C$11*assumptions!T52,"n/a"))))</f>
        <v>0</v>
      </c>
      <c r="W53" s="132" t="n">
        <f aca="false">IF($C$9=3,$C$11*assumptions!U49,IF($C$9=5,$C$11*assumptions!U50,IF($C$9=7,$C$11*assumptions!U51,IF($C$9=15,$C$11*assumptions!U52,"n/a"))))</f>
        <v>0</v>
      </c>
      <c r="X53" s="132" t="n">
        <f aca="false">IF($C$9=3,$C$11*assumptions!V49,IF($C$9=5,$C$11*assumptions!V50,IF($C$9=7,$C$11*assumptions!V51,IF($C$9=15,$C$11*assumptions!V52,"n/a"))))</f>
        <v>0</v>
      </c>
      <c r="Y53" s="132" t="n">
        <f aca="false">IF($C$9=3,$C$11*assumptions!W49,IF($C$9=5,$C$11*assumptions!W50,IF($C$9=7,$C$11*assumptions!W51,IF($C$9=15,$C$11*assumptions!W52,"n/a"))))</f>
        <v>0</v>
      </c>
      <c r="Z53" s="132" t="n">
        <f aca="false">IF($C$9=3,$C$11*assumptions!X49,IF($C$9=5,$C$11*assumptions!X50,IF($C$9=7,$C$11*assumptions!X51,IF($C$9=15,$C$11*assumptions!X52,"n/a"))))</f>
        <v>0</v>
      </c>
      <c r="AA53" s="132" t="n">
        <f aca="false">IF($C$9=3,$C$11*assumptions!Y49,IF($C$9=5,$C$11*assumptions!Y50,IF($C$9=7,$C$11*assumptions!Y51,IF($C$9=15,$C$11*assumptions!Y52,"n/a"))))</f>
        <v>0</v>
      </c>
      <c r="AB53" s="132" t="n">
        <f aca="false">IF($C$9=3,$C$11*assumptions!Z49,IF($C$9=5,$C$11*assumptions!Z50,IF($C$9=7,$C$11*assumptions!Z51,IF($C$9=15,$C$11*assumptions!Z52,"n/a"))))</f>
        <v>0</v>
      </c>
      <c r="AC53" s="149" t="n">
        <f aca="false">SUM(D53:AB53)</f>
        <v>93300</v>
      </c>
      <c r="AD53" s="171"/>
      <c r="AE53" s="170"/>
    </row>
    <row r="54" customFormat="false" ht="11.25" hidden="false" customHeight="false" outlineLevel="0" collapsed="false">
      <c r="A54" s="113" t="s">
        <v>221</v>
      </c>
      <c r="B54" s="110"/>
      <c r="C54" s="112"/>
      <c r="D54" s="132" t="n">
        <f aca="false">IF(AND($C$8=1,D51&gt;0),MAXA(D53,D52),IF($C$8=0,D53,0))</f>
        <v>4665</v>
      </c>
      <c r="E54" s="132" t="n">
        <f aca="false">IF(AND($C$8=1,E51&gt;0),MAXA(E53,E52),IF($C$8=0,E53,0))</f>
        <v>8863.5</v>
      </c>
      <c r="F54" s="132" t="n">
        <f aca="false">IF(AND($C$8=1,F51&gt;0),MAXA(F53,F52),IF($C$8=0,F53,0))</f>
        <v>7977.15</v>
      </c>
      <c r="G54" s="132" t="n">
        <f aca="false">IF(AND($C$8=1,G51&gt;0),MAXA(G53,G52),IF($C$8=0,G53,0))</f>
        <v>7184.1</v>
      </c>
      <c r="H54" s="132" t="n">
        <f aca="false">IF(AND($C$8=1,H51&gt;0),MAXA(H53,H52),IF($C$8=0,H53,0))</f>
        <v>6465.69</v>
      </c>
      <c r="I54" s="132" t="n">
        <f aca="false">IF(AND($C$8=1,I51&gt;0),MAXA(I53,I52),IF($C$8=0,I53,0))</f>
        <v>5812.59</v>
      </c>
      <c r="J54" s="132" t="n">
        <f aca="false">IF(AND($C$8=1,J51&gt;0),MAXA(J53,J52),IF($C$8=0,J53,0))</f>
        <v>5504.7</v>
      </c>
      <c r="K54" s="132" t="n">
        <f aca="false">IF(AND($C$8=1,K51&gt;0),MAXA(K53,K52),IF($C$8=0,K53,0))</f>
        <v>5504.7</v>
      </c>
      <c r="L54" s="132" t="n">
        <f aca="false">IF(AND($C$8=1,L51&gt;0),MAXA(L53,L52),IF($C$8=0,L53,0))</f>
        <v>5514.03</v>
      </c>
      <c r="M54" s="132" t="n">
        <f aca="false">IF(AND($C$8=1,M51&gt;0),MAXA(M53,M52),IF($C$8=0,M53,0))</f>
        <v>5504.7</v>
      </c>
      <c r="N54" s="132" t="n">
        <f aca="false">IF(AND($C$8=1,N51&gt;0),MAXA(N53,N52),IF($C$8=0,N53,0))</f>
        <v>5514.03</v>
      </c>
      <c r="O54" s="132" t="n">
        <f aca="false">IF(AND($C$8=1,O51&gt;0),MAXA(O53,O52),IF($C$8=0,O53,0))</f>
        <v>5504.7</v>
      </c>
      <c r="P54" s="132" t="n">
        <f aca="false">IF(AND($C$8=1,P51&gt;0),MAXA(P53,P52),IF($C$8=0,P53,0))</f>
        <v>5514.03</v>
      </c>
      <c r="Q54" s="132" t="n">
        <f aca="false">IF(AND($C$8=1,Q51&gt;0),MAXA(Q53,Q52),IF($C$8=0,Q53,0))</f>
        <v>5504.7</v>
      </c>
      <c r="R54" s="132" t="n">
        <f aca="false">IF(AND($C$8=1,R51&gt;0),MAXA(R53,R52),IF($C$8=0,R53,0))</f>
        <v>5514.03</v>
      </c>
      <c r="S54" s="132" t="n">
        <f aca="false">IF(AND($C$8=1,S51&gt;0),MAXA(S53,S52),IF($C$8=0,S53,0))</f>
        <v>2752.35</v>
      </c>
      <c r="T54" s="132" t="n">
        <f aca="false">IF(AND($C$8=1,T51&gt;0),MAXA(T53,T52),IF($C$8=0,T53,0))</f>
        <v>0</v>
      </c>
      <c r="U54" s="132" t="n">
        <f aca="false">IF(AND($C$8=1,U51&gt;0),MAXA(U53,U52),IF($C$8=0,U53,0))</f>
        <v>0</v>
      </c>
      <c r="V54" s="132" t="n">
        <f aca="false">IF(AND($C$8=1,V51&gt;0),MAXA(V53,V52),IF($C$8=0,V53,0))</f>
        <v>0</v>
      </c>
      <c r="W54" s="132" t="n">
        <f aca="false">IF(AND($C$8=1,W51&gt;0),MAXA(W53,W52),IF($C$8=0,W53,0))</f>
        <v>0</v>
      </c>
      <c r="X54" s="132" t="n">
        <f aca="false">IF(AND($C$8=1,X51&gt;0),MAXA(X53,X52),IF($C$8=0,X53,0))</f>
        <v>0</v>
      </c>
      <c r="Y54" s="132" t="n">
        <f aca="false">IF(AND($C$8=1,Y51&gt;0),MAXA(Y53,Y52),IF($C$8=0,Y53,0))</f>
        <v>0</v>
      </c>
      <c r="Z54" s="132" t="n">
        <f aca="false">IF(AND($C$8=1,Z51&gt;0),MAXA(Z53,Z52),IF($C$8=0,Z53,0))</f>
        <v>0</v>
      </c>
      <c r="AA54" s="132" t="n">
        <f aca="false">IF(AND($C$8=1,AA51&gt;0),MAXA(AA53,AA52),IF($C$8=0,AA53,0))</f>
        <v>0</v>
      </c>
      <c r="AB54" s="132" t="n">
        <f aca="false">IF(AND($C$8=1,AB51&gt;0),MAXA(AB53,AB52),IF($C$8=0,AB53,0))</f>
        <v>0</v>
      </c>
      <c r="AC54" s="149"/>
    </row>
    <row r="55" customFormat="false" ht="11.25" hidden="false" customHeight="false" outlineLevel="0" collapsed="false">
      <c r="A55" s="110"/>
      <c r="B55" s="110"/>
      <c r="C55" s="11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49"/>
    </row>
    <row r="56" customFormat="false" ht="11.25" hidden="false" customHeight="false" outlineLevel="0" collapsed="false">
      <c r="A56" s="113" t="s">
        <v>222</v>
      </c>
      <c r="B56" s="110"/>
      <c r="C56" s="112"/>
      <c r="D56" s="172" t="n">
        <f aca="false">C16</f>
        <v>0</v>
      </c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49"/>
    </row>
    <row r="57" customFormat="false" ht="11.25" hidden="false" customHeight="false" outlineLevel="0" collapsed="false">
      <c r="A57" s="113" t="s">
        <v>61</v>
      </c>
      <c r="B57" s="110"/>
      <c r="C57" s="112"/>
      <c r="D57" s="132" t="n">
        <f aca="false">D48-D54+D56</f>
        <v>16943.8787145054</v>
      </c>
      <c r="E57" s="132" t="n">
        <f aca="false">E48-E54+E56</f>
        <v>12159.0912714816</v>
      </c>
      <c r="F57" s="132" t="n">
        <f aca="false">F48-F54+F56</f>
        <v>13079.2709226965</v>
      </c>
      <c r="G57" s="132" t="n">
        <f aca="false">G48-G54+G56</f>
        <v>14216.4425788043</v>
      </c>
      <c r="H57" s="132" t="n">
        <f aca="false">H48-H54+H56</f>
        <v>14767.697727601</v>
      </c>
      <c r="I57" s="132" t="n">
        <f aca="false">I48-I54+I56</f>
        <v>15217.8511584772</v>
      </c>
      <c r="J57" s="132" t="n">
        <f aca="false">J48-J54+J56</f>
        <v>15631.7920945546</v>
      </c>
      <c r="K57" s="132" t="n">
        <f aca="false">K48-K54+K56</f>
        <v>15914.323641355</v>
      </c>
      <c r="L57" s="132" t="n">
        <f aca="false">L48-L54+L56</f>
        <v>15783.9614900719</v>
      </c>
      <c r="M57" s="132" t="n">
        <f aca="false">M48-M54+M56</f>
        <v>15427.3968845355</v>
      </c>
      <c r="N57" s="132" t="n">
        <f aca="false">N48-N54+N56</f>
        <v>15657.6031059012</v>
      </c>
      <c r="O57" s="132" t="n">
        <f aca="false">O48-O54+O56</f>
        <v>15686.526727041</v>
      </c>
      <c r="P57" s="132" t="n">
        <f aca="false">P48-P54+P56</f>
        <v>15562.9208877272</v>
      </c>
      <c r="Q57" s="132" t="n">
        <f aca="false">Q48-Q54+Q56</f>
        <v>16020.0420124949</v>
      </c>
      <c r="R57" s="132" t="n">
        <f aca="false">R48-R54+R56</f>
        <v>15481.34090897</v>
      </c>
      <c r="S57" s="132" t="n">
        <f aca="false">S48-S54+S56</f>
        <v>-2752.35</v>
      </c>
      <c r="T57" s="132" t="n">
        <f aca="false">T48-T54+T56</f>
        <v>0</v>
      </c>
      <c r="U57" s="132" t="n">
        <f aca="false">U48-U54+U56</f>
        <v>0</v>
      </c>
      <c r="V57" s="132" t="n">
        <f aca="false">V48-V54+V56</f>
        <v>0</v>
      </c>
      <c r="W57" s="132" t="n">
        <f aca="false">W48-W54+W56</f>
        <v>0</v>
      </c>
      <c r="X57" s="132" t="n">
        <f aca="false">X48-X54+X56</f>
        <v>0</v>
      </c>
      <c r="Y57" s="132" t="n">
        <f aca="false">Y48-Y54+Y56</f>
        <v>0</v>
      </c>
      <c r="Z57" s="132" t="n">
        <f aca="false">Z48-Z54+Z56</f>
        <v>0</v>
      </c>
      <c r="AA57" s="132" t="n">
        <f aca="false">AA48-AA54+AA56</f>
        <v>0</v>
      </c>
      <c r="AB57" s="132" t="n">
        <f aca="false">AB48-AB54+AB56</f>
        <v>0</v>
      </c>
      <c r="AC57" s="149" t="n">
        <f aca="false">SUM(D57:AB57)</f>
        <v>224797.790126217</v>
      </c>
    </row>
    <row r="58" customFormat="false" ht="11.25" hidden="false" customHeight="false" outlineLevel="0" collapsed="false">
      <c r="A58" s="113" t="s">
        <v>223</v>
      </c>
      <c r="B58" s="169" t="n">
        <f aca="false">+assumptions!B28</f>
        <v>0.3888</v>
      </c>
      <c r="C58" s="112"/>
      <c r="D58" s="132" t="n">
        <f aca="false">D57*$B$58</f>
        <v>6587.7800441997</v>
      </c>
      <c r="E58" s="132" t="n">
        <f aca="false">E57*$B$58</f>
        <v>4727.45468635205</v>
      </c>
      <c r="F58" s="132" t="n">
        <f aca="false">F57*$B$58</f>
        <v>5085.22053474441</v>
      </c>
      <c r="G58" s="132" t="n">
        <f aca="false">G57*$B$58</f>
        <v>5527.35287463913</v>
      </c>
      <c r="H58" s="132" t="n">
        <f aca="false">H57*$B$58</f>
        <v>5741.68087649128</v>
      </c>
      <c r="I58" s="132" t="n">
        <f aca="false">I57*$B$58</f>
        <v>5916.70053041595</v>
      </c>
      <c r="J58" s="132" t="n">
        <f aca="false">J57*$B$58</f>
        <v>6077.64076636283</v>
      </c>
      <c r="K58" s="132" t="n">
        <f aca="false">K57*$B$58</f>
        <v>6187.48903175883</v>
      </c>
      <c r="L58" s="132" t="n">
        <f aca="false">L57*$B$58</f>
        <v>6136.80422733995</v>
      </c>
      <c r="M58" s="132" t="n">
        <f aca="false">M57*$B$58</f>
        <v>5998.1719087074</v>
      </c>
      <c r="N58" s="132" t="n">
        <f aca="false">N57*$B$58</f>
        <v>6087.67608757439</v>
      </c>
      <c r="O58" s="132" t="n">
        <f aca="false">O57*$B$58</f>
        <v>6098.92159147353</v>
      </c>
      <c r="P58" s="132" t="n">
        <f aca="false">P57*$B$58</f>
        <v>6050.86364114833</v>
      </c>
      <c r="Q58" s="132" t="n">
        <f aca="false">Q57*$B$58</f>
        <v>6228.59233445802</v>
      </c>
      <c r="R58" s="132" t="n">
        <f aca="false">R57*$B$58</f>
        <v>6019.14534540753</v>
      </c>
      <c r="S58" s="132" t="n">
        <f aca="false">S57*$B$58</f>
        <v>-1070.11368</v>
      </c>
      <c r="T58" s="132" t="n">
        <f aca="false">T57*$B$58</f>
        <v>0</v>
      </c>
      <c r="U58" s="132" t="n">
        <f aca="false">U57*$B$58</f>
        <v>0</v>
      </c>
      <c r="V58" s="132" t="n">
        <f aca="false">V57*$B$58</f>
        <v>0</v>
      </c>
      <c r="W58" s="132" t="n">
        <f aca="false">W57*$B$58</f>
        <v>0</v>
      </c>
      <c r="X58" s="132" t="n">
        <f aca="false">X57*$B$58</f>
        <v>0</v>
      </c>
      <c r="Y58" s="132" t="n">
        <f aca="false">Y57*$B$58</f>
        <v>0</v>
      </c>
      <c r="Z58" s="132" t="n">
        <f aca="false">Z57*$B$58</f>
        <v>0</v>
      </c>
      <c r="AA58" s="132" t="n">
        <f aca="false">AA57*$B$58</f>
        <v>0</v>
      </c>
      <c r="AB58" s="132" t="n">
        <f aca="false">AB57*$B$58</f>
        <v>0</v>
      </c>
      <c r="AC58" s="149" t="n">
        <f aca="false">SUM(D58:AB58)</f>
        <v>87401.3808010734</v>
      </c>
    </row>
    <row r="59" customFormat="false" ht="11.25" hidden="false" customHeight="false" outlineLevel="0" collapsed="false">
      <c r="A59" s="110" t="s">
        <v>141</v>
      </c>
      <c r="B59" s="110"/>
      <c r="C59" s="112"/>
      <c r="D59" s="173" t="n">
        <f aca="false" t="array" ref="D59:R59">TRANSPOSE(Loanschd!B2:B16)</f>
        <v>0</v>
      </c>
      <c r="E59" s="173" t="n">
        <v>0</v>
      </c>
      <c r="F59" s="173" t="n">
        <v>0</v>
      </c>
      <c r="G59" s="173" t="n">
        <v>0</v>
      </c>
      <c r="H59" s="173" t="n">
        <v>0</v>
      </c>
      <c r="I59" s="173" t="n">
        <v>0</v>
      </c>
      <c r="J59" s="173" t="n">
        <v>0</v>
      </c>
      <c r="K59" s="173" t="n">
        <v>0</v>
      </c>
      <c r="L59" s="173" t="n">
        <v>0</v>
      </c>
      <c r="M59" s="173" t="n">
        <v>0</v>
      </c>
      <c r="N59" s="173" t="n">
        <v>0</v>
      </c>
      <c r="O59" s="173" t="n">
        <v>0</v>
      </c>
      <c r="P59" s="173" t="n">
        <v>0</v>
      </c>
      <c r="Q59" s="173" t="n">
        <v>0</v>
      </c>
      <c r="R59" s="173" t="n">
        <v>0</v>
      </c>
      <c r="S59" s="173" t="n">
        <v>0</v>
      </c>
      <c r="T59" s="173" t="n">
        <v>0</v>
      </c>
      <c r="U59" s="173" t="n">
        <v>0</v>
      </c>
      <c r="V59" s="173" t="n">
        <v>0</v>
      </c>
      <c r="W59" s="173" t="n">
        <v>0</v>
      </c>
      <c r="X59" s="173" t="n">
        <v>0</v>
      </c>
      <c r="Y59" s="173" t="n">
        <v>0</v>
      </c>
      <c r="Z59" s="173" t="n">
        <v>0</v>
      </c>
      <c r="AA59" s="173" t="n">
        <v>0</v>
      </c>
      <c r="AB59" s="173" t="n">
        <v>0</v>
      </c>
      <c r="AC59" s="149"/>
    </row>
    <row r="60" customFormat="false" ht="11.25" hidden="false" customHeight="false" outlineLevel="0" collapsed="false">
      <c r="A60" s="113" t="s">
        <v>224</v>
      </c>
      <c r="B60" s="110"/>
      <c r="C60" s="157" t="n">
        <f aca="false">(+C17-C16)*-1</f>
        <v>-93300</v>
      </c>
      <c r="D60" s="157" t="n">
        <f aca="false">D48-D58-D59</f>
        <v>15021.0986703057</v>
      </c>
      <c r="E60" s="157" t="n">
        <f aca="false">E48-E58-E59</f>
        <v>16295.1365851296</v>
      </c>
      <c r="F60" s="157" t="n">
        <f aca="false">F48-F58-F59</f>
        <v>15971.2003879521</v>
      </c>
      <c r="G60" s="157" t="n">
        <f aca="false">G48-G58-G59</f>
        <v>15873.1897041652</v>
      </c>
      <c r="H60" s="157" t="n">
        <f aca="false">H48-H58-H59</f>
        <v>15491.7068511098</v>
      </c>
      <c r="I60" s="157" t="n">
        <f aca="false">I48-I58-I59</f>
        <v>15113.7406280613</v>
      </c>
      <c r="J60" s="157" t="n">
        <f aca="false">J48-J58-J59</f>
        <v>15058.8513281918</v>
      </c>
      <c r="K60" s="157" t="n">
        <f aca="false">K48-K58-K59</f>
        <v>15231.5346095962</v>
      </c>
      <c r="L60" s="157" t="n">
        <f aca="false">L48-L58-L59</f>
        <v>15161.1872627319</v>
      </c>
      <c r="M60" s="157" t="n">
        <f aca="false">M48-M58-M59</f>
        <v>14933.9249758281</v>
      </c>
      <c r="N60" s="157" t="n">
        <f aca="false">N48-N58-N59</f>
        <v>15083.9570183268</v>
      </c>
      <c r="O60" s="157" t="n">
        <f aca="false">O48-O58-O59</f>
        <v>15092.3051355674</v>
      </c>
      <c r="P60" s="157" t="n">
        <f aca="false">P48-P58-P59</f>
        <v>15026.0872465789</v>
      </c>
      <c r="Q60" s="157" t="n">
        <f aca="false">Q48-Q58-Q59</f>
        <v>15296.1496780369</v>
      </c>
      <c r="R60" s="157" t="n">
        <f aca="false">R48-R58-R59</f>
        <v>14976.2255635625</v>
      </c>
      <c r="S60" s="157" t="n">
        <f aca="false">S48-S58-S59</f>
        <v>1070.11368</v>
      </c>
      <c r="T60" s="157" t="n">
        <f aca="false">T48-T58-T59</f>
        <v>0</v>
      </c>
      <c r="U60" s="157" t="n">
        <f aca="false">U48-U58-U59</f>
        <v>0</v>
      </c>
      <c r="V60" s="157" t="n">
        <f aca="false">V48-V58-V59</f>
        <v>0</v>
      </c>
      <c r="W60" s="157" t="n">
        <f aca="false">W48-W58-W59</f>
        <v>0</v>
      </c>
      <c r="X60" s="157" t="n">
        <f aca="false">X48-X58-X59</f>
        <v>0</v>
      </c>
      <c r="Y60" s="157" t="n">
        <f aca="false">Y48-Y58-Y59</f>
        <v>0</v>
      </c>
      <c r="Z60" s="157" t="n">
        <f aca="false">Z48-Z58-Z59</f>
        <v>0</v>
      </c>
      <c r="AA60" s="157" t="n">
        <f aca="false">AA48-AA58-AA59</f>
        <v>0</v>
      </c>
      <c r="AB60" s="157" t="n">
        <f aca="false">AB48-AB58-AB59</f>
        <v>0</v>
      </c>
      <c r="AC60" s="149" t="n">
        <f aca="false">SUM(D60:AB60)</f>
        <v>230696.409325144</v>
      </c>
    </row>
    <row r="61" customFormat="false" ht="12" hidden="false" customHeight="false" outlineLevel="0" collapsed="false">
      <c r="A61" s="110"/>
      <c r="B61" s="110"/>
      <c r="C61" s="112"/>
      <c r="D61" s="112"/>
      <c r="E61" s="164"/>
      <c r="F61" s="164"/>
      <c r="G61" s="164"/>
      <c r="H61" s="164"/>
      <c r="I61" s="164"/>
      <c r="J61" s="164"/>
      <c r="K61" s="164"/>
      <c r="L61" s="164"/>
      <c r="M61" s="164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49"/>
    </row>
    <row r="62" customFormat="false" ht="12" hidden="false" customHeight="false" outlineLevel="0" collapsed="false">
      <c r="A62" s="134" t="s">
        <v>131</v>
      </c>
      <c r="B62" s="110"/>
      <c r="C62" s="174" t="n">
        <f aca="false">IF(IRR(C60:AB60,+B65)&gt;0,IRR(C60:AB60,+B65),"   N/A")</f>
        <v>0.143626267906028</v>
      </c>
      <c r="D62" s="112"/>
      <c r="E62" s="128" t="s">
        <v>188</v>
      </c>
      <c r="F62" s="129"/>
      <c r="G62" s="130"/>
      <c r="H62" s="131"/>
      <c r="I62" s="112"/>
      <c r="J62" s="112"/>
      <c r="K62" s="112"/>
      <c r="L62" s="175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</row>
    <row r="63" customFormat="false" ht="12" hidden="false" customHeight="false" outlineLevel="0" collapsed="false">
      <c r="A63" s="110"/>
      <c r="B63" s="110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</row>
    <row r="64" customFormat="false" ht="12" hidden="false" customHeight="false" outlineLevel="0" collapsed="false">
      <c r="A64" s="112" t="s">
        <v>225</v>
      </c>
      <c r="B64" s="176" t="n">
        <v>0.15</v>
      </c>
      <c r="C64" s="177" t="n">
        <f aca="false">NPV(+$B$64,$D$60,$E60,F60,G60,H60,I60,J60,K60,L60,M60,N60,O60,P60,Q60,R60,S60,T60,U60,V60,W60,X60,Y60,Z60,AA60,AB60)+C60</f>
        <v>-2840.19629331394</v>
      </c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</row>
    <row r="65" customFormat="false" ht="12.75" hidden="false" customHeight="false" outlineLevel="0" collapsed="false">
      <c r="A65" s="132" t="s">
        <v>226</v>
      </c>
      <c r="B65" s="178" t="n">
        <v>0.25</v>
      </c>
      <c r="C65" s="112"/>
      <c r="D65" s="112"/>
      <c r="E65" s="112"/>
      <c r="F65" s="112"/>
      <c r="G65" s="112"/>
      <c r="H65" s="112"/>
      <c r="I65" s="112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</row>
    <row r="66" customFormat="false" ht="13.5" hidden="false" customHeight="false" outlineLevel="0" collapsed="false">
      <c r="A66" s="110"/>
      <c r="F66" s="112"/>
      <c r="G66" s="112"/>
      <c r="H66" s="112"/>
      <c r="I66" s="112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</row>
    <row r="67" customFormat="false" ht="13.5" hidden="false" customHeight="false" outlineLevel="0" collapsed="false">
      <c r="A67" s="110"/>
      <c r="B67" s="179" t="s">
        <v>227</v>
      </c>
      <c r="C67" s="179"/>
      <c r="D67" s="179"/>
      <c r="F67" s="180" t="s">
        <v>148</v>
      </c>
      <c r="G67" s="180"/>
      <c r="H67" s="180"/>
      <c r="I67" s="18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10"/>
      <c r="B68" s="181"/>
      <c r="C68" s="182" t="n">
        <f aca="false">NPV(+$B$64,$D$60:$AB$60)+C60</f>
        <v>-2840.19629331394</v>
      </c>
      <c r="D68" s="183"/>
      <c r="F68" s="184" t="s">
        <v>76</v>
      </c>
      <c r="G68" s="180" t="s">
        <v>228</v>
      </c>
      <c r="H68" s="180"/>
      <c r="I68" s="18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10"/>
      <c r="B69" s="185" t="s">
        <v>229</v>
      </c>
      <c r="C69" s="186" t="n">
        <v>0</v>
      </c>
      <c r="D69" s="187" t="n">
        <f aca="true">TABLE($C$68,$B$64,$C69,$C$18,D$68)</f>
        <v>137396.409325144</v>
      </c>
      <c r="F69" s="188" t="n">
        <f aca="false">IF(IRR(C60:AB65,+B60)&gt;0,IRR(C60:AB60,+B65),"   N/A")</f>
        <v>0.143626267906028</v>
      </c>
      <c r="G69" s="54" t="n">
        <v>0.5</v>
      </c>
      <c r="H69" s="54" t="n">
        <v>0.75</v>
      </c>
      <c r="I69" s="189" t="n">
        <v>1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10"/>
      <c r="B70" s="190"/>
      <c r="C70" s="186" t="n">
        <v>0.1</v>
      </c>
      <c r="D70" s="191" t="n">
        <f aca="true">TABLE($C$68,$B$64,$C70,$C$18,D$68)</f>
        <v>24128.999642378</v>
      </c>
      <c r="F70" s="192" t="n">
        <v>0.1445</v>
      </c>
      <c r="G70" s="193" t="str">
        <f aca="true">TABLE($F$69,$D$26,$F70,$N$28,G$69)</f>
        <v>   N/A</v>
      </c>
      <c r="H70" s="194" t="str">
        <f aca="true">TABLE($F$69,$D$26,$F70,$N$28,H$69)</f>
        <v>   N/A</v>
      </c>
      <c r="I70" s="195" t="str">
        <f aca="true">TABLE($F$69,$D$26,$F70,$N$28,I$69)</f>
        <v>   N/A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A71" s="110"/>
      <c r="B71" s="196"/>
      <c r="C71" s="186" t="n">
        <v>0.15</v>
      </c>
      <c r="D71" s="197" t="n">
        <f aca="true">TABLE($C$68,$B$64,$C71,$C$18,D$68)</f>
        <v>-2840.19629331394</v>
      </c>
      <c r="F71" s="192" t="n">
        <v>0.1008</v>
      </c>
      <c r="G71" s="198" t="str">
        <f aca="true">TABLE($F$69,$D$26,$F71,$N$28,G$69)</f>
        <v>   N/A</v>
      </c>
      <c r="H71" s="104" t="str">
        <f aca="true">TABLE($F$69,$D$26,$F71,$N$28,H$69)</f>
        <v>   N/A</v>
      </c>
      <c r="I71" s="199" t="str">
        <f aca="true">TABLE($F$69,$D$26,$F71,$N$28,I$69)</f>
        <v>   N/A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3.5" hidden="false" customHeight="false" outlineLevel="0" collapsed="false">
      <c r="F72" s="200" t="n">
        <v>0.058</v>
      </c>
      <c r="G72" s="201" t="e">
        <f aca="true">TABLE($F$69,$D$26,$F72,$N$28,G$69)</f>
        <v>#N/A</v>
      </c>
      <c r="H72" s="202" t="e">
        <f aca="true">TABLE($F$69,$D$26,$F72,$N$28,H$69)</f>
        <v>#N/A</v>
      </c>
      <c r="I72" s="203" t="str">
        <f aca="true">TABLE($F$69,$D$26,$F72,$N$28,I$69)</f>
        <v>   N/A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2.75" hidden="false" customHeight="false" outlineLevel="0" collapsed="false"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2.75" hidden="false" customHeight="false" outlineLevel="0" collapsed="false"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</row>
    <row r="80" customFormat="false" ht="12.75" hidden="false" customHeight="false" outlineLevel="0" collapsed="false">
      <c r="F80" s="0"/>
      <c r="G80" s="0"/>
      <c r="H80" s="0"/>
      <c r="I80" s="0"/>
    </row>
    <row r="81" customFormat="false" ht="12.75" hidden="false" customHeight="false" outlineLevel="0" collapsed="false">
      <c r="F81" s="0"/>
      <c r="G81" s="0"/>
      <c r="H81" s="0"/>
      <c r="I81" s="0"/>
    </row>
  </sheetData>
  <mergeCells count="3">
    <mergeCell ref="B67:D67"/>
    <mergeCell ref="F67:I67"/>
    <mergeCell ref="G68:I68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7" activeCellId="0" sqref="B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" width="15.28"/>
    <col collapsed="false" customWidth="true" hidden="false" outlineLevel="0" max="4" min="4" style="1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" t="s">
        <v>230</v>
      </c>
      <c r="B1" s="2"/>
      <c r="D1" s="109" t="s">
        <v>231</v>
      </c>
      <c r="E1" s="109"/>
      <c r="F1" s="109"/>
      <c r="G1" s="109"/>
      <c r="H1" s="49"/>
      <c r="I1" s="49"/>
    </row>
    <row r="2" customFormat="false" ht="12.75" hidden="false" customHeight="false" outlineLevel="0" collapsed="false">
      <c r="A2" s="2" t="s">
        <v>232</v>
      </c>
      <c r="B2" s="2"/>
      <c r="D2" s="25"/>
      <c r="E2" s="13"/>
      <c r="F2" s="13"/>
      <c r="G2" s="14"/>
      <c r="H2" s="49"/>
      <c r="I2" s="49"/>
    </row>
    <row r="3" customFormat="false" ht="12.75" hidden="false" customHeight="false" outlineLevel="0" collapsed="false">
      <c r="A3" s="2" t="s">
        <v>233</v>
      </c>
      <c r="B3" s="2"/>
      <c r="D3" s="26"/>
      <c r="E3" s="16"/>
      <c r="F3" s="16"/>
      <c r="G3" s="17"/>
      <c r="H3" s="49"/>
      <c r="I3" s="49"/>
    </row>
    <row r="4" customFormat="false" ht="12.75" hidden="false" customHeight="false" outlineLevel="0" collapsed="false">
      <c r="A4" s="4"/>
      <c r="B4" s="49"/>
      <c r="D4" s="15"/>
      <c r="E4" s="16"/>
      <c r="F4" s="16"/>
      <c r="G4" s="17"/>
    </row>
    <row r="5" customFormat="false" ht="13.5" hidden="false" customHeight="false" outlineLevel="0" collapsed="false">
      <c r="A5" s="1" t="s">
        <v>234</v>
      </c>
      <c r="B5" s="204" t="n">
        <v>15</v>
      </c>
      <c r="D5" s="205"/>
      <c r="E5" s="19"/>
      <c r="F5" s="19"/>
      <c r="G5" s="20"/>
    </row>
    <row r="6" customFormat="false" ht="12.75" hidden="false" customHeight="false" outlineLevel="0" collapsed="false">
      <c r="A6" s="206" t="s">
        <v>185</v>
      </c>
      <c r="B6" s="207" t="n">
        <v>15</v>
      </c>
    </row>
    <row r="7" customFormat="false" ht="12.75" hidden="false" customHeight="false" outlineLevel="0" collapsed="false">
      <c r="A7" s="59" t="s">
        <v>187</v>
      </c>
      <c r="B7" s="208" t="n">
        <v>15</v>
      </c>
    </row>
    <row r="8" customFormat="false" ht="12.75" hidden="false" customHeight="false" outlineLevel="0" collapsed="false">
      <c r="A8" s="59" t="s">
        <v>235</v>
      </c>
      <c r="B8" s="209" t="n">
        <v>37530</v>
      </c>
    </row>
    <row r="9" customFormat="false" ht="12.75" hidden="false" customHeight="false" outlineLevel="0" collapsed="false">
      <c r="A9" s="210"/>
      <c r="B9" s="210"/>
      <c r="E9" s="49"/>
      <c r="F9" s="49"/>
      <c r="G9" s="49"/>
      <c r="H9" s="49"/>
      <c r="I9" s="49"/>
    </row>
    <row r="10" customFormat="false" ht="12.75" hidden="false" customHeight="false" outlineLevel="0" collapsed="false">
      <c r="A10" s="59" t="s">
        <v>236</v>
      </c>
      <c r="B10" s="49" t="s">
        <v>237</v>
      </c>
      <c r="C10" s="49" t="s">
        <v>238</v>
      </c>
      <c r="D10" s="49" t="s">
        <v>239</v>
      </c>
      <c r="E10" s="49" t="s">
        <v>240</v>
      </c>
      <c r="F10" s="49"/>
      <c r="G10" s="49"/>
      <c r="H10" s="49"/>
      <c r="I10" s="49"/>
    </row>
    <row r="11" customFormat="false" ht="12.75" hidden="false" customHeight="false" outlineLevel="0" collapsed="false">
      <c r="A11" s="59" t="s">
        <v>189</v>
      </c>
      <c r="B11" s="211" t="n">
        <f aca="false">+B16-B12-B13</f>
        <v>87702</v>
      </c>
      <c r="C11" s="212"/>
      <c r="D11" s="211"/>
      <c r="E11" s="49"/>
      <c r="F11" s="49"/>
      <c r="G11" s="49"/>
      <c r="H11" s="49"/>
      <c r="I11" s="49"/>
    </row>
    <row r="12" customFormat="false" ht="12.75" hidden="false" customHeight="false" outlineLevel="0" collapsed="false">
      <c r="A12" s="59" t="s">
        <v>51</v>
      </c>
      <c r="B12" s="211" t="n">
        <f aca="false">+B16*0.04</f>
        <v>3732</v>
      </c>
      <c r="C12" s="212"/>
      <c r="D12" s="211"/>
      <c r="E12" s="49"/>
      <c r="F12" s="49"/>
      <c r="G12" s="49"/>
      <c r="H12" s="49"/>
      <c r="I12" s="49"/>
    </row>
    <row r="13" customFormat="false" ht="12.75" hidden="false" customHeight="false" outlineLevel="0" collapsed="false">
      <c r="A13" s="59" t="s">
        <v>190</v>
      </c>
      <c r="B13" s="211" t="n">
        <f aca="false">+B16*2%</f>
        <v>1866</v>
      </c>
      <c r="C13" s="212"/>
      <c r="D13" s="211"/>
      <c r="E13" s="49"/>
      <c r="F13" s="49"/>
      <c r="G13" s="49"/>
      <c r="H13" s="49"/>
      <c r="I13" s="49"/>
    </row>
    <row r="14" customFormat="false" ht="12.75" hidden="false" customHeight="false" outlineLevel="0" collapsed="false">
      <c r="A14" s="59" t="s">
        <v>191</v>
      </c>
      <c r="B14" s="211" t="n">
        <f aca="false">+D14-C14</f>
        <v>0</v>
      </c>
      <c r="C14" s="212"/>
      <c r="D14" s="211"/>
      <c r="E14" s="49"/>
      <c r="F14" s="49"/>
      <c r="G14" s="49"/>
      <c r="H14" s="49"/>
      <c r="I14" s="49"/>
    </row>
    <row r="15" customFormat="false" ht="12.75" hidden="false" customHeight="false" outlineLevel="0" collapsed="false">
      <c r="A15" s="59" t="s">
        <v>241</v>
      </c>
      <c r="B15" s="211" t="n">
        <f aca="false">+D15-C15</f>
        <v>0</v>
      </c>
      <c r="C15" s="212"/>
      <c r="D15" s="211"/>
      <c r="E15" s="49"/>
      <c r="F15" s="49"/>
      <c r="G15" s="49"/>
      <c r="H15" s="49"/>
      <c r="I15" s="49"/>
    </row>
    <row r="16" customFormat="false" ht="12.75" hidden="false" customHeight="false" outlineLevel="0" collapsed="false">
      <c r="A16" s="59" t="s">
        <v>242</v>
      </c>
      <c r="B16" s="211" t="n">
        <v>93300</v>
      </c>
      <c r="C16" s="212"/>
      <c r="D16" s="213"/>
      <c r="E16" s="214"/>
      <c r="F16" s="215"/>
      <c r="G16" s="49"/>
      <c r="H16" s="49"/>
      <c r="I16" s="49"/>
    </row>
    <row r="17" customFormat="false" ht="12.75" hidden="false" customHeight="false" outlineLevel="0" collapsed="false">
      <c r="A17" s="3" t="s">
        <v>193</v>
      </c>
      <c r="B17" s="211" t="n">
        <f aca="false">+B16</f>
        <v>93300</v>
      </c>
      <c r="C17" s="40"/>
      <c r="E17" s="49"/>
      <c r="F17" s="216" t="s">
        <v>243</v>
      </c>
      <c r="G17" s="217" t="s">
        <v>244</v>
      </c>
      <c r="H17" s="49"/>
      <c r="I17" s="49"/>
    </row>
    <row r="18" customFormat="false" ht="12.75" hidden="false" customHeight="false" outlineLevel="0" collapsed="false">
      <c r="A18" s="59"/>
      <c r="B18" s="210"/>
      <c r="C18" s="218" t="s">
        <v>245</v>
      </c>
      <c r="D18" s="218" t="s">
        <v>246</v>
      </c>
      <c r="E18" s="219" t="s">
        <v>247</v>
      </c>
      <c r="F18" s="217" t="s">
        <v>240</v>
      </c>
      <c r="G18" s="217" t="s">
        <v>248</v>
      </c>
      <c r="H18" s="49"/>
      <c r="I18" s="49"/>
    </row>
    <row r="19" customFormat="false" ht="12.75" hidden="false" customHeight="false" outlineLevel="0" collapsed="false">
      <c r="A19" s="59" t="s">
        <v>249</v>
      </c>
      <c r="B19" s="220" t="n">
        <f aca="false">+E19+F19</f>
        <v>30650</v>
      </c>
      <c r="C19" s="221" t="n">
        <v>152000</v>
      </c>
      <c r="D19" s="222" t="n">
        <v>99100</v>
      </c>
      <c r="E19" s="223" t="n">
        <v>80150</v>
      </c>
      <c r="F19" s="224" t="n">
        <v>-49500</v>
      </c>
      <c r="G19" s="225" t="n">
        <f aca="false">+E19+F19</f>
        <v>30650</v>
      </c>
      <c r="H19" s="49"/>
      <c r="I19" s="49"/>
    </row>
    <row r="20" customFormat="false" ht="12.75" hidden="false" customHeight="false" outlineLevel="0" collapsed="false">
      <c r="A20" s="59" t="s">
        <v>250</v>
      </c>
      <c r="B20" s="226"/>
      <c r="E20" s="227" t="n">
        <v>7300</v>
      </c>
      <c r="F20" s="224" t="n">
        <v>7000</v>
      </c>
      <c r="G20" s="49"/>
      <c r="H20" s="49"/>
      <c r="I20" s="49"/>
    </row>
    <row r="21" customFormat="false" ht="12.75" hidden="false" customHeight="false" outlineLevel="0" collapsed="false">
      <c r="A21" s="59" t="s">
        <v>251</v>
      </c>
      <c r="B21" s="228" t="n">
        <v>0.829</v>
      </c>
      <c r="E21" s="227"/>
      <c r="F21" s="224"/>
      <c r="G21" s="49"/>
      <c r="H21" s="49"/>
      <c r="I21" s="49"/>
    </row>
    <row r="22" customFormat="false" ht="12.75" hidden="false" customHeight="false" outlineLevel="0" collapsed="false">
      <c r="A22" s="59" t="s">
        <v>252</v>
      </c>
      <c r="B22" s="228"/>
      <c r="E22" s="229" t="n">
        <f aca="false">(E$19*E$20*24*1/1000000)/1000</f>
        <v>14.04228</v>
      </c>
      <c r="F22" s="229" t="n">
        <f aca="false">(F$19*F$20*24*1/1000000)/1000</f>
        <v>-8.316</v>
      </c>
      <c r="G22" s="230" t="n">
        <f aca="false">+E22+F22</f>
        <v>5.72628</v>
      </c>
      <c r="H22" s="49"/>
      <c r="I22" s="49"/>
    </row>
    <row r="23" customFormat="false" ht="12.75" hidden="false" customHeight="false" outlineLevel="0" collapsed="false">
      <c r="A23" s="59" t="s">
        <v>253</v>
      </c>
      <c r="B23" s="226" t="n">
        <v>0</v>
      </c>
      <c r="C23" s="231"/>
      <c r="E23" s="49"/>
      <c r="F23" s="49"/>
      <c r="G23" s="49"/>
      <c r="H23" s="49"/>
      <c r="I23" s="49"/>
    </row>
    <row r="24" customFormat="false" ht="12.75" hidden="false" customHeight="false" outlineLevel="0" collapsed="false">
      <c r="A24" s="59" t="s">
        <v>254</v>
      </c>
      <c r="B24" s="232" t="n">
        <v>1</v>
      </c>
      <c r="C24" s="0"/>
      <c r="D24" s="0"/>
      <c r="E24" s="49"/>
      <c r="F24" s="49"/>
      <c r="G24" s="49"/>
      <c r="H24" s="49"/>
      <c r="I24" s="49"/>
    </row>
    <row r="25" customFormat="false" ht="12.75" hidden="false" customHeight="false" outlineLevel="0" collapsed="false">
      <c r="A25" s="59" t="s">
        <v>255</v>
      </c>
      <c r="B25" s="233" t="n">
        <v>1.03</v>
      </c>
      <c r="C25" s="231"/>
      <c r="E25" s="49"/>
      <c r="F25" s="49"/>
      <c r="G25" s="49"/>
      <c r="H25" s="49"/>
      <c r="I25" s="49"/>
    </row>
    <row r="26" customFormat="false" ht="12.75" hidden="false" customHeight="false" outlineLevel="0" collapsed="false">
      <c r="A26" s="59" t="s">
        <v>256</v>
      </c>
      <c r="B26" s="233" t="n">
        <v>1</v>
      </c>
      <c r="C26" s="231"/>
    </row>
    <row r="27" customFormat="false" ht="12.75" hidden="false" customHeight="false" outlineLevel="0" collapsed="false">
      <c r="A27" s="59" t="s">
        <v>257</v>
      </c>
      <c r="B27" s="45" t="n">
        <v>0.0125</v>
      </c>
      <c r="C27" s="231"/>
    </row>
    <row r="28" customFormat="false" ht="12.75" hidden="false" customHeight="false" outlineLevel="0" collapsed="false">
      <c r="A28" s="59" t="s">
        <v>258</v>
      </c>
      <c r="B28" s="234" t="n">
        <v>0.3888</v>
      </c>
      <c r="C28" s="231"/>
    </row>
    <row r="29" customFormat="false" ht="12.75" hidden="false" customHeight="false" outlineLevel="0" collapsed="false">
      <c r="A29" s="0" t="s">
        <v>259</v>
      </c>
      <c r="B29" s="235" t="n">
        <v>0.0138152610441767</v>
      </c>
      <c r="C29" s="231"/>
    </row>
    <row r="30" customFormat="false" ht="13.5" hidden="false" customHeight="false" outlineLevel="0" collapsed="false">
      <c r="A30" s="59" t="s">
        <v>260</v>
      </c>
      <c r="B30" s="236" t="n">
        <f aca="false">AVERAGE([4]data1cf!$A$2:$A$1001)*-1</f>
        <v>93407.5916317482</v>
      </c>
      <c r="C30" s="231"/>
    </row>
    <row r="31" customFormat="false" ht="13.5" hidden="false" customHeight="false" outlineLevel="0" collapsed="false">
      <c r="A31" s="59"/>
      <c r="B31" s="45"/>
      <c r="C31" s="237" t="s">
        <v>261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</row>
    <row r="32" customFormat="false" ht="13.5" hidden="false" customHeight="false" outlineLevel="0" collapsed="false">
      <c r="A32" s="59"/>
      <c r="B32" s="45"/>
      <c r="C32" s="237" t="n">
        <v>1</v>
      </c>
      <c r="D32" s="238" t="n">
        <v>2</v>
      </c>
      <c r="E32" s="238" t="n">
        <v>3</v>
      </c>
      <c r="F32" s="238" t="n">
        <v>4</v>
      </c>
      <c r="G32" s="238" t="n">
        <v>5</v>
      </c>
      <c r="H32" s="238" t="n">
        <v>6</v>
      </c>
      <c r="I32" s="238" t="n">
        <v>7</v>
      </c>
      <c r="J32" s="238" t="n">
        <v>8</v>
      </c>
      <c r="K32" s="238" t="n">
        <v>9</v>
      </c>
      <c r="L32" s="239" t="n">
        <v>10</v>
      </c>
      <c r="M32" s="240" t="n">
        <v>11</v>
      </c>
      <c r="N32" s="239" t="n">
        <v>12</v>
      </c>
      <c r="O32" s="240" t="n">
        <v>13</v>
      </c>
      <c r="P32" s="239" t="n">
        <v>14</v>
      </c>
      <c r="Q32" s="241" t="n">
        <v>15</v>
      </c>
      <c r="R32" s="239" t="n">
        <v>16</v>
      </c>
      <c r="S32" s="241" t="n">
        <v>17</v>
      </c>
      <c r="T32" s="239" t="n">
        <v>18</v>
      </c>
      <c r="U32" s="241" t="n">
        <v>19</v>
      </c>
      <c r="V32" s="239" t="n">
        <v>20</v>
      </c>
    </row>
    <row r="33" customFormat="false" ht="12.75" hidden="false" customHeight="false" outlineLevel="0" collapsed="false">
      <c r="A33" s="59"/>
      <c r="B33" s="45"/>
      <c r="C33" s="231"/>
    </row>
    <row r="34" customFormat="false" ht="12.75" hidden="false" customHeight="false" outlineLevel="0" collapsed="false">
      <c r="A34" s="59" t="s">
        <v>195</v>
      </c>
      <c r="B34" s="45"/>
      <c r="C34" s="242" t="n">
        <f aca="false" t="array" ref="C34:Q34">TRANSPOSE(loadfac!N3:N18)</f>
        <v>0.836419711058693</v>
      </c>
      <c r="D34" s="242" t="n">
        <v>0.838301895371998</v>
      </c>
      <c r="E34" s="242" t="n">
        <v>0.838987426782026</v>
      </c>
      <c r="F34" s="242" t="n">
        <v>0.877100281498423</v>
      </c>
      <c r="G34" s="242" t="n">
        <v>0.855640988438031</v>
      </c>
      <c r="H34" s="242" t="n">
        <v>0.861455632431302</v>
      </c>
      <c r="I34" s="242" t="n">
        <v>0.870867142442499</v>
      </c>
      <c r="J34" s="242" t="n">
        <v>0.853760437570729</v>
      </c>
      <c r="K34" s="242" t="n">
        <v>0.855789667709384</v>
      </c>
      <c r="L34" s="242" t="n">
        <v>0.83524133086384</v>
      </c>
      <c r="M34" s="242" t="n">
        <v>0.850800938254721</v>
      </c>
      <c r="N34" s="242" t="n">
        <v>0.852711275614424</v>
      </c>
      <c r="O34" s="242" t="n">
        <v>0.859241344502082</v>
      </c>
      <c r="P34" s="242" t="n">
        <v>0.846377089812962</v>
      </c>
      <c r="Q34" s="242" t="n">
        <v>0.85243188163325</v>
      </c>
      <c r="R34" s="87" t="n">
        <f aca="false">+Q34</f>
        <v>0.85243188163325</v>
      </c>
      <c r="S34" s="87" t="n">
        <f aca="false">+R34</f>
        <v>0.85243188163325</v>
      </c>
      <c r="T34" s="87" t="n">
        <f aca="false">+S34</f>
        <v>0.85243188163325</v>
      </c>
      <c r="U34" s="87" t="n">
        <f aca="false">+T34</f>
        <v>0.85243188163325</v>
      </c>
      <c r="V34" s="87" t="n">
        <f aca="false">+U34</f>
        <v>0.85243188163325</v>
      </c>
    </row>
    <row r="35" customFormat="false" ht="12.75" hidden="false" customHeight="false" outlineLevel="0" collapsed="false">
      <c r="A35" s="59" t="s">
        <v>262</v>
      </c>
      <c r="B35" s="243"/>
      <c r="C35" s="244" t="n">
        <f aca="false">($E$22+$F$22)*C34</f>
        <v>4.78957346304117</v>
      </c>
      <c r="D35" s="244" t="n">
        <f aca="false">($E$22+$F$22)*D34</f>
        <v>4.80035137743077</v>
      </c>
      <c r="E35" s="244" t="n">
        <f aca="false">($E$22+$F$22)*E34</f>
        <v>4.80427692223338</v>
      </c>
      <c r="F35" s="244" t="n">
        <f aca="false">($E$22+$F$22)*F34</f>
        <v>5.02252179993879</v>
      </c>
      <c r="G35" s="244" t="n">
        <f aca="false">($E$22+$F$22)*G34</f>
        <v>4.89963987927293</v>
      </c>
      <c r="H35" s="244" t="n">
        <f aca="false">($E$22+$F$22)*H34</f>
        <v>4.93293615887872</v>
      </c>
      <c r="I35" s="244" t="n">
        <f aca="false">($E$22+$F$22)*I34</f>
        <v>4.98682910042563</v>
      </c>
      <c r="J35" s="244" t="n">
        <f aca="false">($E$22+$F$22)*J34</f>
        <v>4.88887131845251</v>
      </c>
      <c r="K35" s="244" t="n">
        <f aca="false">($E$22+$F$22)*K34</f>
        <v>4.90049125841089</v>
      </c>
      <c r="L35" s="244" t="n">
        <f aca="false">($E$22+$F$22)*L34</f>
        <v>4.78282572809899</v>
      </c>
      <c r="M35" s="244" t="n">
        <f aca="false">($E$22+$F$22)*M34</f>
        <v>4.87192439670924</v>
      </c>
      <c r="N35" s="244" t="n">
        <f aca="false">($E$22+$F$22)*N34</f>
        <v>4.88286352332537</v>
      </c>
      <c r="O35" s="244" t="n">
        <f aca="false">($E$22+$F$22)*O34</f>
        <v>4.92025652619538</v>
      </c>
      <c r="P35" s="244" t="n">
        <f aca="false">($E$22+$F$22)*P34</f>
        <v>4.84659220185417</v>
      </c>
      <c r="Q35" s="244" t="n">
        <f aca="false">($E$22+$F$22)*Q34</f>
        <v>4.88126363515885</v>
      </c>
      <c r="R35" s="244" t="n">
        <f aca="false">($E$22+$F$22)*R34</f>
        <v>4.88126363515885</v>
      </c>
      <c r="S35" s="244" t="n">
        <f aca="false">($E$22+$F$22)*S34</f>
        <v>4.88126363515885</v>
      </c>
      <c r="T35" s="244" t="n">
        <f aca="false">($E$22+$F$22)*T34</f>
        <v>4.88126363515885</v>
      </c>
      <c r="U35" s="244" t="n">
        <f aca="false">($E$22+$F$22)*U34</f>
        <v>4.88126363515885</v>
      </c>
      <c r="V35" s="244" t="n">
        <f aca="false">($E$22+$F$22)*V34</f>
        <v>4.88126363515885</v>
      </c>
    </row>
    <row r="36" customFormat="false" ht="12.75" hidden="false" customHeight="false" outlineLevel="0" collapsed="false">
      <c r="A36" s="59" t="s">
        <v>263</v>
      </c>
      <c r="B36" s="243"/>
      <c r="C36" s="244" t="n">
        <v>0</v>
      </c>
      <c r="D36" s="244" t="n">
        <v>0</v>
      </c>
      <c r="E36" s="244" t="n">
        <v>0</v>
      </c>
      <c r="F36" s="244" t="n">
        <v>0</v>
      </c>
      <c r="G36" s="244" t="n">
        <v>0</v>
      </c>
      <c r="H36" s="244" t="n">
        <v>0</v>
      </c>
      <c r="I36" s="244" t="n">
        <v>0</v>
      </c>
      <c r="J36" s="244" t="n">
        <v>0</v>
      </c>
      <c r="K36" s="244" t="n">
        <v>0</v>
      </c>
      <c r="L36" s="244" t="n">
        <v>0</v>
      </c>
      <c r="M36" s="244" t="n">
        <v>0</v>
      </c>
      <c r="N36" s="244" t="n">
        <v>0</v>
      </c>
      <c r="O36" s="244" t="n">
        <v>0</v>
      </c>
      <c r="P36" s="244" t="n">
        <v>0</v>
      </c>
      <c r="Q36" s="244" t="n">
        <v>0</v>
      </c>
      <c r="R36" s="244" t="n">
        <v>0</v>
      </c>
      <c r="S36" s="244" t="n">
        <v>0</v>
      </c>
      <c r="T36" s="244" t="n">
        <v>0</v>
      </c>
      <c r="U36" s="244" t="n">
        <v>0</v>
      </c>
      <c r="V36" s="244" t="n">
        <v>0</v>
      </c>
    </row>
    <row r="37" customFormat="false" ht="12.75" hidden="false" customHeight="false" outlineLevel="0" collapsed="false">
      <c r="A37" s="59" t="s">
        <v>208</v>
      </c>
      <c r="B37" s="45"/>
      <c r="C37" s="245" t="n">
        <f aca="false" t="array" ref="C37:Q37">TRANSPOSE(forwcurv!I15:I29)</f>
        <v>4.11424436854208</v>
      </c>
      <c r="D37" s="246" t="n">
        <v>3.05088421012313</v>
      </c>
      <c r="E37" s="247" t="n">
        <v>3.14041240266117</v>
      </c>
      <c r="F37" s="247" t="n">
        <v>3.55847876742439</v>
      </c>
      <c r="G37" s="247" t="n">
        <v>3.42602835864348</v>
      </c>
      <c r="H37" s="247" t="n">
        <v>3.05952258094108</v>
      </c>
      <c r="I37" s="247" t="n">
        <v>3.22800866268673</v>
      </c>
      <c r="J37" s="247" t="n">
        <v>3.87744195167427</v>
      </c>
      <c r="K37" s="247" t="n">
        <v>3.68192862576195</v>
      </c>
      <c r="L37" s="247" t="n">
        <v>3.18111186919252</v>
      </c>
      <c r="M37" s="247" t="n">
        <v>3.56224991245414</v>
      </c>
      <c r="N37" s="247" t="n">
        <v>3.62568284367839</v>
      </c>
      <c r="O37" s="247" t="n">
        <v>3.41935859794473</v>
      </c>
      <c r="P37" s="247" t="n">
        <v>4.36026222590878</v>
      </c>
      <c r="Q37" s="247" t="n">
        <v>3.40051018986883</v>
      </c>
      <c r="R37" s="247" t="n">
        <f aca="false">+Q37</f>
        <v>3.40051018986883</v>
      </c>
      <c r="S37" s="247" t="n">
        <f aca="false">+R37</f>
        <v>3.40051018986883</v>
      </c>
      <c r="T37" s="247" t="n">
        <f aca="false">+S37</f>
        <v>3.40051018986883</v>
      </c>
      <c r="U37" s="247" t="n">
        <f aca="false">+T37</f>
        <v>3.40051018986883</v>
      </c>
      <c r="V37" s="247" t="n">
        <f aca="false">+U37</f>
        <v>3.40051018986883</v>
      </c>
    </row>
    <row r="38" customFormat="false" ht="12.75" hidden="false" customHeight="false" outlineLevel="0" collapsed="false">
      <c r="A38" s="0" t="s">
        <v>264</v>
      </c>
      <c r="C38" s="248" t="n">
        <v>0.04</v>
      </c>
      <c r="D38" s="11" t="n">
        <f aca="false">+C38</f>
        <v>0.04</v>
      </c>
      <c r="E38" s="11" t="n">
        <f aca="false">+D38</f>
        <v>0.04</v>
      </c>
      <c r="F38" s="11" t="n">
        <f aca="false">+E38</f>
        <v>0.04</v>
      </c>
      <c r="G38" s="11" t="n">
        <f aca="false">+F38</f>
        <v>0.04</v>
      </c>
      <c r="H38" s="11" t="n">
        <f aca="false">+G38</f>
        <v>0.04</v>
      </c>
      <c r="I38" s="11" t="n">
        <f aca="false">+H38</f>
        <v>0.04</v>
      </c>
      <c r="J38" s="11" t="n">
        <f aca="false">+I38</f>
        <v>0.04</v>
      </c>
      <c r="K38" s="11" t="n">
        <f aca="false">+J38</f>
        <v>0.04</v>
      </c>
      <c r="L38" s="11" t="n">
        <f aca="false">+K38</f>
        <v>0.04</v>
      </c>
      <c r="M38" s="11" t="n">
        <f aca="false">+L38</f>
        <v>0.04</v>
      </c>
      <c r="N38" s="11" t="n">
        <f aca="false">+M38</f>
        <v>0.04</v>
      </c>
      <c r="O38" s="11" t="n">
        <f aca="false">+N38</f>
        <v>0.04</v>
      </c>
      <c r="P38" s="11" t="n">
        <f aca="false">+O38</f>
        <v>0.04</v>
      </c>
      <c r="Q38" s="11" t="n">
        <f aca="false">+P38</f>
        <v>0.04</v>
      </c>
      <c r="R38" s="11" t="n">
        <f aca="false">+Q38</f>
        <v>0.04</v>
      </c>
      <c r="S38" s="11" t="n">
        <f aca="false">+R38</f>
        <v>0.04</v>
      </c>
      <c r="T38" s="11" t="n">
        <f aca="false">+S38</f>
        <v>0.04</v>
      </c>
      <c r="U38" s="11" t="n">
        <f aca="false">+T38</f>
        <v>0.04</v>
      </c>
      <c r="V38" s="11" t="n">
        <f aca="false">+U38</f>
        <v>0.04</v>
      </c>
    </row>
    <row r="39" customFormat="false" ht="12.75" hidden="false" customHeight="false" outlineLevel="0" collapsed="false">
      <c r="A39" s="45"/>
      <c r="B39" s="249"/>
      <c r="C39" s="248"/>
      <c r="D39" s="11"/>
    </row>
    <row r="40" customFormat="false" ht="12.75" hidden="false" customHeight="false" outlineLevel="0" collapsed="false">
      <c r="A40" s="59" t="s">
        <v>212</v>
      </c>
      <c r="B40" s="249"/>
      <c r="C40" s="250"/>
      <c r="D40" s="11"/>
    </row>
    <row r="41" customFormat="false" ht="12.75" hidden="false" customHeight="false" outlineLevel="0" collapsed="false">
      <c r="A41" s="59" t="s">
        <v>265</v>
      </c>
      <c r="B41" s="210" t="n">
        <v>1</v>
      </c>
      <c r="C41" s="251" t="n">
        <f aca="false">(D19*0.035)+(F19*0.085)+(B23*0.5)</f>
        <v>-739</v>
      </c>
      <c r="D41" s="251" t="n">
        <f aca="false">+C41*$B$25</f>
        <v>-761.17</v>
      </c>
      <c r="E41" s="252" t="n">
        <f aca="false">+D41*$B$25</f>
        <v>-784.0051</v>
      </c>
      <c r="F41" s="252" t="n">
        <f aca="false">+E41*$B$25</f>
        <v>-807.525253</v>
      </c>
      <c r="G41" s="252" t="n">
        <f aca="false">+F41*$B$25</f>
        <v>-831.75101059</v>
      </c>
      <c r="H41" s="40" t="n">
        <f aca="false">SUM(B41:G41)</f>
        <v>-3922.45136359</v>
      </c>
    </row>
    <row r="42" customFormat="false" ht="12.75" hidden="false" customHeight="false" outlineLevel="0" collapsed="false">
      <c r="A42" s="59" t="s">
        <v>266</v>
      </c>
      <c r="B42" s="45"/>
      <c r="C42" s="253" t="n">
        <f aca="false">((+C35+C36)*C37*365)</f>
        <v>7192.49861153304</v>
      </c>
      <c r="D42" s="253" t="n">
        <f aca="false">((+D35+D36)*D37*365)</f>
        <v>5345.54042046292</v>
      </c>
      <c r="E42" s="253" t="n">
        <f aca="false">((+E35+E36)*E37*365)</f>
        <v>5506.9049538262</v>
      </c>
      <c r="F42" s="253" t="n">
        <f aca="false">((+F35+F36)*F37*365)</f>
        <v>6523.47607216304</v>
      </c>
      <c r="G42" s="253" t="n">
        <f aca="false">((+G35+G36)*G37*365)</f>
        <v>6127.00138833829</v>
      </c>
      <c r="H42" s="40" t="n">
        <f aca="false">SUM(C42:G42)</f>
        <v>30695.4214463235</v>
      </c>
    </row>
    <row r="43" customFormat="false" ht="12.75" hidden="false" customHeight="false" outlineLevel="0" collapsed="false">
      <c r="A43" s="59" t="s">
        <v>57</v>
      </c>
      <c r="C43" s="254" t="n">
        <f aca="false">+B16*B29</f>
        <v>1288.96385542169</v>
      </c>
      <c r="D43" s="255" t="n">
        <f aca="false">+C43*$B$25</f>
        <v>1327.63277108434</v>
      </c>
      <c r="E43" s="256" t="n">
        <f aca="false">+D43*$B$25</f>
        <v>1367.46175421687</v>
      </c>
      <c r="F43" s="256" t="n">
        <f aca="false">+E43*$B$25</f>
        <v>1408.48560684337</v>
      </c>
      <c r="G43" s="256" t="n">
        <f aca="false">+F43*$B$25</f>
        <v>1450.74017504867</v>
      </c>
      <c r="H43" s="40" t="n">
        <f aca="false">SUM(C43:G43)</f>
        <v>6843.28416261494</v>
      </c>
    </row>
    <row r="44" customFormat="false" ht="12.75" hidden="false" customHeight="false" outlineLevel="0" collapsed="false">
      <c r="A44" s="45"/>
      <c r="C44" s="248"/>
      <c r="D44" s="11"/>
    </row>
    <row r="45" customFormat="false" ht="12.75" hidden="false" customHeight="false" outlineLevel="0" collapsed="false">
      <c r="A45" s="45"/>
      <c r="C45" s="248"/>
      <c r="D45" s="11"/>
    </row>
    <row r="46" customFormat="false" ht="12.75" hidden="false" customHeight="false" outlineLevel="0" collapsed="false">
      <c r="A46" s="45"/>
      <c r="C46" s="248"/>
      <c r="D46" s="11"/>
    </row>
    <row r="47" customFormat="false" ht="12.75" hidden="false" customHeight="false" outlineLevel="0" collapsed="false">
      <c r="A47" s="45"/>
      <c r="C47" s="248"/>
      <c r="D47" s="11"/>
    </row>
    <row r="48" customFormat="false" ht="12.75" hidden="false" customHeight="false" outlineLevel="0" collapsed="false">
      <c r="A48" s="45" t="s">
        <v>267</v>
      </c>
      <c r="B48" s="257" t="n">
        <f aca="false">+B7</f>
        <v>15</v>
      </c>
      <c r="C48" s="248"/>
      <c r="D48" s="11"/>
    </row>
    <row r="49" customFormat="false" ht="12.75" hidden="false" customHeight="false" outlineLevel="0" collapsed="false">
      <c r="A49" s="59" t="s">
        <v>268</v>
      </c>
      <c r="B49" s="258" t="n">
        <v>0.33333</v>
      </c>
      <c r="C49" s="258" t="n">
        <v>0.4445</v>
      </c>
      <c r="D49" s="258" t="n">
        <v>0.1481</v>
      </c>
      <c r="E49" s="258" t="n">
        <v>0.0741</v>
      </c>
      <c r="F49" s="258" t="n">
        <v>0</v>
      </c>
      <c r="G49" s="104"/>
      <c r="H49" s="104"/>
      <c r="I49" s="104"/>
      <c r="J49" s="104"/>
      <c r="K49" s="104"/>
      <c r="L49" s="104"/>
      <c r="M49" s="104"/>
      <c r="N49" s="104"/>
      <c r="O49" s="104"/>
      <c r="P49" s="104"/>
    </row>
    <row r="50" customFormat="false" ht="12.75" hidden="false" customHeight="false" outlineLevel="0" collapsed="false">
      <c r="A50" s="59" t="s">
        <v>269</v>
      </c>
      <c r="B50" s="258" t="n">
        <v>0.2</v>
      </c>
      <c r="C50" s="258" t="n">
        <v>0.32</v>
      </c>
      <c r="D50" s="258" t="n">
        <v>0.192</v>
      </c>
      <c r="E50" s="258" t="n">
        <v>0.1152</v>
      </c>
      <c r="F50" s="258" t="n">
        <v>0.1152</v>
      </c>
      <c r="G50" s="104" t="n">
        <v>0.0576</v>
      </c>
      <c r="H50" s="104"/>
      <c r="I50" s="104"/>
      <c r="J50" s="104"/>
      <c r="K50" s="104"/>
      <c r="L50" s="104"/>
      <c r="M50" s="104"/>
      <c r="N50" s="104"/>
      <c r="O50" s="104"/>
      <c r="P50" s="104"/>
    </row>
    <row r="51" customFormat="false" ht="12.75" hidden="false" customHeight="false" outlineLevel="0" collapsed="false">
      <c r="A51" s="59" t="s">
        <v>270</v>
      </c>
      <c r="B51" s="258" t="n">
        <v>0.1429</v>
      </c>
      <c r="C51" s="259" t="n">
        <v>0.2449</v>
      </c>
      <c r="D51" s="104" t="n">
        <v>0.1749</v>
      </c>
      <c r="E51" s="104" t="n">
        <v>0.1249</v>
      </c>
      <c r="F51" s="104" t="n">
        <v>0.0893</v>
      </c>
      <c r="G51" s="104" t="n">
        <v>0.0892</v>
      </c>
      <c r="H51" s="104" t="n">
        <v>0.0893</v>
      </c>
      <c r="I51" s="104" t="n">
        <v>0.0446</v>
      </c>
      <c r="J51" s="104"/>
      <c r="K51" s="104"/>
      <c r="L51" s="104"/>
      <c r="M51" s="104"/>
      <c r="N51" s="104"/>
      <c r="O51" s="104"/>
      <c r="P51" s="104"/>
    </row>
    <row r="52" customFormat="false" ht="12.75" hidden="false" customHeight="false" outlineLevel="0" collapsed="false">
      <c r="A52" s="59" t="s">
        <v>271</v>
      </c>
      <c r="B52" s="258" t="n">
        <v>0.05</v>
      </c>
      <c r="C52" s="259" t="n">
        <v>0.095</v>
      </c>
      <c r="D52" s="104" t="n">
        <v>0.0855</v>
      </c>
      <c r="E52" s="104" t="n">
        <v>0.077</v>
      </c>
      <c r="F52" s="104" t="n">
        <v>0.0693</v>
      </c>
      <c r="G52" s="104" t="n">
        <v>0.0623</v>
      </c>
      <c r="H52" s="104" t="n">
        <v>0.059</v>
      </c>
      <c r="I52" s="104" t="n">
        <v>0.059</v>
      </c>
      <c r="J52" s="104" t="n">
        <v>0.0591</v>
      </c>
      <c r="K52" s="104" t="n">
        <v>0.059</v>
      </c>
      <c r="L52" s="104" t="n">
        <v>0.0591</v>
      </c>
      <c r="M52" s="104" t="n">
        <v>0.059</v>
      </c>
      <c r="N52" s="104" t="n">
        <v>0.0591</v>
      </c>
      <c r="O52" s="104" t="n">
        <v>0.059</v>
      </c>
      <c r="P52" s="104" t="n">
        <v>0.0591</v>
      </c>
      <c r="Q52" s="0" t="n">
        <v>0.0295</v>
      </c>
    </row>
    <row r="53" customFormat="false" ht="12.75" hidden="false" customHeight="false" outlineLevel="0" collapsed="false">
      <c r="A53" s="59"/>
      <c r="B53" s="45"/>
      <c r="C53" s="260"/>
      <c r="D53" s="11"/>
    </row>
    <row r="54" customFormat="false" ht="12.75" hidden="false" customHeight="false" outlineLevel="0" collapsed="false">
      <c r="B54" s="45"/>
      <c r="C54" s="261"/>
      <c r="D54" s="11"/>
    </row>
    <row r="55" customFormat="false" ht="12.75" hidden="false" customHeight="false" outlineLevel="0" collapsed="false">
      <c r="C55" s="11"/>
      <c r="D55" s="11"/>
    </row>
    <row r="56" customFormat="false" ht="12.75" hidden="false" customHeight="false" outlineLevel="0" collapsed="false">
      <c r="C56" s="11"/>
      <c r="D56" s="11"/>
    </row>
    <row r="57" customFormat="false" ht="12.75" hidden="false" customHeight="false" outlineLevel="0" collapsed="false">
      <c r="A57" s="49"/>
      <c r="B57" s="4"/>
      <c r="C57" s="49"/>
      <c r="D57" s="49"/>
      <c r="E57" s="49"/>
    </row>
    <row r="58" customFormat="false" ht="12.75" hidden="false" customHeight="false" outlineLevel="0" collapsed="false">
      <c r="A58" s="3"/>
      <c r="B58" s="1"/>
      <c r="C58" s="0"/>
      <c r="E58" s="1"/>
    </row>
    <row r="59" customFormat="false" ht="12.75" hidden="false" customHeight="false" outlineLevel="0" collapsed="false">
      <c r="A59" s="49"/>
      <c r="B59" s="1"/>
      <c r="C59" s="49"/>
      <c r="D59" s="49"/>
      <c r="E59" s="49"/>
    </row>
    <row r="60" customFormat="false" ht="12.75" hidden="false" customHeight="false" outlineLevel="0" collapsed="false">
      <c r="A60" s="49"/>
      <c r="B60" s="1"/>
      <c r="C60" s="49"/>
      <c r="D60" s="49"/>
      <c r="E60" s="49"/>
    </row>
    <row r="61" customFormat="false" ht="12.75" hidden="false" customHeight="false" outlineLevel="0" collapsed="false">
      <c r="C61" s="11"/>
      <c r="D61" s="11"/>
    </row>
    <row r="62" customFormat="false" ht="12.75" hidden="false" customHeight="false" outlineLevel="0" collapsed="false">
      <c r="C62" s="11"/>
      <c r="D62" s="11"/>
    </row>
    <row r="63" customFormat="false" ht="12.75" hidden="false" customHeight="false" outlineLevel="0" collapsed="false">
      <c r="C63" s="11"/>
      <c r="D63" s="11"/>
    </row>
    <row r="64" customFormat="false" ht="12.75" hidden="false" customHeight="false" outlineLevel="0" collapsed="false">
      <c r="C64" s="11"/>
      <c r="D64" s="11"/>
    </row>
    <row r="65" customFormat="false" ht="12.75" hidden="false" customHeight="false" outlineLevel="0" collapsed="false">
      <c r="C65" s="11"/>
      <c r="D65" s="11"/>
    </row>
    <row r="66" customFormat="false" ht="12.75" hidden="false" customHeight="false" outlineLevel="0" collapsed="false">
      <c r="C66" s="11"/>
      <c r="D66" s="11"/>
    </row>
    <row r="67" customFormat="false" ht="12.75" hidden="false" customHeight="false" outlineLevel="0" collapsed="false">
      <c r="C67" s="11"/>
      <c r="D67" s="11"/>
    </row>
    <row r="68" customFormat="false" ht="12.75" hidden="false" customHeight="false" outlineLevel="0" collapsed="false">
      <c r="C68" s="11"/>
      <c r="D68" s="11"/>
    </row>
    <row r="69" customFormat="false" ht="12.75" hidden="false" customHeight="false" outlineLevel="0" collapsed="false">
      <c r="C69" s="11"/>
      <c r="D69" s="11"/>
    </row>
    <row r="70" customFormat="false" ht="12.75" hidden="false" customHeight="false" outlineLevel="0" collapsed="false">
      <c r="C70" s="11"/>
      <c r="D70" s="11"/>
    </row>
    <row r="71" customFormat="false" ht="12.75" hidden="false" customHeight="false" outlineLevel="0" collapsed="false">
      <c r="C71" s="11"/>
      <c r="D71" s="11"/>
    </row>
    <row r="72" customFormat="false" ht="12.75" hidden="false" customHeight="false" outlineLevel="0" collapsed="false">
      <c r="C72" s="11"/>
      <c r="D72" s="11"/>
    </row>
    <row r="73" customFormat="false" ht="12.75" hidden="false" customHeight="false" outlineLevel="0" collapsed="false">
      <c r="C73" s="11"/>
      <c r="D73" s="11"/>
    </row>
    <row r="74" customFormat="false" ht="12.75" hidden="false" customHeight="false" outlineLevel="0" collapsed="false">
      <c r="C74" s="11"/>
      <c r="D74" s="11"/>
    </row>
    <row r="75" customFormat="false" ht="12.75" hidden="false" customHeight="false" outlineLevel="0" collapsed="false">
      <c r="C75" s="11"/>
      <c r="D75" s="11"/>
    </row>
    <row r="76" customFormat="false" ht="12.75" hidden="false" customHeight="false" outlineLevel="0" collapsed="false">
      <c r="C76" s="11"/>
      <c r="D76" s="11"/>
    </row>
    <row r="77" customFormat="false" ht="12.75" hidden="false" customHeight="false" outlineLevel="0" collapsed="false">
      <c r="C77" s="11"/>
      <c r="D77" s="11"/>
    </row>
    <row r="78" customFormat="false" ht="12.75" hidden="false" customHeight="false" outlineLevel="0" collapsed="false">
      <c r="C78" s="11"/>
      <c r="D78" s="11"/>
    </row>
    <row r="79" customFormat="false" ht="12.75" hidden="false" customHeight="false" outlineLevel="0" collapsed="false">
      <c r="C79" s="11"/>
      <c r="D79" s="11"/>
    </row>
    <row r="80" customFormat="false" ht="12.75" hidden="false" customHeight="false" outlineLevel="0" collapsed="false">
      <c r="C80" s="11"/>
      <c r="D80" s="11"/>
    </row>
    <row r="81" customFormat="false" ht="12.75" hidden="false" customHeight="false" outlineLevel="0" collapsed="false">
      <c r="C81" s="11"/>
      <c r="D81" s="11"/>
    </row>
    <row r="82" customFormat="false" ht="12.75" hidden="false" customHeight="false" outlineLevel="0" collapsed="false">
      <c r="C82" s="11"/>
      <c r="D82" s="11"/>
    </row>
    <row r="83" customFormat="false" ht="12.75" hidden="false" customHeight="false" outlineLevel="0" collapsed="false">
      <c r="C83" s="11"/>
      <c r="D83" s="11"/>
    </row>
    <row r="84" customFormat="false" ht="12.75" hidden="false" customHeight="false" outlineLevel="0" collapsed="false">
      <c r="C84" s="11"/>
      <c r="D84" s="11"/>
    </row>
    <row r="85" customFormat="false" ht="12.75" hidden="false" customHeight="false" outlineLevel="0" collapsed="false">
      <c r="C85" s="11"/>
      <c r="D85" s="11"/>
    </row>
    <row r="86" customFormat="false" ht="12.75" hidden="false" customHeight="false" outlineLevel="0" collapsed="false">
      <c r="C86" s="11"/>
      <c r="D86" s="11"/>
    </row>
    <row r="87" customFormat="false" ht="12.75" hidden="false" customHeight="false" outlineLevel="0" collapsed="false">
      <c r="C87" s="11"/>
      <c r="D87" s="11"/>
    </row>
    <row r="88" customFormat="false" ht="12.75" hidden="false" customHeight="false" outlineLevel="0" collapsed="false">
      <c r="C88" s="11"/>
      <c r="D88" s="11"/>
    </row>
    <row r="89" customFormat="false" ht="12.75" hidden="false" customHeight="false" outlineLevel="0" collapsed="false">
      <c r="C89" s="11"/>
      <c r="D89" s="11"/>
    </row>
    <row r="90" customFormat="false" ht="12.75" hidden="false" customHeight="false" outlineLevel="0" collapsed="false">
      <c r="C90" s="11"/>
      <c r="D90" s="11"/>
    </row>
    <row r="91" customFormat="false" ht="12.75" hidden="false" customHeight="false" outlineLevel="0" collapsed="false">
      <c r="C91" s="11"/>
      <c r="D91" s="11"/>
    </row>
    <row r="92" customFormat="false" ht="12.75" hidden="false" customHeight="false" outlineLevel="0" collapsed="false">
      <c r="C92" s="11"/>
      <c r="D92" s="11"/>
    </row>
    <row r="93" customFormat="false" ht="12.75" hidden="false" customHeight="false" outlineLevel="0" collapsed="false">
      <c r="C93" s="11"/>
      <c r="D93" s="11"/>
    </row>
    <row r="94" customFormat="false" ht="12.75" hidden="false" customHeight="false" outlineLevel="0" collapsed="false">
      <c r="C94" s="11"/>
      <c r="D94" s="11"/>
    </row>
    <row r="95" customFormat="false" ht="12.75" hidden="false" customHeight="false" outlineLevel="0" collapsed="false">
      <c r="C95" s="11"/>
      <c r="D95" s="11"/>
    </row>
    <row r="96" customFormat="false" ht="12.75" hidden="false" customHeight="false" outlineLevel="0" collapsed="false">
      <c r="C96" s="11"/>
      <c r="D96" s="11"/>
    </row>
    <row r="97" customFormat="false" ht="12.75" hidden="false" customHeight="false" outlineLevel="0" collapsed="false">
      <c r="C97" s="11"/>
      <c r="D97" s="11"/>
    </row>
    <row r="98" customFormat="false" ht="12.75" hidden="false" customHeight="false" outlineLevel="0" collapsed="false">
      <c r="C98" s="11"/>
      <c r="D98" s="11"/>
    </row>
    <row r="99" customFormat="false" ht="12.75" hidden="false" customHeight="false" outlineLevel="0" collapsed="false">
      <c r="C99" s="11"/>
      <c r="D99" s="11"/>
    </row>
    <row r="100" customFormat="false" ht="12.75" hidden="false" customHeight="false" outlineLevel="0" collapsed="false">
      <c r="C100" s="11"/>
      <c r="D100" s="11"/>
    </row>
    <row r="101" customFormat="false" ht="12.75" hidden="false" customHeight="false" outlineLevel="0" collapsed="false">
      <c r="C101" s="11"/>
      <c r="D101" s="11"/>
    </row>
    <row r="102" customFormat="false" ht="12.75" hidden="false" customHeight="false" outlineLevel="0" collapsed="false">
      <c r="C102" s="11"/>
      <c r="D102" s="11"/>
    </row>
    <row r="103" customFormat="false" ht="12.75" hidden="false" customHeight="false" outlineLevel="0" collapsed="false">
      <c r="C103" s="11"/>
      <c r="D103" s="11"/>
    </row>
    <row r="104" customFormat="false" ht="12.75" hidden="false" customHeight="false" outlineLevel="0" collapsed="false">
      <c r="C104" s="11"/>
      <c r="D104" s="11"/>
    </row>
    <row r="105" customFormat="false" ht="12.75" hidden="false" customHeight="false" outlineLevel="0" collapsed="false">
      <c r="C105" s="11"/>
      <c r="D105" s="11"/>
    </row>
    <row r="106" customFormat="false" ht="12.75" hidden="false" customHeight="false" outlineLevel="0" collapsed="false">
      <c r="C106" s="11"/>
      <c r="D106" s="11"/>
    </row>
    <row r="107" customFormat="false" ht="12.75" hidden="false" customHeight="false" outlineLevel="0" collapsed="false">
      <c r="C107" s="11"/>
      <c r="D107" s="11"/>
    </row>
    <row r="108" customFormat="false" ht="12.75" hidden="false" customHeight="false" outlineLevel="0" collapsed="false">
      <c r="C108" s="11"/>
      <c r="D108" s="11"/>
    </row>
    <row r="109" customFormat="false" ht="12.75" hidden="false" customHeight="false" outlineLevel="0" collapsed="false">
      <c r="C109" s="11"/>
      <c r="D109" s="11"/>
    </row>
    <row r="110" customFormat="false" ht="12.75" hidden="false" customHeight="false" outlineLevel="0" collapsed="false">
      <c r="C110" s="11"/>
      <c r="D110" s="11"/>
    </row>
    <row r="111" customFormat="false" ht="12.75" hidden="false" customHeight="false" outlineLevel="0" collapsed="false">
      <c r="C111" s="11"/>
      <c r="D111" s="11"/>
    </row>
    <row r="112" customFormat="false" ht="12.75" hidden="false" customHeight="false" outlineLevel="0" collapsed="false">
      <c r="C112" s="11"/>
      <c r="D112" s="11"/>
    </row>
    <row r="113" customFormat="false" ht="12.75" hidden="false" customHeight="false" outlineLevel="0" collapsed="false">
      <c r="C113" s="11"/>
      <c r="D113" s="11"/>
    </row>
    <row r="114" customFormat="false" ht="12.75" hidden="false" customHeight="false" outlineLevel="0" collapsed="false">
      <c r="C114" s="11"/>
      <c r="D114" s="11"/>
    </row>
    <row r="115" customFormat="false" ht="12.75" hidden="false" customHeight="false" outlineLevel="0" collapsed="false">
      <c r="C115" s="11"/>
      <c r="D115" s="11"/>
    </row>
    <row r="116" customFormat="false" ht="12.75" hidden="false" customHeight="false" outlineLevel="0" collapsed="false">
      <c r="C116" s="11"/>
      <c r="D116" s="11"/>
    </row>
    <row r="117" customFormat="false" ht="12.75" hidden="false" customHeight="false" outlineLevel="0" collapsed="false">
      <c r="C117" s="11"/>
      <c r="D117" s="11"/>
    </row>
    <row r="118" customFormat="false" ht="12.75" hidden="false" customHeight="false" outlineLevel="0" collapsed="false">
      <c r="C118" s="11"/>
      <c r="D118" s="11"/>
    </row>
    <row r="119" customFormat="false" ht="12.75" hidden="false" customHeight="false" outlineLevel="0" collapsed="false">
      <c r="C119" s="11"/>
      <c r="D119" s="11"/>
    </row>
    <row r="120" customFormat="false" ht="12.75" hidden="false" customHeight="false" outlineLevel="0" collapsed="false">
      <c r="C120" s="11"/>
      <c r="D120" s="11"/>
    </row>
    <row r="121" customFormat="false" ht="12.75" hidden="false" customHeight="false" outlineLevel="0" collapsed="false">
      <c r="C121" s="11"/>
      <c r="D121" s="11"/>
    </row>
    <row r="122" customFormat="false" ht="12.75" hidden="false" customHeight="false" outlineLevel="0" collapsed="false">
      <c r="C122" s="11"/>
      <c r="D122" s="11"/>
    </row>
    <row r="123" customFormat="false" ht="12.75" hidden="false" customHeight="false" outlineLevel="0" collapsed="false">
      <c r="C123" s="11"/>
      <c r="D123" s="11"/>
    </row>
    <row r="124" customFormat="false" ht="12.75" hidden="false" customHeight="false" outlineLevel="0" collapsed="false">
      <c r="C124" s="11"/>
      <c r="D124" s="11"/>
    </row>
    <row r="125" customFormat="false" ht="12.75" hidden="false" customHeight="false" outlineLevel="0" collapsed="false">
      <c r="C125" s="11"/>
      <c r="D125" s="11"/>
    </row>
    <row r="126" customFormat="false" ht="12.75" hidden="false" customHeight="false" outlineLevel="0" collapsed="false">
      <c r="C126" s="11"/>
      <c r="D126" s="11"/>
    </row>
    <row r="127" customFormat="false" ht="12.75" hidden="false" customHeight="false" outlineLevel="0" collapsed="false">
      <c r="C127" s="11"/>
      <c r="D127" s="11"/>
    </row>
    <row r="128" customFormat="false" ht="12.75" hidden="false" customHeight="false" outlineLevel="0" collapsed="false">
      <c r="C128" s="11"/>
      <c r="D128" s="11"/>
    </row>
    <row r="129" customFormat="false" ht="12.75" hidden="false" customHeight="false" outlineLevel="0" collapsed="false">
      <c r="C129" s="11"/>
      <c r="D129" s="11"/>
    </row>
    <row r="130" customFormat="false" ht="12.75" hidden="false" customHeight="false" outlineLevel="0" collapsed="false">
      <c r="C130" s="11"/>
      <c r="D130" s="11"/>
    </row>
    <row r="131" customFormat="false" ht="12.75" hidden="false" customHeight="false" outlineLevel="0" collapsed="false">
      <c r="C131" s="11"/>
      <c r="D131" s="11"/>
    </row>
    <row r="132" customFormat="false" ht="12.75" hidden="false" customHeight="false" outlineLevel="0" collapsed="false">
      <c r="C132" s="11"/>
      <c r="D132" s="11"/>
    </row>
    <row r="133" customFormat="false" ht="12.75" hidden="false" customHeight="false" outlineLevel="0" collapsed="false">
      <c r="C133" s="11"/>
      <c r="D133" s="11"/>
    </row>
    <row r="134" customFormat="false" ht="12.75" hidden="false" customHeight="false" outlineLevel="0" collapsed="false">
      <c r="C134" s="11"/>
      <c r="D134" s="11"/>
    </row>
    <row r="135" customFormat="false" ht="12.75" hidden="false" customHeight="false" outlineLevel="0" collapsed="false">
      <c r="C135" s="11"/>
      <c r="D135" s="11"/>
    </row>
    <row r="136" customFormat="false" ht="12.75" hidden="false" customHeight="false" outlineLevel="0" collapsed="false">
      <c r="C136" s="11"/>
      <c r="D136" s="11"/>
    </row>
    <row r="137" customFormat="false" ht="12.75" hidden="false" customHeight="false" outlineLevel="0" collapsed="false">
      <c r="C137" s="11"/>
      <c r="D137" s="11"/>
    </row>
    <row r="138" customFormat="false" ht="12.75" hidden="false" customHeight="false" outlineLevel="0" collapsed="false">
      <c r="C138" s="11"/>
      <c r="D138" s="11"/>
    </row>
    <row r="139" customFormat="false" ht="12.75" hidden="false" customHeight="false" outlineLevel="0" collapsed="false">
      <c r="C139" s="11"/>
      <c r="D139" s="11"/>
    </row>
    <row r="140" customFormat="false" ht="12.75" hidden="false" customHeight="false" outlineLevel="0" collapsed="false">
      <c r="C140" s="11"/>
      <c r="D140" s="11"/>
    </row>
    <row r="141" customFormat="false" ht="12.75" hidden="false" customHeight="false" outlineLevel="0" collapsed="false">
      <c r="C141" s="11"/>
      <c r="D141" s="11"/>
    </row>
    <row r="142" customFormat="false" ht="12.75" hidden="false" customHeight="false" outlineLevel="0" collapsed="false">
      <c r="C142" s="11"/>
      <c r="D142" s="11"/>
    </row>
    <row r="143" customFormat="false" ht="12.75" hidden="false" customHeight="false" outlineLevel="0" collapsed="false">
      <c r="C143" s="11"/>
      <c r="D143" s="11"/>
    </row>
    <row r="144" customFormat="false" ht="12.75" hidden="false" customHeight="false" outlineLevel="0" collapsed="false">
      <c r="C144" s="11"/>
      <c r="D144" s="11"/>
    </row>
    <row r="145" customFormat="false" ht="12.75" hidden="false" customHeight="false" outlineLevel="0" collapsed="false">
      <c r="C145" s="11"/>
      <c r="D145" s="11"/>
    </row>
    <row r="146" customFormat="false" ht="12.75" hidden="false" customHeight="false" outlineLevel="0" collapsed="false">
      <c r="C146" s="11"/>
      <c r="D146" s="11"/>
    </row>
    <row r="147" customFormat="false" ht="12.75" hidden="false" customHeight="false" outlineLevel="0" collapsed="false">
      <c r="C147" s="11"/>
      <c r="D147" s="11"/>
    </row>
    <row r="148" customFormat="false" ht="12.75" hidden="false" customHeight="false" outlineLevel="0" collapsed="false">
      <c r="C148" s="11"/>
      <c r="D148" s="11"/>
    </row>
    <row r="149" customFormat="false" ht="12.75" hidden="false" customHeight="false" outlineLevel="0" collapsed="false">
      <c r="C149" s="11"/>
      <c r="D149" s="11"/>
    </row>
    <row r="150" customFormat="false" ht="12.75" hidden="false" customHeight="false" outlineLevel="0" collapsed="false">
      <c r="C150" s="11"/>
      <c r="D150" s="11"/>
    </row>
    <row r="151" customFormat="false" ht="12.75" hidden="false" customHeight="false" outlineLevel="0" collapsed="false">
      <c r="C151" s="11"/>
      <c r="D151" s="11"/>
    </row>
    <row r="152" customFormat="false" ht="12.75" hidden="false" customHeight="false" outlineLevel="0" collapsed="false">
      <c r="C152" s="11"/>
      <c r="D152" s="11"/>
    </row>
    <row r="153" customFormat="false" ht="12.75" hidden="false" customHeight="false" outlineLevel="0" collapsed="false">
      <c r="C153" s="11"/>
      <c r="D153" s="11"/>
    </row>
    <row r="154" customFormat="false" ht="12.75" hidden="false" customHeight="false" outlineLevel="0" collapsed="false">
      <c r="C154" s="11"/>
      <c r="D154" s="11"/>
    </row>
    <row r="155" customFormat="false" ht="12.75" hidden="false" customHeight="false" outlineLevel="0" collapsed="false">
      <c r="C155" s="11"/>
      <c r="D155" s="11"/>
    </row>
    <row r="156" customFormat="false" ht="12.75" hidden="false" customHeight="false" outlineLevel="0" collapsed="false">
      <c r="C156" s="11"/>
      <c r="D156" s="11"/>
    </row>
    <row r="157" customFormat="false" ht="12.75" hidden="false" customHeight="false" outlineLevel="0" collapsed="false">
      <c r="C157" s="11"/>
      <c r="D157" s="11"/>
    </row>
    <row r="158" customFormat="false" ht="12.75" hidden="false" customHeight="false" outlineLevel="0" collapsed="false">
      <c r="C158" s="11"/>
      <c r="D158" s="11"/>
    </row>
    <row r="159" customFormat="false" ht="12.75" hidden="false" customHeight="false" outlineLevel="0" collapsed="false">
      <c r="C159" s="11"/>
      <c r="D159" s="11"/>
    </row>
  </sheetData>
  <mergeCells count="4">
    <mergeCell ref="A1:B1"/>
    <mergeCell ref="A2:B2"/>
    <mergeCell ref="A3:B3"/>
    <mergeCell ref="C31:Q31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selection pane="topLeft" activeCell="L27" activeCellId="0" sqref="L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272</v>
      </c>
      <c r="B1" s="0" t="n">
        <v>0.095</v>
      </c>
    </row>
    <row r="2" customFormat="false" ht="12.75" hidden="false" customHeight="false" outlineLevel="0" collapsed="false">
      <c r="A2" s="0" t="s">
        <v>85</v>
      </c>
      <c r="B2" s="262" t="n">
        <v>37257</v>
      </c>
      <c r="C2" s="262" t="n">
        <v>37288</v>
      </c>
      <c r="D2" s="262" t="n">
        <v>37316</v>
      </c>
      <c r="E2" s="262" t="n">
        <v>37347</v>
      </c>
      <c r="F2" s="262" t="n">
        <v>37377</v>
      </c>
      <c r="G2" s="262" t="n">
        <v>37408</v>
      </c>
      <c r="H2" s="262" t="n">
        <v>37438</v>
      </c>
      <c r="I2" s="262" t="n">
        <v>37469</v>
      </c>
      <c r="J2" s="262" t="n">
        <v>37500</v>
      </c>
      <c r="K2" s="262" t="n">
        <v>37530</v>
      </c>
      <c r="L2" s="262" t="n">
        <v>37561</v>
      </c>
      <c r="M2" s="262" t="n">
        <v>37591</v>
      </c>
      <c r="N2" s="49"/>
    </row>
    <row r="3" customFormat="false" ht="12.75" hidden="false" customHeight="false" outlineLevel="0" collapsed="false">
      <c r="A3" s="0" t="s">
        <v>273</v>
      </c>
      <c r="B3" s="49" t="n">
        <f aca="false">IF(B2=assumptions!$B$8,-DCF!$C$11,0)</f>
        <v>0</v>
      </c>
      <c r="C3" s="49" t="n">
        <f aca="false">IF(C2=assumptions!$B$8,-DCF!$C$11,0)</f>
        <v>0</v>
      </c>
      <c r="D3" s="49" t="n">
        <f aca="false">IF(D2=assumptions!$B$8,-DCF!$C$11,0)</f>
        <v>0</v>
      </c>
      <c r="E3" s="49" t="n">
        <f aca="false">IF(E2=assumptions!$B$8,-DCF!$C$11,0)</f>
        <v>0</v>
      </c>
      <c r="F3" s="49" t="n">
        <f aca="false">IF(F2=assumptions!$B$8,-DCF!$C$11,0)</f>
        <v>0</v>
      </c>
      <c r="G3" s="49" t="n">
        <f aca="false">IF(G2=assumptions!$B$8,-DCF!$C$11,0)</f>
        <v>0</v>
      </c>
      <c r="H3" s="49" t="n">
        <f aca="false">IF(H2=assumptions!$B$8,-DCF!$C$11,0)</f>
        <v>0</v>
      </c>
      <c r="I3" s="49" t="n">
        <f aca="false">IF(I2=assumptions!$B$8,-DCF!$C$11,0)</f>
        <v>0</v>
      </c>
      <c r="J3" s="49" t="n">
        <f aca="false">IF(J2=assumptions!$B$8,-DCF!$C$11,0)</f>
        <v>0</v>
      </c>
      <c r="K3" s="49" t="n">
        <f aca="false">IF(K2=assumptions!$B$8,-DCF!$C$11,0)</f>
        <v>-93300</v>
      </c>
      <c r="L3" s="49" t="n">
        <f aca="false">IF(L2=assumptions!$B$8,-DCF!$C$11,0)</f>
        <v>0</v>
      </c>
      <c r="M3" s="49" t="n">
        <f aca="false">IF(M2=assumptions!$B$8,-DCF!$C$11,0)</f>
        <v>0</v>
      </c>
      <c r="N3" s="49"/>
    </row>
    <row r="4" customFormat="false" ht="12.75" hidden="false" customHeight="false" outlineLevel="0" collapsed="false">
      <c r="A4" s="40" t="s">
        <v>274</v>
      </c>
      <c r="B4" s="40" t="n">
        <f aca="false">IF(B3&lt;&gt;0,+B3,0)</f>
        <v>0</v>
      </c>
      <c r="C4" s="40" t="n">
        <f aca="false">IF(C3&lt;&gt;0,+C3,B8)</f>
        <v>0</v>
      </c>
      <c r="D4" s="40" t="n">
        <f aca="false">IF(D3&lt;&gt;0,+D3,C8)</f>
        <v>0</v>
      </c>
      <c r="E4" s="40" t="n">
        <f aca="false">IF(E3&lt;&gt;0,+E3,D8)</f>
        <v>0</v>
      </c>
      <c r="F4" s="40" t="n">
        <f aca="false">IF(F3&lt;&gt;0,+F3,E8)</f>
        <v>0</v>
      </c>
      <c r="G4" s="40" t="n">
        <f aca="false">IF(G3&lt;&gt;0,+G3,F8)</f>
        <v>0</v>
      </c>
      <c r="H4" s="40" t="n">
        <f aca="false">IF(H3&lt;&gt;0,+H3,G8)</f>
        <v>0</v>
      </c>
      <c r="I4" s="40" t="n">
        <f aca="false">IF(I3&lt;&gt;0,+I3,H8)</f>
        <v>0</v>
      </c>
      <c r="J4" s="40" t="n">
        <f aca="false">IF(J3&lt;&gt;0,+J3,I8)</f>
        <v>0</v>
      </c>
      <c r="K4" s="40" t="n">
        <f aca="false">IF(K3&lt;&gt;0,+K3,J8)</f>
        <v>-93300</v>
      </c>
      <c r="L4" s="40" t="n">
        <f aca="false">IF(L3&lt;&gt;0,+L3,K8)</f>
        <v>-92776.9570248795</v>
      </c>
      <c r="M4" s="40" t="n">
        <f aca="false">IF(M3&lt;&gt;0,+M3,L8)</f>
        <v>-92249.7732928727</v>
      </c>
      <c r="N4" s="40"/>
      <c r="O4" s="40"/>
    </row>
    <row r="5" customFormat="false" ht="12.75" hidden="false" customHeight="false" outlineLevel="0" collapsed="false">
      <c r="A5" s="40" t="s">
        <v>275</v>
      </c>
      <c r="B5" s="40" t="n">
        <f aca="false">IF(+B3&lt;&gt;0,+DCF!$D$60/12,0)</f>
        <v>0</v>
      </c>
      <c r="C5" s="40" t="n">
        <f aca="false">IF(+C3&lt;&gt;0,+DCF!$D$60/12,+B5)</f>
        <v>0</v>
      </c>
      <c r="D5" s="40" t="n">
        <f aca="false">IF(+D3&lt;&gt;0,+DCF!$D$60/12,+C5)</f>
        <v>0</v>
      </c>
      <c r="E5" s="40" t="n">
        <f aca="false">IF(+E3&lt;&gt;0,+DCF!$D$60/12,+D5)</f>
        <v>0</v>
      </c>
      <c r="F5" s="40" t="n">
        <f aca="false">IF(+F3&lt;&gt;0,+DCF!$D$60/12,+E5)</f>
        <v>0</v>
      </c>
      <c r="G5" s="40" t="n">
        <f aca="false">IF(+G3&lt;&gt;0,+DCF!$D$60/12,+F5)</f>
        <v>0</v>
      </c>
      <c r="H5" s="40" t="n">
        <f aca="false">IF(+H3&lt;&gt;0,+DCF!$D$60/12,+G5)</f>
        <v>0</v>
      </c>
      <c r="I5" s="40" t="n">
        <f aca="false">IF(+I3&lt;&gt;0,+DCF!$D$60/12,+H5)</f>
        <v>0</v>
      </c>
      <c r="J5" s="40" t="n">
        <f aca="false">IF(+J3&lt;&gt;0,+DCF!$D$60/12,+I5)</f>
        <v>0</v>
      </c>
      <c r="K5" s="40" t="n">
        <f aca="false">IF(+K3&lt;&gt;0,+DCF!$D$60/12,+J5)</f>
        <v>1251.75822252548</v>
      </c>
      <c r="L5" s="40" t="n">
        <f aca="false">IF(+L3&lt;&gt;0,+DCF!$D$60/12,+K5)</f>
        <v>1251.75822252548</v>
      </c>
      <c r="M5" s="40" t="n">
        <f aca="false">IF(+M3&lt;&gt;0,+DCF!$D$60/12,+L5)</f>
        <v>1251.75822252548</v>
      </c>
      <c r="N5" s="40"/>
      <c r="O5" s="40"/>
    </row>
    <row r="6" customFormat="false" ht="12.75" hidden="false" customHeight="false" outlineLevel="0" collapsed="false">
      <c r="A6" s="40" t="s">
        <v>276</v>
      </c>
      <c r="B6" s="40" t="n">
        <f aca="false">+B5+B4</f>
        <v>0</v>
      </c>
      <c r="C6" s="40" t="n">
        <f aca="false">+C5+C4</f>
        <v>0</v>
      </c>
      <c r="D6" s="40" t="n">
        <f aca="false">+D5+D4</f>
        <v>0</v>
      </c>
      <c r="E6" s="40" t="n">
        <f aca="false">+E5+E4</f>
        <v>0</v>
      </c>
      <c r="F6" s="40" t="n">
        <f aca="false">+F5+F4</f>
        <v>0</v>
      </c>
      <c r="G6" s="40" t="n">
        <f aca="false">+G5+G4</f>
        <v>0</v>
      </c>
      <c r="H6" s="40" t="n">
        <f aca="false">+H5+H4</f>
        <v>0</v>
      </c>
      <c r="I6" s="40" t="n">
        <f aca="false">+I5+I4</f>
        <v>0</v>
      </c>
      <c r="J6" s="40" t="n">
        <f aca="false">+J5+J4</f>
        <v>0</v>
      </c>
      <c r="K6" s="40" t="n">
        <f aca="false">+K5+K4</f>
        <v>-92048.2417774745</v>
      </c>
      <c r="L6" s="40" t="n">
        <f aca="false">+L5+L4</f>
        <v>-91525.1988023541</v>
      </c>
      <c r="M6" s="40" t="n">
        <f aca="false">+M5+M4</f>
        <v>-90998.0150703472</v>
      </c>
      <c r="N6" s="40"/>
      <c r="O6" s="40"/>
    </row>
    <row r="7" customFormat="false" ht="12.75" hidden="false" customHeight="false" outlineLevel="0" collapsed="false">
      <c r="A7" s="40" t="s">
        <v>277</v>
      </c>
      <c r="B7" s="40" t="n">
        <f aca="false">+B6*$B$1/12</f>
        <v>0</v>
      </c>
      <c r="C7" s="40" t="n">
        <f aca="false">+C6*$B$1/12</f>
        <v>0</v>
      </c>
      <c r="D7" s="40" t="n">
        <f aca="false">+D6*$B$1/12</f>
        <v>0</v>
      </c>
      <c r="E7" s="40" t="n">
        <f aca="false">+E6*$B$1/12</f>
        <v>0</v>
      </c>
      <c r="F7" s="40" t="n">
        <f aca="false">+F6*$B$1/12</f>
        <v>0</v>
      </c>
      <c r="G7" s="40" t="n">
        <f aca="false">+G6*$B$1/12</f>
        <v>0</v>
      </c>
      <c r="H7" s="40" t="n">
        <f aca="false">+H6*$B$1/12</f>
        <v>0</v>
      </c>
      <c r="I7" s="40" t="n">
        <f aca="false">+I6*$B$1/12</f>
        <v>0</v>
      </c>
      <c r="J7" s="40" t="n">
        <f aca="false">+J6*$B$1/12</f>
        <v>0</v>
      </c>
      <c r="K7" s="40" t="n">
        <f aca="false">+K6*$B$1/12</f>
        <v>-728.715247405007</v>
      </c>
      <c r="L7" s="40" t="n">
        <f aca="false">+L6*$B$1/12</f>
        <v>-724.574490518636</v>
      </c>
      <c r="M7" s="40" t="n">
        <f aca="false">+M6*$B$1/12</f>
        <v>-720.400952640249</v>
      </c>
      <c r="N7" s="56" t="n">
        <f aca="false">SUM(B7:M7)</f>
        <v>-2173.69069056389</v>
      </c>
      <c r="O7" s="40"/>
    </row>
    <row r="8" customFormat="false" ht="12.75" hidden="false" customHeight="false" outlineLevel="0" collapsed="false">
      <c r="A8" s="40" t="s">
        <v>278</v>
      </c>
      <c r="B8" s="40" t="n">
        <f aca="false">+B7+B6</f>
        <v>0</v>
      </c>
      <c r="C8" s="40" t="n">
        <f aca="false">+C7+C6</f>
        <v>0</v>
      </c>
      <c r="D8" s="40" t="n">
        <f aca="false">+D7+D6</f>
        <v>0</v>
      </c>
      <c r="E8" s="40" t="n">
        <f aca="false">+E7+E6</f>
        <v>0</v>
      </c>
      <c r="F8" s="40" t="n">
        <f aca="false">+F7+F6</f>
        <v>0</v>
      </c>
      <c r="G8" s="40" t="n">
        <f aca="false">+G7+G6</f>
        <v>0</v>
      </c>
      <c r="H8" s="40" t="n">
        <f aca="false">+H7+H6</f>
        <v>0</v>
      </c>
      <c r="I8" s="40" t="n">
        <f aca="false">+I7+I6</f>
        <v>0</v>
      </c>
      <c r="J8" s="40" t="n">
        <f aca="false">+J7+J6</f>
        <v>0</v>
      </c>
      <c r="K8" s="40" t="n">
        <f aca="false">+K7+K6</f>
        <v>-92776.9570248795</v>
      </c>
      <c r="L8" s="40" t="n">
        <f aca="false">+L7+L6</f>
        <v>-92249.7732928727</v>
      </c>
      <c r="M8" s="40" t="n">
        <f aca="false">+M7+M6</f>
        <v>-91718.4160229875</v>
      </c>
      <c r="N8" s="40"/>
      <c r="O8" s="40"/>
    </row>
    <row r="9" customFormat="false" ht="12.75" hidden="false" customHeight="false" outlineLevel="0" collapsed="false">
      <c r="A9" s="40"/>
      <c r="B9" s="40"/>
      <c r="C9" s="263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</row>
    <row r="10" customFormat="false" ht="12.75" hidden="false" customHeight="false" outlineLevel="0" collapsed="false">
      <c r="A10" s="40"/>
      <c r="B10" s="264" t="n">
        <f aca="false">+B11-assumptions!$B$8</f>
        <v>92</v>
      </c>
      <c r="C10" s="264" t="n">
        <f aca="false">+C11-assumptions!$B$8</f>
        <v>123</v>
      </c>
      <c r="D10" s="264" t="n">
        <f aca="false">+D11-assumptions!$B$8</f>
        <v>151</v>
      </c>
      <c r="E10" s="264" t="n">
        <f aca="false">+E11-assumptions!$B$8</f>
        <v>182</v>
      </c>
      <c r="F10" s="264" t="n">
        <f aca="false">+F11-assumptions!$B$8</f>
        <v>212</v>
      </c>
      <c r="G10" s="264" t="n">
        <f aca="false">+G11-assumptions!$B$8</f>
        <v>243</v>
      </c>
      <c r="H10" s="264" t="n">
        <f aca="false">+H11-assumptions!$B$8</f>
        <v>273</v>
      </c>
      <c r="I10" s="264" t="n">
        <f aca="false">+I11-assumptions!$B$8</f>
        <v>304</v>
      </c>
      <c r="J10" s="264" t="n">
        <f aca="false">+J11-assumptions!$B$8</f>
        <v>335</v>
      </c>
      <c r="K10" s="264" t="n">
        <f aca="false">+K11-assumptions!$B$8</f>
        <v>365</v>
      </c>
      <c r="L10" s="264" t="n">
        <f aca="false">+L11-assumptions!$B$8</f>
        <v>396</v>
      </c>
      <c r="M10" s="264" t="n">
        <f aca="false">+M11-assumptions!$B$8</f>
        <v>426</v>
      </c>
      <c r="N10" s="40"/>
      <c r="O10" s="40"/>
    </row>
    <row r="11" customFormat="false" ht="12.75" hidden="false" customHeight="false" outlineLevel="0" collapsed="false">
      <c r="A11" s="0" t="s">
        <v>86</v>
      </c>
      <c r="B11" s="262" t="n">
        <f aca="false">EDATE(B2,12)</f>
        <v>37622</v>
      </c>
      <c r="C11" s="262" t="n">
        <f aca="false">EDATE(C2,12)</f>
        <v>37653</v>
      </c>
      <c r="D11" s="262" t="n">
        <f aca="false">EDATE(D2,12)</f>
        <v>37681</v>
      </c>
      <c r="E11" s="262" t="n">
        <f aca="false">EDATE(E2,12)</f>
        <v>37712</v>
      </c>
      <c r="F11" s="262" t="n">
        <f aca="false">EDATE(F2,12)</f>
        <v>37742</v>
      </c>
      <c r="G11" s="262" t="n">
        <f aca="false">EDATE(G2,12)</f>
        <v>37773</v>
      </c>
      <c r="H11" s="262" t="n">
        <f aca="false">EDATE(H2,12)</f>
        <v>37803</v>
      </c>
      <c r="I11" s="262" t="n">
        <f aca="false">EDATE(I2,12)</f>
        <v>37834</v>
      </c>
      <c r="J11" s="262" t="n">
        <f aca="false">EDATE(J2,12)</f>
        <v>37865</v>
      </c>
      <c r="K11" s="262" t="n">
        <f aca="false">EDATE(K2,12)</f>
        <v>37895</v>
      </c>
      <c r="L11" s="262" t="n">
        <f aca="false">EDATE(L2,12)</f>
        <v>37926</v>
      </c>
      <c r="M11" s="262" t="n">
        <f aca="false">EDATE(M2,12)</f>
        <v>37956</v>
      </c>
      <c r="N11" s="40"/>
      <c r="O11" s="40"/>
    </row>
    <row r="12" customFormat="false" ht="12.75" hidden="false" customHeight="false" outlineLevel="0" collapsed="false">
      <c r="A12" s="40" t="s">
        <v>274</v>
      </c>
      <c r="B12" s="40" t="n">
        <f aca="false">+M8</f>
        <v>-91718.4160229875</v>
      </c>
      <c r="C12" s="40" t="n">
        <f aca="false">+B16</f>
        <v>-91182.8521747157</v>
      </c>
      <c r="D12" s="40" t="n">
        <f aca="false">+C16</f>
        <v>-90643.0484459784</v>
      </c>
      <c r="E12" s="40" t="n">
        <f aca="false">+D16</f>
        <v>-90098.9712710552</v>
      </c>
      <c r="F12" s="40" t="n">
        <f aca="false">+E16</f>
        <v>-89550.5868184973</v>
      </c>
      <c r="G12" s="40" t="n">
        <f aca="false">+F16</f>
        <v>-88997.8609890232</v>
      </c>
      <c r="H12" s="40" t="n">
        <f aca="false">+G16</f>
        <v>-88440.7594133992</v>
      </c>
      <c r="I12" s="40" t="n">
        <f aca="false">+H16</f>
        <v>-85933.3420842611</v>
      </c>
      <c r="J12" s="40" t="n">
        <f aca="false">+I16</f>
        <v>-85351.9797339744</v>
      </c>
      <c r="K12" s="40" t="n">
        <f aca="false">+J16</f>
        <v>-84766.0149317479</v>
      </c>
      <c r="L12" s="40" t="n">
        <f aca="false">+K16</f>
        <v>-84068.400904144</v>
      </c>
      <c r="M12" s="40" t="n">
        <f aca="false">+L16</f>
        <v>-83365.2640988217</v>
      </c>
      <c r="N12" s="40"/>
      <c r="O12" s="40"/>
    </row>
    <row r="13" customFormat="false" ht="12.75" hidden="false" customHeight="false" outlineLevel="0" collapsed="false">
      <c r="A13" s="40" t="s">
        <v>275</v>
      </c>
      <c r="B13" s="40" t="n">
        <f aca="false">IF(+B10&lt;365,+interest!M5,+DCF!$E$60/12)</f>
        <v>1251.75822252548</v>
      </c>
      <c r="C13" s="40" t="n">
        <f aca="false">IF(+C10&lt;365,+B13,+DCF!$E$60/12)</f>
        <v>1251.75822252548</v>
      </c>
      <c r="D13" s="40" t="n">
        <f aca="false">IF(+D10&lt;365,+C13,+DCF!$E$60/12)</f>
        <v>1251.75822252548</v>
      </c>
      <c r="E13" s="40" t="n">
        <f aca="false">IF(+E10&lt;365,+D13,+DCF!$E$60/12)</f>
        <v>1251.75822252548</v>
      </c>
      <c r="F13" s="40" t="n">
        <f aca="false">IF(+F10&lt;365,+E13,+DCF!$E$60/12)</f>
        <v>1251.75822252548</v>
      </c>
      <c r="G13" s="40" t="n">
        <f aca="false">IF(+G10&lt;365,+F13,+DCF!$E$60/12)</f>
        <v>1251.75822252548</v>
      </c>
      <c r="H13" s="40" t="n">
        <f aca="false">IF(+H10&lt;365,+G13,+DCF!$E$60/12)</f>
        <v>1251.75822252548</v>
      </c>
      <c r="I13" s="40" t="n">
        <f aca="false">IF(+I10&lt;365,+H13,+DCF!$E$60/12)</f>
        <v>1251.75822252548</v>
      </c>
      <c r="J13" s="40" t="n">
        <f aca="false">IF(+J10&lt;365,+I13,+DCF!$E$60/12)</f>
        <v>1251.75822252548</v>
      </c>
      <c r="K13" s="40" t="n">
        <f aca="false">IF(+K10&lt;365,+J13,+DCF!$E$60/12)</f>
        <v>1357.9280487608</v>
      </c>
      <c r="L13" s="40" t="n">
        <f aca="false">IF(+L10&lt;365,+K13,+DCF!$E$60/12)</f>
        <v>1357.9280487608</v>
      </c>
      <c r="M13" s="40" t="n">
        <f aca="false">IF(+M10&lt;365,+L13,+DCF!$E$60/12)</f>
        <v>1357.9280487608</v>
      </c>
      <c r="N13" s="40"/>
      <c r="O13" s="40"/>
    </row>
    <row r="14" customFormat="false" ht="12.75" hidden="false" customHeight="false" outlineLevel="0" collapsed="false">
      <c r="A14" s="40" t="s">
        <v>276</v>
      </c>
      <c r="B14" s="40" t="n">
        <f aca="false">+B13+B12</f>
        <v>-90466.657800462</v>
      </c>
      <c r="C14" s="40" t="n">
        <f aca="false">+C13+C12</f>
        <v>-89931.0939521902</v>
      </c>
      <c r="D14" s="40" t="n">
        <f aca="false">+D13+D12</f>
        <v>-89391.2902234529</v>
      </c>
      <c r="E14" s="40" t="n">
        <f aca="false">+E13+E12</f>
        <v>-88847.2130485297</v>
      </c>
      <c r="F14" s="40" t="n">
        <f aca="false">+F13+F12</f>
        <v>-88298.8285959718</v>
      </c>
      <c r="G14" s="40" t="n">
        <f aca="false">+G13+G12</f>
        <v>-87746.1027664978</v>
      </c>
      <c r="H14" s="40" t="n">
        <f aca="false">+H13+H12</f>
        <v>-87189.0011908737</v>
      </c>
      <c r="I14" s="40" t="n">
        <f aca="false">+I13+I12</f>
        <v>-84681.5838617356</v>
      </c>
      <c r="J14" s="40" t="n">
        <f aca="false">+J13+J12</f>
        <v>-84100.2215114489</v>
      </c>
      <c r="K14" s="40" t="n">
        <f aca="false">+K13+K12</f>
        <v>-83408.0868829871</v>
      </c>
      <c r="L14" s="40" t="n">
        <f aca="false">+L13+L12</f>
        <v>-82710.4728553833</v>
      </c>
      <c r="M14" s="40" t="n">
        <f aca="false">+M13+M12</f>
        <v>-82007.3360500609</v>
      </c>
      <c r="N14" s="40"/>
      <c r="O14" s="40"/>
    </row>
    <row r="15" customFormat="false" ht="12.75" hidden="false" customHeight="false" outlineLevel="0" collapsed="false">
      <c r="A15" s="40" t="s">
        <v>277</v>
      </c>
      <c r="B15" s="40" t="n">
        <f aca="false">+B14*+$B$1/12</f>
        <v>-716.194374253657</v>
      </c>
      <c r="C15" s="40" t="n">
        <f aca="false">+C14*+$B$1/12</f>
        <v>-711.954493788172</v>
      </c>
      <c r="D15" s="40" t="n">
        <f aca="false">+D14*+$B$1/12</f>
        <v>-707.681047602335</v>
      </c>
      <c r="E15" s="40" t="n">
        <f aca="false">+E14*+$B$1/12</f>
        <v>-703.373769967527</v>
      </c>
      <c r="F15" s="40" t="n">
        <f aca="false">+F14*+$B$1/12</f>
        <v>-699.032393051443</v>
      </c>
      <c r="G15" s="40" t="n">
        <f aca="false">+G14*+$B$1/12</f>
        <v>-694.656646901441</v>
      </c>
      <c r="H15" s="40" t="n">
        <f aca="false">AVERAGE([4]data1cf!$B$2:$B$1001)/12</f>
        <v>1255.65910661265</v>
      </c>
      <c r="I15" s="40" t="n">
        <f aca="false">+I14*+$B$1/12</f>
        <v>-670.39587223874</v>
      </c>
      <c r="J15" s="40" t="n">
        <f aca="false">+J14*+$B$1/12</f>
        <v>-665.79342029897</v>
      </c>
      <c r="K15" s="40" t="n">
        <f aca="false">+K14*+$B$1/12</f>
        <v>-660.314021156981</v>
      </c>
      <c r="L15" s="40" t="n">
        <f aca="false">+L14*+$B$1/12</f>
        <v>-654.791243438451</v>
      </c>
      <c r="M15" s="40" t="n">
        <f aca="false">+M14*+$B$1/12</f>
        <v>-649.224743729649</v>
      </c>
      <c r="N15" s="56" t="n">
        <f aca="false">SUM(B15:M15)</f>
        <v>-6277.75291981472</v>
      </c>
      <c r="O15" s="40"/>
    </row>
    <row r="16" customFormat="false" ht="12.75" hidden="false" customHeight="false" outlineLevel="0" collapsed="false">
      <c r="A16" s="40" t="s">
        <v>278</v>
      </c>
      <c r="B16" s="40" t="n">
        <f aca="false">+B15+B14</f>
        <v>-91182.8521747157</v>
      </c>
      <c r="C16" s="40" t="n">
        <f aca="false">+C15+C14</f>
        <v>-90643.0484459784</v>
      </c>
      <c r="D16" s="40" t="n">
        <f aca="false">+D15+D14</f>
        <v>-90098.9712710552</v>
      </c>
      <c r="E16" s="40" t="n">
        <f aca="false">+E15+E14</f>
        <v>-89550.5868184973</v>
      </c>
      <c r="F16" s="40" t="n">
        <f aca="false">+F15+F14</f>
        <v>-88997.8609890232</v>
      </c>
      <c r="G16" s="40" t="n">
        <f aca="false">+G15+G14</f>
        <v>-88440.7594133992</v>
      </c>
      <c r="H16" s="40" t="n">
        <f aca="false">+H15+H14</f>
        <v>-85933.3420842611</v>
      </c>
      <c r="I16" s="40" t="n">
        <f aca="false">+I15+I14</f>
        <v>-85351.9797339744</v>
      </c>
      <c r="J16" s="40" t="n">
        <f aca="false">+J15+J14</f>
        <v>-84766.0149317479</v>
      </c>
      <c r="K16" s="40" t="n">
        <f aca="false">+K15+K14</f>
        <v>-84068.400904144</v>
      </c>
      <c r="L16" s="40" t="n">
        <f aca="false">+L15+L14</f>
        <v>-83365.2640988217</v>
      </c>
      <c r="M16" s="40" t="n">
        <f aca="false">+M15+M14</f>
        <v>-82656.5607937906</v>
      </c>
      <c r="N16" s="40"/>
      <c r="O16" s="40"/>
    </row>
    <row r="17" customFormat="false" ht="12.75" hidden="false" customHeight="false" outlineLevel="0" collapsed="false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</row>
    <row r="18" customFormat="false" ht="12.75" hidden="false" customHeight="false" outlineLevel="0" collapsed="false">
      <c r="A18" s="40"/>
      <c r="B18" s="264" t="n">
        <f aca="false">+B10</f>
        <v>92</v>
      </c>
      <c r="C18" s="264" t="n">
        <f aca="false">+C10</f>
        <v>123</v>
      </c>
      <c r="D18" s="264" t="n">
        <f aca="false">+D10</f>
        <v>151</v>
      </c>
      <c r="E18" s="264" t="n">
        <f aca="false">+E10</f>
        <v>182</v>
      </c>
      <c r="F18" s="264" t="n">
        <f aca="false">+F10</f>
        <v>212</v>
      </c>
      <c r="G18" s="264" t="n">
        <f aca="false">+G10</f>
        <v>243</v>
      </c>
      <c r="H18" s="264" t="n">
        <f aca="false">+H10</f>
        <v>273</v>
      </c>
      <c r="I18" s="264" t="n">
        <f aca="false">+I10</f>
        <v>304</v>
      </c>
      <c r="J18" s="264" t="n">
        <f aca="false">+J10</f>
        <v>335</v>
      </c>
      <c r="K18" s="264" t="n">
        <f aca="false">+K10</f>
        <v>365</v>
      </c>
      <c r="L18" s="264" t="n">
        <f aca="false">+L10</f>
        <v>396</v>
      </c>
      <c r="M18" s="264" t="n">
        <f aca="false">+M10</f>
        <v>426</v>
      </c>
      <c r="N18" s="40"/>
      <c r="O18" s="40"/>
    </row>
    <row r="19" customFormat="false" ht="12.75" hidden="false" customHeight="false" outlineLevel="0" collapsed="false">
      <c r="A19" s="0" t="s">
        <v>87</v>
      </c>
      <c r="B19" s="262" t="n">
        <f aca="false">EDATE(B11,12)</f>
        <v>37987</v>
      </c>
      <c r="C19" s="262" t="n">
        <f aca="false">EDATE(C11,12)</f>
        <v>38018</v>
      </c>
      <c r="D19" s="262" t="n">
        <f aca="false">EDATE(D11,12)</f>
        <v>38047</v>
      </c>
      <c r="E19" s="262" t="n">
        <f aca="false">EDATE(E11,12)</f>
        <v>38078</v>
      </c>
      <c r="F19" s="262" t="n">
        <f aca="false">EDATE(F11,12)</f>
        <v>38108</v>
      </c>
      <c r="G19" s="262" t="n">
        <f aca="false">EDATE(G11,12)</f>
        <v>38139</v>
      </c>
      <c r="H19" s="262" t="n">
        <f aca="false">EDATE(H11,12)</f>
        <v>38169</v>
      </c>
      <c r="I19" s="262" t="n">
        <f aca="false">EDATE(I11,12)</f>
        <v>38200</v>
      </c>
      <c r="J19" s="262" t="n">
        <f aca="false">EDATE(J11,12)</f>
        <v>38231</v>
      </c>
      <c r="K19" s="262" t="n">
        <f aca="false">EDATE(K11,12)</f>
        <v>38261</v>
      </c>
      <c r="L19" s="262" t="n">
        <f aca="false">EDATE(L11,12)</f>
        <v>38292</v>
      </c>
      <c r="M19" s="262" t="n">
        <f aca="false">EDATE(M11,12)</f>
        <v>38322</v>
      </c>
      <c r="N19" s="40"/>
      <c r="O19" s="40"/>
    </row>
    <row r="20" customFormat="false" ht="12.75" hidden="false" customHeight="false" outlineLevel="0" collapsed="false">
      <c r="A20" s="40" t="s">
        <v>274</v>
      </c>
      <c r="B20" s="40" t="n">
        <f aca="false">+M16</f>
        <v>-82656.5607937906</v>
      </c>
      <c r="C20" s="40" t="n">
        <f aca="false">+B24</f>
        <v>-81942.2469209279</v>
      </c>
      <c r="D20" s="40" t="n">
        <f aca="false">+C24</f>
        <v>-81222.2780632385</v>
      </c>
      <c r="E20" s="40" t="n">
        <f aca="false">+D24</f>
        <v>-80496.6094520923</v>
      </c>
      <c r="F20" s="40" t="n">
        <f aca="false">+E24</f>
        <v>-79765.1959644412</v>
      </c>
      <c r="G20" s="40" t="n">
        <f aca="false">+F24</f>
        <v>-79027.9921200129</v>
      </c>
      <c r="H20" s="40" t="n">
        <f aca="false">+G24</f>
        <v>-78284.9520784828</v>
      </c>
      <c r="I20" s="40" t="n">
        <f aca="false">+H24</f>
        <v>-77536.029636624</v>
      </c>
      <c r="J20" s="40" t="n">
        <f aca="false">+I24</f>
        <v>-76781.1782254338</v>
      </c>
      <c r="K20" s="40" t="n">
        <f aca="false">+J24</f>
        <v>-76020.3509072384</v>
      </c>
      <c r="L20" s="40" t="n">
        <f aca="false">+K24</f>
        <v>-75280.7087637798</v>
      </c>
      <c r="M20" s="40" t="n">
        <f aca="false">+L24</f>
        <v>-74535.2111200189</v>
      </c>
      <c r="N20" s="40"/>
      <c r="O20" s="40"/>
    </row>
    <row r="21" customFormat="false" ht="12.75" hidden="false" customHeight="false" outlineLevel="0" collapsed="false">
      <c r="A21" s="40" t="s">
        <v>275</v>
      </c>
      <c r="B21" s="40" t="n">
        <f aca="false">IF(+B18&lt;365,+interest!M13,+DCF!$F$60/12)</f>
        <v>1357.9280487608</v>
      </c>
      <c r="C21" s="40" t="n">
        <f aca="false">IF(C18&lt;365,+B21,+DCF!$F$60/12)</f>
        <v>1357.9280487608</v>
      </c>
      <c r="D21" s="40" t="n">
        <f aca="false">IF(D18&lt;365,+C21,+DCF!$F$60/12)</f>
        <v>1357.9280487608</v>
      </c>
      <c r="E21" s="40" t="n">
        <f aca="false">IF(E18&lt;365,+D21,+DCF!$F$60/12)</f>
        <v>1357.9280487608</v>
      </c>
      <c r="F21" s="40" t="n">
        <f aca="false">IF(F18&lt;365,+E21,+DCF!$F$60/12)</f>
        <v>1357.9280487608</v>
      </c>
      <c r="G21" s="40" t="n">
        <f aca="false">IF(G18&lt;365,+F21,+DCF!$F$60/12)</f>
        <v>1357.9280487608</v>
      </c>
      <c r="H21" s="40" t="n">
        <f aca="false">IF(H18&lt;365,+G21,+DCF!$F$60/12)</f>
        <v>1357.9280487608</v>
      </c>
      <c r="I21" s="40" t="n">
        <f aca="false">IF(I18&lt;365,+H21,+DCF!$F$60/12)</f>
        <v>1357.9280487608</v>
      </c>
      <c r="J21" s="40" t="n">
        <f aca="false">IF(J18&lt;365,+I21,+DCF!$F$60/12)</f>
        <v>1357.9280487608</v>
      </c>
      <c r="K21" s="40" t="n">
        <f aca="false">IF(K18&lt;365,+J21,+DCF!$F$60/12)</f>
        <v>1330.93336566268</v>
      </c>
      <c r="L21" s="40" t="n">
        <f aca="false">IF(L18&lt;365,+K21,+DCF!$F$60/12)</f>
        <v>1330.93336566268</v>
      </c>
      <c r="M21" s="40" t="n">
        <f aca="false">IF(M18&lt;365,+L21,+DCF!$F$60/12)</f>
        <v>1330.93336566268</v>
      </c>
      <c r="N21" s="40"/>
      <c r="O21" s="263"/>
    </row>
    <row r="22" customFormat="false" ht="12.75" hidden="false" customHeight="false" outlineLevel="0" collapsed="false">
      <c r="A22" s="40" t="s">
        <v>276</v>
      </c>
      <c r="B22" s="40" t="n">
        <f aca="false">+B21+B20</f>
        <v>-81298.6327450298</v>
      </c>
      <c r="C22" s="40" t="n">
        <f aca="false">+C21+C20</f>
        <v>-80584.3188721671</v>
      </c>
      <c r="D22" s="40" t="n">
        <f aca="false">+D21+D20</f>
        <v>-79864.3500144777</v>
      </c>
      <c r="E22" s="40" t="n">
        <f aca="false">+E21+E20</f>
        <v>-79138.6814033315</v>
      </c>
      <c r="F22" s="40" t="n">
        <f aca="false">+F21+F20</f>
        <v>-78407.2679156804</v>
      </c>
      <c r="G22" s="40" t="n">
        <f aca="false">+G21+G20</f>
        <v>-77670.0640712521</v>
      </c>
      <c r="H22" s="40" t="n">
        <f aca="false">+H21+H20</f>
        <v>-76927.024029722</v>
      </c>
      <c r="I22" s="40" t="n">
        <f aca="false">+I21+I20</f>
        <v>-76178.1015878632</v>
      </c>
      <c r="J22" s="40" t="n">
        <f aca="false">+J21+J20</f>
        <v>-75423.250176673</v>
      </c>
      <c r="K22" s="40" t="n">
        <f aca="false">+K21+K20</f>
        <v>-74689.4175415757</v>
      </c>
      <c r="L22" s="40" t="n">
        <f aca="false">+L21+L20</f>
        <v>-73949.7753981171</v>
      </c>
      <c r="M22" s="40" t="n">
        <f aca="false">+M21+M20</f>
        <v>-73204.2777543562</v>
      </c>
      <c r="N22" s="40"/>
      <c r="O22" s="40"/>
    </row>
    <row r="23" customFormat="false" ht="12.75" hidden="false" customHeight="false" outlineLevel="0" collapsed="false">
      <c r="A23" s="40" t="s">
        <v>277</v>
      </c>
      <c r="B23" s="40" t="n">
        <f aca="false">+B22*+$B$1/12</f>
        <v>-643.614175898152</v>
      </c>
      <c r="C23" s="40" t="n">
        <f aca="false">+C22*+$B$1/12</f>
        <v>-637.959191071323</v>
      </c>
      <c r="D23" s="40" t="n">
        <f aca="false">+D22*+$B$1/12</f>
        <v>-632.259437614615</v>
      </c>
      <c r="E23" s="40" t="n">
        <f aca="false">+E22*+$B$1/12</f>
        <v>-626.514561109708</v>
      </c>
      <c r="F23" s="40" t="n">
        <f aca="false">+F22*+$B$1/12</f>
        <v>-620.72420433247</v>
      </c>
      <c r="G23" s="40" t="n">
        <f aca="false">+G22*+$B$1/12</f>
        <v>-614.888007230746</v>
      </c>
      <c r="H23" s="40" t="n">
        <f aca="false">+H22*+$B$1/12</f>
        <v>-609.005606901966</v>
      </c>
      <c r="I23" s="40" t="n">
        <f aca="false">+I22*+$B$1/12</f>
        <v>-603.076637570584</v>
      </c>
      <c r="J23" s="40" t="n">
        <f aca="false">+J22*+$B$1/12</f>
        <v>-597.100730565328</v>
      </c>
      <c r="K23" s="40" t="n">
        <f aca="false">+K22*+$B$1/12</f>
        <v>-591.291222204141</v>
      </c>
      <c r="L23" s="40" t="n">
        <f aca="false">+L22*+$B$1/12</f>
        <v>-585.435721901761</v>
      </c>
      <c r="M23" s="40" t="n">
        <f aca="false">+M22*+$B$1/12</f>
        <v>-579.53386555532</v>
      </c>
      <c r="N23" s="56" t="n">
        <f aca="false">SUM(B23:M23)</f>
        <v>-7341.40336195611</v>
      </c>
      <c r="O23" s="40"/>
    </row>
    <row r="24" customFormat="false" ht="12.75" hidden="false" customHeight="false" outlineLevel="0" collapsed="false">
      <c r="A24" s="40" t="s">
        <v>278</v>
      </c>
      <c r="B24" s="40" t="n">
        <f aca="false">+B23+B22</f>
        <v>-81942.2469209279</v>
      </c>
      <c r="C24" s="40" t="n">
        <f aca="false">+C23+C22</f>
        <v>-81222.2780632385</v>
      </c>
      <c r="D24" s="40" t="n">
        <f aca="false">+D23+D22</f>
        <v>-80496.6094520923</v>
      </c>
      <c r="E24" s="40" t="n">
        <f aca="false">+E23+E22</f>
        <v>-79765.1959644412</v>
      </c>
      <c r="F24" s="40" t="n">
        <f aca="false">+F23+F22</f>
        <v>-79027.9921200129</v>
      </c>
      <c r="G24" s="40" t="n">
        <f aca="false">+G23+G22</f>
        <v>-78284.9520784828</v>
      </c>
      <c r="H24" s="40" t="n">
        <f aca="false">+H23+H22</f>
        <v>-77536.029636624</v>
      </c>
      <c r="I24" s="40" t="n">
        <f aca="false">+I23+I22</f>
        <v>-76781.1782254338</v>
      </c>
      <c r="J24" s="40" t="n">
        <f aca="false">+J23+J22</f>
        <v>-76020.3509072384</v>
      </c>
      <c r="K24" s="40" t="n">
        <f aca="false">+K23+K22</f>
        <v>-75280.7087637798</v>
      </c>
      <c r="L24" s="40" t="n">
        <f aca="false">+L23+L22</f>
        <v>-74535.2111200189</v>
      </c>
      <c r="M24" s="40" t="n">
        <f aca="false">+M23+M22</f>
        <v>-73783.8116199116</v>
      </c>
      <c r="N24" s="40"/>
      <c r="O24" s="40"/>
    </row>
    <row r="25" customFormat="false" ht="12.75" hidden="false" customHeight="false" outlineLevel="0" collapsed="false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</row>
    <row r="26" customFormat="false" ht="12.75" hidden="false" customHeight="false" outlineLevel="0" collapsed="false">
      <c r="A26" s="40"/>
      <c r="B26" s="265" t="n">
        <f aca="false">+B18</f>
        <v>92</v>
      </c>
      <c r="C26" s="265" t="n">
        <f aca="false">+C18</f>
        <v>123</v>
      </c>
      <c r="D26" s="265" t="n">
        <f aca="false">+D18</f>
        <v>151</v>
      </c>
      <c r="E26" s="265" t="n">
        <f aca="false">+E18</f>
        <v>182</v>
      </c>
      <c r="F26" s="265" t="n">
        <f aca="false">+F18</f>
        <v>212</v>
      </c>
      <c r="G26" s="265" t="n">
        <f aca="false">+G18</f>
        <v>243</v>
      </c>
      <c r="H26" s="265" t="n">
        <f aca="false">+H18</f>
        <v>273</v>
      </c>
      <c r="I26" s="265" t="n">
        <f aca="false">+I18</f>
        <v>304</v>
      </c>
      <c r="J26" s="265" t="n">
        <f aca="false">+J18</f>
        <v>335</v>
      </c>
      <c r="K26" s="265" t="n">
        <f aca="false">+K18</f>
        <v>365</v>
      </c>
      <c r="L26" s="265" t="n">
        <f aca="false">+L18</f>
        <v>396</v>
      </c>
      <c r="M26" s="265" t="n">
        <f aca="false">+M18</f>
        <v>426</v>
      </c>
      <c r="N26" s="40"/>
      <c r="O26" s="40"/>
    </row>
    <row r="27" customFormat="false" ht="12.75" hidden="false" customHeight="false" outlineLevel="0" collapsed="false">
      <c r="A27" s="0" t="s">
        <v>88</v>
      </c>
      <c r="B27" s="262" t="n">
        <f aca="false">EDATE(B19,12)</f>
        <v>38353</v>
      </c>
      <c r="C27" s="262" t="n">
        <f aca="false">EDATE(C19,12)</f>
        <v>38384</v>
      </c>
      <c r="D27" s="262" t="n">
        <f aca="false">EDATE(D19,12)</f>
        <v>38412</v>
      </c>
      <c r="E27" s="262" t="n">
        <f aca="false">EDATE(E19,12)</f>
        <v>38443</v>
      </c>
      <c r="F27" s="262" t="n">
        <f aca="false">EDATE(F19,12)</f>
        <v>38473</v>
      </c>
      <c r="G27" s="262" t="n">
        <f aca="false">EDATE(G19,12)</f>
        <v>38504</v>
      </c>
      <c r="H27" s="262" t="n">
        <f aca="false">EDATE(H19,12)</f>
        <v>38534</v>
      </c>
      <c r="I27" s="262" t="n">
        <f aca="false">EDATE(I19,12)</f>
        <v>38565</v>
      </c>
      <c r="J27" s="262" t="n">
        <f aca="false">EDATE(J19,12)</f>
        <v>38596</v>
      </c>
      <c r="K27" s="262" t="n">
        <f aca="false">EDATE(K19,12)</f>
        <v>38626</v>
      </c>
      <c r="L27" s="262" t="n">
        <f aca="false">EDATE(L19,12)</f>
        <v>38657</v>
      </c>
      <c r="M27" s="262" t="n">
        <f aca="false">EDATE(M19,12)</f>
        <v>38687</v>
      </c>
      <c r="N27" s="40"/>
      <c r="O27" s="40"/>
    </row>
    <row r="28" customFormat="false" ht="12.75" hidden="false" customHeight="false" outlineLevel="0" collapsed="false">
      <c r="A28" s="40" t="s">
        <v>274</v>
      </c>
      <c r="B28" s="40" t="n">
        <f aca="false">+M24</f>
        <v>-73783.8116199116</v>
      </c>
      <c r="C28" s="40" t="n">
        <f aca="false">+B32</f>
        <v>-73026.4635404284</v>
      </c>
      <c r="D28" s="40" t="n">
        <f aca="false">+C32</f>
        <v>-72263.1197886492</v>
      </c>
      <c r="E28" s="40" t="n">
        <f aca="false">+D32</f>
        <v>-71493.7328988352</v>
      </c>
      <c r="F28" s="40" t="n">
        <f aca="false">+E32</f>
        <v>-70718.2550294768</v>
      </c>
      <c r="G28" s="40" t="n">
        <f aca="false">+F32</f>
        <v>-69936.6379603194</v>
      </c>
      <c r="H28" s="40" t="n">
        <f aca="false">+G32</f>
        <v>-69148.8330893644</v>
      </c>
      <c r="I28" s="40" t="n">
        <f aca="false">+H32</f>
        <v>-68354.7914298477</v>
      </c>
      <c r="J28" s="40" t="n">
        <f aca="false">+I32</f>
        <v>-67554.4636071931</v>
      </c>
      <c r="K28" s="40" t="n">
        <f aca="false">+J32</f>
        <v>-66747.7998559426</v>
      </c>
      <c r="L28" s="40" t="n">
        <f aca="false">+K32</f>
        <v>-65942.9822334696</v>
      </c>
      <c r="M28" s="40" t="n">
        <f aca="false">+L32</f>
        <v>-65131.7931381521</v>
      </c>
    </row>
    <row r="29" customFormat="false" ht="12.75" hidden="false" customHeight="false" outlineLevel="0" collapsed="false">
      <c r="A29" s="40" t="s">
        <v>275</v>
      </c>
      <c r="B29" s="40" t="n">
        <f aca="false">IF(B26&lt;365,+interest!M21,+DCF!$G$60/12)</f>
        <v>1330.93336566268</v>
      </c>
      <c r="C29" s="40" t="n">
        <f aca="false">IF(+C26&lt;365,+B29,+DCF!$G$60/12)</f>
        <v>1330.93336566268</v>
      </c>
      <c r="D29" s="40" t="n">
        <f aca="false">IF(+D26&lt;365,+C29,+DCF!$G$60/12)</f>
        <v>1330.93336566268</v>
      </c>
      <c r="E29" s="40" t="n">
        <f aca="false">IF(+E26&lt;365,+D29,+DCF!$G$60/12)</f>
        <v>1330.93336566268</v>
      </c>
      <c r="F29" s="40" t="n">
        <f aca="false">IF(+F26&lt;365,+E29,+DCF!$G$60/12)</f>
        <v>1330.93336566268</v>
      </c>
      <c r="G29" s="40" t="n">
        <f aca="false">IF(+G26&lt;365,+F29,+DCF!$G$60/12)</f>
        <v>1330.93336566268</v>
      </c>
      <c r="H29" s="40" t="n">
        <f aca="false">IF(+H26&lt;365,+G29,+DCF!$G$60/12)</f>
        <v>1330.93336566268</v>
      </c>
      <c r="I29" s="40" t="n">
        <f aca="false">IF(+I26&lt;365,+H29,+DCF!$G$60/12)</f>
        <v>1330.93336566268</v>
      </c>
      <c r="J29" s="40" t="n">
        <f aca="false">IF(+J26&lt;365,+I29,+DCF!$G$60/12)</f>
        <v>1330.93336566268</v>
      </c>
      <c r="K29" s="40" t="n">
        <f aca="false">IF(+K26&lt;365,+J29,+DCF!$G$60/12)</f>
        <v>1322.76580868043</v>
      </c>
      <c r="L29" s="40" t="n">
        <f aca="false">IF(+L26&lt;365,+K29,+DCF!$G$60/12)</f>
        <v>1322.76580868043</v>
      </c>
      <c r="M29" s="40" t="n">
        <f aca="false">IF(+M26&lt;365,+L29,+DCF!$G$60/12)</f>
        <v>1322.76580868043</v>
      </c>
    </row>
    <row r="30" customFormat="false" ht="12.75" hidden="false" customHeight="false" outlineLevel="0" collapsed="false">
      <c r="A30" s="40" t="s">
        <v>276</v>
      </c>
      <c r="B30" s="40" t="n">
        <f aca="false">+B29+B28</f>
        <v>-72452.8782542489</v>
      </c>
      <c r="C30" s="40" t="n">
        <f aca="false">+C29+C28</f>
        <v>-71695.5301747657</v>
      </c>
      <c r="D30" s="40" t="n">
        <f aca="false">+D29+D28</f>
        <v>-70932.1864229866</v>
      </c>
      <c r="E30" s="40" t="n">
        <f aca="false">+E29+E28</f>
        <v>-70162.7995331726</v>
      </c>
      <c r="F30" s="40" t="n">
        <f aca="false">+F29+F28</f>
        <v>-69387.3216638142</v>
      </c>
      <c r="G30" s="40" t="n">
        <f aca="false">+G29+G28</f>
        <v>-68605.7045946567</v>
      </c>
      <c r="H30" s="40" t="n">
        <f aca="false">+H29+H28</f>
        <v>-67817.8997237017</v>
      </c>
      <c r="I30" s="40" t="n">
        <f aca="false">+I29+I28</f>
        <v>-67023.858064185</v>
      </c>
      <c r="J30" s="40" t="n">
        <f aca="false">+J29+J28</f>
        <v>-66223.5302415305</v>
      </c>
      <c r="K30" s="40" t="n">
        <f aca="false">+K29+K28</f>
        <v>-65425.0340472621</v>
      </c>
      <c r="L30" s="40" t="n">
        <f aca="false">+L29+L28</f>
        <v>-64620.2164247892</v>
      </c>
      <c r="M30" s="40" t="n">
        <f aca="false">+M29+M28</f>
        <v>-63809.0273294717</v>
      </c>
    </row>
    <row r="31" customFormat="false" ht="12.75" hidden="false" customHeight="false" outlineLevel="0" collapsed="false">
      <c r="A31" s="40" t="s">
        <v>277</v>
      </c>
      <c r="B31" s="40" t="n">
        <f aca="false">+B30*+$B$1/12</f>
        <v>-573.58528617947</v>
      </c>
      <c r="C31" s="40" t="n">
        <f aca="false">+C30*+$B$1/12</f>
        <v>-567.589613883562</v>
      </c>
      <c r="D31" s="40" t="n">
        <f aca="false">+D30*+$B$1/12</f>
        <v>-561.546475848644</v>
      </c>
      <c r="E31" s="40" t="n">
        <f aca="false">+E30*+$B$1/12</f>
        <v>-555.455496304283</v>
      </c>
      <c r="F31" s="40" t="n">
        <f aca="false">+F30*+$B$1/12</f>
        <v>-549.316296505196</v>
      </c>
      <c r="G31" s="40" t="n">
        <f aca="false">+G30*+$B$1/12</f>
        <v>-543.128494707699</v>
      </c>
      <c r="H31" s="40" t="n">
        <f aca="false">+H30*+$B$1/12</f>
        <v>-536.891706145972</v>
      </c>
      <c r="I31" s="40" t="n">
        <f aca="false">+I30*+$B$1/12</f>
        <v>-530.605543008131</v>
      </c>
      <c r="J31" s="40" t="n">
        <f aca="false">+J30*+$B$1/12</f>
        <v>-524.269614412116</v>
      </c>
      <c r="K31" s="40" t="n">
        <f aca="false">+K30*+$B$1/12</f>
        <v>-517.948186207492</v>
      </c>
      <c r="L31" s="40" t="n">
        <f aca="false">+L30*+$B$1/12</f>
        <v>-511.576713362915</v>
      </c>
      <c r="M31" s="40" t="n">
        <f aca="false">+M30*+$B$1/12</f>
        <v>-505.154799691651</v>
      </c>
      <c r="N31" s="56" t="n">
        <f aca="false">SUM(B31:M31)</f>
        <v>-6477.06822625713</v>
      </c>
    </row>
    <row r="32" customFormat="false" ht="12.75" hidden="false" customHeight="false" outlineLevel="0" collapsed="false">
      <c r="A32" s="40" t="s">
        <v>278</v>
      </c>
      <c r="B32" s="40" t="n">
        <f aca="false">+B31+B30</f>
        <v>-73026.4635404284</v>
      </c>
      <c r="C32" s="40" t="n">
        <f aca="false">+C31+C30</f>
        <v>-72263.1197886492</v>
      </c>
      <c r="D32" s="40" t="n">
        <f aca="false">+D31+D30</f>
        <v>-71493.7328988352</v>
      </c>
      <c r="E32" s="40" t="n">
        <f aca="false">+E31+E30</f>
        <v>-70718.2550294768</v>
      </c>
      <c r="F32" s="40" t="n">
        <f aca="false">+F31+F30</f>
        <v>-69936.6379603194</v>
      </c>
      <c r="G32" s="40" t="n">
        <f aca="false">+G31+G30</f>
        <v>-69148.8330893644</v>
      </c>
      <c r="H32" s="40" t="n">
        <f aca="false">+H31+H30</f>
        <v>-68354.7914298477</v>
      </c>
      <c r="I32" s="40" t="n">
        <f aca="false">+I31+I30</f>
        <v>-67554.4636071931</v>
      </c>
      <c r="J32" s="40" t="n">
        <f aca="false">+J31+J30</f>
        <v>-66747.7998559426</v>
      </c>
      <c r="K32" s="40" t="n">
        <f aca="false">+K31+K30</f>
        <v>-65942.9822334696</v>
      </c>
      <c r="L32" s="40" t="n">
        <f aca="false">+L31+L30</f>
        <v>-65131.7931381521</v>
      </c>
      <c r="M32" s="40" t="n">
        <f aca="false">+M31+M30</f>
        <v>-64314.1821291633</v>
      </c>
      <c r="N32" s="40"/>
      <c r="O32" s="42"/>
    </row>
    <row r="34" customFormat="false" ht="12.75" hidden="false" customHeight="false" outlineLevel="0" collapsed="false">
      <c r="B34" s="265" t="n">
        <f aca="false">+B26</f>
        <v>92</v>
      </c>
      <c r="C34" s="265" t="n">
        <f aca="false">+C26</f>
        <v>123</v>
      </c>
      <c r="D34" s="265" t="n">
        <f aca="false">+D26</f>
        <v>151</v>
      </c>
      <c r="E34" s="265" t="n">
        <f aca="false">+E26</f>
        <v>182</v>
      </c>
      <c r="F34" s="265" t="n">
        <f aca="false">+F26</f>
        <v>212</v>
      </c>
      <c r="G34" s="265" t="n">
        <f aca="false">+G26</f>
        <v>243</v>
      </c>
      <c r="H34" s="265" t="n">
        <f aca="false">+H26</f>
        <v>273</v>
      </c>
      <c r="I34" s="265" t="n">
        <f aca="false">+I26</f>
        <v>304</v>
      </c>
      <c r="J34" s="265" t="n">
        <f aca="false">+J26</f>
        <v>335</v>
      </c>
      <c r="K34" s="265" t="n">
        <f aca="false">+K26</f>
        <v>365</v>
      </c>
      <c r="L34" s="265" t="n">
        <f aca="false">+L26</f>
        <v>396</v>
      </c>
      <c r="M34" s="265" t="n">
        <f aca="false">+M26</f>
        <v>426</v>
      </c>
    </row>
    <row r="35" customFormat="false" ht="12.75" hidden="false" customHeight="false" outlineLevel="0" collapsed="false">
      <c r="A35" s="0" t="s">
        <v>89</v>
      </c>
      <c r="B35" s="262" t="n">
        <f aca="false">EDATE(B27,12)</f>
        <v>38718</v>
      </c>
      <c r="C35" s="262" t="n">
        <f aca="false">EDATE(C27,12)</f>
        <v>38749</v>
      </c>
      <c r="D35" s="262" t="n">
        <f aca="false">EDATE(D27,12)</f>
        <v>38777</v>
      </c>
      <c r="E35" s="262" t="n">
        <f aca="false">EDATE(E27,12)</f>
        <v>38808</v>
      </c>
      <c r="F35" s="262" t="n">
        <f aca="false">EDATE(F27,12)</f>
        <v>38838</v>
      </c>
      <c r="G35" s="262" t="n">
        <f aca="false">EDATE(G27,12)</f>
        <v>38869</v>
      </c>
      <c r="H35" s="262" t="n">
        <f aca="false">EDATE(H27,12)</f>
        <v>38899</v>
      </c>
      <c r="I35" s="262" t="n">
        <f aca="false">EDATE(I27,12)</f>
        <v>38930</v>
      </c>
      <c r="J35" s="262" t="n">
        <f aca="false">EDATE(J27,12)</f>
        <v>38961</v>
      </c>
      <c r="K35" s="262" t="n">
        <f aca="false">EDATE(K27,12)</f>
        <v>38991</v>
      </c>
      <c r="L35" s="262" t="n">
        <f aca="false">EDATE(L27,12)</f>
        <v>39022</v>
      </c>
      <c r="M35" s="262" t="n">
        <f aca="false">EDATE(M27,12)</f>
        <v>39052</v>
      </c>
    </row>
    <row r="36" customFormat="false" ht="12.75" hidden="false" customHeight="false" outlineLevel="0" collapsed="false">
      <c r="A36" s="40" t="s">
        <v>274</v>
      </c>
      <c r="B36" s="40" t="n">
        <f aca="false">+M32</f>
        <v>-64314.1821291633</v>
      </c>
      <c r="C36" s="40" t="n">
        <f aca="false">+B40</f>
        <v>-63490.0983663534</v>
      </c>
      <c r="D36" s="40" t="n">
        <f aca="false">+C40</f>
        <v>-62659.4906070879</v>
      </c>
      <c r="E36" s="40" t="n">
        <f aca="false">+D40</f>
        <v>-61822.3072030615</v>
      </c>
      <c r="F36" s="40" t="n">
        <f aca="false">+E40</f>
        <v>-60978.4960970866</v>
      </c>
      <c r="G36" s="40" t="n">
        <f aca="false">+F40</f>
        <v>-60128.004819856</v>
      </c>
      <c r="H36" s="40" t="n">
        <f aca="false">+G40</f>
        <v>-59270.7804866807</v>
      </c>
      <c r="I36" s="40" t="n">
        <f aca="false">+H40</f>
        <v>-58406.7697942011</v>
      </c>
      <c r="J36" s="40" t="n">
        <f aca="false">+I40</f>
        <v>-57535.9190170727</v>
      </c>
      <c r="K36" s="40" t="n">
        <f aca="false">+J40</f>
        <v>-56658.1740046254</v>
      </c>
      <c r="L36" s="40" t="n">
        <f aca="false">+K40</f>
        <v>-55805.5220879664</v>
      </c>
      <c r="M36" s="40" t="n">
        <f aca="false">+L40</f>
        <v>-54946.1200103004</v>
      </c>
    </row>
    <row r="37" customFormat="false" ht="12.75" hidden="false" customHeight="false" outlineLevel="0" collapsed="false">
      <c r="A37" s="40" t="s">
        <v>275</v>
      </c>
      <c r="B37" s="40" t="n">
        <f aca="false">IF(+B34&lt;365,+interest!M29,+DCF!$H$60/12)</f>
        <v>1322.76580868043</v>
      </c>
      <c r="C37" s="40" t="n">
        <f aca="false">IF(+C34&lt;365,+B37,+DCF!$H$60/12)</f>
        <v>1322.76580868043</v>
      </c>
      <c r="D37" s="40" t="n">
        <f aca="false">IF(+D34&lt;365,+C37,+DCF!$H$60/12)</f>
        <v>1322.76580868043</v>
      </c>
      <c r="E37" s="40" t="n">
        <f aca="false">IF(+E34&lt;365,+D37,+DCF!$H$60/12)</f>
        <v>1322.76580868043</v>
      </c>
      <c r="F37" s="40" t="n">
        <f aca="false">IF(+F34&lt;365,+E37,+DCF!$H$60/12)</f>
        <v>1322.76580868043</v>
      </c>
      <c r="G37" s="40" t="n">
        <f aca="false">IF(+G34&lt;365,+F37,+DCF!$H$60/12)</f>
        <v>1322.76580868043</v>
      </c>
      <c r="H37" s="40" t="n">
        <f aca="false">IF(+H34&lt;365,+G37,+DCF!$H$60/12)</f>
        <v>1322.76580868043</v>
      </c>
      <c r="I37" s="40" t="n">
        <f aca="false">IF(+I34&lt;365,+H37,+DCF!$H$60/12)</f>
        <v>1322.76580868043</v>
      </c>
      <c r="J37" s="40" t="n">
        <f aca="false">IF(+J34&lt;365,+I37,+DCF!$H$60/12)</f>
        <v>1322.76580868043</v>
      </c>
      <c r="K37" s="40" t="n">
        <f aca="false">IF(+K34&lt;365,+J37,+DCF!$H$60/12)</f>
        <v>1290.97557092581</v>
      </c>
      <c r="L37" s="40" t="n">
        <f aca="false">IF(+L34&lt;365,+K37,+DCF!$H$60/12)</f>
        <v>1290.97557092581</v>
      </c>
      <c r="M37" s="40" t="n">
        <f aca="false">IF(+M34&lt;365,+L37,+DCF!$H$60/12)</f>
        <v>1290.97557092581</v>
      </c>
    </row>
    <row r="38" customFormat="false" ht="12.75" hidden="false" customHeight="false" outlineLevel="0" collapsed="false">
      <c r="A38" s="40" t="s">
        <v>276</v>
      </c>
      <c r="B38" s="40" t="n">
        <f aca="false">+B37+B36</f>
        <v>-62991.4163204829</v>
      </c>
      <c r="C38" s="40" t="n">
        <f aca="false">+C37+C36</f>
        <v>-62167.3325576729</v>
      </c>
      <c r="D38" s="40" t="n">
        <f aca="false">+D37+D36</f>
        <v>-61336.7247984074</v>
      </c>
      <c r="E38" s="40" t="n">
        <f aca="false">+E37+E36</f>
        <v>-60499.541394381</v>
      </c>
      <c r="F38" s="40" t="n">
        <f aca="false">+F37+F36</f>
        <v>-59655.7302884061</v>
      </c>
      <c r="G38" s="40" t="n">
        <f aca="false">+G37+G36</f>
        <v>-58805.2390111756</v>
      </c>
      <c r="H38" s="40" t="n">
        <f aca="false">+H37+H36</f>
        <v>-57948.0146780003</v>
      </c>
      <c r="I38" s="40" t="n">
        <f aca="false">+I37+I36</f>
        <v>-57084.0039855207</v>
      </c>
      <c r="J38" s="40" t="n">
        <f aca="false">+J37+J36</f>
        <v>-56213.1532083923</v>
      </c>
      <c r="K38" s="40" t="n">
        <f aca="false">+K37+K36</f>
        <v>-55367.1984336996</v>
      </c>
      <c r="L38" s="40" t="n">
        <f aca="false">+L37+L36</f>
        <v>-54514.5465170405</v>
      </c>
      <c r="M38" s="40" t="n">
        <f aca="false">+M37+M36</f>
        <v>-53655.1444393746</v>
      </c>
    </row>
    <row r="39" customFormat="false" ht="12.75" hidden="false" customHeight="false" outlineLevel="0" collapsed="false">
      <c r="A39" s="40" t="s">
        <v>277</v>
      </c>
      <c r="B39" s="40" t="n">
        <f aca="false">+B38*+$B$1/12</f>
        <v>-498.68204587049</v>
      </c>
      <c r="C39" s="40" t="n">
        <f aca="false">+C38*+$B$1/12</f>
        <v>-492.158049414911</v>
      </c>
      <c r="D39" s="40" t="n">
        <f aca="false">+D38*+$B$1/12</f>
        <v>-485.582404654059</v>
      </c>
      <c r="E39" s="40" t="n">
        <f aca="false">+E38*+$B$1/12</f>
        <v>-478.954702705517</v>
      </c>
      <c r="F39" s="40" t="n">
        <f aca="false">+F38*+$B$1/12</f>
        <v>-472.274531449882</v>
      </c>
      <c r="G39" s="40" t="n">
        <f aca="false">+G38*+$B$1/12</f>
        <v>-465.54147550514</v>
      </c>
      <c r="H39" s="40" t="n">
        <f aca="false">+H38*+$B$1/12</f>
        <v>-458.755116200835</v>
      </c>
      <c r="I39" s="40" t="n">
        <f aca="false">+I38*+$B$1/12</f>
        <v>-451.915031552039</v>
      </c>
      <c r="J39" s="40" t="n">
        <f aca="false">+J38*+$B$1/12</f>
        <v>-445.020796233105</v>
      </c>
      <c r="K39" s="40" t="n">
        <f aca="false">+K38*+$B$1/12</f>
        <v>-438.323654266788</v>
      </c>
      <c r="L39" s="40" t="n">
        <f aca="false">+L38*+$B$1/12</f>
        <v>-431.573493259904</v>
      </c>
      <c r="M39" s="40" t="n">
        <f aca="false">+M38*+$B$1/12</f>
        <v>-424.769893478382</v>
      </c>
      <c r="N39" s="56" t="n">
        <f aca="false">SUM(B39:M39)</f>
        <v>-5543.55119459105</v>
      </c>
    </row>
    <row r="40" customFormat="false" ht="12.75" hidden="false" customHeight="false" outlineLevel="0" collapsed="false">
      <c r="A40" s="40" t="s">
        <v>278</v>
      </c>
      <c r="B40" s="40" t="n">
        <f aca="false">+B39+B38</f>
        <v>-63490.0983663534</v>
      </c>
      <c r="C40" s="40" t="n">
        <f aca="false">+C39+C38</f>
        <v>-62659.4906070879</v>
      </c>
      <c r="D40" s="40" t="n">
        <f aca="false">+D39+D38</f>
        <v>-61822.3072030615</v>
      </c>
      <c r="E40" s="40" t="n">
        <f aca="false">+E39+E38</f>
        <v>-60978.4960970866</v>
      </c>
      <c r="F40" s="40" t="n">
        <f aca="false">+F39+F38</f>
        <v>-60128.004819856</v>
      </c>
      <c r="G40" s="40" t="n">
        <f aca="false">+G39+G38</f>
        <v>-59270.7804866807</v>
      </c>
      <c r="H40" s="40" t="n">
        <f aca="false">+H39+H38</f>
        <v>-58406.7697942011</v>
      </c>
      <c r="I40" s="40" t="n">
        <f aca="false">+I39+I38</f>
        <v>-57535.9190170727</v>
      </c>
      <c r="J40" s="40" t="n">
        <f aca="false">+J39+J38</f>
        <v>-56658.1740046254</v>
      </c>
      <c r="K40" s="40" t="n">
        <f aca="false">+K39+K38</f>
        <v>-55805.5220879664</v>
      </c>
      <c r="L40" s="40" t="n">
        <f aca="false">+L39+L38</f>
        <v>-54946.1200103004</v>
      </c>
      <c r="M40" s="40" t="n">
        <f aca="false">+M39+M38</f>
        <v>-54079.914332853</v>
      </c>
      <c r="N40" s="40"/>
    </row>
    <row r="42" customFormat="false" ht="12.75" hidden="false" customHeight="false" outlineLevel="0" collapsed="false">
      <c r="B42" s="265" t="n">
        <f aca="false">+B34</f>
        <v>92</v>
      </c>
      <c r="C42" s="265" t="n">
        <f aca="false">+C34</f>
        <v>123</v>
      </c>
      <c r="D42" s="265" t="n">
        <f aca="false">+D34</f>
        <v>151</v>
      </c>
      <c r="E42" s="265" t="n">
        <f aca="false">+E34</f>
        <v>182</v>
      </c>
      <c r="F42" s="265" t="n">
        <f aca="false">+F34</f>
        <v>212</v>
      </c>
      <c r="G42" s="265" t="n">
        <f aca="false">+G34</f>
        <v>243</v>
      </c>
      <c r="H42" s="265" t="n">
        <f aca="false">+H34</f>
        <v>273</v>
      </c>
      <c r="I42" s="265" t="n">
        <f aca="false">+I34</f>
        <v>304</v>
      </c>
      <c r="J42" s="265" t="n">
        <f aca="false">+J34</f>
        <v>335</v>
      </c>
      <c r="K42" s="265" t="n">
        <f aca="false">+K34</f>
        <v>365</v>
      </c>
      <c r="L42" s="265" t="n">
        <f aca="false">+L34</f>
        <v>396</v>
      </c>
      <c r="M42" s="265" t="n">
        <f aca="false">+M34</f>
        <v>426</v>
      </c>
    </row>
    <row r="43" customFormat="false" ht="12.75" hidden="false" customHeight="false" outlineLevel="0" collapsed="false">
      <c r="A43" s="0" t="s">
        <v>90</v>
      </c>
      <c r="B43" s="262" t="n">
        <f aca="false">EDATE(B35,12)</f>
        <v>39083</v>
      </c>
      <c r="C43" s="262" t="n">
        <f aca="false">EDATE(C35,12)</f>
        <v>39114</v>
      </c>
      <c r="D43" s="262" t="n">
        <f aca="false">EDATE(D35,12)</f>
        <v>39142</v>
      </c>
      <c r="E43" s="262" t="n">
        <f aca="false">EDATE(E35,12)</f>
        <v>39173</v>
      </c>
      <c r="F43" s="262" t="n">
        <f aca="false">EDATE(F35,12)</f>
        <v>39203</v>
      </c>
      <c r="G43" s="262" t="n">
        <f aca="false">EDATE(G35,12)</f>
        <v>39234</v>
      </c>
      <c r="H43" s="262" t="n">
        <f aca="false">EDATE(H35,12)</f>
        <v>39264</v>
      </c>
      <c r="I43" s="262" t="n">
        <f aca="false">EDATE(I35,12)</f>
        <v>39295</v>
      </c>
      <c r="J43" s="262" t="n">
        <f aca="false">EDATE(J35,12)</f>
        <v>39326</v>
      </c>
      <c r="K43" s="262" t="n">
        <f aca="false">EDATE(K35,12)</f>
        <v>39356</v>
      </c>
      <c r="L43" s="262" t="n">
        <f aca="false">EDATE(L35,12)</f>
        <v>39387</v>
      </c>
      <c r="M43" s="262" t="n">
        <f aca="false">EDATE(M35,12)</f>
        <v>39417</v>
      </c>
    </row>
    <row r="44" customFormat="false" ht="12.75" hidden="false" customHeight="false" outlineLevel="0" collapsed="false">
      <c r="A44" s="40" t="s">
        <v>274</v>
      </c>
      <c r="B44" s="40" t="n">
        <f aca="false">+M40</f>
        <v>-54079.914332853</v>
      </c>
      <c r="C44" s="40" t="n">
        <f aca="false">+B48</f>
        <v>-53206.8511937925</v>
      </c>
      <c r="D44" s="40" t="n">
        <f aca="false">+C48</f>
        <v>-52326.876304881</v>
      </c>
      <c r="E44" s="40" t="n">
        <f aca="false">+D48</f>
        <v>-51439.934948099</v>
      </c>
      <c r="F44" s="40" t="n">
        <f aca="false">+E48</f>
        <v>-50545.9719722425</v>
      </c>
      <c r="G44" s="40" t="n">
        <f aca="false">+F48</f>
        <v>-49644.9317894938</v>
      </c>
      <c r="H44" s="40" t="n">
        <f aca="false">+G48</f>
        <v>-48736.758371965</v>
      </c>
      <c r="I44" s="40" t="n">
        <f aca="false">+H48</f>
        <v>-47821.395248214</v>
      </c>
      <c r="J44" s="40" t="n">
        <f aca="false">+I48</f>
        <v>-46898.7854997334</v>
      </c>
      <c r="K44" s="40" t="n">
        <f aca="false">+J48</f>
        <v>-45968.8717574107</v>
      </c>
      <c r="L44" s="40" t="n">
        <f aca="false">+K48</f>
        <v>-45063.3427359318</v>
      </c>
      <c r="M44" s="40" t="n">
        <f aca="false">+L48</f>
        <v>-44150.6449430329</v>
      </c>
    </row>
    <row r="45" customFormat="false" ht="12.75" hidden="false" customHeight="false" outlineLevel="0" collapsed="false">
      <c r="A45" s="40" t="s">
        <v>275</v>
      </c>
      <c r="B45" s="40" t="n">
        <f aca="false">IF(+B42&lt;365,+interest!M37,+DCF!$I$60/12)</f>
        <v>1290.97557092581</v>
      </c>
      <c r="C45" s="40" t="n">
        <f aca="false">IF(+C42&lt;365,+B45,+DCF!$I$60/12)</f>
        <v>1290.97557092581</v>
      </c>
      <c r="D45" s="40" t="n">
        <f aca="false">IF(+D42&lt;365,+C45,+DCF!$I$60/12)</f>
        <v>1290.97557092581</v>
      </c>
      <c r="E45" s="40" t="n">
        <f aca="false">IF(+E42&lt;365,+D45,+DCF!$I$60/12)</f>
        <v>1290.97557092581</v>
      </c>
      <c r="F45" s="40" t="n">
        <f aca="false">IF(+F42&lt;365,+E45,+DCF!$I$60/12)</f>
        <v>1290.97557092581</v>
      </c>
      <c r="G45" s="40" t="n">
        <f aca="false">IF(+G42&lt;365,+F45,+DCF!$I$60/12)</f>
        <v>1290.97557092581</v>
      </c>
      <c r="H45" s="40" t="n">
        <f aca="false">IF(+H42&lt;365,+G45,+DCF!$I$60/12)</f>
        <v>1290.97557092581</v>
      </c>
      <c r="I45" s="40" t="n">
        <f aca="false">IF(+I42&lt;365,+H45,+DCF!$I$60/12)</f>
        <v>1290.97557092581</v>
      </c>
      <c r="J45" s="40" t="n">
        <f aca="false">IF(+J42&lt;365,+I45,+DCF!$I$60/12)</f>
        <v>1290.97557092581</v>
      </c>
      <c r="K45" s="40" t="n">
        <f aca="false">IF(+K42&lt;365,+J45,+DCF!$I$60/12)</f>
        <v>1259.47838567177</v>
      </c>
      <c r="L45" s="40" t="n">
        <f aca="false">IF(+L42&lt;365,+K45,+DCF!$I$60/12)</f>
        <v>1259.47838567177</v>
      </c>
      <c r="M45" s="40" t="n">
        <f aca="false">IF(+M42&lt;365,+L45,+DCF!$I$60/12)</f>
        <v>1259.47838567177</v>
      </c>
    </row>
    <row r="46" customFormat="false" ht="12.75" hidden="false" customHeight="false" outlineLevel="0" collapsed="false">
      <c r="A46" s="40" t="s">
        <v>276</v>
      </c>
      <c r="B46" s="40" t="n">
        <f aca="false">+B45+B44</f>
        <v>-52788.9387619272</v>
      </c>
      <c r="C46" s="40" t="n">
        <f aca="false">+C45+C44</f>
        <v>-51915.8756228666</v>
      </c>
      <c r="D46" s="40" t="n">
        <f aca="false">+D45+D44</f>
        <v>-51035.9007339552</v>
      </c>
      <c r="E46" s="40" t="n">
        <f aca="false">+E45+E44</f>
        <v>-50148.9593771732</v>
      </c>
      <c r="F46" s="40" t="n">
        <f aca="false">+F45+F44</f>
        <v>-49254.9964013167</v>
      </c>
      <c r="G46" s="40" t="n">
        <f aca="false">+G45+G44</f>
        <v>-48353.956218568</v>
      </c>
      <c r="H46" s="40" t="n">
        <f aca="false">+H45+H44</f>
        <v>-47445.7828010391</v>
      </c>
      <c r="I46" s="40" t="n">
        <f aca="false">+I45+I44</f>
        <v>-46530.4196772882</v>
      </c>
      <c r="J46" s="40" t="n">
        <f aca="false">+J45+J44</f>
        <v>-45607.8099288076</v>
      </c>
      <c r="K46" s="40" t="n">
        <f aca="false">+K45+K44</f>
        <v>-44709.3933717389</v>
      </c>
      <c r="L46" s="40" t="n">
        <f aca="false">+L45+L44</f>
        <v>-43803.86435026</v>
      </c>
      <c r="M46" s="40" t="n">
        <f aca="false">+M45+M44</f>
        <v>-42891.1665573612</v>
      </c>
    </row>
    <row r="47" customFormat="false" ht="12.75" hidden="false" customHeight="false" outlineLevel="0" collapsed="false">
      <c r="A47" s="40" t="s">
        <v>277</v>
      </c>
      <c r="B47" s="40" t="n">
        <f aca="false">+B46*+$B$1/12</f>
        <v>-417.912431865257</v>
      </c>
      <c r="C47" s="40" t="n">
        <f aca="false">+C46*+$B$1/12</f>
        <v>-411.000682014361</v>
      </c>
      <c r="D47" s="40" t="n">
        <f aca="false">+D46*+$B$1/12</f>
        <v>-404.034214143812</v>
      </c>
      <c r="E47" s="40" t="n">
        <f aca="false">+E46*+$B$1/12</f>
        <v>-397.012595069288</v>
      </c>
      <c r="F47" s="40" t="n">
        <f aca="false">+F46*+$B$1/12</f>
        <v>-389.93538817709</v>
      </c>
      <c r="G47" s="40" t="n">
        <f aca="false">+G46*+$B$1/12</f>
        <v>-382.802153396996</v>
      </c>
      <c r="H47" s="40" t="n">
        <f aca="false">+H46*+$B$1/12</f>
        <v>-375.612447174893</v>
      </c>
      <c r="I47" s="40" t="n">
        <f aca="false">+I46*+$B$1/12</f>
        <v>-368.365822445198</v>
      </c>
      <c r="J47" s="40" t="n">
        <f aca="false">+J46*+$B$1/12</f>
        <v>-361.06182860306</v>
      </c>
      <c r="K47" s="40" t="n">
        <f aca="false">+K46*+$B$1/12</f>
        <v>-353.949364192933</v>
      </c>
      <c r="L47" s="40" t="n">
        <f aca="false">+L46*+$B$1/12</f>
        <v>-346.780592772892</v>
      </c>
      <c r="M47" s="40" t="n">
        <f aca="false">+M46*+$B$1/12</f>
        <v>-339.555068579109</v>
      </c>
      <c r="N47" s="56" t="n">
        <f aca="false">SUM(B47:M47)</f>
        <v>-4548.02258843489</v>
      </c>
    </row>
    <row r="48" customFormat="false" ht="12.75" hidden="false" customHeight="false" outlineLevel="0" collapsed="false">
      <c r="A48" s="40" t="s">
        <v>278</v>
      </c>
      <c r="B48" s="40" t="n">
        <f aca="false">+B47+B46</f>
        <v>-53206.8511937925</v>
      </c>
      <c r="C48" s="40" t="n">
        <f aca="false">+C47+C46</f>
        <v>-52326.876304881</v>
      </c>
      <c r="D48" s="40" t="n">
        <f aca="false">+D47+D46</f>
        <v>-51439.934948099</v>
      </c>
      <c r="E48" s="40" t="n">
        <f aca="false">+E47+E46</f>
        <v>-50545.9719722425</v>
      </c>
      <c r="F48" s="40" t="n">
        <f aca="false">+F47+F46</f>
        <v>-49644.9317894938</v>
      </c>
      <c r="G48" s="40" t="n">
        <f aca="false">+G47+G46</f>
        <v>-48736.758371965</v>
      </c>
      <c r="H48" s="40" t="n">
        <f aca="false">+H47+H46</f>
        <v>-47821.395248214</v>
      </c>
      <c r="I48" s="40" t="n">
        <f aca="false">+I47+I46</f>
        <v>-46898.7854997334</v>
      </c>
      <c r="J48" s="40" t="n">
        <f aca="false">+J47+J46</f>
        <v>-45968.8717574107</v>
      </c>
      <c r="K48" s="40" t="n">
        <f aca="false">+K47+K46</f>
        <v>-45063.3427359318</v>
      </c>
      <c r="L48" s="40" t="n">
        <f aca="false">+L47+L46</f>
        <v>-44150.6449430329</v>
      </c>
      <c r="M48" s="40" t="n">
        <f aca="false">+M47+M46</f>
        <v>-43230.7216259403</v>
      </c>
      <c r="N48" s="40"/>
    </row>
    <row r="50" customFormat="false" ht="12.75" hidden="false" customHeight="false" outlineLevel="0" collapsed="false">
      <c r="B50" s="265" t="n">
        <f aca="false">+B42</f>
        <v>92</v>
      </c>
      <c r="C50" s="265" t="n">
        <f aca="false">+C42</f>
        <v>123</v>
      </c>
      <c r="D50" s="265" t="n">
        <f aca="false">+D42</f>
        <v>151</v>
      </c>
      <c r="E50" s="265" t="n">
        <f aca="false">+E42</f>
        <v>182</v>
      </c>
      <c r="F50" s="265" t="n">
        <f aca="false">+F42</f>
        <v>212</v>
      </c>
      <c r="G50" s="265" t="n">
        <f aca="false">+G42</f>
        <v>243</v>
      </c>
      <c r="H50" s="265" t="n">
        <f aca="false">+H42</f>
        <v>273</v>
      </c>
      <c r="I50" s="265" t="n">
        <f aca="false">+I42</f>
        <v>304</v>
      </c>
      <c r="J50" s="265" t="n">
        <f aca="false">+J42</f>
        <v>335</v>
      </c>
      <c r="K50" s="265" t="n">
        <f aca="false">+K42</f>
        <v>365</v>
      </c>
      <c r="L50" s="265" t="n">
        <f aca="false">+L42</f>
        <v>396</v>
      </c>
      <c r="M50" s="265" t="n">
        <f aca="false">+M42</f>
        <v>426</v>
      </c>
    </row>
    <row r="51" customFormat="false" ht="12.75" hidden="false" customHeight="false" outlineLevel="0" collapsed="false">
      <c r="A51" s="0" t="s">
        <v>91</v>
      </c>
      <c r="B51" s="262" t="n">
        <f aca="false">EDATE(B43,12)</f>
        <v>39448</v>
      </c>
      <c r="C51" s="262" t="n">
        <f aca="false">EDATE(C43,12)</f>
        <v>39479</v>
      </c>
      <c r="D51" s="262" t="n">
        <f aca="false">EDATE(D43,12)</f>
        <v>39508</v>
      </c>
      <c r="E51" s="262" t="n">
        <f aca="false">EDATE(E43,12)</f>
        <v>39539</v>
      </c>
      <c r="F51" s="262" t="n">
        <f aca="false">EDATE(F43,12)</f>
        <v>39569</v>
      </c>
      <c r="G51" s="262" t="n">
        <f aca="false">EDATE(G43,12)</f>
        <v>39600</v>
      </c>
      <c r="H51" s="262" t="n">
        <f aca="false">EDATE(H43,12)</f>
        <v>39630</v>
      </c>
      <c r="I51" s="262" t="n">
        <f aca="false">EDATE(I43,12)</f>
        <v>39661</v>
      </c>
      <c r="J51" s="262" t="n">
        <f aca="false">EDATE(J43,12)</f>
        <v>39692</v>
      </c>
      <c r="K51" s="262" t="n">
        <f aca="false">EDATE(K43,12)</f>
        <v>39722</v>
      </c>
      <c r="L51" s="262" t="n">
        <f aca="false">EDATE(L43,12)</f>
        <v>39753</v>
      </c>
      <c r="M51" s="262" t="n">
        <f aca="false">EDATE(M43,12)</f>
        <v>39783</v>
      </c>
    </row>
    <row r="52" customFormat="false" ht="12.75" hidden="false" customHeight="false" outlineLevel="0" collapsed="false">
      <c r="A52" s="40" t="s">
        <v>274</v>
      </c>
      <c r="B52" s="40" t="n">
        <f aca="false">+M48</f>
        <v>-43230.7216259403</v>
      </c>
      <c r="C52" s="40" t="n">
        <f aca="false">+B56</f>
        <v>-42303.5155825873</v>
      </c>
      <c r="D52" s="40" t="n">
        <f aca="false">+C56</f>
        <v>-41368.9691580578</v>
      </c>
      <c r="E52" s="40" t="n">
        <f aca="false">+D56</f>
        <v>-40427.0242410007</v>
      </c>
      <c r="F52" s="40" t="n">
        <f aca="false">+E56</f>
        <v>-39477.622260017</v>
      </c>
      <c r="G52" s="40" t="n">
        <f aca="false">+F56</f>
        <v>-38520.7041800171</v>
      </c>
      <c r="H52" s="40" t="n">
        <f aca="false">+G56</f>
        <v>-37556.2104985505</v>
      </c>
      <c r="I52" s="40" t="n">
        <f aca="false">+H56</f>
        <v>-36584.0812421057</v>
      </c>
      <c r="J52" s="40" t="n">
        <f aca="false">+I56</f>
        <v>-35604.2559623807</v>
      </c>
      <c r="K52" s="40" t="n">
        <f aca="false">+J56</f>
        <v>-34616.6737325245</v>
      </c>
      <c r="L52" s="40" t="n">
        <f aca="false">+K56</f>
        <v>-33625.883463362</v>
      </c>
      <c r="M52" s="40" t="n">
        <f aca="false">+L56</f>
        <v>-32627.249437902</v>
      </c>
    </row>
    <row r="53" customFormat="false" ht="12.75" hidden="false" customHeight="false" outlineLevel="0" collapsed="false">
      <c r="A53" s="40" t="s">
        <v>275</v>
      </c>
      <c r="B53" s="40" t="n">
        <f aca="false">IF(+B50&lt;365,+interest!M45,+DCF!$J$60/12)</f>
        <v>1259.47838567177</v>
      </c>
      <c r="C53" s="40" t="n">
        <f aca="false">IF(+C50&lt;365,+B53,+DCF!$J$60/12)</f>
        <v>1259.47838567177</v>
      </c>
      <c r="D53" s="40" t="n">
        <f aca="false">IF(+D50&lt;365,+C53,+DCF!$J$60/12)</f>
        <v>1259.47838567177</v>
      </c>
      <c r="E53" s="40" t="n">
        <f aca="false">IF(+E50&lt;365,+D53,+DCF!$J$60/12)</f>
        <v>1259.47838567177</v>
      </c>
      <c r="F53" s="40" t="n">
        <f aca="false">IF(+F50&lt;365,+E53,+DCF!$J$60/12)</f>
        <v>1259.47838567177</v>
      </c>
      <c r="G53" s="40" t="n">
        <f aca="false">IF(+G50&lt;365,+F53,+DCF!$J$60/12)</f>
        <v>1259.47838567177</v>
      </c>
      <c r="H53" s="40" t="n">
        <f aca="false">IF(+H50&lt;365,+G53,+DCF!$J$60/12)</f>
        <v>1259.47838567177</v>
      </c>
      <c r="I53" s="40" t="n">
        <f aca="false">IF(+I50&lt;365,+H53,+DCF!$J$60/12)</f>
        <v>1259.47838567177</v>
      </c>
      <c r="J53" s="40" t="n">
        <f aca="false">IF(+J50&lt;365,+I53,+DCF!$J$60/12)</f>
        <v>1259.47838567177</v>
      </c>
      <c r="K53" s="40" t="n">
        <f aca="false">IF(+K50&lt;365,+J53,+DCF!$J$60/12)</f>
        <v>1254.90427734932</v>
      </c>
      <c r="L53" s="40" t="n">
        <f aca="false">IF(+L50&lt;365,+K53,+DCF!$J$60/12)</f>
        <v>1254.90427734932</v>
      </c>
      <c r="M53" s="40" t="n">
        <f aca="false">IF(+M50&lt;365,+L53,+DCF!$J$60/12)</f>
        <v>1254.90427734932</v>
      </c>
    </row>
    <row r="54" customFormat="false" ht="12.75" hidden="false" customHeight="false" outlineLevel="0" collapsed="false">
      <c r="A54" s="40" t="s">
        <v>276</v>
      </c>
      <c r="B54" s="40" t="n">
        <f aca="false">+B53+B52</f>
        <v>-41971.2432402685</v>
      </c>
      <c r="C54" s="40" t="n">
        <f aca="false">+C53+C52</f>
        <v>-41044.0371969155</v>
      </c>
      <c r="D54" s="40" t="n">
        <f aca="false">+D53+D52</f>
        <v>-40109.490772386</v>
      </c>
      <c r="E54" s="40" t="n">
        <f aca="false">+E53+E52</f>
        <v>-39167.5458553289</v>
      </c>
      <c r="F54" s="40" t="n">
        <f aca="false">+F53+F52</f>
        <v>-38218.1438743452</v>
      </c>
      <c r="G54" s="40" t="n">
        <f aca="false">+G53+G52</f>
        <v>-37261.2257943453</v>
      </c>
      <c r="H54" s="40" t="n">
        <f aca="false">+H53+H52</f>
        <v>-36296.7321128788</v>
      </c>
      <c r="I54" s="40" t="n">
        <f aca="false">+I53+I52</f>
        <v>-35324.6028564339</v>
      </c>
      <c r="J54" s="40" t="n">
        <f aca="false">+J53+J52</f>
        <v>-34344.7775767089</v>
      </c>
      <c r="K54" s="40" t="n">
        <f aca="false">+K53+K52</f>
        <v>-33361.7694551752</v>
      </c>
      <c r="L54" s="40" t="n">
        <f aca="false">+L53+L52</f>
        <v>-32370.9791860127</v>
      </c>
      <c r="M54" s="40" t="n">
        <f aca="false">+M53+M52</f>
        <v>-31372.3451605527</v>
      </c>
    </row>
    <row r="55" customFormat="false" ht="12.75" hidden="false" customHeight="false" outlineLevel="0" collapsed="false">
      <c r="A55" s="40" t="s">
        <v>277</v>
      </c>
      <c r="B55" s="40" t="n">
        <f aca="false">+B54*+$B$1/12</f>
        <v>-332.272342318792</v>
      </c>
      <c r="C55" s="40" t="n">
        <f aca="false">+C54*+$B$1/12</f>
        <v>-324.931961142248</v>
      </c>
      <c r="D55" s="40" t="n">
        <f aca="false">+D54*+$B$1/12</f>
        <v>-317.533468614722</v>
      </c>
      <c r="E55" s="40" t="n">
        <f aca="false">+E54*+$B$1/12</f>
        <v>-310.076404688021</v>
      </c>
      <c r="F55" s="40" t="n">
        <f aca="false">+F54*+$B$1/12</f>
        <v>-302.560305671899</v>
      </c>
      <c r="G55" s="40" t="n">
        <f aca="false">+G54*+$B$1/12</f>
        <v>-294.984704205234</v>
      </c>
      <c r="H55" s="40" t="n">
        <f aca="false">+H54*+$B$1/12</f>
        <v>-287.349129226957</v>
      </c>
      <c r="I55" s="40" t="n">
        <f aca="false">+I54*+$B$1/12</f>
        <v>-279.653105946769</v>
      </c>
      <c r="J55" s="40" t="n">
        <f aca="false">+J54*+$B$1/12</f>
        <v>-271.896155815612</v>
      </c>
      <c r="K55" s="40" t="n">
        <f aca="false">+K54*+$B$1/12</f>
        <v>-264.114008186804</v>
      </c>
      <c r="L55" s="40" t="n">
        <f aca="false">+L54*+$B$1/12</f>
        <v>-256.270251889267</v>
      </c>
      <c r="M55" s="40" t="n">
        <f aca="false">+M54*+$B$1/12</f>
        <v>-248.364399187709</v>
      </c>
      <c r="N55" s="56" t="n">
        <f aca="false">SUM(B55:M55)</f>
        <v>-3490.00623689403</v>
      </c>
    </row>
    <row r="56" customFormat="false" ht="12.75" hidden="false" customHeight="false" outlineLevel="0" collapsed="false">
      <c r="A56" s="40" t="s">
        <v>278</v>
      </c>
      <c r="B56" s="40" t="n">
        <f aca="false">+B55+B54</f>
        <v>-42303.5155825873</v>
      </c>
      <c r="C56" s="40" t="n">
        <f aca="false">+C55+C54</f>
        <v>-41368.9691580578</v>
      </c>
      <c r="D56" s="40" t="n">
        <f aca="false">+D55+D54</f>
        <v>-40427.0242410007</v>
      </c>
      <c r="E56" s="40" t="n">
        <f aca="false">+E55+E54</f>
        <v>-39477.622260017</v>
      </c>
      <c r="F56" s="40" t="n">
        <f aca="false">+F55+F54</f>
        <v>-38520.7041800171</v>
      </c>
      <c r="G56" s="40" t="n">
        <f aca="false">+G55+G54</f>
        <v>-37556.2104985505</v>
      </c>
      <c r="H56" s="40" t="n">
        <f aca="false">+H55+H54</f>
        <v>-36584.0812421057</v>
      </c>
      <c r="I56" s="40" t="n">
        <f aca="false">+I55+I54</f>
        <v>-35604.2559623807</v>
      </c>
      <c r="J56" s="40" t="n">
        <f aca="false">+J55+J54</f>
        <v>-34616.6737325245</v>
      </c>
      <c r="K56" s="40" t="n">
        <f aca="false">+K55+K54</f>
        <v>-33625.883463362</v>
      </c>
      <c r="L56" s="40" t="n">
        <f aca="false">+L55+L54</f>
        <v>-32627.249437902</v>
      </c>
      <c r="M56" s="40" t="n">
        <f aca="false">+M55+M54</f>
        <v>-31620.7095597404</v>
      </c>
      <c r="N56" s="40"/>
    </row>
    <row r="58" customFormat="false" ht="12.75" hidden="false" customHeight="false" outlineLevel="0" collapsed="false">
      <c r="B58" s="265" t="n">
        <f aca="false">+B50</f>
        <v>92</v>
      </c>
      <c r="C58" s="265" t="n">
        <f aca="false">+C50</f>
        <v>123</v>
      </c>
      <c r="D58" s="265" t="n">
        <f aca="false">+D50</f>
        <v>151</v>
      </c>
      <c r="E58" s="265" t="n">
        <f aca="false">+E50</f>
        <v>182</v>
      </c>
      <c r="F58" s="265" t="n">
        <f aca="false">+F50</f>
        <v>212</v>
      </c>
      <c r="G58" s="265" t="n">
        <f aca="false">+G50</f>
        <v>243</v>
      </c>
      <c r="H58" s="265" t="n">
        <f aca="false">+H50</f>
        <v>273</v>
      </c>
      <c r="I58" s="265" t="n">
        <f aca="false">+I50</f>
        <v>304</v>
      </c>
      <c r="J58" s="265" t="n">
        <f aca="false">+J50</f>
        <v>335</v>
      </c>
      <c r="K58" s="265" t="n">
        <f aca="false">+K50</f>
        <v>365</v>
      </c>
      <c r="L58" s="265" t="n">
        <f aca="false">+L50</f>
        <v>396</v>
      </c>
      <c r="M58" s="265" t="n">
        <f aca="false">+M50</f>
        <v>426</v>
      </c>
    </row>
    <row r="59" customFormat="false" ht="12.75" hidden="false" customHeight="false" outlineLevel="0" collapsed="false">
      <c r="A59" s="0" t="s">
        <v>92</v>
      </c>
      <c r="B59" s="262" t="n">
        <f aca="false">EDATE(B51,12)</f>
        <v>39814</v>
      </c>
      <c r="C59" s="262" t="n">
        <f aca="false">EDATE(C51,12)</f>
        <v>39845</v>
      </c>
      <c r="D59" s="262" t="n">
        <f aca="false">EDATE(D51,12)</f>
        <v>39873</v>
      </c>
      <c r="E59" s="262" t="n">
        <f aca="false">EDATE(E51,12)</f>
        <v>39904</v>
      </c>
      <c r="F59" s="262" t="n">
        <f aca="false">EDATE(F51,12)</f>
        <v>39934</v>
      </c>
      <c r="G59" s="262" t="n">
        <f aca="false">EDATE(G51,12)</f>
        <v>39965</v>
      </c>
      <c r="H59" s="262" t="n">
        <f aca="false">EDATE(H51,12)</f>
        <v>39995</v>
      </c>
      <c r="I59" s="262" t="n">
        <f aca="false">EDATE(I51,12)</f>
        <v>40026</v>
      </c>
      <c r="J59" s="262" t="n">
        <f aca="false">EDATE(J51,12)</f>
        <v>40057</v>
      </c>
      <c r="K59" s="262" t="n">
        <f aca="false">EDATE(K51,12)</f>
        <v>40087</v>
      </c>
      <c r="L59" s="262" t="n">
        <f aca="false">EDATE(L51,12)</f>
        <v>40118</v>
      </c>
      <c r="M59" s="262" t="n">
        <f aca="false">EDATE(M51,12)</f>
        <v>40148</v>
      </c>
    </row>
    <row r="60" customFormat="false" ht="12.75" hidden="false" customHeight="false" outlineLevel="0" collapsed="false">
      <c r="A60" s="40" t="s">
        <v>274</v>
      </c>
      <c r="B60" s="40" t="n">
        <f aca="false">+M56</f>
        <v>-31620.7095597404</v>
      </c>
      <c r="C60" s="40" t="n">
        <f aca="false">+B64</f>
        <v>-30606.2012408766</v>
      </c>
      <c r="D60" s="40" t="n">
        <f aca="false">+C64</f>
        <v>-29583.6613978219</v>
      </c>
      <c r="E60" s="40" t="n">
        <f aca="false">+D64</f>
        <v>-28553.0264476763</v>
      </c>
      <c r="F60" s="40" t="n">
        <f aca="false">+E64</f>
        <v>-27514.2323041755</v>
      </c>
      <c r="G60" s="40" t="n">
        <f aca="false">+F64</f>
        <v>-26467.2143737052</v>
      </c>
      <c r="H60" s="40" t="n">
        <f aca="false">+G64</f>
        <v>-25411.9075512853</v>
      </c>
      <c r="I60" s="40" t="n">
        <f aca="false">+H64</f>
        <v>-24348.2462165214</v>
      </c>
      <c r="J60" s="40" t="n">
        <f aca="false">+I64</f>
        <v>-23276.1642295238</v>
      </c>
      <c r="K60" s="40" t="n">
        <f aca="false">+J64</f>
        <v>-22195.5949267959</v>
      </c>
      <c r="L60" s="40" t="n">
        <f aca="false">+K64</f>
        <v>-21091.9669206395</v>
      </c>
      <c r="M60" s="40" t="n">
        <f aca="false">+L64</f>
        <v>-19979.6018594344</v>
      </c>
    </row>
    <row r="61" customFormat="false" ht="12.75" hidden="false" customHeight="false" outlineLevel="0" collapsed="false">
      <c r="A61" s="40" t="s">
        <v>275</v>
      </c>
      <c r="B61" s="40" t="n">
        <f aca="false">IF(+B58&lt;365,+interest!M53,+DCF!$K$60/12)</f>
        <v>1254.90427734932</v>
      </c>
      <c r="C61" s="40" t="n">
        <f aca="false">IF(+C58&lt;365,+B61,+DCF!$K$60/12)</f>
        <v>1254.90427734932</v>
      </c>
      <c r="D61" s="40" t="n">
        <f aca="false">IF(+D58&lt;365,+C61,+DCF!$K$60/12)</f>
        <v>1254.90427734932</v>
      </c>
      <c r="E61" s="40" t="n">
        <f aca="false">IF(+E58&lt;365,+D61,+DCF!$K$60/12)</f>
        <v>1254.90427734932</v>
      </c>
      <c r="F61" s="40" t="n">
        <f aca="false">IF(+F58&lt;365,+E61,+DCF!$K$60/12)</f>
        <v>1254.90427734932</v>
      </c>
      <c r="G61" s="40" t="n">
        <f aca="false">IF(+G58&lt;365,+F61,+DCF!$K$60/12)</f>
        <v>1254.90427734932</v>
      </c>
      <c r="H61" s="40" t="n">
        <f aca="false">IF(+H58&lt;365,+G61,+DCF!$K$60/12)</f>
        <v>1254.90427734932</v>
      </c>
      <c r="I61" s="40" t="n">
        <f aca="false">IF(+I58&lt;365,+H61,+DCF!$K$60/12)</f>
        <v>1254.90427734932</v>
      </c>
      <c r="J61" s="40" t="n">
        <f aca="false">IF(+J58&lt;365,+I61,+DCF!$K$60/12)</f>
        <v>1254.90427734932</v>
      </c>
      <c r="K61" s="40" t="n">
        <f aca="false">IF(+K58&lt;365,+J61,+DCF!$K$60/12)</f>
        <v>1269.29455079968</v>
      </c>
      <c r="L61" s="40" t="n">
        <f aca="false">IF(+L58&lt;365,+K61,+DCF!$K$60/12)</f>
        <v>1269.29455079968</v>
      </c>
      <c r="M61" s="40" t="n">
        <f aca="false">IF(+M58&lt;365,+L61,+DCF!$K$60/12)</f>
        <v>1269.29455079968</v>
      </c>
    </row>
    <row r="62" customFormat="false" ht="12.75" hidden="false" customHeight="false" outlineLevel="0" collapsed="false">
      <c r="A62" s="40" t="s">
        <v>276</v>
      </c>
      <c r="B62" s="40" t="n">
        <f aca="false">+B61+B60</f>
        <v>-30365.8052823911</v>
      </c>
      <c r="C62" s="40" t="n">
        <f aca="false">+C61+C60</f>
        <v>-29351.2969635273</v>
      </c>
      <c r="D62" s="40" t="n">
        <f aca="false">+D61+D60</f>
        <v>-28328.7571204726</v>
      </c>
      <c r="E62" s="40" t="n">
        <f aca="false">+E61+E60</f>
        <v>-27298.122170327</v>
      </c>
      <c r="F62" s="40" t="n">
        <f aca="false">+F61+F60</f>
        <v>-26259.3280268261</v>
      </c>
      <c r="G62" s="40" t="n">
        <f aca="false">+G61+G60</f>
        <v>-25212.3100963559</v>
      </c>
      <c r="H62" s="40" t="n">
        <f aca="false">+H61+H60</f>
        <v>-24157.003273936</v>
      </c>
      <c r="I62" s="40" t="n">
        <f aca="false">+I61+I60</f>
        <v>-23093.341939172</v>
      </c>
      <c r="J62" s="40" t="n">
        <f aca="false">+J61+J60</f>
        <v>-22021.2599521745</v>
      </c>
      <c r="K62" s="40" t="n">
        <f aca="false">+K61+K60</f>
        <v>-20926.3003759962</v>
      </c>
      <c r="L62" s="40" t="n">
        <f aca="false">+L61+L60</f>
        <v>-19822.6723698398</v>
      </c>
      <c r="M62" s="40" t="n">
        <f aca="false">+M61+M60</f>
        <v>-18710.3073086347</v>
      </c>
    </row>
    <row r="63" customFormat="false" ht="12.75" hidden="false" customHeight="false" outlineLevel="0" collapsed="false">
      <c r="A63" s="40" t="s">
        <v>277</v>
      </c>
      <c r="B63" s="40" t="n">
        <f aca="false">+B62*+$B$1/12</f>
        <v>-240.395958485596</v>
      </c>
      <c r="C63" s="40" t="n">
        <f aca="false">+C62*+$B$1/12</f>
        <v>-232.364434294591</v>
      </c>
      <c r="D63" s="40" t="n">
        <f aca="false">+D62*+$B$1/12</f>
        <v>-224.269327203741</v>
      </c>
      <c r="E63" s="40" t="n">
        <f aca="false">+E62*+$B$1/12</f>
        <v>-216.110133848422</v>
      </c>
      <c r="F63" s="40" t="n">
        <f aca="false">+F62*+$B$1/12</f>
        <v>-207.88634687904</v>
      </c>
      <c r="G63" s="40" t="n">
        <f aca="false">+G62*+$B$1/12</f>
        <v>-199.597454929484</v>
      </c>
      <c r="H63" s="40" t="n">
        <f aca="false">+H62*+$B$1/12</f>
        <v>-191.242942585327</v>
      </c>
      <c r="I63" s="40" t="n">
        <f aca="false">+I62*+$B$1/12</f>
        <v>-182.822290351779</v>
      </c>
      <c r="J63" s="40" t="n">
        <f aca="false">+J62*+$B$1/12</f>
        <v>-174.334974621381</v>
      </c>
      <c r="K63" s="40" t="n">
        <f aca="false">+K62*+$B$1/12</f>
        <v>-165.666544643303</v>
      </c>
      <c r="L63" s="40" t="n">
        <f aca="false">+L62*+$B$1/12</f>
        <v>-156.929489594565</v>
      </c>
      <c r="M63" s="40" t="n">
        <f aca="false">+M62*+$B$1/12</f>
        <v>-148.123266193358</v>
      </c>
      <c r="N63" s="56" t="n">
        <f aca="false">SUM(B63:M63)</f>
        <v>-2339.74316363059</v>
      </c>
    </row>
    <row r="64" customFormat="false" ht="12.75" hidden="false" customHeight="false" outlineLevel="0" collapsed="false">
      <c r="A64" s="40" t="s">
        <v>278</v>
      </c>
      <c r="B64" s="40" t="n">
        <f aca="false">+B63+B62</f>
        <v>-30606.2012408766</v>
      </c>
      <c r="C64" s="40" t="n">
        <f aca="false">+C63+C62</f>
        <v>-29583.6613978219</v>
      </c>
      <c r="D64" s="40" t="n">
        <f aca="false">+D63+D62</f>
        <v>-28553.0264476763</v>
      </c>
      <c r="E64" s="40" t="n">
        <f aca="false">+E63+E62</f>
        <v>-27514.2323041755</v>
      </c>
      <c r="F64" s="40" t="n">
        <f aca="false">+F63+F62</f>
        <v>-26467.2143737052</v>
      </c>
      <c r="G64" s="40" t="n">
        <f aca="false">+G63+G62</f>
        <v>-25411.9075512853</v>
      </c>
      <c r="H64" s="40" t="n">
        <f aca="false">+H63+H62</f>
        <v>-24348.2462165214</v>
      </c>
      <c r="I64" s="40" t="n">
        <f aca="false">+I63+I62</f>
        <v>-23276.1642295238</v>
      </c>
      <c r="J64" s="40" t="n">
        <f aca="false">+J63+J62</f>
        <v>-22195.5949267959</v>
      </c>
      <c r="K64" s="40" t="n">
        <f aca="false">+K63+K62</f>
        <v>-21091.9669206395</v>
      </c>
      <c r="L64" s="40" t="n">
        <f aca="false">+L63+L62</f>
        <v>-19979.6018594344</v>
      </c>
      <c r="M64" s="40" t="n">
        <f aca="false">+M63+M62</f>
        <v>-18858.4305748281</v>
      </c>
      <c r="N64" s="40"/>
    </row>
    <row r="66" customFormat="false" ht="12.75" hidden="false" customHeight="false" outlineLevel="0" collapsed="false">
      <c r="B66" s="265" t="n">
        <f aca="false">+B58</f>
        <v>92</v>
      </c>
      <c r="C66" s="265" t="n">
        <f aca="false">+C58</f>
        <v>123</v>
      </c>
      <c r="D66" s="265" t="n">
        <f aca="false">+D58</f>
        <v>151</v>
      </c>
      <c r="E66" s="265" t="n">
        <f aca="false">+E58</f>
        <v>182</v>
      </c>
      <c r="F66" s="265" t="n">
        <f aca="false">+F58</f>
        <v>212</v>
      </c>
      <c r="G66" s="265" t="n">
        <f aca="false">+G58</f>
        <v>243</v>
      </c>
      <c r="H66" s="265" t="n">
        <f aca="false">+H58</f>
        <v>273</v>
      </c>
      <c r="I66" s="265" t="n">
        <f aca="false">+I58</f>
        <v>304</v>
      </c>
      <c r="J66" s="265" t="n">
        <f aca="false">+J58</f>
        <v>335</v>
      </c>
      <c r="K66" s="265" t="n">
        <f aca="false">+K58</f>
        <v>365</v>
      </c>
      <c r="L66" s="265" t="n">
        <f aca="false">+L58</f>
        <v>396</v>
      </c>
      <c r="M66" s="265" t="n">
        <f aca="false">+M58</f>
        <v>426</v>
      </c>
    </row>
    <row r="67" customFormat="false" ht="12.75" hidden="false" customHeight="false" outlineLevel="0" collapsed="false">
      <c r="A67" s="0" t="s">
        <v>93</v>
      </c>
      <c r="B67" s="262" t="n">
        <f aca="false">EDATE(B59,12)</f>
        <v>40179</v>
      </c>
      <c r="C67" s="262" t="n">
        <f aca="false">EDATE(C59,12)</f>
        <v>40210</v>
      </c>
      <c r="D67" s="262" t="n">
        <f aca="false">EDATE(D59,12)</f>
        <v>40238</v>
      </c>
      <c r="E67" s="262" t="n">
        <f aca="false">EDATE(E59,12)</f>
        <v>40269</v>
      </c>
      <c r="F67" s="262" t="n">
        <f aca="false">EDATE(F59,12)</f>
        <v>40299</v>
      </c>
      <c r="G67" s="262" t="n">
        <f aca="false">EDATE(G59,12)</f>
        <v>40330</v>
      </c>
      <c r="H67" s="262" t="n">
        <f aca="false">EDATE(H59,12)</f>
        <v>40360</v>
      </c>
      <c r="I67" s="262" t="n">
        <f aca="false">EDATE(I59,12)</f>
        <v>40391</v>
      </c>
      <c r="J67" s="262" t="n">
        <f aca="false">EDATE(J59,12)</f>
        <v>40422</v>
      </c>
      <c r="K67" s="262" t="n">
        <f aca="false">EDATE(K59,12)</f>
        <v>40452</v>
      </c>
      <c r="L67" s="262" t="n">
        <f aca="false">EDATE(L59,12)</f>
        <v>40483</v>
      </c>
      <c r="M67" s="262" t="n">
        <f aca="false">EDATE(M59,12)</f>
        <v>40513</v>
      </c>
    </row>
    <row r="68" customFormat="false" ht="12.75" hidden="false" customHeight="false" outlineLevel="0" collapsed="false">
      <c r="A68" s="40" t="s">
        <v>274</v>
      </c>
      <c r="B68" s="40" t="n">
        <f aca="false">+M64</f>
        <v>-18858.4305748281</v>
      </c>
      <c r="C68" s="40" t="n">
        <f aca="false">+B72</f>
        <v>-17728.3833508853</v>
      </c>
      <c r="D68" s="40" t="n">
        <f aca="false">+C72</f>
        <v>-16589.3899197529</v>
      </c>
      <c r="E68" s="40" t="n">
        <f aca="false">+D72</f>
        <v>-15441.3794572908</v>
      </c>
      <c r="F68" s="40" t="n">
        <f aca="false">+E72</f>
        <v>-14284.2805786675</v>
      </c>
      <c r="G68" s="40" t="n">
        <f aca="false">+F72</f>
        <v>-13118.0213339218</v>
      </c>
      <c r="H68" s="40" t="n">
        <f aca="false">+G72</f>
        <v>-11942.5292034885</v>
      </c>
      <c r="I68" s="40" t="n">
        <f aca="false">+H72</f>
        <v>-10757.7310936892</v>
      </c>
      <c r="J68" s="40" t="n">
        <f aca="false">+I72</f>
        <v>-9563.55333218744</v>
      </c>
      <c r="K68" s="40" t="n">
        <f aca="false">+J72</f>
        <v>-8359.92166340707</v>
      </c>
      <c r="L68" s="40" t="n">
        <f aca="false">+K72</f>
        <v>-7152.66993252889</v>
      </c>
      <c r="M68" s="40" t="n">
        <f aca="false">+L72</f>
        <v>-5935.86079211458</v>
      </c>
    </row>
    <row r="69" customFormat="false" ht="12.75" hidden="false" customHeight="false" outlineLevel="0" collapsed="false">
      <c r="A69" s="40" t="s">
        <v>275</v>
      </c>
      <c r="B69" s="40" t="n">
        <f aca="false">IF(+B66&lt;365,+interest!M61,+DCF!$L$60/12)</f>
        <v>1269.29455079968</v>
      </c>
      <c r="C69" s="40" t="n">
        <f aca="false">IF(+C66&lt;365,+B69,+DCF!$L$60/12)</f>
        <v>1269.29455079968</v>
      </c>
      <c r="D69" s="40" t="n">
        <f aca="false">IF(+D66&lt;365,+C69,+DCF!$L$60/12)</f>
        <v>1269.29455079968</v>
      </c>
      <c r="E69" s="40" t="n">
        <f aca="false">IF(+E66&lt;365,+D69,+DCF!$L$60/12)</f>
        <v>1269.29455079968</v>
      </c>
      <c r="F69" s="40" t="n">
        <f aca="false">IF(+F66&lt;365,+E69,+DCF!$L$60/12)</f>
        <v>1269.29455079968</v>
      </c>
      <c r="G69" s="40" t="n">
        <f aca="false">IF(+G66&lt;365,+F69,+DCF!$L$60/12)</f>
        <v>1269.29455079968</v>
      </c>
      <c r="H69" s="40" t="n">
        <f aca="false">IF(+H66&lt;365,+G69,+DCF!$L$60/12)</f>
        <v>1269.29455079968</v>
      </c>
      <c r="I69" s="40" t="n">
        <f aca="false">IF(+I66&lt;365,+H69,+DCF!$L$60/12)</f>
        <v>1269.29455079968</v>
      </c>
      <c r="J69" s="40" t="n">
        <f aca="false">IF(+J66&lt;365,+I69,+DCF!$L$60/12)</f>
        <v>1269.29455079968</v>
      </c>
      <c r="K69" s="40" t="n">
        <f aca="false">IF(+K66&lt;365,+J69,+DCF!$L$60/12)</f>
        <v>1263.43227189433</v>
      </c>
      <c r="L69" s="40" t="n">
        <f aca="false">IF(+L66&lt;365,+K69,+DCF!$L$60/12)</f>
        <v>1263.43227189433</v>
      </c>
      <c r="M69" s="40" t="n">
        <f aca="false">IF(+M66&lt;365,+L69,+DCF!$L$60/12)</f>
        <v>1263.43227189433</v>
      </c>
    </row>
    <row r="70" customFormat="false" ht="12.75" hidden="false" customHeight="false" outlineLevel="0" collapsed="false">
      <c r="A70" s="40" t="s">
        <v>276</v>
      </c>
      <c r="B70" s="40" t="n">
        <f aca="false">+B69+B68</f>
        <v>-17589.1360240284</v>
      </c>
      <c r="C70" s="40" t="n">
        <f aca="false">+C69+C68</f>
        <v>-16459.0888000856</v>
      </c>
      <c r="D70" s="40" t="n">
        <f aca="false">+D69+D68</f>
        <v>-15320.0953689533</v>
      </c>
      <c r="E70" s="40" t="n">
        <f aca="false">+E69+E68</f>
        <v>-14172.0849064911</v>
      </c>
      <c r="F70" s="40" t="n">
        <f aca="false">+F69+F68</f>
        <v>-13014.9860278678</v>
      </c>
      <c r="G70" s="40" t="n">
        <f aca="false">+G69+G68</f>
        <v>-11848.7267831221</v>
      </c>
      <c r="H70" s="40" t="n">
        <f aca="false">+H69+H68</f>
        <v>-10673.2346526888</v>
      </c>
      <c r="I70" s="40" t="n">
        <f aca="false">+I69+I68</f>
        <v>-9488.43654288956</v>
      </c>
      <c r="J70" s="40" t="n">
        <f aca="false">+J69+J68</f>
        <v>-8294.25878138775</v>
      </c>
      <c r="K70" s="40" t="n">
        <f aca="false">+K69+K68</f>
        <v>-7096.48939151275</v>
      </c>
      <c r="L70" s="40" t="n">
        <f aca="false">+L69+L68</f>
        <v>-5889.23766063456</v>
      </c>
      <c r="M70" s="40" t="n">
        <f aca="false">+M69+M68</f>
        <v>-4672.42852022025</v>
      </c>
    </row>
    <row r="71" customFormat="false" ht="12.75" hidden="false" customHeight="false" outlineLevel="0" collapsed="false">
      <c r="A71" s="40" t="s">
        <v>277</v>
      </c>
      <c r="B71" s="40" t="n">
        <f aca="false">+B70*+$B$1/12</f>
        <v>-139.247326856891</v>
      </c>
      <c r="C71" s="40" t="n">
        <f aca="false">+C70*+$B$1/12</f>
        <v>-130.301119667344</v>
      </c>
      <c r="D71" s="40" t="n">
        <f aca="false">+D70*+$B$1/12</f>
        <v>-121.284088337547</v>
      </c>
      <c r="E71" s="40" t="n">
        <f aca="false">+E70*+$B$1/12</f>
        <v>-112.195672176388</v>
      </c>
      <c r="F71" s="40" t="n">
        <f aca="false">+F70*+$B$1/12</f>
        <v>-103.035306053954</v>
      </c>
      <c r="G71" s="40" t="n">
        <f aca="false">+G70*+$B$1/12</f>
        <v>-93.8024203663832</v>
      </c>
      <c r="H71" s="40" t="n">
        <f aca="false">+H70*+$B$1/12</f>
        <v>-84.4964410004529</v>
      </c>
      <c r="I71" s="40" t="n">
        <f aca="false">+I70*+$B$1/12</f>
        <v>-75.1167892978757</v>
      </c>
      <c r="J71" s="40" t="n">
        <f aca="false">+J70*+$B$1/12</f>
        <v>-65.6628820193197</v>
      </c>
      <c r="K71" s="40" t="n">
        <f aca="false">+K70*+$B$1/12</f>
        <v>-56.1805410161426</v>
      </c>
      <c r="L71" s="40" t="n">
        <f aca="false">+L70*+$B$1/12</f>
        <v>-46.6231314800236</v>
      </c>
      <c r="M71" s="40" t="n">
        <f aca="false">+M70*+$B$1/12</f>
        <v>-36.9900591184103</v>
      </c>
      <c r="N71" s="56" t="n">
        <f aca="false">SUM(B71:M71)</f>
        <v>-1064.93577739073</v>
      </c>
    </row>
    <row r="72" customFormat="false" ht="12.75" hidden="false" customHeight="false" outlineLevel="0" collapsed="false">
      <c r="A72" s="40" t="s">
        <v>278</v>
      </c>
      <c r="B72" s="40" t="n">
        <f aca="false">+B71+B70</f>
        <v>-17728.3833508853</v>
      </c>
      <c r="C72" s="40" t="n">
        <f aca="false">+C71+C70</f>
        <v>-16589.3899197529</v>
      </c>
      <c r="D72" s="40" t="n">
        <f aca="false">+D71+D70</f>
        <v>-15441.3794572908</v>
      </c>
      <c r="E72" s="40" t="n">
        <f aca="false">+E71+E70</f>
        <v>-14284.2805786675</v>
      </c>
      <c r="F72" s="40" t="n">
        <f aca="false">+F71+F70</f>
        <v>-13118.0213339218</v>
      </c>
      <c r="G72" s="40" t="n">
        <f aca="false">+G71+G70</f>
        <v>-11942.5292034885</v>
      </c>
      <c r="H72" s="40" t="n">
        <f aca="false">+H71+H70</f>
        <v>-10757.7310936892</v>
      </c>
      <c r="I72" s="40" t="n">
        <f aca="false">+I71+I70</f>
        <v>-9563.55333218744</v>
      </c>
      <c r="J72" s="40" t="n">
        <f aca="false">+J71+J70</f>
        <v>-8359.92166340707</v>
      </c>
      <c r="K72" s="40" t="n">
        <f aca="false">+K71+K70</f>
        <v>-7152.66993252889</v>
      </c>
      <c r="L72" s="40" t="n">
        <f aca="false">+L71+L70</f>
        <v>-5935.86079211458</v>
      </c>
      <c r="M72" s="40" t="n">
        <f aca="false">+M71+M70</f>
        <v>-4709.41857933866</v>
      </c>
      <c r="N72" s="40"/>
    </row>
    <row r="74" customFormat="false" ht="12.75" hidden="false" customHeight="false" outlineLevel="0" collapsed="false">
      <c r="B74" s="265" t="n">
        <f aca="false">+B66</f>
        <v>92</v>
      </c>
      <c r="C74" s="265" t="n">
        <f aca="false">+C66</f>
        <v>123</v>
      </c>
      <c r="D74" s="265" t="n">
        <f aca="false">+D66</f>
        <v>151</v>
      </c>
      <c r="E74" s="265" t="n">
        <f aca="false">+E66</f>
        <v>182</v>
      </c>
      <c r="F74" s="265" t="n">
        <f aca="false">+F66</f>
        <v>212</v>
      </c>
      <c r="G74" s="265" t="n">
        <f aca="false">+G66</f>
        <v>243</v>
      </c>
      <c r="H74" s="265" t="n">
        <f aca="false">+H66</f>
        <v>273</v>
      </c>
      <c r="I74" s="265" t="n">
        <f aca="false">+I66</f>
        <v>304</v>
      </c>
      <c r="J74" s="265" t="n">
        <f aca="false">+J66</f>
        <v>335</v>
      </c>
      <c r="K74" s="265" t="n">
        <f aca="false">+K66</f>
        <v>365</v>
      </c>
      <c r="L74" s="265" t="n">
        <f aca="false">+L66</f>
        <v>396</v>
      </c>
      <c r="M74" s="265" t="n">
        <f aca="false">+M66</f>
        <v>426</v>
      </c>
    </row>
    <row r="75" customFormat="false" ht="12.75" hidden="false" customHeight="false" outlineLevel="0" collapsed="false">
      <c r="A75" s="0" t="s">
        <v>94</v>
      </c>
      <c r="B75" s="262" t="n">
        <f aca="false">EDATE(B67,12)</f>
        <v>40544</v>
      </c>
      <c r="C75" s="262" t="n">
        <f aca="false">EDATE(C67,12)</f>
        <v>40575</v>
      </c>
      <c r="D75" s="262" t="n">
        <f aca="false">EDATE(D67,12)</f>
        <v>40603</v>
      </c>
      <c r="E75" s="262" t="n">
        <f aca="false">EDATE(E67,12)</f>
        <v>40634</v>
      </c>
      <c r="F75" s="262" t="n">
        <f aca="false">EDATE(F67,12)</f>
        <v>40664</v>
      </c>
      <c r="G75" s="262" t="n">
        <f aca="false">EDATE(G67,12)</f>
        <v>40695</v>
      </c>
      <c r="H75" s="262" t="n">
        <f aca="false">EDATE(H67,12)</f>
        <v>40725</v>
      </c>
      <c r="I75" s="262" t="n">
        <f aca="false">EDATE(I67,12)</f>
        <v>40756</v>
      </c>
      <c r="J75" s="262" t="n">
        <f aca="false">EDATE(J67,12)</f>
        <v>40787</v>
      </c>
      <c r="K75" s="262" t="n">
        <f aca="false">EDATE(K67,12)</f>
        <v>40817</v>
      </c>
      <c r="L75" s="262" t="n">
        <f aca="false">EDATE(L67,12)</f>
        <v>40848</v>
      </c>
      <c r="M75" s="262" t="n">
        <f aca="false">EDATE(M67,12)</f>
        <v>40878</v>
      </c>
    </row>
    <row r="76" customFormat="false" ht="12.75" hidden="false" customHeight="false" outlineLevel="0" collapsed="false">
      <c r="A76" s="40" t="s">
        <v>274</v>
      </c>
      <c r="B76" s="40" t="n">
        <f aca="false">+M72</f>
        <v>-4709.41857933866</v>
      </c>
      <c r="C76" s="40" t="n">
        <f aca="false">+B80</f>
        <v>-3473.26703237827</v>
      </c>
      <c r="D76" s="40" t="n">
        <f aca="false">+C80</f>
        <v>-2227.32928567111</v>
      </c>
      <c r="E76" s="40" t="n">
        <f aca="false">+D80</f>
        <v>-971.527865135845</v>
      </c>
      <c r="F76" s="40" t="n">
        <f aca="false">+E80</f>
        <v>294.215316645321</v>
      </c>
      <c r="G76" s="40" t="n">
        <f aca="false">+F80</f>
        <v>1569.97896528225</v>
      </c>
      <c r="H76" s="40" t="n">
        <f aca="false">+G80</f>
        <v>2855.8424094709</v>
      </c>
      <c r="I76" s="40" t="n">
        <f aca="false">+H80</f>
        <v>4151.88560592603</v>
      </c>
      <c r="J76" s="40" t="n">
        <f aca="false">+I80</f>
        <v>5458.18914435311</v>
      </c>
      <c r="K76" s="40" t="n">
        <f aca="false">+J80</f>
        <v>6774.83425245939</v>
      </c>
      <c r="L76" s="40" t="n">
        <f aca="false">+K80</f>
        <v>8082.81434711526</v>
      </c>
      <c r="M76" s="40" t="n">
        <f aca="false">+L80</f>
        <v>9401.14928418715</v>
      </c>
    </row>
    <row r="77" customFormat="false" ht="12.75" hidden="false" customHeight="false" outlineLevel="0" collapsed="false">
      <c r="A77" s="40" t="s">
        <v>275</v>
      </c>
      <c r="B77" s="40" t="n">
        <f aca="false">IF(+B74&lt;365,+interest!M69,+DCF!$M$60/12)</f>
        <v>1263.43227189433</v>
      </c>
      <c r="C77" s="40" t="n">
        <f aca="false">IF(+C74&lt;365,+B77,+DCF!$M$60/12)</f>
        <v>1263.43227189433</v>
      </c>
      <c r="D77" s="40" t="n">
        <f aca="false">IF(+D74&lt;365,+C77,+DCF!$M$60/12)</f>
        <v>1263.43227189433</v>
      </c>
      <c r="E77" s="40" t="n">
        <f aca="false">IF(+E74&lt;365,+D77,+DCF!$M$60/12)</f>
        <v>1263.43227189433</v>
      </c>
      <c r="F77" s="40" t="n">
        <f aca="false">IF(+F74&lt;365,+E77,+DCF!$M$60/12)</f>
        <v>1263.43227189433</v>
      </c>
      <c r="G77" s="40" t="n">
        <f aca="false">IF(+G74&lt;365,+F77,+DCF!$M$60/12)</f>
        <v>1263.43227189433</v>
      </c>
      <c r="H77" s="40" t="n">
        <f aca="false">IF(+H74&lt;365,+G77,+DCF!$M$60/12)</f>
        <v>1263.43227189433</v>
      </c>
      <c r="I77" s="40" t="n">
        <f aca="false">IF(+I74&lt;365,+H77,+DCF!$M$60/12)</f>
        <v>1263.43227189433</v>
      </c>
      <c r="J77" s="40" t="n">
        <f aca="false">IF(+J74&lt;365,+I77,+DCF!$M$60/12)</f>
        <v>1263.43227189433</v>
      </c>
      <c r="K77" s="40" t="n">
        <f aca="false">IF(+K74&lt;365,+J77,+DCF!$M$60/12)</f>
        <v>1244.49374798567</v>
      </c>
      <c r="L77" s="40" t="n">
        <f aca="false">IF(+L74&lt;365,+K77,+DCF!$M$60/12)</f>
        <v>1244.49374798567</v>
      </c>
      <c r="M77" s="40" t="n">
        <f aca="false">IF(+M74&lt;365,+L77,+DCF!$M$60/12)</f>
        <v>1244.49374798567</v>
      </c>
    </row>
    <row r="78" customFormat="false" ht="12.75" hidden="false" customHeight="false" outlineLevel="0" collapsed="false">
      <c r="A78" s="40" t="s">
        <v>276</v>
      </c>
      <c r="B78" s="40" t="n">
        <f aca="false">+B77+B76</f>
        <v>-3445.98630744434</v>
      </c>
      <c r="C78" s="40" t="n">
        <f aca="false">+C77+C76</f>
        <v>-2209.83476048394</v>
      </c>
      <c r="D78" s="40" t="n">
        <f aca="false">+D77+D76</f>
        <v>-963.897013776779</v>
      </c>
      <c r="E78" s="40" t="n">
        <f aca="false">+E77+E76</f>
        <v>291.904406758483</v>
      </c>
      <c r="F78" s="40" t="n">
        <f aca="false">+F77+F76</f>
        <v>1557.64758853965</v>
      </c>
      <c r="G78" s="40" t="n">
        <f aca="false">+G77+G76</f>
        <v>2833.41123717658</v>
      </c>
      <c r="H78" s="40" t="n">
        <f aca="false">+H77+H76</f>
        <v>4119.27468136523</v>
      </c>
      <c r="I78" s="40" t="n">
        <f aca="false">+I77+I76</f>
        <v>5415.31787782036</v>
      </c>
      <c r="J78" s="40" t="n">
        <f aca="false">+J77+J76</f>
        <v>6721.62141624744</v>
      </c>
      <c r="K78" s="40" t="n">
        <f aca="false">+K77+K76</f>
        <v>8019.32800044507</v>
      </c>
      <c r="L78" s="40" t="n">
        <f aca="false">+L77+L76</f>
        <v>9327.30809510093</v>
      </c>
      <c r="M78" s="40" t="n">
        <f aca="false">+M77+M76</f>
        <v>10645.6430321728</v>
      </c>
    </row>
    <row r="79" customFormat="false" ht="12.75" hidden="false" customHeight="false" outlineLevel="0" collapsed="false">
      <c r="A79" s="40" t="s">
        <v>277</v>
      </c>
      <c r="B79" s="40" t="n">
        <f aca="false">+B78*+$B$1/12</f>
        <v>-27.2807249339343</v>
      </c>
      <c r="C79" s="40" t="n">
        <f aca="false">+C78*+$B$1/12</f>
        <v>-17.4945251871645</v>
      </c>
      <c r="D79" s="40" t="n">
        <f aca="false">+D78*+$B$1/12</f>
        <v>-7.63085135906617</v>
      </c>
      <c r="E79" s="40" t="n">
        <f aca="false">+E78*+$B$1/12</f>
        <v>2.31090988683799</v>
      </c>
      <c r="F79" s="40" t="n">
        <f aca="false">+F78*+$B$1/12</f>
        <v>12.3313767426056</v>
      </c>
      <c r="G79" s="40" t="n">
        <f aca="false">+G78*+$B$1/12</f>
        <v>22.4311722943146</v>
      </c>
      <c r="H79" s="40" t="n">
        <f aca="false">+H78*+$B$1/12</f>
        <v>32.610924560808</v>
      </c>
      <c r="I79" s="40" t="n">
        <f aca="false">+I78*+$B$1/12</f>
        <v>42.8712665327445</v>
      </c>
      <c r="J79" s="40" t="n">
        <f aca="false">+J78*+$B$1/12</f>
        <v>53.2128362119589</v>
      </c>
      <c r="K79" s="40" t="n">
        <f aca="false">+K78*+$B$1/12</f>
        <v>63.4863466701901</v>
      </c>
      <c r="L79" s="40" t="n">
        <f aca="false">+L78*+$B$1/12</f>
        <v>73.8411890862157</v>
      </c>
      <c r="M79" s="40" t="n">
        <f aca="false">+M78*+$B$1/12</f>
        <v>84.2780073380349</v>
      </c>
      <c r="N79" s="56" t="n">
        <f aca="false">SUM(B79:M79)</f>
        <v>334.967927843545</v>
      </c>
    </row>
    <row r="80" customFormat="false" ht="12.75" hidden="false" customHeight="false" outlineLevel="0" collapsed="false">
      <c r="A80" s="40" t="s">
        <v>278</v>
      </c>
      <c r="B80" s="40" t="n">
        <f aca="false">+B79+B78</f>
        <v>-3473.26703237827</v>
      </c>
      <c r="C80" s="40" t="n">
        <f aca="false">+C79+C78</f>
        <v>-2227.32928567111</v>
      </c>
      <c r="D80" s="40" t="n">
        <f aca="false">+D79+D78</f>
        <v>-971.527865135845</v>
      </c>
      <c r="E80" s="40" t="n">
        <f aca="false">+E79+E78</f>
        <v>294.215316645321</v>
      </c>
      <c r="F80" s="40" t="n">
        <f aca="false">+F79+F78</f>
        <v>1569.97896528225</v>
      </c>
      <c r="G80" s="40" t="n">
        <f aca="false">+G79+G78</f>
        <v>2855.8424094709</v>
      </c>
      <c r="H80" s="40" t="n">
        <f aca="false">+H79+H78</f>
        <v>4151.88560592603</v>
      </c>
      <c r="I80" s="40" t="n">
        <f aca="false">+I79+I78</f>
        <v>5458.18914435311</v>
      </c>
      <c r="J80" s="40" t="n">
        <f aca="false">+J79+J78</f>
        <v>6774.83425245939</v>
      </c>
      <c r="K80" s="40" t="n">
        <f aca="false">+K79+K78</f>
        <v>8082.81434711526</v>
      </c>
      <c r="L80" s="40" t="n">
        <f aca="false">+L79+L78</f>
        <v>9401.14928418715</v>
      </c>
      <c r="M80" s="40" t="n">
        <f aca="false">+M79+M78</f>
        <v>10729.9210395109</v>
      </c>
      <c r="N80" s="40"/>
    </row>
    <row r="82" customFormat="false" ht="12.75" hidden="false" customHeight="false" outlineLevel="0" collapsed="false">
      <c r="B82" s="265" t="n">
        <f aca="false">+B74</f>
        <v>92</v>
      </c>
      <c r="C82" s="265" t="n">
        <f aca="false">+C74</f>
        <v>123</v>
      </c>
      <c r="D82" s="265" t="n">
        <f aca="false">+D74</f>
        <v>151</v>
      </c>
      <c r="E82" s="265" t="n">
        <f aca="false">+E74</f>
        <v>182</v>
      </c>
      <c r="F82" s="265" t="n">
        <f aca="false">+F74</f>
        <v>212</v>
      </c>
      <c r="G82" s="265" t="n">
        <f aca="false">+G74</f>
        <v>243</v>
      </c>
      <c r="H82" s="265" t="n">
        <f aca="false">+H74</f>
        <v>273</v>
      </c>
      <c r="I82" s="265" t="n">
        <f aca="false">+I74</f>
        <v>304</v>
      </c>
      <c r="J82" s="265" t="n">
        <f aca="false">+J74</f>
        <v>335</v>
      </c>
      <c r="K82" s="265" t="n">
        <f aca="false">+K74</f>
        <v>365</v>
      </c>
      <c r="L82" s="265" t="n">
        <f aca="false">+L74</f>
        <v>396</v>
      </c>
      <c r="M82" s="265" t="n">
        <f aca="false">+M74</f>
        <v>426</v>
      </c>
      <c r="N82" s="42"/>
    </row>
    <row r="83" customFormat="false" ht="12.75" hidden="false" customHeight="false" outlineLevel="0" collapsed="false">
      <c r="A83" s="0" t="s">
        <v>95</v>
      </c>
      <c r="B83" s="262" t="n">
        <f aca="false">EDATE(B75,12)</f>
        <v>40909</v>
      </c>
      <c r="C83" s="262" t="n">
        <f aca="false">EDATE(C75,12)</f>
        <v>40940</v>
      </c>
      <c r="D83" s="262" t="n">
        <f aca="false">EDATE(D75,12)</f>
        <v>40969</v>
      </c>
      <c r="E83" s="262" t="n">
        <f aca="false">EDATE(E75,12)</f>
        <v>41000</v>
      </c>
      <c r="F83" s="262" t="n">
        <f aca="false">EDATE(F75,12)</f>
        <v>41030</v>
      </c>
      <c r="G83" s="262" t="n">
        <f aca="false">EDATE(G75,12)</f>
        <v>41061</v>
      </c>
      <c r="H83" s="262" t="n">
        <f aca="false">EDATE(H75,12)</f>
        <v>41091</v>
      </c>
      <c r="I83" s="262" t="n">
        <f aca="false">EDATE(I75,12)</f>
        <v>41122</v>
      </c>
      <c r="J83" s="262" t="n">
        <f aca="false">EDATE(J75,12)</f>
        <v>41153</v>
      </c>
      <c r="K83" s="262" t="n">
        <f aca="false">EDATE(K75,12)</f>
        <v>41183</v>
      </c>
      <c r="L83" s="262" t="n">
        <f aca="false">EDATE(L75,12)</f>
        <v>41214</v>
      </c>
      <c r="M83" s="262" t="n">
        <f aca="false">EDATE(M75,12)</f>
        <v>41244</v>
      </c>
    </row>
    <row r="84" customFormat="false" ht="12.75" hidden="false" customHeight="false" outlineLevel="0" collapsed="false">
      <c r="A84" s="40" t="s">
        <v>274</v>
      </c>
      <c r="B84" s="40" t="n">
        <f aca="false">+M80</f>
        <v>10729.9210395109</v>
      </c>
      <c r="C84" s="40" t="n">
        <f aca="false">+B88</f>
        <v>12069.2122378975</v>
      </c>
      <c r="D84" s="40" t="n">
        <f aca="false">+C88</f>
        <v>13419.1061582715</v>
      </c>
      <c r="E84" s="40" t="n">
        <f aca="false">+D88</f>
        <v>14779.6867388483</v>
      </c>
      <c r="F84" s="40" t="n">
        <f aca="false">+E88</f>
        <v>16151.0385823548</v>
      </c>
      <c r="G84" s="40" t="n">
        <f aca="false">+F88</f>
        <v>17533.246961289</v>
      </c>
      <c r="H84" s="40" t="n">
        <f aca="false">+G88</f>
        <v>18926.3978232231</v>
      </c>
      <c r="I84" s="40" t="n">
        <f aca="false">+H88</f>
        <v>20330.5777961475</v>
      </c>
      <c r="J84" s="40" t="n">
        <f aca="false">+I88</f>
        <v>21745.8741938576</v>
      </c>
      <c r="K84" s="40" t="n">
        <f aca="false">+J88</f>
        <v>23172.3750213828</v>
      </c>
      <c r="L84" s="40" t="n">
        <f aca="false">+K88</f>
        <v>24622.77063014</v>
      </c>
      <c r="M84" s="40" t="n">
        <f aca="false">+L88</f>
        <v>26084.6485374666</v>
      </c>
    </row>
    <row r="85" customFormat="false" ht="12.75" hidden="false" customHeight="false" outlineLevel="0" collapsed="false">
      <c r="A85" s="40" t="s">
        <v>275</v>
      </c>
      <c r="B85" s="40" t="n">
        <f aca="false">IF(+B82&lt;365,+interest!M77,+DCF!$N$60/12)</f>
        <v>1244.49374798567</v>
      </c>
      <c r="C85" s="40" t="n">
        <f aca="false">IF(+C82&lt;365,+B85,+DCF!$N$60/12)</f>
        <v>1244.49374798567</v>
      </c>
      <c r="D85" s="40" t="n">
        <f aca="false">IF(+D82&lt;365,+C85,+DCF!$N$60/12)</f>
        <v>1244.49374798567</v>
      </c>
      <c r="E85" s="40" t="n">
        <f aca="false">IF(+E82&lt;365,+D85,+DCF!$N$60/12)</f>
        <v>1244.49374798567</v>
      </c>
      <c r="F85" s="40" t="n">
        <f aca="false">IF(+F82&lt;365,+E85,+DCF!$N$60/12)</f>
        <v>1244.49374798567</v>
      </c>
      <c r="G85" s="40" t="n">
        <f aca="false">IF(+G82&lt;365,+F85,+DCF!$N$60/12)</f>
        <v>1244.49374798567</v>
      </c>
      <c r="H85" s="40" t="n">
        <f aca="false">IF(+H82&lt;365,+G85,+DCF!$N$60/12)</f>
        <v>1244.49374798567</v>
      </c>
      <c r="I85" s="40" t="n">
        <f aca="false">IF(+I82&lt;365,+H85,+DCF!$N$60/12)</f>
        <v>1244.49374798567</v>
      </c>
      <c r="J85" s="40" t="n">
        <f aca="false">IF(+J82&lt;365,+I85,+DCF!$N$60/12)</f>
        <v>1244.49374798567</v>
      </c>
      <c r="K85" s="40" t="n">
        <f aca="false">IF(+K82&lt;365,+J85,+DCF!$N$60/12)</f>
        <v>1256.9964181939</v>
      </c>
      <c r="L85" s="40" t="n">
        <f aca="false">IF(+L82&lt;365,+K85,+DCF!$N$60/12)</f>
        <v>1256.9964181939</v>
      </c>
      <c r="M85" s="40" t="n">
        <f aca="false">IF(+M82&lt;365,+L85,+DCF!$N$60/12)</f>
        <v>1256.9964181939</v>
      </c>
    </row>
    <row r="86" customFormat="false" ht="12.75" hidden="false" customHeight="false" outlineLevel="0" collapsed="false">
      <c r="A86" s="40" t="s">
        <v>276</v>
      </c>
      <c r="B86" s="40" t="n">
        <f aca="false">+B85+B84</f>
        <v>11974.4147874965</v>
      </c>
      <c r="C86" s="40" t="n">
        <f aca="false">+C85+C84</f>
        <v>13313.7059858832</v>
      </c>
      <c r="D86" s="40" t="n">
        <f aca="false">+D85+D84</f>
        <v>14663.5999062571</v>
      </c>
      <c r="E86" s="40" t="n">
        <f aca="false">+E85+E84</f>
        <v>16024.180486834</v>
      </c>
      <c r="F86" s="40" t="n">
        <f aca="false">+F85+F84</f>
        <v>17395.5323303405</v>
      </c>
      <c r="G86" s="40" t="n">
        <f aca="false">+G85+G84</f>
        <v>18777.7407092747</v>
      </c>
      <c r="H86" s="40" t="n">
        <f aca="false">+H85+H84</f>
        <v>20170.8915712088</v>
      </c>
      <c r="I86" s="40" t="n">
        <f aca="false">+I85+I84</f>
        <v>21575.0715441332</v>
      </c>
      <c r="J86" s="40" t="n">
        <f aca="false">+J85+J84</f>
        <v>22990.3679418432</v>
      </c>
      <c r="K86" s="40" t="n">
        <f aca="false">+K85+K84</f>
        <v>24429.3714395767</v>
      </c>
      <c r="L86" s="40" t="n">
        <f aca="false">+L85+L84</f>
        <v>25879.767048334</v>
      </c>
      <c r="M86" s="40" t="n">
        <f aca="false">+M85+M84</f>
        <v>27341.6449556605</v>
      </c>
    </row>
    <row r="87" customFormat="false" ht="12.75" hidden="false" customHeight="false" outlineLevel="0" collapsed="false">
      <c r="A87" s="40" t="s">
        <v>277</v>
      </c>
      <c r="B87" s="40" t="n">
        <f aca="false">+B86*+$B$1/12</f>
        <v>94.7974504010142</v>
      </c>
      <c r="C87" s="40" t="n">
        <f aca="false">+C86*+$B$1/12</f>
        <v>105.400172388242</v>
      </c>
      <c r="D87" s="40" t="n">
        <f aca="false">+D86*+$B$1/12</f>
        <v>116.086832591202</v>
      </c>
      <c r="E87" s="40" t="n">
        <f aca="false">+E86*+$B$1/12</f>
        <v>126.858095520769</v>
      </c>
      <c r="F87" s="40" t="n">
        <f aca="false">+F86*+$B$1/12</f>
        <v>137.714630948529</v>
      </c>
      <c r="G87" s="40" t="n">
        <f aca="false">+G86*+$B$1/12</f>
        <v>148.657113948424</v>
      </c>
      <c r="H87" s="40" t="n">
        <f aca="false">+H86*+$B$1/12</f>
        <v>159.686224938736</v>
      </c>
      <c r="I87" s="40" t="n">
        <f aca="false">+I86*+$B$1/12</f>
        <v>170.802649724388</v>
      </c>
      <c r="J87" s="40" t="n">
        <f aca="false">+J86*+$B$1/12</f>
        <v>182.007079539592</v>
      </c>
      <c r="K87" s="40" t="n">
        <f aca="false">+K86*+$B$1/12</f>
        <v>193.399190563316</v>
      </c>
      <c r="L87" s="40" t="n">
        <f aca="false">+L86*+$B$1/12</f>
        <v>204.881489132644</v>
      </c>
      <c r="M87" s="40" t="n">
        <f aca="false">+M86*+$B$1/12</f>
        <v>216.454689232312</v>
      </c>
      <c r="N87" s="56" t="n">
        <f aca="false">SUM(B87:M87)</f>
        <v>1856.74561892917</v>
      </c>
    </row>
    <row r="88" customFormat="false" ht="12.75" hidden="false" customHeight="false" outlineLevel="0" collapsed="false">
      <c r="A88" s="40" t="s">
        <v>278</v>
      </c>
      <c r="B88" s="40" t="n">
        <f aca="false">+B87+B86</f>
        <v>12069.2122378975</v>
      </c>
      <c r="C88" s="40" t="n">
        <f aca="false">+C87+C86</f>
        <v>13419.1061582715</v>
      </c>
      <c r="D88" s="40" t="n">
        <f aca="false">+D87+D86</f>
        <v>14779.6867388483</v>
      </c>
      <c r="E88" s="40" t="n">
        <f aca="false">+E87+E86</f>
        <v>16151.0385823548</v>
      </c>
      <c r="F88" s="40" t="n">
        <f aca="false">+F87+F86</f>
        <v>17533.246961289</v>
      </c>
      <c r="G88" s="40" t="n">
        <f aca="false">+G87+G86</f>
        <v>18926.3978232231</v>
      </c>
      <c r="H88" s="40" t="n">
        <f aca="false">+H87+H86</f>
        <v>20330.5777961475</v>
      </c>
      <c r="I88" s="40" t="n">
        <f aca="false">+I87+I86</f>
        <v>21745.8741938576</v>
      </c>
      <c r="J88" s="40" t="n">
        <f aca="false">+J87+J86</f>
        <v>23172.3750213828</v>
      </c>
      <c r="K88" s="40" t="n">
        <f aca="false">+K87+K86</f>
        <v>24622.77063014</v>
      </c>
      <c r="L88" s="40" t="n">
        <f aca="false">+L87+L86</f>
        <v>26084.6485374666</v>
      </c>
      <c r="M88" s="40" t="n">
        <f aca="false">+M87+M86</f>
        <v>27558.0996448928</v>
      </c>
      <c r="N88" s="40"/>
    </row>
    <row r="90" customFormat="false" ht="12.75" hidden="false" customHeight="false" outlineLevel="0" collapsed="false">
      <c r="B90" s="265" t="n">
        <f aca="false">+B82</f>
        <v>92</v>
      </c>
      <c r="C90" s="265" t="n">
        <f aca="false">+C82</f>
        <v>123</v>
      </c>
      <c r="D90" s="265" t="n">
        <f aca="false">+D82</f>
        <v>151</v>
      </c>
      <c r="E90" s="265" t="n">
        <f aca="false">+E82</f>
        <v>182</v>
      </c>
      <c r="F90" s="265" t="n">
        <f aca="false">+F82</f>
        <v>212</v>
      </c>
      <c r="G90" s="265" t="n">
        <f aca="false">+G82</f>
        <v>243</v>
      </c>
      <c r="H90" s="265" t="n">
        <f aca="false">+H82</f>
        <v>273</v>
      </c>
      <c r="I90" s="265" t="n">
        <f aca="false">+I82</f>
        <v>304</v>
      </c>
      <c r="J90" s="265" t="n">
        <f aca="false">+J82</f>
        <v>335</v>
      </c>
      <c r="K90" s="265" t="n">
        <f aca="false">+K82</f>
        <v>365</v>
      </c>
      <c r="L90" s="265" t="n">
        <f aca="false">+L82</f>
        <v>396</v>
      </c>
      <c r="M90" s="265" t="n">
        <f aca="false">+M82</f>
        <v>426</v>
      </c>
    </row>
    <row r="91" customFormat="false" ht="12.75" hidden="false" customHeight="false" outlineLevel="0" collapsed="false">
      <c r="A91" s="0" t="s">
        <v>96</v>
      </c>
      <c r="B91" s="262" t="n">
        <f aca="false">EDATE(B83,12)</f>
        <v>41275</v>
      </c>
      <c r="C91" s="262" t="n">
        <f aca="false">EDATE(C83,12)</f>
        <v>41306</v>
      </c>
      <c r="D91" s="262" t="n">
        <f aca="false">EDATE(D83,12)</f>
        <v>41334</v>
      </c>
      <c r="E91" s="262" t="n">
        <f aca="false">EDATE(E83,12)</f>
        <v>41365</v>
      </c>
      <c r="F91" s="262" t="n">
        <f aca="false">EDATE(F83,12)</f>
        <v>41395</v>
      </c>
      <c r="G91" s="262" t="n">
        <f aca="false">EDATE(G83,12)</f>
        <v>41426</v>
      </c>
      <c r="H91" s="262" t="n">
        <f aca="false">EDATE(H83,12)</f>
        <v>41456</v>
      </c>
      <c r="I91" s="262" t="n">
        <f aca="false">EDATE(I83,12)</f>
        <v>41487</v>
      </c>
      <c r="J91" s="262" t="n">
        <f aca="false">EDATE(J83,12)</f>
        <v>41518</v>
      </c>
      <c r="K91" s="262" t="n">
        <f aca="false">EDATE(K83,12)</f>
        <v>41548</v>
      </c>
      <c r="L91" s="262" t="n">
        <f aca="false">EDATE(L83,12)</f>
        <v>41579</v>
      </c>
      <c r="M91" s="262" t="n">
        <f aca="false">EDATE(M83,12)</f>
        <v>41609</v>
      </c>
    </row>
    <row r="92" customFormat="false" ht="12.75" hidden="false" customHeight="false" outlineLevel="0" collapsed="false">
      <c r="A92" s="40" t="s">
        <v>274</v>
      </c>
      <c r="B92" s="40" t="n">
        <f aca="false">+M88</f>
        <v>27558.0996448928</v>
      </c>
      <c r="C92" s="40" t="n">
        <f aca="false">+B96</f>
        <v>29043.2155735862</v>
      </c>
      <c r="D92" s="40" t="n">
        <f aca="false">+C96</f>
        <v>30540.0886700483</v>
      </c>
      <c r="E92" s="40" t="n">
        <f aca="false">+D96</f>
        <v>32048.8120118575</v>
      </c>
      <c r="F92" s="40" t="n">
        <f aca="false">+E96</f>
        <v>33569.4794134559</v>
      </c>
      <c r="G92" s="40" t="n">
        <f aca="false">+F96</f>
        <v>35102.1854319837</v>
      </c>
      <c r="H92" s="40" t="n">
        <f aca="false">+G96</f>
        <v>36647.0253731582</v>
      </c>
      <c r="I92" s="40" t="n">
        <f aca="false">+H96</f>
        <v>38204.0952972003</v>
      </c>
      <c r="J92" s="40" t="n">
        <f aca="false">+I96</f>
        <v>39773.4920248078</v>
      </c>
      <c r="K92" s="40" t="n">
        <f aca="false">+J96</f>
        <v>41355.3131431754</v>
      </c>
      <c r="L92" s="40" t="n">
        <f aca="false">+K96</f>
        <v>42950.3581959387</v>
      </c>
      <c r="M92" s="40" t="n">
        <f aca="false">+L96</f>
        <v>44558.030688703</v>
      </c>
    </row>
    <row r="93" customFormat="false" ht="12.75" hidden="false" customHeight="false" outlineLevel="0" collapsed="false">
      <c r="A93" s="40" t="s">
        <v>275</v>
      </c>
      <c r="B93" s="40" t="n">
        <f aca="false">IF(+B90&lt;365,+interest!M85,+DCF!$O$60/12)</f>
        <v>1256.9964181939</v>
      </c>
      <c r="C93" s="40" t="n">
        <f aca="false">IF(+C90&lt;365,+B93,+DCF!$O$60/12)</f>
        <v>1256.9964181939</v>
      </c>
      <c r="D93" s="40" t="n">
        <f aca="false">IF(+D90&lt;365,+C93,+DCF!$O$60/12)</f>
        <v>1256.9964181939</v>
      </c>
      <c r="E93" s="40" t="n">
        <f aca="false">IF(+E90&lt;365,+D93,+DCF!$O$60/12)</f>
        <v>1256.9964181939</v>
      </c>
      <c r="F93" s="40" t="n">
        <f aca="false">IF(+F90&lt;365,+E93,+DCF!$O$60/12)</f>
        <v>1256.9964181939</v>
      </c>
      <c r="G93" s="40" t="n">
        <f aca="false">IF(+G90&lt;365,+F93,+DCF!$O$60/12)</f>
        <v>1256.9964181939</v>
      </c>
      <c r="H93" s="40" t="n">
        <f aca="false">IF(+H90&lt;365,+G93,+DCF!$O$60/12)</f>
        <v>1256.9964181939</v>
      </c>
      <c r="I93" s="40" t="n">
        <f aca="false">IF(+I90&lt;365,+H93,+DCF!$O$60/12)</f>
        <v>1256.9964181939</v>
      </c>
      <c r="J93" s="40" t="n">
        <f aca="false">IF(+J90&lt;365,+I93,+DCF!$O$60/12)</f>
        <v>1256.9964181939</v>
      </c>
      <c r="K93" s="40" t="n">
        <f aca="false">IF(+K90&lt;365,+J93,+DCF!$O$60/12)</f>
        <v>1257.69209463062</v>
      </c>
      <c r="L93" s="40" t="n">
        <f aca="false">IF(+L90&lt;365,+K93,+DCF!$O$60/12)</f>
        <v>1257.69209463062</v>
      </c>
      <c r="M93" s="40" t="n">
        <f aca="false">IF(+M90&lt;365,+L93,+DCF!$O$60/12)</f>
        <v>1257.69209463062</v>
      </c>
    </row>
    <row r="94" customFormat="false" ht="12.75" hidden="false" customHeight="false" outlineLevel="0" collapsed="false">
      <c r="A94" s="40" t="s">
        <v>276</v>
      </c>
      <c r="B94" s="40" t="n">
        <f aca="false">+B93+B92</f>
        <v>28815.0960630867</v>
      </c>
      <c r="C94" s="40" t="n">
        <f aca="false">+C93+C92</f>
        <v>30300.2119917801</v>
      </c>
      <c r="D94" s="40" t="n">
        <f aca="false">+D93+D92</f>
        <v>31797.0850882422</v>
      </c>
      <c r="E94" s="40" t="n">
        <f aca="false">+E93+E92</f>
        <v>33305.8084300514</v>
      </c>
      <c r="F94" s="40" t="n">
        <f aca="false">+F93+F92</f>
        <v>34826.4758316498</v>
      </c>
      <c r="G94" s="40" t="n">
        <f aca="false">+G93+G92</f>
        <v>36359.1818501776</v>
      </c>
      <c r="H94" s="40" t="n">
        <f aca="false">+H93+H92</f>
        <v>37904.0217913521</v>
      </c>
      <c r="I94" s="40" t="n">
        <f aca="false">+I93+I92</f>
        <v>39461.0917153942</v>
      </c>
      <c r="J94" s="40" t="n">
        <f aca="false">+J93+J92</f>
        <v>41030.4884430017</v>
      </c>
      <c r="K94" s="40" t="n">
        <f aca="false">+K93+K92</f>
        <v>42613.005237806</v>
      </c>
      <c r="L94" s="40" t="n">
        <f aca="false">+L93+L92</f>
        <v>44208.0502905693</v>
      </c>
      <c r="M94" s="40" t="n">
        <f aca="false">+M93+M92</f>
        <v>45815.7227833336</v>
      </c>
    </row>
    <row r="95" customFormat="false" ht="12.75" hidden="false" customHeight="false" outlineLevel="0" collapsed="false">
      <c r="A95" s="40" t="s">
        <v>277</v>
      </c>
      <c r="B95" s="40" t="n">
        <f aca="false">+B94*+$B$1/12</f>
        <v>228.119510499436</v>
      </c>
      <c r="C95" s="40" t="n">
        <f aca="false">+C94*+$B$1/12</f>
        <v>239.876678268259</v>
      </c>
      <c r="D95" s="40" t="n">
        <f aca="false">+D94*+$B$1/12</f>
        <v>251.726923615251</v>
      </c>
      <c r="E95" s="40" t="n">
        <f aca="false">+E94*+$B$1/12</f>
        <v>263.670983404573</v>
      </c>
      <c r="F95" s="40" t="n">
        <f aca="false">+F94*+$B$1/12</f>
        <v>275.709600333895</v>
      </c>
      <c r="G95" s="40" t="n">
        <f aca="false">+G94*+$B$1/12</f>
        <v>287.843522980573</v>
      </c>
      <c r="H95" s="40" t="n">
        <f aca="false">+H94*+$B$1/12</f>
        <v>300.073505848204</v>
      </c>
      <c r="I95" s="40" t="n">
        <f aca="false">+I94*+$B$1/12</f>
        <v>312.400309413538</v>
      </c>
      <c r="J95" s="40" t="n">
        <f aca="false">+J94*+$B$1/12</f>
        <v>324.824700173763</v>
      </c>
      <c r="K95" s="40" t="n">
        <f aca="false">+K94*+$B$1/12</f>
        <v>337.352958132631</v>
      </c>
      <c r="L95" s="40" t="n">
        <f aca="false">+L94*+$B$1/12</f>
        <v>349.980398133674</v>
      </c>
      <c r="M95" s="40" t="n">
        <f aca="false">+M94*+$B$1/12</f>
        <v>362.707805368058</v>
      </c>
      <c r="N95" s="56" t="n">
        <f aca="false">SUM(B95:M95)</f>
        <v>3534.28689617185</v>
      </c>
    </row>
    <row r="96" customFormat="false" ht="12.75" hidden="false" customHeight="false" outlineLevel="0" collapsed="false">
      <c r="A96" s="40" t="s">
        <v>278</v>
      </c>
      <c r="B96" s="40" t="n">
        <f aca="false">+B95+B94</f>
        <v>29043.2155735862</v>
      </c>
      <c r="C96" s="40" t="n">
        <f aca="false">+C95+C94</f>
        <v>30540.0886700483</v>
      </c>
      <c r="D96" s="40" t="n">
        <f aca="false">+D95+D94</f>
        <v>32048.8120118575</v>
      </c>
      <c r="E96" s="40" t="n">
        <f aca="false">+E95+E94</f>
        <v>33569.4794134559</v>
      </c>
      <c r="F96" s="40" t="n">
        <f aca="false">+F95+F94</f>
        <v>35102.1854319837</v>
      </c>
      <c r="G96" s="40" t="n">
        <f aca="false">+G95+G94</f>
        <v>36647.0253731582</v>
      </c>
      <c r="H96" s="40" t="n">
        <f aca="false">+H95+H94</f>
        <v>38204.0952972003</v>
      </c>
      <c r="I96" s="40" t="n">
        <f aca="false">+I95+I94</f>
        <v>39773.4920248078</v>
      </c>
      <c r="J96" s="40" t="n">
        <f aca="false">+J95+J94</f>
        <v>41355.3131431754</v>
      </c>
      <c r="K96" s="40" t="n">
        <f aca="false">+K95+K94</f>
        <v>42950.3581959387</v>
      </c>
      <c r="L96" s="40" t="n">
        <f aca="false">+L95+L94</f>
        <v>44558.030688703</v>
      </c>
      <c r="M96" s="40" t="n">
        <f aca="false">+M95+M94</f>
        <v>46178.4305887016</v>
      </c>
      <c r="N96" s="40"/>
    </row>
    <row r="98" customFormat="false" ht="12.75" hidden="false" customHeight="false" outlineLevel="0" collapsed="false">
      <c r="B98" s="265" t="n">
        <f aca="false">+B90</f>
        <v>92</v>
      </c>
      <c r="C98" s="265" t="n">
        <f aca="false">+C90</f>
        <v>123</v>
      </c>
      <c r="D98" s="265" t="n">
        <f aca="false">+D90</f>
        <v>151</v>
      </c>
      <c r="E98" s="265" t="n">
        <f aca="false">+E90</f>
        <v>182</v>
      </c>
      <c r="F98" s="265" t="n">
        <f aca="false">+F90</f>
        <v>212</v>
      </c>
      <c r="G98" s="265" t="n">
        <f aca="false">+G90</f>
        <v>243</v>
      </c>
      <c r="H98" s="265" t="n">
        <f aca="false">+H90</f>
        <v>273</v>
      </c>
      <c r="I98" s="265" t="n">
        <f aca="false">+I90</f>
        <v>304</v>
      </c>
      <c r="J98" s="265" t="n">
        <f aca="false">+J90</f>
        <v>335</v>
      </c>
      <c r="K98" s="265" t="n">
        <f aca="false">+K90</f>
        <v>365</v>
      </c>
      <c r="L98" s="265" t="n">
        <f aca="false">+L90</f>
        <v>396</v>
      </c>
      <c r="M98" s="265" t="n">
        <f aca="false">+M90</f>
        <v>426</v>
      </c>
    </row>
    <row r="99" customFormat="false" ht="12.75" hidden="false" customHeight="false" outlineLevel="0" collapsed="false">
      <c r="A99" s="0" t="s">
        <v>97</v>
      </c>
      <c r="B99" s="262" t="n">
        <f aca="false">EDATE(B91,12)</f>
        <v>41640</v>
      </c>
      <c r="C99" s="262" t="n">
        <f aca="false">EDATE(C91,12)</f>
        <v>41671</v>
      </c>
      <c r="D99" s="262" t="n">
        <f aca="false">EDATE(D91,12)</f>
        <v>41699</v>
      </c>
      <c r="E99" s="262" t="n">
        <f aca="false">EDATE(E91,12)</f>
        <v>41730</v>
      </c>
      <c r="F99" s="262" t="n">
        <f aca="false">EDATE(F91,12)</f>
        <v>41760</v>
      </c>
      <c r="G99" s="262" t="n">
        <f aca="false">EDATE(G91,12)</f>
        <v>41791</v>
      </c>
      <c r="H99" s="262" t="n">
        <f aca="false">EDATE(H91,12)</f>
        <v>41821</v>
      </c>
      <c r="I99" s="262" t="n">
        <f aca="false">EDATE(I91,12)</f>
        <v>41852</v>
      </c>
      <c r="J99" s="262" t="n">
        <f aca="false">EDATE(J91,12)</f>
        <v>41883</v>
      </c>
      <c r="K99" s="262" t="n">
        <f aca="false">EDATE(K91,12)</f>
        <v>41913</v>
      </c>
      <c r="L99" s="262" t="n">
        <f aca="false">EDATE(L91,12)</f>
        <v>41944</v>
      </c>
      <c r="M99" s="262" t="n">
        <f aca="false">EDATE(M91,12)</f>
        <v>41974</v>
      </c>
    </row>
    <row r="100" customFormat="false" ht="12.75" hidden="false" customHeight="false" outlineLevel="0" collapsed="false">
      <c r="A100" s="40" t="s">
        <v>274</v>
      </c>
      <c r="B100" s="40" t="n">
        <f aca="false">+M96</f>
        <v>46178.4305887016</v>
      </c>
      <c r="C100" s="40" t="n">
        <f aca="false">+B104</f>
        <v>47811.6586545753</v>
      </c>
      <c r="D100" s="40" t="n">
        <f aca="false">+C104</f>
        <v>49457.8164426371</v>
      </c>
      <c r="E100" s="40" t="n">
        <f aca="false">+D104</f>
        <v>51117.0063131878</v>
      </c>
      <c r="F100" s="40" t="n">
        <f aca="false">+E104</f>
        <v>52789.3314368803</v>
      </c>
      <c r="G100" s="40" t="n">
        <f aca="false">+F104</f>
        <v>54474.8958011354</v>
      </c>
      <c r="H100" s="40" t="n">
        <f aca="false">+G104</f>
        <v>56173.8042166075</v>
      </c>
      <c r="I100" s="40" t="n">
        <f aca="false">+H104</f>
        <v>57886.1623237021</v>
      </c>
      <c r="J100" s="40" t="n">
        <f aca="false">+I104</f>
        <v>59612.0765991445</v>
      </c>
      <c r="K100" s="40" t="n">
        <f aca="false">+J104</f>
        <v>61351.6543626008</v>
      </c>
      <c r="L100" s="40" t="n">
        <f aca="false">+K104</f>
        <v>63099.4419405226</v>
      </c>
      <c r="M100" s="40" t="n">
        <f aca="false">+L104</f>
        <v>64861.0661701029</v>
      </c>
    </row>
    <row r="101" customFormat="false" ht="12.75" hidden="false" customHeight="false" outlineLevel="0" collapsed="false">
      <c r="A101" s="40" t="s">
        <v>275</v>
      </c>
      <c r="B101" s="40" t="n">
        <f aca="false">IF(+B98&lt;365,+interest!M93,+DCF!$P$60/12)</f>
        <v>1257.69209463062</v>
      </c>
      <c r="C101" s="40" t="n">
        <f aca="false">IF(+C98&lt;365,+B101,+DCF!$P$60/12)</f>
        <v>1257.69209463062</v>
      </c>
      <c r="D101" s="40" t="n">
        <f aca="false">IF(+D98&lt;365,+C101,+DCF!$P$60/12)</f>
        <v>1257.69209463062</v>
      </c>
      <c r="E101" s="40" t="n">
        <f aca="false">IF(+E98&lt;365,+D101,+DCF!$P$60/12)</f>
        <v>1257.69209463062</v>
      </c>
      <c r="F101" s="40" t="n">
        <f aca="false">IF(+F98&lt;365,+E101,+DCF!$P$60/12)</f>
        <v>1257.69209463062</v>
      </c>
      <c r="G101" s="40" t="n">
        <f aca="false">IF(+G98&lt;365,+F101,+DCF!$P$60/12)</f>
        <v>1257.69209463062</v>
      </c>
      <c r="H101" s="40" t="n">
        <f aca="false">IF(+H98&lt;365,+G101,+DCF!$P$60/12)</f>
        <v>1257.69209463062</v>
      </c>
      <c r="I101" s="40" t="n">
        <f aca="false">IF(+I98&lt;365,+H101,+DCF!$P$60/12)</f>
        <v>1257.69209463062</v>
      </c>
      <c r="J101" s="40" t="n">
        <f aca="false">IF(+J98&lt;365,+I101,+DCF!$P$60/12)</f>
        <v>1257.69209463062</v>
      </c>
      <c r="K101" s="40" t="n">
        <f aca="false">IF(+K98&lt;365,+J101,+DCF!$P$60/12)</f>
        <v>1252.1739372149</v>
      </c>
      <c r="L101" s="40" t="n">
        <f aca="false">IF(+L98&lt;365,+K101,+DCF!$P$60/12)</f>
        <v>1252.1739372149</v>
      </c>
      <c r="M101" s="40" t="n">
        <f aca="false">IF(+M98&lt;365,+L101,+DCF!$P$60/12)</f>
        <v>1252.1739372149</v>
      </c>
    </row>
    <row r="102" customFormat="false" ht="12.75" hidden="false" customHeight="false" outlineLevel="0" collapsed="false">
      <c r="A102" s="40" t="s">
        <v>276</v>
      </c>
      <c r="B102" s="40" t="n">
        <f aca="false">+B101+B100</f>
        <v>47436.1226833323</v>
      </c>
      <c r="C102" s="40" t="n">
        <f aca="false">+C101+C100</f>
        <v>49069.3507492059</v>
      </c>
      <c r="D102" s="40" t="n">
        <f aca="false">+D101+D100</f>
        <v>50715.5085372678</v>
      </c>
      <c r="E102" s="40" t="n">
        <f aca="false">+E101+E100</f>
        <v>52374.6984078184</v>
      </c>
      <c r="F102" s="40" t="n">
        <f aca="false">+F101+F100</f>
        <v>54047.0235315109</v>
      </c>
      <c r="G102" s="40" t="n">
        <f aca="false">+G101+G100</f>
        <v>55732.587895766</v>
      </c>
      <c r="H102" s="40" t="n">
        <f aca="false">+H101+H100</f>
        <v>57431.4963112381</v>
      </c>
      <c r="I102" s="40" t="n">
        <f aca="false">+I101+I100</f>
        <v>59143.8544183327</v>
      </c>
      <c r="J102" s="40" t="n">
        <f aca="false">+J101+J100</f>
        <v>60869.7686937751</v>
      </c>
      <c r="K102" s="40" t="n">
        <f aca="false">+K101+K100</f>
        <v>62603.8282998157</v>
      </c>
      <c r="L102" s="40" t="n">
        <f aca="false">+L101+L100</f>
        <v>64351.6158777375</v>
      </c>
      <c r="M102" s="40" t="n">
        <f aca="false">+M101+M100</f>
        <v>66113.2401073178</v>
      </c>
    </row>
    <row r="103" customFormat="false" ht="12.75" hidden="false" customHeight="false" outlineLevel="0" collapsed="false">
      <c r="A103" s="40" t="s">
        <v>277</v>
      </c>
      <c r="B103" s="40" t="n">
        <f aca="false">+B102*+$B$1/12</f>
        <v>375.535971243047</v>
      </c>
      <c r="C103" s="40" t="n">
        <f aca="false">+C102*+$B$1/12</f>
        <v>388.465693431214</v>
      </c>
      <c r="D103" s="40" t="n">
        <f aca="false">+D102*+$B$1/12</f>
        <v>401.497775920036</v>
      </c>
      <c r="E103" s="40" t="n">
        <f aca="false">+E102*+$B$1/12</f>
        <v>414.633029061896</v>
      </c>
      <c r="F103" s="40" t="n">
        <f aca="false">+F102*+$B$1/12</f>
        <v>427.872269624462</v>
      </c>
      <c r="G103" s="40" t="n">
        <f aca="false">+G102*+$B$1/12</f>
        <v>441.216320841481</v>
      </c>
      <c r="H103" s="40" t="n">
        <f aca="false">+H102*+$B$1/12</f>
        <v>454.666012463968</v>
      </c>
      <c r="I103" s="40" t="n">
        <f aca="false">+I102*+$B$1/12</f>
        <v>468.2221808118</v>
      </c>
      <c r="J103" s="40" t="n">
        <f aca="false">+J102*+$B$1/12</f>
        <v>481.88566882572</v>
      </c>
      <c r="K103" s="40" t="n">
        <f aca="false">+K102*+$B$1/12</f>
        <v>495.613640706875</v>
      </c>
      <c r="L103" s="40" t="n">
        <f aca="false">+L102*+$B$1/12</f>
        <v>509.450292365422</v>
      </c>
      <c r="M103" s="40" t="n">
        <f aca="false">+M102*+$B$1/12</f>
        <v>523.396484182933</v>
      </c>
      <c r="N103" s="56" t="n">
        <f aca="false">SUM(B103:M103)</f>
        <v>5382.45533947885</v>
      </c>
    </row>
    <row r="104" customFormat="false" ht="12.75" hidden="false" customHeight="false" outlineLevel="0" collapsed="false">
      <c r="A104" s="40" t="s">
        <v>278</v>
      </c>
      <c r="B104" s="40" t="n">
        <f aca="false">+B103+B102</f>
        <v>47811.6586545753</v>
      </c>
      <c r="C104" s="40" t="n">
        <f aca="false">+C103+C102</f>
        <v>49457.8164426371</v>
      </c>
      <c r="D104" s="40" t="n">
        <f aca="false">+D103+D102</f>
        <v>51117.0063131878</v>
      </c>
      <c r="E104" s="40" t="n">
        <f aca="false">+E103+E102</f>
        <v>52789.3314368803</v>
      </c>
      <c r="F104" s="40" t="n">
        <f aca="false">+F103+F102</f>
        <v>54474.8958011354</v>
      </c>
      <c r="G104" s="40" t="n">
        <f aca="false">+G103+G102</f>
        <v>56173.8042166075</v>
      </c>
      <c r="H104" s="40" t="n">
        <f aca="false">+H103+H102</f>
        <v>57886.1623237021</v>
      </c>
      <c r="I104" s="40" t="n">
        <f aca="false">+I103+I102</f>
        <v>59612.0765991445</v>
      </c>
      <c r="J104" s="40" t="n">
        <f aca="false">+J103+J102</f>
        <v>61351.6543626008</v>
      </c>
      <c r="K104" s="40" t="n">
        <f aca="false">+K103+K102</f>
        <v>63099.4419405226</v>
      </c>
      <c r="L104" s="40" t="n">
        <f aca="false">+L103+L102</f>
        <v>64861.0661701029</v>
      </c>
      <c r="M104" s="40" t="n">
        <f aca="false">+M103+M102</f>
        <v>66636.6365915008</v>
      </c>
      <c r="N104" s="40"/>
    </row>
    <row r="106" customFormat="false" ht="12.75" hidden="false" customHeight="false" outlineLevel="0" collapsed="false">
      <c r="B106" s="265" t="n">
        <f aca="false">+B98</f>
        <v>92</v>
      </c>
      <c r="C106" s="265" t="n">
        <f aca="false">+C98</f>
        <v>123</v>
      </c>
      <c r="D106" s="265" t="n">
        <f aca="false">+D98</f>
        <v>151</v>
      </c>
      <c r="E106" s="265" t="n">
        <f aca="false">+E98</f>
        <v>182</v>
      </c>
      <c r="F106" s="265" t="n">
        <f aca="false">+F98</f>
        <v>212</v>
      </c>
      <c r="G106" s="265" t="n">
        <f aca="false">+G98</f>
        <v>243</v>
      </c>
      <c r="H106" s="265" t="n">
        <f aca="false">+H98</f>
        <v>273</v>
      </c>
      <c r="I106" s="265" t="n">
        <f aca="false">+I98</f>
        <v>304</v>
      </c>
      <c r="J106" s="265" t="n">
        <f aca="false">+J98</f>
        <v>335</v>
      </c>
      <c r="K106" s="265" t="n">
        <f aca="false">+K98</f>
        <v>365</v>
      </c>
      <c r="L106" s="265" t="n">
        <f aca="false">+L98</f>
        <v>396</v>
      </c>
      <c r="M106" s="265" t="n">
        <f aca="false">+M98</f>
        <v>426</v>
      </c>
    </row>
    <row r="107" customFormat="false" ht="12.75" hidden="false" customHeight="false" outlineLevel="0" collapsed="false">
      <c r="A107" s="0" t="s">
        <v>98</v>
      </c>
      <c r="B107" s="262" t="n">
        <f aca="false">EDATE(B99,12)</f>
        <v>42005</v>
      </c>
      <c r="C107" s="262" t="n">
        <f aca="false">EDATE(C99,12)</f>
        <v>42036</v>
      </c>
      <c r="D107" s="262" t="n">
        <f aca="false">EDATE(D99,12)</f>
        <v>42064</v>
      </c>
      <c r="E107" s="262" t="n">
        <f aca="false">EDATE(E99,12)</f>
        <v>42095</v>
      </c>
      <c r="F107" s="262" t="n">
        <f aca="false">EDATE(F99,12)</f>
        <v>42125</v>
      </c>
      <c r="G107" s="262" t="n">
        <f aca="false">EDATE(G99,12)</f>
        <v>42156</v>
      </c>
      <c r="H107" s="262" t="n">
        <f aca="false">EDATE(H99,12)</f>
        <v>42186</v>
      </c>
      <c r="I107" s="262" t="n">
        <f aca="false">EDATE(I99,12)</f>
        <v>42217</v>
      </c>
      <c r="J107" s="262" t="n">
        <f aca="false">EDATE(J99,12)</f>
        <v>42248</v>
      </c>
      <c r="K107" s="262" t="n">
        <f aca="false">EDATE(K99,12)</f>
        <v>42278</v>
      </c>
      <c r="L107" s="262" t="n">
        <f aca="false">EDATE(L99,12)</f>
        <v>42309</v>
      </c>
      <c r="M107" s="262" t="n">
        <f aca="false">EDATE(M99,12)</f>
        <v>42339</v>
      </c>
    </row>
    <row r="108" customFormat="false" ht="12.75" hidden="false" customHeight="false" outlineLevel="0" collapsed="false">
      <c r="A108" s="40" t="s">
        <v>274</v>
      </c>
      <c r="B108" s="40" t="n">
        <f aca="false">+M104</f>
        <v>66636.6365915008</v>
      </c>
      <c r="C108" s="40" t="n">
        <f aca="false">+B112</f>
        <v>68426.263612068</v>
      </c>
      <c r="D108" s="40" t="n">
        <f aca="false">+C112</f>
        <v>70230.0585132147</v>
      </c>
      <c r="E108" s="40" t="n">
        <f aca="false">+D112</f>
        <v>72048.1334573289</v>
      </c>
      <c r="F108" s="40" t="n">
        <f aca="false">+E112</f>
        <v>73880.6014947506</v>
      </c>
      <c r="G108" s="40" t="n">
        <f aca="false">+F112</f>
        <v>75727.5765708019</v>
      </c>
      <c r="H108" s="40" t="n">
        <f aca="false">+G112</f>
        <v>77589.1735328719</v>
      </c>
      <c r="I108" s="40" t="n">
        <f aca="false">+H112</f>
        <v>79465.5081375583</v>
      </c>
      <c r="J108" s="40" t="n">
        <f aca="false">+I112</f>
        <v>81356.6970578652</v>
      </c>
      <c r="K108" s="40" t="n">
        <f aca="false">+J112</f>
        <v>83262.8578904578</v>
      </c>
      <c r="L108" s="40" t="n">
        <f aca="false">+K112</f>
        <v>85206.792531784</v>
      </c>
      <c r="M108" s="40" t="n">
        <f aca="false">+L112</f>
        <v>87166.1166556874</v>
      </c>
    </row>
    <row r="109" customFormat="false" ht="12.75" hidden="false" customHeight="false" outlineLevel="0" collapsed="false">
      <c r="A109" s="40" t="s">
        <v>275</v>
      </c>
      <c r="B109" s="40" t="n">
        <f aca="false">IF(+B106&lt;365,+interest!M101,+DCF!$Q$60/12)</f>
        <v>1252.1739372149</v>
      </c>
      <c r="C109" s="40" t="n">
        <f aca="false">IF(+C106&lt;365,+B109,+DCF!$Q$60/12)</f>
        <v>1252.1739372149</v>
      </c>
      <c r="D109" s="40" t="n">
        <f aca="false">IF(+D106&lt;365,+C109,+DCF!$Q$60/12)</f>
        <v>1252.1739372149</v>
      </c>
      <c r="E109" s="40" t="n">
        <f aca="false">IF(+E106&lt;365,+D109,+DCF!$Q$60/12)</f>
        <v>1252.1739372149</v>
      </c>
      <c r="F109" s="40" t="n">
        <f aca="false">IF(+F106&lt;365,+E109,+DCF!$Q$60/12)</f>
        <v>1252.1739372149</v>
      </c>
      <c r="G109" s="40" t="n">
        <f aca="false">IF(+G106&lt;365,+F109,+DCF!$Q$60/12)</f>
        <v>1252.1739372149</v>
      </c>
      <c r="H109" s="40" t="n">
        <f aca="false">IF(+H106&lt;365,+G109,+DCF!$Q$60/12)</f>
        <v>1252.1739372149</v>
      </c>
      <c r="I109" s="40" t="n">
        <f aca="false">IF(+I106&lt;365,+H109,+DCF!$Q$60/12)</f>
        <v>1252.1739372149</v>
      </c>
      <c r="J109" s="40" t="n">
        <f aca="false">IF(+J106&lt;365,+I109,+DCF!$Q$60/12)</f>
        <v>1252.1739372149</v>
      </c>
      <c r="K109" s="40" t="n">
        <f aca="false">IF(+K106&lt;365,+J109,+DCF!$Q$60/12)</f>
        <v>1274.67913983641</v>
      </c>
      <c r="L109" s="40" t="n">
        <f aca="false">IF(+L106&lt;365,+K109,+DCF!$Q$60/12)</f>
        <v>1274.67913983641</v>
      </c>
      <c r="M109" s="40" t="n">
        <f aca="false">IF(+M106&lt;365,+L109,+DCF!$Q$60/12)</f>
        <v>1274.67913983641</v>
      </c>
    </row>
    <row r="110" customFormat="false" ht="12.75" hidden="false" customHeight="false" outlineLevel="0" collapsed="false">
      <c r="A110" s="40" t="s">
        <v>276</v>
      </c>
      <c r="B110" s="40" t="n">
        <f aca="false">+B109+B108</f>
        <v>67888.8105287157</v>
      </c>
      <c r="C110" s="40" t="n">
        <f aca="false">+C109+C108</f>
        <v>69678.4375492829</v>
      </c>
      <c r="D110" s="40" t="n">
        <f aca="false">+D109+D108</f>
        <v>71482.2324504296</v>
      </c>
      <c r="E110" s="40" t="n">
        <f aca="false">+E109+E108</f>
        <v>73300.3073945438</v>
      </c>
      <c r="F110" s="40" t="n">
        <f aca="false">+F109+F108</f>
        <v>75132.7754319655</v>
      </c>
      <c r="G110" s="40" t="n">
        <f aca="false">+G109+G108</f>
        <v>76979.7505080168</v>
      </c>
      <c r="H110" s="40" t="n">
        <f aca="false">+H109+H108</f>
        <v>78841.3474700868</v>
      </c>
      <c r="I110" s="40" t="n">
        <f aca="false">+I109+I108</f>
        <v>80717.6820747732</v>
      </c>
      <c r="J110" s="40" t="n">
        <f aca="false">+J109+J108</f>
        <v>82608.8709950801</v>
      </c>
      <c r="K110" s="40" t="n">
        <f aca="false">+K109+K108</f>
        <v>84537.5370302942</v>
      </c>
      <c r="L110" s="40" t="n">
        <f aca="false">+L109+L108</f>
        <v>86481.4716716204</v>
      </c>
      <c r="M110" s="40" t="n">
        <f aca="false">+M109+M108</f>
        <v>88440.7957955238</v>
      </c>
    </row>
    <row r="111" customFormat="false" ht="12.75" hidden="false" customHeight="false" outlineLevel="0" collapsed="false">
      <c r="A111" s="40" t="s">
        <v>277</v>
      </c>
      <c r="B111" s="40" t="n">
        <f aca="false">+B110*+$B$1/12</f>
        <v>537.453083352332</v>
      </c>
      <c r="C111" s="40" t="n">
        <f aca="false">+C110*+$B$1/12</f>
        <v>551.620963931823</v>
      </c>
      <c r="D111" s="40" t="n">
        <f aca="false">+D110*+$B$1/12</f>
        <v>565.901006899235</v>
      </c>
      <c r="E111" s="40" t="n">
        <f aca="false">+E110*+$B$1/12</f>
        <v>580.294100206805</v>
      </c>
      <c r="F111" s="40" t="n">
        <f aca="false">+F110*+$B$1/12</f>
        <v>594.801138836393</v>
      </c>
      <c r="G111" s="40" t="n">
        <f aca="false">+G110*+$B$1/12</f>
        <v>609.423024855133</v>
      </c>
      <c r="H111" s="40" t="n">
        <f aca="false">+H110*+$B$1/12</f>
        <v>624.160667471521</v>
      </c>
      <c r="I111" s="40" t="n">
        <f aca="false">+I110*+$B$1/12</f>
        <v>639.014983091955</v>
      </c>
      <c r="J111" s="40" t="n">
        <f aca="false">+J110*+$B$1/12</f>
        <v>653.986895377717</v>
      </c>
      <c r="K111" s="40" t="n">
        <f aca="false">+K110*+$B$1/12</f>
        <v>669.255501489829</v>
      </c>
      <c r="L111" s="40" t="n">
        <f aca="false">+L110*+$B$1/12</f>
        <v>684.644984066995</v>
      </c>
      <c r="M111" s="40" t="n">
        <f aca="false">+M110*+$B$1/12</f>
        <v>700.156300047897</v>
      </c>
      <c r="N111" s="56" t="n">
        <f aca="false">SUM(B111:M111)</f>
        <v>7410.71264962764</v>
      </c>
    </row>
    <row r="112" customFormat="false" ht="12.75" hidden="false" customHeight="false" outlineLevel="0" collapsed="false">
      <c r="A112" s="40" t="s">
        <v>278</v>
      </c>
      <c r="B112" s="40" t="n">
        <f aca="false">+B111+B110</f>
        <v>68426.263612068</v>
      </c>
      <c r="C112" s="40" t="n">
        <f aca="false">+C111+C110</f>
        <v>70230.0585132147</v>
      </c>
      <c r="D112" s="40" t="n">
        <f aca="false">+D111+D110</f>
        <v>72048.1334573289</v>
      </c>
      <c r="E112" s="40" t="n">
        <f aca="false">+E111+E110</f>
        <v>73880.6014947506</v>
      </c>
      <c r="F112" s="40" t="n">
        <f aca="false">+F111+F110</f>
        <v>75727.5765708019</v>
      </c>
      <c r="G112" s="40" t="n">
        <f aca="false">+G111+G110</f>
        <v>77589.1735328719</v>
      </c>
      <c r="H112" s="40" t="n">
        <f aca="false">+H111+H110</f>
        <v>79465.5081375583</v>
      </c>
      <c r="I112" s="40" t="n">
        <f aca="false">+I111+I110</f>
        <v>81356.6970578652</v>
      </c>
      <c r="J112" s="40" t="n">
        <f aca="false">+J111+J110</f>
        <v>83262.8578904578</v>
      </c>
      <c r="K112" s="40" t="n">
        <f aca="false">+K111+K110</f>
        <v>85206.792531784</v>
      </c>
      <c r="L112" s="40" t="n">
        <f aca="false">+L111+L110</f>
        <v>87166.1166556874</v>
      </c>
      <c r="M112" s="40" t="n">
        <f aca="false">+M111+M110</f>
        <v>89140.9520955717</v>
      </c>
      <c r="N112" s="40"/>
    </row>
    <row r="114" customFormat="false" ht="12.75" hidden="false" customHeight="false" outlineLevel="0" collapsed="false">
      <c r="B114" s="265" t="n">
        <f aca="false">+B106</f>
        <v>92</v>
      </c>
      <c r="C114" s="265" t="n">
        <f aca="false">+C106</f>
        <v>123</v>
      </c>
      <c r="D114" s="265" t="n">
        <f aca="false">+D106</f>
        <v>151</v>
      </c>
      <c r="E114" s="265" t="n">
        <f aca="false">+E106</f>
        <v>182</v>
      </c>
      <c r="F114" s="265" t="n">
        <f aca="false">+F106</f>
        <v>212</v>
      </c>
      <c r="G114" s="265" t="n">
        <f aca="false">+G106</f>
        <v>243</v>
      </c>
      <c r="H114" s="265" t="n">
        <f aca="false">+H106</f>
        <v>273</v>
      </c>
      <c r="I114" s="265" t="n">
        <f aca="false">+I106</f>
        <v>304</v>
      </c>
      <c r="J114" s="265" t="n">
        <f aca="false">+J106</f>
        <v>335</v>
      </c>
      <c r="K114" s="265" t="n">
        <f aca="false">+K106</f>
        <v>365</v>
      </c>
      <c r="L114" s="265" t="n">
        <f aca="false">+L106</f>
        <v>396</v>
      </c>
      <c r="M114" s="265" t="n">
        <f aca="false">+M106</f>
        <v>426</v>
      </c>
    </row>
    <row r="115" customFormat="false" ht="12.75" hidden="false" customHeight="false" outlineLevel="0" collapsed="false">
      <c r="A115" s="0" t="s">
        <v>99</v>
      </c>
      <c r="B115" s="262" t="n">
        <f aca="false">EDATE(B107,12)</f>
        <v>42370</v>
      </c>
      <c r="C115" s="262" t="n">
        <f aca="false">EDATE(C107,12)</f>
        <v>42401</v>
      </c>
      <c r="D115" s="262" t="n">
        <f aca="false">EDATE(D107,12)</f>
        <v>42430</v>
      </c>
      <c r="E115" s="262" t="n">
        <f aca="false">EDATE(E107,12)</f>
        <v>42461</v>
      </c>
      <c r="F115" s="262" t="n">
        <f aca="false">EDATE(F107,12)</f>
        <v>42491</v>
      </c>
      <c r="G115" s="262" t="n">
        <f aca="false">EDATE(G107,12)</f>
        <v>42522</v>
      </c>
      <c r="H115" s="262" t="n">
        <f aca="false">EDATE(H107,12)</f>
        <v>42552</v>
      </c>
      <c r="I115" s="262" t="n">
        <f aca="false">EDATE(I107,12)</f>
        <v>42583</v>
      </c>
      <c r="J115" s="262" t="n">
        <f aca="false">EDATE(J107,12)</f>
        <v>42614</v>
      </c>
      <c r="K115" s="262" t="n">
        <f aca="false">EDATE(K107,12)</f>
        <v>42644</v>
      </c>
      <c r="L115" s="262" t="n">
        <f aca="false">EDATE(L107,12)</f>
        <v>42675</v>
      </c>
      <c r="M115" s="262" t="n">
        <f aca="false">EDATE(M107,12)</f>
        <v>42705</v>
      </c>
    </row>
    <row r="116" customFormat="false" ht="12.75" hidden="false" customHeight="false" outlineLevel="0" collapsed="false">
      <c r="A116" s="40" t="s">
        <v>274</v>
      </c>
      <c r="B116" s="40" t="n">
        <f aca="false">+M112</f>
        <v>89140.9520955717</v>
      </c>
      <c r="C116" s="40" t="n">
        <f aca="false">+B120</f>
        <v>91131.4216493551</v>
      </c>
      <c r="D116" s="40" t="n">
        <f aca="false">+C120</f>
        <v>93137.6490871059</v>
      </c>
      <c r="E116" s="40" t="n">
        <f aca="false">+D120</f>
        <v>95159.759158739</v>
      </c>
      <c r="F116" s="40" t="n">
        <f aca="false">+E120</f>
        <v>97197.8776017724</v>
      </c>
      <c r="G116" s="40" t="n">
        <f aca="false">+F120</f>
        <v>99252.1311491465</v>
      </c>
      <c r="H116" s="40" t="n">
        <f aca="false">+G120</f>
        <v>101322.647537104</v>
      </c>
      <c r="I116" s="40" t="n">
        <f aca="false">+H120</f>
        <v>103409.555513133</v>
      </c>
      <c r="J116" s="40" t="n">
        <f aca="false">+I120</f>
        <v>105512.984843972</v>
      </c>
      <c r="K116" s="40" t="n">
        <f aca="false">+J120</f>
        <v>107633.06632368</v>
      </c>
      <c r="L116" s="40" t="n">
        <f aca="false">+K120</f>
        <v>109743.060377849</v>
      </c>
      <c r="M116" s="40" t="n">
        <f aca="false">+L120</f>
        <v>111869.758551613</v>
      </c>
    </row>
    <row r="117" customFormat="false" ht="12.75" hidden="false" customHeight="false" outlineLevel="0" collapsed="false">
      <c r="A117" s="40" t="s">
        <v>275</v>
      </c>
      <c r="B117" s="40" t="n">
        <f aca="false">IF(+B114&lt;365,+interest!M109,+DCF!$R$60/12)</f>
        <v>1274.67913983641</v>
      </c>
      <c r="C117" s="40" t="n">
        <f aca="false">IF(+C114&lt;365,+B117,+DCF!$R$60/12)</f>
        <v>1274.67913983641</v>
      </c>
      <c r="D117" s="40" t="n">
        <f aca="false">IF(+D114&lt;365,+C117,+DCF!$R$60/12)</f>
        <v>1274.67913983641</v>
      </c>
      <c r="E117" s="40" t="n">
        <f aca="false">IF(+E114&lt;365,+D117,+DCF!$R$60/12)</f>
        <v>1274.67913983641</v>
      </c>
      <c r="F117" s="40" t="n">
        <f aca="false">IF(+F114&lt;365,+E117,+DCF!$R$60/12)</f>
        <v>1274.67913983641</v>
      </c>
      <c r="G117" s="40" t="n">
        <f aca="false">IF(+G114&lt;365,+F117,+DCF!$R$60/12)</f>
        <v>1274.67913983641</v>
      </c>
      <c r="H117" s="40" t="n">
        <f aca="false">IF(+H114&lt;365,+G117,+DCF!$R$60/12)</f>
        <v>1274.67913983641</v>
      </c>
      <c r="I117" s="40" t="n">
        <f aca="false">IF(+I114&lt;365,+H117,+DCF!$R$60/12)</f>
        <v>1274.67913983641</v>
      </c>
      <c r="J117" s="40" t="n">
        <f aca="false">IF(+J114&lt;365,+I117,+DCF!$R$60/12)</f>
        <v>1274.67913983641</v>
      </c>
      <c r="K117" s="40" t="n">
        <f aca="false">IF(+K114&lt;365,+J117,+DCF!$R$60/12)</f>
        <v>1248.01879696354</v>
      </c>
      <c r="L117" s="40" t="n">
        <f aca="false">IF(+L114&lt;365,+K117,+DCF!$R$60/12)</f>
        <v>1248.01879696354</v>
      </c>
      <c r="M117" s="40" t="n">
        <f aca="false">IF(+M114&lt;365,+L117,+DCF!$R$60/12)</f>
        <v>1248.01879696354</v>
      </c>
    </row>
    <row r="118" customFormat="false" ht="12.75" hidden="false" customHeight="false" outlineLevel="0" collapsed="false">
      <c r="A118" s="40" t="s">
        <v>276</v>
      </c>
      <c r="B118" s="40" t="n">
        <f aca="false">+B117+B116</f>
        <v>90415.6312354081</v>
      </c>
      <c r="C118" s="40" t="n">
        <f aca="false">+C117+C116</f>
        <v>92406.1007891915</v>
      </c>
      <c r="D118" s="40" t="n">
        <f aca="false">+D117+D116</f>
        <v>94412.3282269423</v>
      </c>
      <c r="E118" s="40" t="n">
        <f aca="false">+E117+E116</f>
        <v>96434.4382985754</v>
      </c>
      <c r="F118" s="40" t="n">
        <f aca="false">+F117+F116</f>
        <v>98472.5567416088</v>
      </c>
      <c r="G118" s="40" t="n">
        <f aca="false">+G117+G116</f>
        <v>100526.810288983</v>
      </c>
      <c r="H118" s="40" t="n">
        <f aca="false">+H117+H116</f>
        <v>102597.32667694</v>
      </c>
      <c r="I118" s="40" t="n">
        <f aca="false">+I117+I116</f>
        <v>104684.234652969</v>
      </c>
      <c r="J118" s="40" t="n">
        <f aca="false">+J117+J116</f>
        <v>106787.663983808</v>
      </c>
      <c r="K118" s="40" t="n">
        <f aca="false">+K117+K116</f>
        <v>108881.085120644</v>
      </c>
      <c r="L118" s="40" t="n">
        <f aca="false">+L117+L116</f>
        <v>110991.079174812</v>
      </c>
      <c r="M118" s="40" t="n">
        <f aca="false">+M117+M116</f>
        <v>113117.777348577</v>
      </c>
    </row>
    <row r="119" customFormat="false" ht="12.75" hidden="false" customHeight="false" outlineLevel="0" collapsed="false">
      <c r="A119" s="40" t="s">
        <v>277</v>
      </c>
      <c r="B119" s="40" t="n">
        <f aca="false">+B118*+$B$1/12</f>
        <v>715.790413946981</v>
      </c>
      <c r="C119" s="40" t="n">
        <f aca="false">+C118*+$B$1/12</f>
        <v>731.548297914433</v>
      </c>
      <c r="D119" s="40" t="n">
        <f aca="false">+D118*+$B$1/12</f>
        <v>747.430931796627</v>
      </c>
      <c r="E119" s="40" t="n">
        <f aca="false">+E118*+$B$1/12</f>
        <v>763.439303197055</v>
      </c>
      <c r="F119" s="40" t="n">
        <f aca="false">+F118*+$B$1/12</f>
        <v>779.574407537736</v>
      </c>
      <c r="G119" s="40" t="n">
        <f aca="false">+G118*+$B$1/12</f>
        <v>795.837248121115</v>
      </c>
      <c r="H119" s="40" t="n">
        <f aca="false">+H118*+$B$1/12</f>
        <v>812.228836192445</v>
      </c>
      <c r="I119" s="40" t="n">
        <f aca="false">+I118*+$B$1/12</f>
        <v>828.750191002674</v>
      </c>
      <c r="J119" s="40" t="n">
        <f aca="false">+J118*+$B$1/12</f>
        <v>845.402339871816</v>
      </c>
      <c r="K119" s="40" t="n">
        <f aca="false">+K118*+$B$1/12</f>
        <v>861.975257205096</v>
      </c>
      <c r="L119" s="40" t="n">
        <f aca="false">+L118*+$B$1/12</f>
        <v>878.679376800598</v>
      </c>
      <c r="M119" s="40" t="n">
        <f aca="false">+M118*+$B$1/12</f>
        <v>895.515737342897</v>
      </c>
      <c r="N119" s="56" t="n">
        <f aca="false">SUM(B119:M119)</f>
        <v>9656.17234092947</v>
      </c>
    </row>
    <row r="120" customFormat="false" ht="12.75" hidden="false" customHeight="false" outlineLevel="0" collapsed="false">
      <c r="A120" s="40" t="s">
        <v>278</v>
      </c>
      <c r="B120" s="40" t="n">
        <f aca="false">+B119+B118</f>
        <v>91131.4216493551</v>
      </c>
      <c r="C120" s="40" t="n">
        <f aca="false">+C119+C118</f>
        <v>93137.6490871059</v>
      </c>
      <c r="D120" s="40" t="n">
        <f aca="false">+D119+D118</f>
        <v>95159.759158739</v>
      </c>
      <c r="E120" s="40" t="n">
        <f aca="false">+E119+E118</f>
        <v>97197.8776017724</v>
      </c>
      <c r="F120" s="40" t="n">
        <f aca="false">+F119+F118</f>
        <v>99252.1311491465</v>
      </c>
      <c r="G120" s="40" t="n">
        <f aca="false">+G119+G118</f>
        <v>101322.647537104</v>
      </c>
      <c r="H120" s="40" t="n">
        <f aca="false">+H119+H118</f>
        <v>103409.555513133</v>
      </c>
      <c r="I120" s="40" t="n">
        <f aca="false">+I119+I118</f>
        <v>105512.984843972</v>
      </c>
      <c r="J120" s="40" t="n">
        <f aca="false">+J119+J118</f>
        <v>107633.06632368</v>
      </c>
      <c r="K120" s="40" t="n">
        <f aca="false">+K119+K118</f>
        <v>109743.060377849</v>
      </c>
      <c r="L120" s="40" t="n">
        <f aca="false">+L119+L118</f>
        <v>111869.758551613</v>
      </c>
      <c r="M120" s="40" t="n">
        <f aca="false">+M119+M118</f>
        <v>114013.293085919</v>
      </c>
      <c r="N120" s="4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" activeCellId="0" sqref="D2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66" t="s">
        <v>279</v>
      </c>
    </row>
    <row r="2" customFormat="false" ht="15.75" hidden="false" customHeight="false" outlineLevel="0" collapsed="false">
      <c r="A2" s="267" t="s">
        <v>280</v>
      </c>
      <c r="B2" s="268" t="n">
        <f aca="false">+D5</f>
        <v>0</v>
      </c>
      <c r="C2" s="0" t="s">
        <v>281</v>
      </c>
      <c r="D2" s="40" t="n">
        <f aca="false">IF(DCF!D17="Y",+DCF!C11,0)</f>
        <v>0</v>
      </c>
      <c r="E2" s="54" t="n">
        <v>1</v>
      </c>
      <c r="F2" s="40"/>
    </row>
    <row r="3" customFormat="false" ht="15.75" hidden="false" customHeight="false" outlineLevel="0" collapsed="false">
      <c r="A3" s="267" t="s">
        <v>282</v>
      </c>
      <c r="B3" s="269" t="n">
        <v>0.085</v>
      </c>
      <c r="C3" s="0" t="s">
        <v>283</v>
      </c>
      <c r="D3" s="270" t="n">
        <v>0</v>
      </c>
      <c r="F3" s="40"/>
      <c r="I3" s="271"/>
    </row>
    <row r="4" customFormat="false" ht="15.75" hidden="false" customHeight="false" outlineLevel="0" collapsed="false">
      <c r="A4" s="267" t="s">
        <v>284</v>
      </c>
      <c r="B4" s="272" t="n">
        <v>20</v>
      </c>
      <c r="C4" s="0" t="s">
        <v>237</v>
      </c>
      <c r="D4" s="40" t="n">
        <f aca="false">+D2*E4</f>
        <v>0</v>
      </c>
      <c r="E4" s="273" t="n">
        <v>0.3</v>
      </c>
      <c r="F4" s="40"/>
    </row>
    <row r="5" customFormat="false" ht="12.75" hidden="false" customHeight="false" outlineLevel="0" collapsed="false">
      <c r="A5" s="274" t="s">
        <v>285</v>
      </c>
      <c r="B5" s="275" t="n">
        <f aca="false">PMT(B3/12,B4*12,-B2)</f>
        <v>-0</v>
      </c>
      <c r="C5" s="0" t="s">
        <v>286</v>
      </c>
      <c r="D5" s="40" t="n">
        <f aca="false">+D2-D4</f>
        <v>0</v>
      </c>
      <c r="E5" s="275"/>
      <c r="F5" s="275"/>
      <c r="G5" s="275"/>
      <c r="H5" s="275"/>
      <c r="I5" s="275"/>
    </row>
    <row r="6" customFormat="false" ht="12.75" hidden="false" customHeight="false" outlineLevel="0" collapsed="false">
      <c r="A6" s="275"/>
      <c r="B6" s="275"/>
      <c r="C6" s="275"/>
      <c r="D6" s="275"/>
      <c r="E6" s="275"/>
      <c r="F6" s="275"/>
      <c r="G6" s="275"/>
      <c r="H6" s="275"/>
      <c r="I6" s="275"/>
    </row>
    <row r="7" customFormat="false" ht="15.75" hidden="false" customHeight="false" outlineLevel="0" collapsed="false">
      <c r="A7" s="276" t="s">
        <v>287</v>
      </c>
      <c r="B7" s="276" t="s">
        <v>288</v>
      </c>
      <c r="C7" s="276" t="s">
        <v>280</v>
      </c>
      <c r="D7" s="276" t="s">
        <v>282</v>
      </c>
      <c r="E7" s="276" t="s">
        <v>48</v>
      </c>
      <c r="F7" s="276" t="s">
        <v>289</v>
      </c>
      <c r="G7" s="275"/>
      <c r="H7" s="277"/>
      <c r="I7" s="277"/>
      <c r="J7" s="271"/>
    </row>
    <row r="8" customFormat="false" ht="15.75" hidden="false" customHeight="false" outlineLevel="0" collapsed="false">
      <c r="A8" s="278"/>
      <c r="B8" s="279" t="s">
        <v>290</v>
      </c>
      <c r="C8" s="279" t="s">
        <v>291</v>
      </c>
      <c r="D8" s="279" t="s">
        <v>291</v>
      </c>
      <c r="E8" s="279" t="s">
        <v>291</v>
      </c>
      <c r="F8" s="279" t="s">
        <v>290</v>
      </c>
      <c r="G8" s="275"/>
      <c r="H8" s="280"/>
      <c r="I8" s="280"/>
      <c r="J8" s="281"/>
    </row>
    <row r="9" customFormat="false" ht="15.75" hidden="false" customHeight="false" outlineLevel="0" collapsed="false">
      <c r="A9" s="264" t="n">
        <v>1</v>
      </c>
      <c r="B9" s="282" t="n">
        <f aca="false">B2</f>
        <v>0</v>
      </c>
      <c r="C9" s="282" t="n">
        <f aca="false">B9-F9</f>
        <v>0</v>
      </c>
      <c r="D9" s="282" t="n">
        <f aca="false">E9-C9</f>
        <v>-0</v>
      </c>
      <c r="E9" s="282" t="n">
        <f aca="false">PMT($B$3/12,$B$4*12,-$B$2)</f>
        <v>-0</v>
      </c>
      <c r="F9" s="282" t="n">
        <f aca="false">PV($B$3/12,($B$4*12-A9),-$B$5)</f>
        <v>-0</v>
      </c>
      <c r="G9" s="282"/>
      <c r="H9" s="283"/>
      <c r="I9" s="283"/>
      <c r="J9" s="283"/>
    </row>
    <row r="10" customFormat="false" ht="12.75" hidden="false" customHeight="false" outlineLevel="0" collapsed="false">
      <c r="A10" s="264" t="n">
        <v>2</v>
      </c>
      <c r="B10" s="282" t="n">
        <f aca="false">F9</f>
        <v>-0</v>
      </c>
      <c r="C10" s="282" t="n">
        <f aca="false">B10-F10</f>
        <v>0</v>
      </c>
      <c r="D10" s="282" t="n">
        <f aca="false">E10-C10</f>
        <v>-0</v>
      </c>
      <c r="E10" s="282" t="n">
        <f aca="false">PMT($B$3/12,$B$4*12,-$B$9)</f>
        <v>-0</v>
      </c>
      <c r="F10" s="282" t="n">
        <f aca="false">PV($B$3/12,($B$4*12-A10),-$B$5)</f>
        <v>-0</v>
      </c>
      <c r="G10" s="282"/>
      <c r="H10" s="282"/>
      <c r="I10" s="282"/>
      <c r="J10" s="106"/>
    </row>
    <row r="11" customFormat="false" ht="12.75" hidden="false" customHeight="false" outlineLevel="0" collapsed="false">
      <c r="A11" s="264" t="n">
        <v>3</v>
      </c>
      <c r="B11" s="282" t="n">
        <f aca="false">F10</f>
        <v>-0</v>
      </c>
      <c r="C11" s="282" t="n">
        <f aca="false">B11-F11</f>
        <v>0</v>
      </c>
      <c r="D11" s="282" t="n">
        <f aca="false">E11-C11</f>
        <v>-0</v>
      </c>
      <c r="E11" s="282" t="n">
        <f aca="false">PMT($B$3/12,$B$4*12,-$B$9)</f>
        <v>-0</v>
      </c>
      <c r="F11" s="282" t="n">
        <f aca="false">PV($B$3/12,($B$4*12-A11),-$B$5)</f>
        <v>-0</v>
      </c>
      <c r="G11" s="282"/>
      <c r="H11" s="282"/>
      <c r="I11" s="282"/>
      <c r="J11" s="106"/>
    </row>
    <row r="12" customFormat="false" ht="12.75" hidden="false" customHeight="false" outlineLevel="0" collapsed="false">
      <c r="A12" s="264" t="n">
        <v>4</v>
      </c>
      <c r="B12" s="282" t="n">
        <f aca="false">F11</f>
        <v>-0</v>
      </c>
      <c r="C12" s="282" t="n">
        <f aca="false">B12-F12</f>
        <v>0</v>
      </c>
      <c r="D12" s="282" t="n">
        <f aca="false">E12-C12</f>
        <v>-0</v>
      </c>
      <c r="E12" s="282" t="n">
        <f aca="false">PMT($B$3/12,$B$4*12,-$B$9)</f>
        <v>-0</v>
      </c>
      <c r="F12" s="282" t="n">
        <f aca="false">PV($B$3/12,($B$4*12-A12),-$B$5)</f>
        <v>-0</v>
      </c>
      <c r="G12" s="282"/>
      <c r="H12" s="282"/>
      <c r="I12" s="282"/>
      <c r="J12" s="106"/>
    </row>
    <row r="13" customFormat="false" ht="12.75" hidden="false" customHeight="false" outlineLevel="0" collapsed="false">
      <c r="A13" s="264" t="n">
        <v>5</v>
      </c>
      <c r="B13" s="282" t="n">
        <f aca="false">F12</f>
        <v>-0</v>
      </c>
      <c r="C13" s="282" t="n">
        <f aca="false">B13-F13</f>
        <v>0</v>
      </c>
      <c r="D13" s="282" t="n">
        <f aca="false">E13-C13</f>
        <v>-0</v>
      </c>
      <c r="E13" s="282" t="n">
        <f aca="false">PMT($B$3/12,$B$4*12,-$B$9)</f>
        <v>-0</v>
      </c>
      <c r="F13" s="282" t="n">
        <f aca="false">PV($B$3/12,($B$4*12-A13),-$B$5)</f>
        <v>-0</v>
      </c>
      <c r="G13" s="282"/>
      <c r="H13" s="282"/>
      <c r="I13" s="282"/>
      <c r="J13" s="106"/>
    </row>
    <row r="14" customFormat="false" ht="12.75" hidden="false" customHeight="false" outlineLevel="0" collapsed="false">
      <c r="A14" s="264" t="n">
        <v>6</v>
      </c>
      <c r="B14" s="282" t="n">
        <f aca="false">F13</f>
        <v>-0</v>
      </c>
      <c r="C14" s="282" t="n">
        <f aca="false">B14-F14</f>
        <v>0</v>
      </c>
      <c r="D14" s="282" t="n">
        <f aca="false">E14-C14</f>
        <v>-0</v>
      </c>
      <c r="E14" s="282" t="n">
        <f aca="false">PMT($B$3/12,$B$4*12,-$B$9)</f>
        <v>-0</v>
      </c>
      <c r="F14" s="282" t="n">
        <f aca="false">PV($B$3/12,($B$4*12-A14),-$B$5)</f>
        <v>-0</v>
      </c>
      <c r="G14" s="282"/>
      <c r="H14" s="282"/>
      <c r="I14" s="282"/>
      <c r="J14" s="106"/>
    </row>
    <row r="15" customFormat="false" ht="12.75" hidden="false" customHeight="false" outlineLevel="0" collapsed="false">
      <c r="A15" s="264" t="n">
        <v>7</v>
      </c>
      <c r="B15" s="282" t="n">
        <f aca="false">F14</f>
        <v>-0</v>
      </c>
      <c r="C15" s="282" t="n">
        <f aca="false">B15-F15</f>
        <v>0</v>
      </c>
      <c r="D15" s="282" t="n">
        <f aca="false">E15-C15</f>
        <v>-0</v>
      </c>
      <c r="E15" s="282" t="n">
        <f aca="false">PMT($B$3/12,$B$4*12,-$B$9)</f>
        <v>-0</v>
      </c>
      <c r="F15" s="282" t="n">
        <f aca="false">PV($B$3/12,($B$4*12-A15),-$B$5)</f>
        <v>-0</v>
      </c>
      <c r="G15" s="282"/>
      <c r="H15" s="282"/>
      <c r="I15" s="282"/>
      <c r="J15" s="106"/>
    </row>
    <row r="16" customFormat="false" ht="12.75" hidden="false" customHeight="false" outlineLevel="0" collapsed="false">
      <c r="A16" s="264" t="n">
        <v>8</v>
      </c>
      <c r="B16" s="282" t="n">
        <f aca="false">F15</f>
        <v>-0</v>
      </c>
      <c r="C16" s="282" t="n">
        <f aca="false">B16-F16</f>
        <v>0</v>
      </c>
      <c r="D16" s="282" t="n">
        <f aca="false">E16-C16</f>
        <v>-0</v>
      </c>
      <c r="E16" s="282" t="n">
        <f aca="false">PMT($B$3/12,$B$4*12,-$B$9)</f>
        <v>-0</v>
      </c>
      <c r="F16" s="282" t="n">
        <f aca="false">PV($B$3/12,($B$4*12-A16),-$B$5)</f>
        <v>-0</v>
      </c>
      <c r="G16" s="282"/>
      <c r="H16" s="282"/>
      <c r="I16" s="282"/>
      <c r="J16" s="106"/>
    </row>
    <row r="17" customFormat="false" ht="12.75" hidden="false" customHeight="false" outlineLevel="0" collapsed="false">
      <c r="A17" s="264" t="n">
        <v>9</v>
      </c>
      <c r="B17" s="282" t="n">
        <f aca="false">F16</f>
        <v>-0</v>
      </c>
      <c r="C17" s="282" t="n">
        <f aca="false">B17-F17</f>
        <v>0</v>
      </c>
      <c r="D17" s="282" t="n">
        <f aca="false">E17-C17</f>
        <v>-0</v>
      </c>
      <c r="E17" s="282" t="n">
        <f aca="false">PMT($B$3/12,$B$4*12,-$B$9)</f>
        <v>-0</v>
      </c>
      <c r="F17" s="282" t="n">
        <f aca="false">PV($B$3/12,($B$4*12-A17),-$B$5)</f>
        <v>-0</v>
      </c>
      <c r="G17" s="282"/>
      <c r="H17" s="282"/>
      <c r="I17" s="282"/>
      <c r="J17" s="106"/>
    </row>
    <row r="18" customFormat="false" ht="12.75" hidden="false" customHeight="false" outlineLevel="0" collapsed="false">
      <c r="A18" s="264" t="n">
        <v>10</v>
      </c>
      <c r="B18" s="282" t="n">
        <f aca="false">F17</f>
        <v>-0</v>
      </c>
      <c r="C18" s="282" t="n">
        <f aca="false">B18-F18</f>
        <v>0</v>
      </c>
      <c r="D18" s="282" t="n">
        <f aca="false">E18-C18</f>
        <v>-0</v>
      </c>
      <c r="E18" s="282" t="n">
        <f aca="false">PMT($B$3/12,$B$4*12,-$B$9)</f>
        <v>-0</v>
      </c>
      <c r="F18" s="282" t="n">
        <f aca="false">PV($B$3/12,($B$4*12-A18),-$B$5)</f>
        <v>-0</v>
      </c>
      <c r="G18" s="282"/>
      <c r="H18" s="282"/>
      <c r="I18" s="282"/>
      <c r="J18" s="106"/>
    </row>
    <row r="19" customFormat="false" ht="12.75" hidden="false" customHeight="false" outlineLevel="0" collapsed="false">
      <c r="A19" s="264" t="n">
        <v>11</v>
      </c>
      <c r="B19" s="282" t="n">
        <f aca="false">F18</f>
        <v>-0</v>
      </c>
      <c r="C19" s="282" t="n">
        <f aca="false">B19-F19</f>
        <v>0</v>
      </c>
      <c r="D19" s="282" t="n">
        <f aca="false">E19-C19</f>
        <v>-0</v>
      </c>
      <c r="E19" s="282" t="n">
        <f aca="false">PMT($B$3/12,$B$4*12,-$B$9)</f>
        <v>-0</v>
      </c>
      <c r="F19" s="282" t="n">
        <f aca="false">PV($B$3/12,($B$4*12-A19),-$B$5)</f>
        <v>-0</v>
      </c>
      <c r="G19" s="282"/>
      <c r="H19" s="282"/>
      <c r="I19" s="282"/>
      <c r="J19" s="106"/>
    </row>
    <row r="20" customFormat="false" ht="12.75" hidden="false" customHeight="false" outlineLevel="0" collapsed="false">
      <c r="A20" s="264" t="n">
        <v>12</v>
      </c>
      <c r="B20" s="282" t="n">
        <f aca="false">F19</f>
        <v>-0</v>
      </c>
      <c r="C20" s="282" t="n">
        <f aca="false">B20-F20</f>
        <v>0</v>
      </c>
      <c r="D20" s="282" t="n">
        <f aca="false">E20-C20</f>
        <v>-0</v>
      </c>
      <c r="E20" s="282" t="n">
        <f aca="false">PMT($B$3/12,$B$4*12,-$B$9)</f>
        <v>-0</v>
      </c>
      <c r="F20" s="282" t="n">
        <f aca="false">PV($B$3/12,($B$4*12-A20),-$B$5)</f>
        <v>-0</v>
      </c>
      <c r="G20" s="284" t="n">
        <f aca="false">SUM(C9:C20)</f>
        <v>0</v>
      </c>
      <c r="H20" s="284" t="n">
        <f aca="false">SUM(D9:D20)</f>
        <v>0</v>
      </c>
      <c r="I20" s="282"/>
      <c r="J20" s="106"/>
    </row>
    <row r="21" customFormat="false" ht="12.75" hidden="false" customHeight="false" outlineLevel="0" collapsed="false">
      <c r="A21" s="264" t="n">
        <v>13</v>
      </c>
      <c r="B21" s="282" t="n">
        <f aca="false">F20</f>
        <v>-0</v>
      </c>
      <c r="C21" s="282" t="n">
        <f aca="false">B21-F21</f>
        <v>0</v>
      </c>
      <c r="D21" s="282" t="n">
        <f aca="false">E21-C21</f>
        <v>-0</v>
      </c>
      <c r="E21" s="282" t="n">
        <f aca="false">PMT($B$3/12,$B$4*12,-$B$9)</f>
        <v>-0</v>
      </c>
      <c r="F21" s="282" t="n">
        <f aca="false">PV($B$3/12,($B$4*12-A21),-$B$5)</f>
        <v>-0</v>
      </c>
      <c r="G21" s="282"/>
      <c r="H21" s="282"/>
      <c r="I21" s="282"/>
      <c r="J21" s="106"/>
    </row>
    <row r="22" customFormat="false" ht="12.75" hidden="false" customHeight="false" outlineLevel="0" collapsed="false">
      <c r="A22" s="264" t="n">
        <v>14</v>
      </c>
      <c r="B22" s="282" t="n">
        <f aca="false">F21</f>
        <v>-0</v>
      </c>
      <c r="C22" s="282" t="n">
        <f aca="false">B22-F22</f>
        <v>0</v>
      </c>
      <c r="D22" s="282" t="n">
        <f aca="false">E22-C22</f>
        <v>-0</v>
      </c>
      <c r="E22" s="282" t="n">
        <f aca="false">PMT($B$3/12,$B$4*12,-$B$9)</f>
        <v>-0</v>
      </c>
      <c r="F22" s="282" t="n">
        <f aca="false">PV($B$3/12,($B$4*12-A22),-$B$5)</f>
        <v>-0</v>
      </c>
      <c r="G22" s="282"/>
      <c r="H22" s="282"/>
      <c r="I22" s="282"/>
      <c r="J22" s="106"/>
    </row>
    <row r="23" customFormat="false" ht="12.75" hidden="false" customHeight="false" outlineLevel="0" collapsed="false">
      <c r="A23" s="264" t="n">
        <v>15</v>
      </c>
      <c r="B23" s="282" t="n">
        <f aca="false">F22</f>
        <v>-0</v>
      </c>
      <c r="C23" s="282" t="n">
        <f aca="false">B23-F23</f>
        <v>0</v>
      </c>
      <c r="D23" s="282" t="n">
        <f aca="false">E23-C23</f>
        <v>-0</v>
      </c>
      <c r="E23" s="282" t="n">
        <f aca="false">PMT($B$3/12,$B$4*12,-$B$9)</f>
        <v>-0</v>
      </c>
      <c r="F23" s="282" t="n">
        <f aca="false">PV($B$3/12,($B$4*12-A23),-$B$5)</f>
        <v>-0</v>
      </c>
      <c r="G23" s="282"/>
      <c r="H23" s="282"/>
      <c r="I23" s="282"/>
      <c r="J23" s="106"/>
    </row>
    <row r="24" customFormat="false" ht="12.75" hidden="false" customHeight="false" outlineLevel="0" collapsed="false">
      <c r="A24" s="264" t="n">
        <v>16</v>
      </c>
      <c r="B24" s="282" t="n">
        <f aca="false">F23</f>
        <v>-0</v>
      </c>
      <c r="C24" s="282" t="n">
        <f aca="false">B24-F24</f>
        <v>0</v>
      </c>
      <c r="D24" s="282" t="n">
        <f aca="false">E24-C24</f>
        <v>-0</v>
      </c>
      <c r="E24" s="282" t="n">
        <f aca="false">PMT($B$3/12,$B$4*12,-$B$9)</f>
        <v>-0</v>
      </c>
      <c r="F24" s="282" t="n">
        <f aca="false">PV($B$3/12,($B$4*12-A24),-$B$5)</f>
        <v>-0</v>
      </c>
      <c r="G24" s="282"/>
      <c r="H24" s="282"/>
      <c r="I24" s="282"/>
      <c r="J24" s="106"/>
    </row>
    <row r="25" customFormat="false" ht="12.75" hidden="false" customHeight="false" outlineLevel="0" collapsed="false">
      <c r="A25" s="264" t="n">
        <v>17</v>
      </c>
      <c r="B25" s="282" t="n">
        <f aca="false">F24</f>
        <v>-0</v>
      </c>
      <c r="C25" s="282" t="n">
        <f aca="false">B25-F25</f>
        <v>0</v>
      </c>
      <c r="D25" s="282" t="n">
        <f aca="false">E25-C25</f>
        <v>-0</v>
      </c>
      <c r="E25" s="282" t="n">
        <f aca="false">PMT($B$3/12,$B$4*12,-$B$9)</f>
        <v>-0</v>
      </c>
      <c r="F25" s="282" t="n">
        <f aca="false">PV($B$3/12,($B$4*12-A25),-$B$5)</f>
        <v>-0</v>
      </c>
      <c r="G25" s="282"/>
      <c r="H25" s="282"/>
      <c r="I25" s="282"/>
      <c r="J25" s="106"/>
    </row>
    <row r="26" customFormat="false" ht="12.75" hidden="false" customHeight="false" outlineLevel="0" collapsed="false">
      <c r="A26" s="264" t="n">
        <v>18</v>
      </c>
      <c r="B26" s="282" t="n">
        <f aca="false">F25</f>
        <v>-0</v>
      </c>
      <c r="C26" s="282" t="n">
        <f aca="false">B26-F26</f>
        <v>0</v>
      </c>
      <c r="D26" s="282" t="n">
        <f aca="false">E26-C26</f>
        <v>-0</v>
      </c>
      <c r="E26" s="282" t="n">
        <f aca="false">PMT($B$3/12,$B$4*12,-$B$9)</f>
        <v>-0</v>
      </c>
      <c r="F26" s="282" t="n">
        <f aca="false">PV($B$3/12,($B$4*12-A26),-$B$5)</f>
        <v>-0</v>
      </c>
      <c r="G26" s="282"/>
      <c r="H26" s="282"/>
      <c r="I26" s="282"/>
      <c r="J26" s="106"/>
    </row>
    <row r="27" customFormat="false" ht="12.75" hidden="false" customHeight="false" outlineLevel="0" collapsed="false">
      <c r="A27" s="264" t="n">
        <v>19</v>
      </c>
      <c r="B27" s="282" t="n">
        <f aca="false">F26</f>
        <v>-0</v>
      </c>
      <c r="C27" s="282" t="n">
        <f aca="false">B27-F27</f>
        <v>0</v>
      </c>
      <c r="D27" s="282" t="n">
        <f aca="false">E27-C27</f>
        <v>-0</v>
      </c>
      <c r="E27" s="282" t="n">
        <f aca="false">PMT($B$3/12,$B$4*12,-$B$9)</f>
        <v>-0</v>
      </c>
      <c r="F27" s="282" t="n">
        <f aca="false">PV($B$3/12,($B$4*12-A27),-$B$5)</f>
        <v>-0</v>
      </c>
      <c r="G27" s="282"/>
      <c r="H27" s="282"/>
      <c r="I27" s="282"/>
      <c r="J27" s="106"/>
    </row>
    <row r="28" customFormat="false" ht="12.75" hidden="false" customHeight="false" outlineLevel="0" collapsed="false">
      <c r="A28" s="264" t="n">
        <v>20</v>
      </c>
      <c r="B28" s="282" t="n">
        <f aca="false">F27</f>
        <v>-0</v>
      </c>
      <c r="C28" s="282" t="n">
        <f aca="false">B28-F28</f>
        <v>0</v>
      </c>
      <c r="D28" s="282" t="n">
        <f aca="false">E28-C28</f>
        <v>-0</v>
      </c>
      <c r="E28" s="282" t="n">
        <f aca="false">PMT($B$3/12,$B$4*12,-$B$9)</f>
        <v>-0</v>
      </c>
      <c r="F28" s="282" t="n">
        <f aca="false">PV($B$3/12,($B$4*12-A28),-$B$5)</f>
        <v>-0</v>
      </c>
      <c r="G28" s="282"/>
      <c r="H28" s="282"/>
      <c r="I28" s="282"/>
      <c r="J28" s="106"/>
    </row>
    <row r="29" customFormat="false" ht="12.75" hidden="false" customHeight="false" outlineLevel="0" collapsed="false">
      <c r="A29" s="264" t="n">
        <v>21</v>
      </c>
      <c r="B29" s="282" t="n">
        <f aca="false">F28</f>
        <v>-0</v>
      </c>
      <c r="C29" s="282" t="n">
        <f aca="false">B29-F29</f>
        <v>0</v>
      </c>
      <c r="D29" s="282" t="n">
        <f aca="false">E29-C29</f>
        <v>-0</v>
      </c>
      <c r="E29" s="282" t="n">
        <f aca="false">PMT($B$3/12,$B$4*12,-$B$9)</f>
        <v>-0</v>
      </c>
      <c r="F29" s="282" t="n">
        <f aca="false">PV($B$3/12,($B$4*12-A29),-$B$5)</f>
        <v>-0</v>
      </c>
      <c r="G29" s="282"/>
      <c r="H29" s="282"/>
      <c r="I29" s="282"/>
      <c r="J29" s="106"/>
    </row>
    <row r="30" customFormat="false" ht="12.75" hidden="false" customHeight="false" outlineLevel="0" collapsed="false">
      <c r="A30" s="264" t="n">
        <v>22</v>
      </c>
      <c r="B30" s="282" t="n">
        <f aca="false">F29</f>
        <v>-0</v>
      </c>
      <c r="C30" s="282" t="n">
        <f aca="false">B30-F30</f>
        <v>0</v>
      </c>
      <c r="D30" s="282" t="n">
        <f aca="false">E30-C30</f>
        <v>-0</v>
      </c>
      <c r="E30" s="282" t="n">
        <f aca="false">PMT($B$3/12,$B$4*12,-$B$9)</f>
        <v>-0</v>
      </c>
      <c r="F30" s="282" t="n">
        <f aca="false">PV($B$3/12,($B$4*12-A30),-$B$5)</f>
        <v>-0</v>
      </c>
      <c r="G30" s="282"/>
      <c r="H30" s="282"/>
      <c r="I30" s="282"/>
      <c r="J30" s="106"/>
    </row>
    <row r="31" customFormat="false" ht="12.75" hidden="false" customHeight="false" outlineLevel="0" collapsed="false">
      <c r="A31" s="264" t="n">
        <v>23</v>
      </c>
      <c r="B31" s="282" t="n">
        <f aca="false">F30</f>
        <v>-0</v>
      </c>
      <c r="C31" s="282" t="n">
        <f aca="false">B31-F31</f>
        <v>0</v>
      </c>
      <c r="D31" s="282" t="n">
        <f aca="false">E31-C31</f>
        <v>-0</v>
      </c>
      <c r="E31" s="282" t="n">
        <f aca="false">PMT($B$3/12,$B$4*12,-$B$9)</f>
        <v>-0</v>
      </c>
      <c r="F31" s="282" t="n">
        <f aca="false">PV($B$3/12,($B$4*12-A31),-$B$5)</f>
        <v>-0</v>
      </c>
      <c r="G31" s="282"/>
      <c r="H31" s="282"/>
      <c r="I31" s="282"/>
      <c r="J31" s="106"/>
    </row>
    <row r="32" customFormat="false" ht="12.75" hidden="false" customHeight="false" outlineLevel="0" collapsed="false">
      <c r="A32" s="264" t="n">
        <v>24</v>
      </c>
      <c r="B32" s="282" t="n">
        <f aca="false">F31</f>
        <v>-0</v>
      </c>
      <c r="C32" s="282" t="n">
        <f aca="false">B32-F32</f>
        <v>0</v>
      </c>
      <c r="D32" s="282" t="n">
        <f aca="false">E32-C32</f>
        <v>-0</v>
      </c>
      <c r="E32" s="282" t="n">
        <f aca="false">PMT($B$3/12,$B$4*12,-$B$9)</f>
        <v>-0</v>
      </c>
      <c r="F32" s="282" t="n">
        <f aca="false">PV($B$3/12,($B$4*12-A32),-$B$5)</f>
        <v>-0</v>
      </c>
      <c r="G32" s="284" t="n">
        <f aca="false">SUM(C21:C32)</f>
        <v>0</v>
      </c>
      <c r="H32" s="284" t="n">
        <f aca="false">SUM(D21:D32)</f>
        <v>0</v>
      </c>
      <c r="I32" s="282"/>
      <c r="J32" s="106"/>
    </row>
    <row r="33" customFormat="false" ht="12.75" hidden="false" customHeight="false" outlineLevel="0" collapsed="false">
      <c r="A33" s="264" t="n">
        <v>25</v>
      </c>
      <c r="B33" s="282" t="n">
        <f aca="false">F32</f>
        <v>-0</v>
      </c>
      <c r="C33" s="282" t="n">
        <f aca="false">B33-F33</f>
        <v>0</v>
      </c>
      <c r="D33" s="282" t="n">
        <f aca="false">E33-C33</f>
        <v>-0</v>
      </c>
      <c r="E33" s="282" t="n">
        <f aca="false">PMT($B$3/12,$B$4*12,-$B$9)</f>
        <v>-0</v>
      </c>
      <c r="F33" s="282" t="n">
        <f aca="false">PV($B$3/12,($B$4*12-A33),-$B$5)</f>
        <v>-0</v>
      </c>
      <c r="G33" s="282"/>
      <c r="H33" s="282"/>
      <c r="I33" s="282"/>
      <c r="J33" s="106"/>
    </row>
    <row r="34" customFormat="false" ht="12.75" hidden="false" customHeight="false" outlineLevel="0" collapsed="false">
      <c r="A34" s="264" t="n">
        <v>26</v>
      </c>
      <c r="B34" s="282" t="n">
        <f aca="false">F33</f>
        <v>-0</v>
      </c>
      <c r="C34" s="282" t="n">
        <f aca="false">B34-F34</f>
        <v>0</v>
      </c>
      <c r="D34" s="282" t="n">
        <f aca="false">E34-C34</f>
        <v>-0</v>
      </c>
      <c r="E34" s="282" t="n">
        <f aca="false">PMT($B$3/12,$B$4*12,-$B$9)</f>
        <v>-0</v>
      </c>
      <c r="F34" s="282" t="n">
        <f aca="false">PV($B$3/12,($B$4*12-A34),-$B$5)</f>
        <v>-0</v>
      </c>
      <c r="G34" s="282"/>
      <c r="H34" s="282"/>
      <c r="I34" s="282"/>
      <c r="J34" s="106"/>
    </row>
    <row r="35" customFormat="false" ht="12.75" hidden="false" customHeight="false" outlineLevel="0" collapsed="false">
      <c r="A35" s="264" t="n">
        <v>27</v>
      </c>
      <c r="B35" s="282" t="n">
        <f aca="false">F34</f>
        <v>-0</v>
      </c>
      <c r="C35" s="282" t="n">
        <f aca="false">B35-F35</f>
        <v>0</v>
      </c>
      <c r="D35" s="282" t="n">
        <f aca="false">E35-C35</f>
        <v>-0</v>
      </c>
      <c r="E35" s="282" t="n">
        <f aca="false">PMT($B$3/12,$B$4*12,-$B$9)</f>
        <v>-0</v>
      </c>
      <c r="F35" s="282" t="n">
        <f aca="false">PV($B$3/12,($B$4*12-A35),-$B$5)</f>
        <v>-0</v>
      </c>
      <c r="G35" s="282"/>
      <c r="H35" s="282"/>
      <c r="I35" s="282"/>
      <c r="J35" s="106"/>
    </row>
    <row r="36" customFormat="false" ht="12.75" hidden="false" customHeight="false" outlineLevel="0" collapsed="false">
      <c r="A36" s="264" t="n">
        <v>28</v>
      </c>
      <c r="B36" s="282" t="n">
        <f aca="false">F35</f>
        <v>-0</v>
      </c>
      <c r="C36" s="282" t="n">
        <f aca="false">B36-F36</f>
        <v>0</v>
      </c>
      <c r="D36" s="282" t="n">
        <f aca="false">E36-C36</f>
        <v>-0</v>
      </c>
      <c r="E36" s="282" t="n">
        <f aca="false">PMT($B$3/12,$B$4*12,-$B$9)</f>
        <v>-0</v>
      </c>
      <c r="F36" s="282" t="n">
        <f aca="false">PV($B$3/12,($B$4*12-A36),-$B$5)</f>
        <v>-0</v>
      </c>
      <c r="G36" s="282"/>
      <c r="H36" s="282"/>
      <c r="I36" s="282"/>
      <c r="J36" s="106"/>
    </row>
    <row r="37" customFormat="false" ht="12.75" hidden="false" customHeight="false" outlineLevel="0" collapsed="false">
      <c r="A37" s="264" t="n">
        <v>29</v>
      </c>
      <c r="B37" s="282" t="n">
        <f aca="false">F36</f>
        <v>-0</v>
      </c>
      <c r="C37" s="282" t="n">
        <f aca="false">B37-F37</f>
        <v>0</v>
      </c>
      <c r="D37" s="282" t="n">
        <f aca="false">E37-C37</f>
        <v>-0</v>
      </c>
      <c r="E37" s="282" t="n">
        <f aca="false">PMT($B$3/12,$B$4*12,-$B$9)</f>
        <v>-0</v>
      </c>
      <c r="F37" s="282" t="n">
        <f aca="false">PV($B$3/12,($B$4*12-A37),-$B$5)</f>
        <v>-0</v>
      </c>
      <c r="G37" s="282"/>
      <c r="H37" s="282"/>
      <c r="I37" s="282"/>
      <c r="J37" s="106"/>
    </row>
    <row r="38" customFormat="false" ht="12.75" hidden="false" customHeight="false" outlineLevel="0" collapsed="false">
      <c r="A38" s="264" t="n">
        <v>30</v>
      </c>
      <c r="B38" s="282" t="n">
        <f aca="false">F37</f>
        <v>-0</v>
      </c>
      <c r="C38" s="282" t="n">
        <f aca="false">B38-F38</f>
        <v>0</v>
      </c>
      <c r="D38" s="282" t="n">
        <f aca="false">E38-C38</f>
        <v>-0</v>
      </c>
      <c r="E38" s="282" t="n">
        <f aca="false">PMT($B$3/12,$B$4*12,-$B$9)</f>
        <v>-0</v>
      </c>
      <c r="F38" s="282" t="n">
        <f aca="false">PV($B$3/12,($B$4*12-A38),-$B$5)</f>
        <v>-0</v>
      </c>
      <c r="G38" s="282"/>
      <c r="H38" s="282"/>
      <c r="I38" s="282"/>
      <c r="J38" s="106"/>
    </row>
    <row r="39" customFormat="false" ht="12.75" hidden="false" customHeight="false" outlineLevel="0" collapsed="false">
      <c r="A39" s="264" t="n">
        <v>31</v>
      </c>
      <c r="B39" s="282" t="n">
        <f aca="false">F38</f>
        <v>-0</v>
      </c>
      <c r="C39" s="282" t="n">
        <f aca="false">B39-F39</f>
        <v>0</v>
      </c>
      <c r="D39" s="282" t="n">
        <f aca="false">E39-C39</f>
        <v>-0</v>
      </c>
      <c r="E39" s="282" t="n">
        <f aca="false">PMT($B$3/12,$B$4*12,-$B$9)</f>
        <v>-0</v>
      </c>
      <c r="F39" s="282" t="n">
        <f aca="false">PV($B$3/12,($B$4*12-A39),-$B$5)</f>
        <v>-0</v>
      </c>
      <c r="G39" s="282"/>
      <c r="H39" s="282"/>
      <c r="I39" s="282"/>
      <c r="J39" s="106"/>
    </row>
    <row r="40" customFormat="false" ht="12.75" hidden="false" customHeight="false" outlineLevel="0" collapsed="false">
      <c r="A40" s="264" t="n">
        <v>32</v>
      </c>
      <c r="B40" s="282" t="n">
        <f aca="false">F39</f>
        <v>-0</v>
      </c>
      <c r="C40" s="282" t="n">
        <f aca="false">B40-F40</f>
        <v>0</v>
      </c>
      <c r="D40" s="282" t="n">
        <f aca="false">E40-C40</f>
        <v>-0</v>
      </c>
      <c r="E40" s="282" t="n">
        <f aca="false">PMT($B$3/12,$B$4*12,-$B$9)</f>
        <v>-0</v>
      </c>
      <c r="F40" s="282" t="n">
        <f aca="false">PV($B$3/12,($B$4*12-A40),-$B$5)</f>
        <v>-0</v>
      </c>
      <c r="G40" s="282"/>
      <c r="H40" s="282"/>
      <c r="I40" s="282"/>
      <c r="J40" s="106"/>
    </row>
    <row r="41" customFormat="false" ht="12.75" hidden="false" customHeight="false" outlineLevel="0" collapsed="false">
      <c r="A41" s="264" t="n">
        <v>33</v>
      </c>
      <c r="B41" s="282" t="n">
        <f aca="false">F40</f>
        <v>-0</v>
      </c>
      <c r="C41" s="282" t="n">
        <f aca="false">B41-F41</f>
        <v>0</v>
      </c>
      <c r="D41" s="282" t="n">
        <f aca="false">E41-C41</f>
        <v>-0</v>
      </c>
      <c r="E41" s="282" t="n">
        <f aca="false">PMT($B$3/12,$B$4*12,-$B$9)</f>
        <v>-0</v>
      </c>
      <c r="F41" s="282" t="n">
        <f aca="false">PV($B$3/12,($B$4*12-A41),-$B$5)</f>
        <v>-0</v>
      </c>
      <c r="G41" s="282"/>
      <c r="H41" s="282"/>
      <c r="I41" s="282"/>
      <c r="J41" s="106"/>
    </row>
    <row r="42" customFormat="false" ht="12.75" hidden="false" customHeight="false" outlineLevel="0" collapsed="false">
      <c r="A42" s="264" t="n">
        <v>34</v>
      </c>
      <c r="B42" s="282" t="n">
        <f aca="false">F41</f>
        <v>-0</v>
      </c>
      <c r="C42" s="282" t="n">
        <f aca="false">B42-F42</f>
        <v>0</v>
      </c>
      <c r="D42" s="282" t="n">
        <f aca="false">E42-C42</f>
        <v>-0</v>
      </c>
      <c r="E42" s="282" t="n">
        <f aca="false">PMT($B$3/12,$B$4*12,-$B$9)</f>
        <v>-0</v>
      </c>
      <c r="F42" s="282" t="n">
        <f aca="false">PV($B$3/12,($B$4*12-A42),-$B$5)</f>
        <v>-0</v>
      </c>
      <c r="G42" s="282"/>
      <c r="H42" s="282"/>
      <c r="I42" s="282"/>
      <c r="J42" s="106"/>
    </row>
    <row r="43" customFormat="false" ht="12.75" hidden="false" customHeight="false" outlineLevel="0" collapsed="false">
      <c r="A43" s="264" t="n">
        <v>35</v>
      </c>
      <c r="B43" s="282" t="n">
        <f aca="false">F42</f>
        <v>-0</v>
      </c>
      <c r="C43" s="282" t="n">
        <f aca="false">B43-F43</f>
        <v>0</v>
      </c>
      <c r="D43" s="282" t="n">
        <f aca="false">E43-C43</f>
        <v>-0</v>
      </c>
      <c r="E43" s="282" t="n">
        <f aca="false">PMT($B$3/12,$B$4*12,-$B$9)</f>
        <v>-0</v>
      </c>
      <c r="F43" s="282" t="n">
        <f aca="false">PV($B$3/12,($B$4*12-A43),-$B$5)</f>
        <v>-0</v>
      </c>
      <c r="G43" s="282"/>
      <c r="H43" s="282"/>
      <c r="I43" s="282"/>
      <c r="J43" s="106"/>
    </row>
    <row r="44" customFormat="false" ht="12.75" hidden="false" customHeight="false" outlineLevel="0" collapsed="false">
      <c r="A44" s="264" t="n">
        <v>36</v>
      </c>
      <c r="B44" s="282" t="n">
        <f aca="false">F43</f>
        <v>-0</v>
      </c>
      <c r="C44" s="282" t="n">
        <f aca="false">B44-F44</f>
        <v>0</v>
      </c>
      <c r="D44" s="282" t="n">
        <f aca="false">E44-C44</f>
        <v>-0</v>
      </c>
      <c r="E44" s="282" t="n">
        <f aca="false">PMT($B$3/12,$B$4*12,-$B$9)</f>
        <v>-0</v>
      </c>
      <c r="F44" s="282" t="n">
        <f aca="false">PV($B$3/12,($B$4*12-A44),-$B$5)</f>
        <v>-0</v>
      </c>
      <c r="G44" s="284" t="n">
        <f aca="false">SUM(C33:C44)</f>
        <v>0</v>
      </c>
      <c r="H44" s="284" t="n">
        <f aca="false">SUM(D33:D44)</f>
        <v>0</v>
      </c>
      <c r="I44" s="282"/>
      <c r="J44" s="106"/>
    </row>
    <row r="45" customFormat="false" ht="12.75" hidden="false" customHeight="false" outlineLevel="0" collapsed="false">
      <c r="A45" s="264" t="n">
        <v>37</v>
      </c>
      <c r="B45" s="282" t="n">
        <f aca="false">F44</f>
        <v>-0</v>
      </c>
      <c r="C45" s="282" t="n">
        <f aca="false">B45-F45</f>
        <v>0</v>
      </c>
      <c r="D45" s="282" t="n">
        <f aca="false">E45-C45</f>
        <v>-0</v>
      </c>
      <c r="E45" s="282" t="n">
        <f aca="false">PMT($B$3/12,$B$4*12,-$B$9)</f>
        <v>-0</v>
      </c>
      <c r="F45" s="282" t="n">
        <f aca="false">PV($B$3/12,($B$4*12-A45),-$B$5)</f>
        <v>-0</v>
      </c>
      <c r="G45" s="282"/>
      <c r="H45" s="282"/>
      <c r="I45" s="282"/>
      <c r="J45" s="106"/>
    </row>
    <row r="46" customFormat="false" ht="12.75" hidden="false" customHeight="false" outlineLevel="0" collapsed="false">
      <c r="A46" s="264" t="n">
        <v>38</v>
      </c>
      <c r="B46" s="282" t="n">
        <f aca="false">F45</f>
        <v>-0</v>
      </c>
      <c r="C46" s="282" t="n">
        <f aca="false">B46-F46</f>
        <v>0</v>
      </c>
      <c r="D46" s="282" t="n">
        <f aca="false">E46-C46</f>
        <v>-0</v>
      </c>
      <c r="E46" s="282" t="n">
        <f aca="false">PMT($B$3/12,$B$4*12,-$B$9)</f>
        <v>-0</v>
      </c>
      <c r="F46" s="282" t="n">
        <f aca="false">PV($B$3/12,($B$4*12-A46),-$B$5)</f>
        <v>-0</v>
      </c>
      <c r="G46" s="282"/>
      <c r="H46" s="282"/>
      <c r="I46" s="282"/>
      <c r="J46" s="106"/>
    </row>
    <row r="47" customFormat="false" ht="12.75" hidden="false" customHeight="false" outlineLevel="0" collapsed="false">
      <c r="A47" s="264" t="n">
        <v>39</v>
      </c>
      <c r="B47" s="282" t="n">
        <f aca="false">F46</f>
        <v>-0</v>
      </c>
      <c r="C47" s="282" t="n">
        <f aca="false">B47-F47</f>
        <v>0</v>
      </c>
      <c r="D47" s="282" t="n">
        <f aca="false">E47-C47</f>
        <v>-0</v>
      </c>
      <c r="E47" s="282" t="n">
        <f aca="false">PMT($B$3/12,$B$4*12,-$B$9)</f>
        <v>-0</v>
      </c>
      <c r="F47" s="282" t="n">
        <f aca="false">PV($B$3/12,($B$4*12-A47),-$B$5)</f>
        <v>-0</v>
      </c>
      <c r="G47" s="282"/>
      <c r="H47" s="282"/>
      <c r="I47" s="282"/>
      <c r="J47" s="106"/>
    </row>
    <row r="48" customFormat="false" ht="12.75" hidden="false" customHeight="false" outlineLevel="0" collapsed="false">
      <c r="A48" s="264" t="n">
        <v>40</v>
      </c>
      <c r="B48" s="282" t="n">
        <f aca="false">F47</f>
        <v>-0</v>
      </c>
      <c r="C48" s="282" t="n">
        <f aca="false">B48-F48</f>
        <v>0</v>
      </c>
      <c r="D48" s="282" t="n">
        <f aca="false">E48-C48</f>
        <v>-0</v>
      </c>
      <c r="E48" s="282" t="n">
        <f aca="false">PMT($B$3/12,$B$4*12,-$B$9)</f>
        <v>-0</v>
      </c>
      <c r="F48" s="282" t="n">
        <f aca="false">PV($B$3/12,($B$4*12-A48),-$B$5)</f>
        <v>-0</v>
      </c>
      <c r="G48" s="282"/>
      <c r="H48" s="282"/>
      <c r="I48" s="282"/>
      <c r="J48" s="106"/>
    </row>
    <row r="49" customFormat="false" ht="12.75" hidden="false" customHeight="false" outlineLevel="0" collapsed="false">
      <c r="A49" s="264" t="n">
        <v>41</v>
      </c>
      <c r="B49" s="282" t="n">
        <f aca="false">F48</f>
        <v>-0</v>
      </c>
      <c r="C49" s="282" t="n">
        <f aca="false">B49-F49</f>
        <v>0</v>
      </c>
      <c r="D49" s="282" t="n">
        <f aca="false">E49-C49</f>
        <v>-0</v>
      </c>
      <c r="E49" s="282" t="n">
        <f aca="false">PMT($B$3/12,$B$4*12,-$B$9)</f>
        <v>-0</v>
      </c>
      <c r="F49" s="282" t="n">
        <f aca="false">PV($B$3/12,($B$4*12-A49),-$B$5)</f>
        <v>-0</v>
      </c>
      <c r="G49" s="282"/>
      <c r="H49" s="282"/>
      <c r="I49" s="282"/>
      <c r="J49" s="106"/>
    </row>
    <row r="50" customFormat="false" ht="12.75" hidden="false" customHeight="false" outlineLevel="0" collapsed="false">
      <c r="A50" s="264" t="n">
        <v>42</v>
      </c>
      <c r="B50" s="282" t="n">
        <f aca="false">F49</f>
        <v>-0</v>
      </c>
      <c r="C50" s="282" t="n">
        <f aca="false">B50-F50</f>
        <v>0</v>
      </c>
      <c r="D50" s="282" t="n">
        <f aca="false">E50-C50</f>
        <v>-0</v>
      </c>
      <c r="E50" s="282" t="n">
        <f aca="false">PMT($B$3/12,$B$4*12,-$B$9)</f>
        <v>-0</v>
      </c>
      <c r="F50" s="282" t="n">
        <f aca="false">PV($B$3/12,($B$4*12-A50),-$B$5)</f>
        <v>-0</v>
      </c>
      <c r="G50" s="282"/>
      <c r="H50" s="282"/>
      <c r="I50" s="282"/>
      <c r="J50" s="106"/>
    </row>
    <row r="51" customFormat="false" ht="12.75" hidden="false" customHeight="false" outlineLevel="0" collapsed="false">
      <c r="A51" s="264" t="n">
        <v>43</v>
      </c>
      <c r="B51" s="282" t="n">
        <f aca="false">F50</f>
        <v>-0</v>
      </c>
      <c r="C51" s="282" t="n">
        <f aca="false">B51-F51</f>
        <v>0</v>
      </c>
      <c r="D51" s="282" t="n">
        <f aca="false">E51-C51</f>
        <v>-0</v>
      </c>
      <c r="E51" s="282" t="n">
        <f aca="false">PMT($B$3/12,$B$4*12,-$B$9)</f>
        <v>-0</v>
      </c>
      <c r="F51" s="282" t="n">
        <f aca="false">PV($B$3/12,($B$4*12-A51),-$B$5)</f>
        <v>-0</v>
      </c>
      <c r="G51" s="282"/>
      <c r="H51" s="282"/>
      <c r="I51" s="282"/>
      <c r="J51" s="106"/>
    </row>
    <row r="52" customFormat="false" ht="12.75" hidden="false" customHeight="false" outlineLevel="0" collapsed="false">
      <c r="A52" s="264" t="n">
        <v>44</v>
      </c>
      <c r="B52" s="282" t="n">
        <f aca="false">F51</f>
        <v>-0</v>
      </c>
      <c r="C52" s="282" t="n">
        <f aca="false">B52-F52</f>
        <v>0</v>
      </c>
      <c r="D52" s="282" t="n">
        <f aca="false">E52-C52</f>
        <v>-0</v>
      </c>
      <c r="E52" s="282" t="n">
        <f aca="false">PMT($B$3/12,$B$4*12,-$B$9)</f>
        <v>-0</v>
      </c>
      <c r="F52" s="282" t="n">
        <f aca="false">PV($B$3/12,($B$4*12-A52),-$B$5)</f>
        <v>-0</v>
      </c>
      <c r="G52" s="282"/>
      <c r="H52" s="282"/>
      <c r="I52" s="282"/>
      <c r="J52" s="106"/>
    </row>
    <row r="53" customFormat="false" ht="12.75" hidden="false" customHeight="false" outlineLevel="0" collapsed="false">
      <c r="A53" s="264" t="n">
        <v>45</v>
      </c>
      <c r="B53" s="282" t="n">
        <f aca="false">F52</f>
        <v>-0</v>
      </c>
      <c r="C53" s="282" t="n">
        <f aca="false">B53-F53</f>
        <v>0</v>
      </c>
      <c r="D53" s="282" t="n">
        <f aca="false">E53-C53</f>
        <v>-0</v>
      </c>
      <c r="E53" s="282" t="n">
        <f aca="false">PMT($B$3/12,$B$4*12,-$B$9)</f>
        <v>-0</v>
      </c>
      <c r="F53" s="282" t="n">
        <f aca="false">PV($B$3/12,($B$4*12-A53),-$B$5)</f>
        <v>-0</v>
      </c>
      <c r="G53" s="282"/>
      <c r="H53" s="282"/>
      <c r="I53" s="282"/>
      <c r="J53" s="106"/>
    </row>
    <row r="54" customFormat="false" ht="12.75" hidden="false" customHeight="false" outlineLevel="0" collapsed="false">
      <c r="A54" s="264" t="n">
        <v>46</v>
      </c>
      <c r="B54" s="282" t="n">
        <f aca="false">F53</f>
        <v>-0</v>
      </c>
      <c r="C54" s="282" t="n">
        <f aca="false">B54-F54</f>
        <v>0</v>
      </c>
      <c r="D54" s="282" t="n">
        <f aca="false">E54-C54</f>
        <v>-0</v>
      </c>
      <c r="E54" s="282" t="n">
        <f aca="false">PMT($B$3/12,$B$4*12,-$B$9)</f>
        <v>-0</v>
      </c>
      <c r="F54" s="282" t="n">
        <f aca="false">PV($B$3/12,($B$4*12-A54),-$B$5)</f>
        <v>-0</v>
      </c>
      <c r="G54" s="282"/>
      <c r="H54" s="282"/>
      <c r="I54" s="282"/>
      <c r="J54" s="106"/>
    </row>
    <row r="55" customFormat="false" ht="12.75" hidden="false" customHeight="false" outlineLevel="0" collapsed="false">
      <c r="A55" s="264" t="n">
        <v>47</v>
      </c>
      <c r="B55" s="282" t="n">
        <f aca="false">F54</f>
        <v>-0</v>
      </c>
      <c r="C55" s="282" t="n">
        <f aca="false">B55-F55</f>
        <v>0</v>
      </c>
      <c r="D55" s="282" t="n">
        <f aca="false">E55-C55</f>
        <v>-0</v>
      </c>
      <c r="E55" s="282" t="n">
        <f aca="false">PMT($B$3/12,$B$4*12,-$B$9)</f>
        <v>-0</v>
      </c>
      <c r="F55" s="282" t="n">
        <f aca="false">PV($B$3/12,($B$4*12-A55),-$B$5)</f>
        <v>-0</v>
      </c>
      <c r="G55" s="282"/>
      <c r="H55" s="282"/>
      <c r="I55" s="282"/>
      <c r="J55" s="106"/>
    </row>
    <row r="56" customFormat="false" ht="12.75" hidden="false" customHeight="false" outlineLevel="0" collapsed="false">
      <c r="A56" s="264" t="n">
        <v>48</v>
      </c>
      <c r="B56" s="282" t="n">
        <f aca="false">F55</f>
        <v>-0</v>
      </c>
      <c r="C56" s="282" t="n">
        <f aca="false">B56-F56</f>
        <v>0</v>
      </c>
      <c r="D56" s="282" t="n">
        <f aca="false">E56-C56</f>
        <v>-0</v>
      </c>
      <c r="E56" s="282" t="n">
        <f aca="false">PMT($B$3/12,$B$4*12,-$B$9)</f>
        <v>-0</v>
      </c>
      <c r="F56" s="282" t="n">
        <f aca="false">PV($B$3/12,($B$4*12-A56),-$B$5)</f>
        <v>-0</v>
      </c>
      <c r="G56" s="284" t="n">
        <f aca="false">SUM(C45:C56)</f>
        <v>0</v>
      </c>
      <c r="H56" s="284" t="n">
        <f aca="false">SUM(D45:D56)</f>
        <v>0</v>
      </c>
      <c r="I56" s="282"/>
      <c r="J56" s="106"/>
    </row>
    <row r="57" customFormat="false" ht="12.75" hidden="false" customHeight="false" outlineLevel="0" collapsed="false">
      <c r="A57" s="264" t="n">
        <v>49</v>
      </c>
      <c r="B57" s="282" t="n">
        <f aca="false">F56</f>
        <v>-0</v>
      </c>
      <c r="C57" s="282" t="n">
        <f aca="false">B57-F57</f>
        <v>0</v>
      </c>
      <c r="D57" s="282" t="n">
        <f aca="false">E57-C57</f>
        <v>-0</v>
      </c>
      <c r="E57" s="282" t="n">
        <f aca="false">PMT($B$3/12,$B$4*12,-$B$9)</f>
        <v>-0</v>
      </c>
      <c r="F57" s="282" t="n">
        <f aca="false">PV($B$3/12,($B$4*12-A57),-$B$5)</f>
        <v>-0</v>
      </c>
      <c r="G57" s="282"/>
      <c r="H57" s="282"/>
      <c r="I57" s="282"/>
      <c r="J57" s="106"/>
    </row>
    <row r="58" customFormat="false" ht="12.75" hidden="false" customHeight="false" outlineLevel="0" collapsed="false">
      <c r="A58" s="264" t="n">
        <v>50</v>
      </c>
      <c r="B58" s="282" t="n">
        <f aca="false">F57</f>
        <v>-0</v>
      </c>
      <c r="C58" s="282" t="n">
        <f aca="false">B58-F58</f>
        <v>0</v>
      </c>
      <c r="D58" s="282" t="n">
        <f aca="false">E58-C58</f>
        <v>-0</v>
      </c>
      <c r="E58" s="282" t="n">
        <f aca="false">PMT($B$3/12,$B$4*12,-$B$9)</f>
        <v>-0</v>
      </c>
      <c r="F58" s="282" t="n">
        <f aca="false">PV($B$3/12,($B$4*12-A58),-$B$5)</f>
        <v>-0</v>
      </c>
      <c r="G58" s="282"/>
      <c r="H58" s="282"/>
      <c r="I58" s="282"/>
      <c r="J58" s="106"/>
    </row>
    <row r="59" customFormat="false" ht="12.75" hidden="false" customHeight="false" outlineLevel="0" collapsed="false">
      <c r="A59" s="264" t="n">
        <v>51</v>
      </c>
      <c r="B59" s="282" t="n">
        <f aca="false">F58</f>
        <v>-0</v>
      </c>
      <c r="C59" s="282" t="n">
        <f aca="false">B59-F59</f>
        <v>0</v>
      </c>
      <c r="D59" s="282" t="n">
        <f aca="false">E59-C59</f>
        <v>-0</v>
      </c>
      <c r="E59" s="282" t="n">
        <f aca="false">PMT($B$3/12,$B$4*12,-$B$9)</f>
        <v>-0</v>
      </c>
      <c r="F59" s="282" t="n">
        <f aca="false">PV($B$3/12,($B$4*12-A59),-$B$5)</f>
        <v>-0</v>
      </c>
      <c r="G59" s="282"/>
      <c r="H59" s="282"/>
      <c r="I59" s="282"/>
      <c r="J59" s="106"/>
    </row>
    <row r="60" customFormat="false" ht="12.75" hidden="false" customHeight="false" outlineLevel="0" collapsed="false">
      <c r="A60" s="264" t="n">
        <v>52</v>
      </c>
      <c r="B60" s="282" t="n">
        <f aca="false">F59</f>
        <v>-0</v>
      </c>
      <c r="C60" s="282" t="n">
        <f aca="false">B60-F60</f>
        <v>0</v>
      </c>
      <c r="D60" s="282" t="n">
        <f aca="false">E60-C60</f>
        <v>-0</v>
      </c>
      <c r="E60" s="282" t="n">
        <f aca="false">PMT($B$3/12,$B$4*12,-$B$9)</f>
        <v>-0</v>
      </c>
      <c r="F60" s="282" t="n">
        <f aca="false">PV($B$3/12,($B$4*12-A60),-$B$5)</f>
        <v>-0</v>
      </c>
      <c r="G60" s="282"/>
      <c r="H60" s="282"/>
      <c r="I60" s="282"/>
      <c r="J60" s="106"/>
    </row>
    <row r="61" customFormat="false" ht="12.75" hidden="false" customHeight="false" outlineLevel="0" collapsed="false">
      <c r="A61" s="264" t="n">
        <v>53</v>
      </c>
      <c r="B61" s="282" t="n">
        <f aca="false">F60</f>
        <v>-0</v>
      </c>
      <c r="C61" s="282" t="n">
        <f aca="false">B61-F61</f>
        <v>0</v>
      </c>
      <c r="D61" s="282" t="n">
        <f aca="false">E61-C61</f>
        <v>-0</v>
      </c>
      <c r="E61" s="282" t="n">
        <f aca="false">PMT($B$3/12,$B$4*12,-$B$9)</f>
        <v>-0</v>
      </c>
      <c r="F61" s="282" t="n">
        <f aca="false">PV($B$3/12,($B$4*12-A61),-$B$5)</f>
        <v>-0</v>
      </c>
      <c r="G61" s="282"/>
      <c r="H61" s="282"/>
      <c r="I61" s="282"/>
      <c r="J61" s="106"/>
    </row>
    <row r="62" customFormat="false" ht="12.75" hidden="false" customHeight="false" outlineLevel="0" collapsed="false">
      <c r="A62" s="264" t="n">
        <v>54</v>
      </c>
      <c r="B62" s="282" t="n">
        <f aca="false">F61</f>
        <v>-0</v>
      </c>
      <c r="C62" s="282" t="n">
        <f aca="false">B62-F62</f>
        <v>0</v>
      </c>
      <c r="D62" s="282" t="n">
        <f aca="false">E62-C62</f>
        <v>-0</v>
      </c>
      <c r="E62" s="282" t="n">
        <f aca="false">PMT($B$3/12,$B$4*12,-$B$9)</f>
        <v>-0</v>
      </c>
      <c r="F62" s="282" t="n">
        <f aca="false">PV($B$3/12,($B$4*12-A62),-$B$5)</f>
        <v>-0</v>
      </c>
      <c r="G62" s="282"/>
      <c r="H62" s="282"/>
      <c r="I62" s="282"/>
      <c r="J62" s="106"/>
    </row>
    <row r="63" customFormat="false" ht="12.75" hidden="false" customHeight="false" outlineLevel="0" collapsed="false">
      <c r="A63" s="264" t="n">
        <v>55</v>
      </c>
      <c r="B63" s="282" t="n">
        <f aca="false">F62</f>
        <v>-0</v>
      </c>
      <c r="C63" s="282" t="n">
        <f aca="false">B63-F63</f>
        <v>0</v>
      </c>
      <c r="D63" s="282" t="n">
        <f aca="false">E63-C63</f>
        <v>-0</v>
      </c>
      <c r="E63" s="282" t="n">
        <f aca="false">PMT($B$3/12,$B$4*12,-$B$9)</f>
        <v>-0</v>
      </c>
      <c r="F63" s="282" t="n">
        <f aca="false">PV($B$3/12,($B$4*12-A63),-$B$5)</f>
        <v>-0</v>
      </c>
      <c r="G63" s="282"/>
      <c r="H63" s="282"/>
      <c r="I63" s="282"/>
      <c r="J63" s="106"/>
    </row>
    <row r="64" customFormat="false" ht="12.75" hidden="false" customHeight="false" outlineLevel="0" collapsed="false">
      <c r="A64" s="264" t="n">
        <v>56</v>
      </c>
      <c r="B64" s="282" t="n">
        <f aca="false">F63</f>
        <v>-0</v>
      </c>
      <c r="C64" s="282" t="n">
        <f aca="false">B64-F64</f>
        <v>0</v>
      </c>
      <c r="D64" s="282" t="n">
        <f aca="false">E64-C64</f>
        <v>-0</v>
      </c>
      <c r="E64" s="282" t="n">
        <f aca="false">PMT($B$3/12,$B$4*12,-$B$9)</f>
        <v>-0</v>
      </c>
      <c r="F64" s="282" t="n">
        <f aca="false">PV($B$3/12,($B$4*12-A64),-$B$5)</f>
        <v>-0</v>
      </c>
      <c r="G64" s="282"/>
      <c r="H64" s="282"/>
      <c r="I64" s="282"/>
      <c r="J64" s="106"/>
    </row>
    <row r="65" customFormat="false" ht="12.75" hidden="false" customHeight="false" outlineLevel="0" collapsed="false">
      <c r="A65" s="264" t="n">
        <v>57</v>
      </c>
      <c r="B65" s="282" t="n">
        <f aca="false">F64</f>
        <v>-0</v>
      </c>
      <c r="C65" s="282" t="n">
        <f aca="false">B65-F65</f>
        <v>0</v>
      </c>
      <c r="D65" s="282" t="n">
        <f aca="false">E65-C65</f>
        <v>-0</v>
      </c>
      <c r="E65" s="282" t="n">
        <f aca="false">PMT($B$3/12,$B$4*12,-$B$9)</f>
        <v>-0</v>
      </c>
      <c r="F65" s="282" t="n">
        <f aca="false">PV($B$3/12,($B$4*12-A65),-$B$5)</f>
        <v>-0</v>
      </c>
      <c r="G65" s="282"/>
      <c r="H65" s="282"/>
      <c r="I65" s="282"/>
      <c r="J65" s="106"/>
    </row>
    <row r="66" customFormat="false" ht="12.75" hidden="false" customHeight="false" outlineLevel="0" collapsed="false">
      <c r="A66" s="264" t="n">
        <v>58</v>
      </c>
      <c r="B66" s="282" t="n">
        <f aca="false">F65</f>
        <v>-0</v>
      </c>
      <c r="C66" s="282" t="n">
        <f aca="false">B66-F66</f>
        <v>0</v>
      </c>
      <c r="D66" s="282" t="n">
        <f aca="false">E66-C66</f>
        <v>-0</v>
      </c>
      <c r="E66" s="282" t="n">
        <f aca="false">PMT($B$3/12,$B$4*12,-$B$9)</f>
        <v>-0</v>
      </c>
      <c r="F66" s="282" t="n">
        <f aca="false">PV($B$3/12,($B$4*12-A66),-$B$5)</f>
        <v>-0</v>
      </c>
      <c r="G66" s="282"/>
      <c r="H66" s="282"/>
      <c r="I66" s="282"/>
      <c r="J66" s="106"/>
    </row>
    <row r="67" customFormat="false" ht="12.75" hidden="false" customHeight="false" outlineLevel="0" collapsed="false">
      <c r="A67" s="264" t="n">
        <v>59</v>
      </c>
      <c r="B67" s="282" t="n">
        <f aca="false">F66</f>
        <v>-0</v>
      </c>
      <c r="C67" s="282" t="n">
        <f aca="false">B67-F67</f>
        <v>0</v>
      </c>
      <c r="D67" s="282" t="n">
        <f aca="false">E67-C67</f>
        <v>-0</v>
      </c>
      <c r="E67" s="282" t="n">
        <f aca="false">PMT($B$3/12,$B$4*12,-$B$9)</f>
        <v>-0</v>
      </c>
      <c r="F67" s="282" t="n">
        <f aca="false">PV($B$3/12,($B$4*12-A67),-$B$5)</f>
        <v>-0</v>
      </c>
      <c r="G67" s="282"/>
      <c r="H67" s="282"/>
      <c r="I67" s="282"/>
      <c r="J67" s="106"/>
    </row>
    <row r="68" customFormat="false" ht="12.75" hidden="false" customHeight="false" outlineLevel="0" collapsed="false">
      <c r="A68" s="264" t="n">
        <v>60</v>
      </c>
      <c r="B68" s="282" t="n">
        <f aca="false">F67</f>
        <v>-0</v>
      </c>
      <c r="C68" s="282" t="n">
        <f aca="false">B68-F68</f>
        <v>0</v>
      </c>
      <c r="D68" s="282" t="n">
        <f aca="false">E68-C68</f>
        <v>-0</v>
      </c>
      <c r="E68" s="282" t="n">
        <f aca="false">PMT($B$3/12,$B$4*12,-$B$9)</f>
        <v>-0</v>
      </c>
      <c r="F68" s="282" t="n">
        <f aca="false">PV($B$3/12,($B$4*12-A68),-$B$5)</f>
        <v>-0</v>
      </c>
      <c r="G68" s="284" t="n">
        <f aca="false">SUM(C57:C68)</f>
        <v>0</v>
      </c>
      <c r="H68" s="284" t="n">
        <f aca="false">SUM(D57:D68)</f>
        <v>0</v>
      </c>
      <c r="I68" s="282"/>
      <c r="J68" s="106"/>
    </row>
    <row r="69" customFormat="false" ht="12.75" hidden="false" customHeight="false" outlineLevel="0" collapsed="false">
      <c r="A69" s="264" t="n">
        <f aca="false">+A68+1</f>
        <v>61</v>
      </c>
      <c r="B69" s="282" t="n">
        <f aca="false">F68</f>
        <v>-0</v>
      </c>
      <c r="C69" s="282" t="n">
        <f aca="false">B69-F69</f>
        <v>0</v>
      </c>
      <c r="D69" s="282" t="n">
        <f aca="false">E69-C69</f>
        <v>-0</v>
      </c>
      <c r="E69" s="282" t="n">
        <f aca="false">PMT($B$3/12,$B$4*12,-$B$9)</f>
        <v>-0</v>
      </c>
      <c r="F69" s="282" t="n">
        <f aca="false">PV($B$3/12,($B$4*12-A69),-$B$5)</f>
        <v>-0</v>
      </c>
      <c r="G69" s="282"/>
      <c r="H69" s="282"/>
      <c r="I69" s="282"/>
      <c r="J69" s="106"/>
    </row>
    <row r="70" customFormat="false" ht="12.75" hidden="false" customHeight="false" outlineLevel="0" collapsed="false">
      <c r="A70" s="264" t="n">
        <f aca="false">+A69+1</f>
        <v>62</v>
      </c>
      <c r="B70" s="282" t="n">
        <f aca="false">F69</f>
        <v>-0</v>
      </c>
      <c r="C70" s="282" t="n">
        <f aca="false">B70-F70</f>
        <v>0</v>
      </c>
      <c r="D70" s="282" t="n">
        <f aca="false">E70-C70</f>
        <v>-0</v>
      </c>
      <c r="E70" s="282" t="n">
        <f aca="false">PMT($B$3/12,$B$4*12,-$B$9)</f>
        <v>-0</v>
      </c>
      <c r="F70" s="282" t="n">
        <f aca="false">PV($B$3/12,($B$4*12-A70),-$B$5)</f>
        <v>-0</v>
      </c>
      <c r="G70" s="282"/>
      <c r="H70" s="282"/>
      <c r="I70" s="282"/>
      <c r="J70" s="106"/>
    </row>
    <row r="71" customFormat="false" ht="12.75" hidden="false" customHeight="false" outlineLevel="0" collapsed="false">
      <c r="A71" s="264" t="n">
        <f aca="false">+A70+1</f>
        <v>63</v>
      </c>
      <c r="B71" s="282" t="n">
        <f aca="false">F70</f>
        <v>-0</v>
      </c>
      <c r="C71" s="282" t="n">
        <f aca="false">B71-F71</f>
        <v>0</v>
      </c>
      <c r="D71" s="282" t="n">
        <f aca="false">E71-C71</f>
        <v>-0</v>
      </c>
      <c r="E71" s="282" t="n">
        <f aca="false">PMT($B$3/12,$B$4*12,-$B$9)</f>
        <v>-0</v>
      </c>
      <c r="F71" s="282" t="n">
        <f aca="false">PV($B$3/12,($B$4*12-A71),-$B$5)</f>
        <v>-0</v>
      </c>
      <c r="G71" s="282"/>
      <c r="H71" s="282"/>
      <c r="I71" s="282"/>
      <c r="J71" s="106"/>
    </row>
    <row r="72" customFormat="false" ht="12.75" hidden="false" customHeight="false" outlineLevel="0" collapsed="false">
      <c r="A72" s="264" t="n">
        <f aca="false">+A71+1</f>
        <v>64</v>
      </c>
      <c r="B72" s="282" t="n">
        <f aca="false">F71</f>
        <v>-0</v>
      </c>
      <c r="C72" s="282" t="n">
        <f aca="false">B72-F72</f>
        <v>0</v>
      </c>
      <c r="D72" s="282" t="n">
        <f aca="false">E72-C72</f>
        <v>-0</v>
      </c>
      <c r="E72" s="282" t="n">
        <f aca="false">PMT($B$3/12,$B$4*12,-$B$9)</f>
        <v>-0</v>
      </c>
      <c r="F72" s="282" t="n">
        <f aca="false">PV($B$3/12,($B$4*12-A72),-$B$5)</f>
        <v>-0</v>
      </c>
      <c r="G72" s="282"/>
      <c r="H72" s="282"/>
      <c r="I72" s="282"/>
      <c r="J72" s="106"/>
    </row>
    <row r="73" customFormat="false" ht="12.75" hidden="false" customHeight="false" outlineLevel="0" collapsed="false">
      <c r="A73" s="264" t="n">
        <f aca="false">+A72+1</f>
        <v>65</v>
      </c>
      <c r="B73" s="282" t="n">
        <f aca="false">F72</f>
        <v>-0</v>
      </c>
      <c r="C73" s="282" t="n">
        <f aca="false">B73-F73</f>
        <v>0</v>
      </c>
      <c r="D73" s="282" t="n">
        <f aca="false">E73-C73</f>
        <v>-0</v>
      </c>
      <c r="E73" s="282" t="n">
        <f aca="false">PMT($B$3/12,$B$4*12,-$B$9)</f>
        <v>-0</v>
      </c>
      <c r="F73" s="282" t="n">
        <f aca="false">PV($B$3/12,($B$4*12-A73),-$B$5)</f>
        <v>-0</v>
      </c>
      <c r="G73" s="282"/>
      <c r="H73" s="282"/>
      <c r="I73" s="282"/>
      <c r="J73" s="106"/>
    </row>
    <row r="74" customFormat="false" ht="12.75" hidden="false" customHeight="false" outlineLevel="0" collapsed="false">
      <c r="A74" s="264" t="n">
        <f aca="false">+A73+1</f>
        <v>66</v>
      </c>
      <c r="B74" s="282" t="n">
        <f aca="false">F73</f>
        <v>-0</v>
      </c>
      <c r="C74" s="282" t="n">
        <f aca="false">B74-F74</f>
        <v>0</v>
      </c>
      <c r="D74" s="282" t="n">
        <f aca="false">E74-C74</f>
        <v>-0</v>
      </c>
      <c r="E74" s="282" t="n">
        <f aca="false">PMT($B$3/12,$B$4*12,-$B$9)</f>
        <v>-0</v>
      </c>
      <c r="F74" s="282" t="n">
        <f aca="false">PV($B$3/12,($B$4*12-A74),-$B$5)</f>
        <v>-0</v>
      </c>
      <c r="G74" s="282"/>
      <c r="H74" s="282"/>
      <c r="I74" s="282"/>
      <c r="J74" s="106"/>
    </row>
    <row r="75" customFormat="false" ht="12.75" hidden="false" customHeight="false" outlineLevel="0" collapsed="false">
      <c r="A75" s="264" t="n">
        <f aca="false">+A74+1</f>
        <v>67</v>
      </c>
      <c r="B75" s="282" t="n">
        <f aca="false">F74</f>
        <v>-0</v>
      </c>
      <c r="C75" s="282" t="n">
        <f aca="false">B75-F75</f>
        <v>0</v>
      </c>
      <c r="D75" s="282" t="n">
        <f aca="false">E75-C75</f>
        <v>-0</v>
      </c>
      <c r="E75" s="282" t="n">
        <f aca="false">PMT($B$3/12,$B$4*12,-$B$9)</f>
        <v>-0</v>
      </c>
      <c r="F75" s="282" t="n">
        <f aca="false">PV($B$3/12,($B$4*12-A75),-$B$5)</f>
        <v>-0</v>
      </c>
      <c r="G75" s="282"/>
      <c r="H75" s="282"/>
      <c r="I75" s="282"/>
      <c r="J75" s="106"/>
    </row>
    <row r="76" customFormat="false" ht="12.75" hidden="false" customHeight="false" outlineLevel="0" collapsed="false">
      <c r="A76" s="264" t="n">
        <f aca="false">+A75+1</f>
        <v>68</v>
      </c>
      <c r="B76" s="282" t="n">
        <f aca="false">F75</f>
        <v>-0</v>
      </c>
      <c r="C76" s="282" t="n">
        <f aca="false">B76-F76</f>
        <v>0</v>
      </c>
      <c r="D76" s="282" t="n">
        <f aca="false">E76-C76</f>
        <v>-0</v>
      </c>
      <c r="E76" s="282" t="n">
        <f aca="false">PMT($B$3/12,$B$4*12,-$B$9)</f>
        <v>-0</v>
      </c>
      <c r="F76" s="282" t="n">
        <f aca="false">PV($B$3/12,($B$4*12-A76),-$B$5)</f>
        <v>-0</v>
      </c>
      <c r="G76" s="282"/>
      <c r="H76" s="282"/>
      <c r="I76" s="282"/>
      <c r="J76" s="106"/>
    </row>
    <row r="77" customFormat="false" ht="12.75" hidden="false" customHeight="false" outlineLevel="0" collapsed="false">
      <c r="A77" s="264" t="n">
        <f aca="false">+A76+1</f>
        <v>69</v>
      </c>
      <c r="B77" s="282" t="n">
        <f aca="false">F76</f>
        <v>-0</v>
      </c>
      <c r="C77" s="282" t="n">
        <f aca="false">B77-F77</f>
        <v>0</v>
      </c>
      <c r="D77" s="282" t="n">
        <f aca="false">E77-C77</f>
        <v>-0</v>
      </c>
      <c r="E77" s="282" t="n">
        <f aca="false">PMT($B$3/12,$B$4*12,-$B$9)</f>
        <v>-0</v>
      </c>
      <c r="F77" s="282" t="n">
        <f aca="false">PV($B$3/12,($B$4*12-A77),-$B$5)</f>
        <v>-0</v>
      </c>
      <c r="G77" s="282"/>
      <c r="H77" s="282"/>
      <c r="I77" s="282"/>
      <c r="J77" s="106"/>
    </row>
    <row r="78" customFormat="false" ht="12.75" hidden="false" customHeight="false" outlineLevel="0" collapsed="false">
      <c r="A78" s="264" t="n">
        <f aca="false">+A77+1</f>
        <v>70</v>
      </c>
      <c r="B78" s="282" t="n">
        <f aca="false">F77</f>
        <v>-0</v>
      </c>
      <c r="C78" s="282" t="n">
        <f aca="false">B78-F78</f>
        <v>0</v>
      </c>
      <c r="D78" s="282" t="n">
        <f aca="false">E78-C78</f>
        <v>-0</v>
      </c>
      <c r="E78" s="282" t="n">
        <f aca="false">PMT($B$3/12,$B$4*12,-$B$9)</f>
        <v>-0</v>
      </c>
      <c r="F78" s="282" t="n">
        <f aca="false">PV($B$3/12,($B$4*12-A78),-$B$5)</f>
        <v>-0</v>
      </c>
      <c r="G78" s="282"/>
      <c r="H78" s="282"/>
      <c r="I78" s="282"/>
      <c r="J78" s="106"/>
    </row>
    <row r="79" customFormat="false" ht="12.75" hidden="false" customHeight="false" outlineLevel="0" collapsed="false">
      <c r="A79" s="264" t="n">
        <f aca="false">+A78+1</f>
        <v>71</v>
      </c>
      <c r="B79" s="282" t="n">
        <f aca="false">F78</f>
        <v>-0</v>
      </c>
      <c r="C79" s="282" t="n">
        <f aca="false">B79-F79</f>
        <v>0</v>
      </c>
      <c r="D79" s="282" t="n">
        <f aca="false">E79-C79</f>
        <v>-0</v>
      </c>
      <c r="E79" s="282" t="n">
        <f aca="false">PMT($B$3/12,$B$4*12,-$B$9)</f>
        <v>-0</v>
      </c>
      <c r="F79" s="282" t="n">
        <f aca="false">PV($B$3/12,($B$4*12-A79),-$B$5)</f>
        <v>-0</v>
      </c>
      <c r="G79" s="282"/>
      <c r="H79" s="282"/>
      <c r="I79" s="282"/>
      <c r="J79" s="106"/>
    </row>
    <row r="80" customFormat="false" ht="12.75" hidden="false" customHeight="false" outlineLevel="0" collapsed="false">
      <c r="A80" s="264" t="n">
        <f aca="false">+A79+1</f>
        <v>72</v>
      </c>
      <c r="B80" s="282" t="n">
        <f aca="false">F79</f>
        <v>-0</v>
      </c>
      <c r="C80" s="282" t="n">
        <f aca="false">B80-F80</f>
        <v>0</v>
      </c>
      <c r="D80" s="282" t="n">
        <f aca="false">E80-C80</f>
        <v>-0</v>
      </c>
      <c r="E80" s="282" t="n">
        <f aca="false">PMT($B$3/12,$B$4*12,-$B$9)</f>
        <v>-0</v>
      </c>
      <c r="F80" s="282" t="n">
        <f aca="false">PV($B$3/12,($B$4*12-A80),-$B$5)</f>
        <v>-0</v>
      </c>
      <c r="G80" s="284" t="n">
        <f aca="false">SUM(C69:C80)</f>
        <v>0</v>
      </c>
      <c r="H80" s="284" t="n">
        <f aca="false">SUM(D69:D80)</f>
        <v>0</v>
      </c>
      <c r="I80" s="282"/>
      <c r="J80" s="106"/>
    </row>
    <row r="81" customFormat="false" ht="12.75" hidden="false" customHeight="false" outlineLevel="0" collapsed="false">
      <c r="A81" s="264" t="n">
        <f aca="false">+A80+1</f>
        <v>73</v>
      </c>
      <c r="B81" s="282" t="n">
        <f aca="false">F80</f>
        <v>-0</v>
      </c>
      <c r="C81" s="282" t="n">
        <f aca="false">B81-F81</f>
        <v>0</v>
      </c>
      <c r="D81" s="282" t="n">
        <f aca="false">E81-C81</f>
        <v>-0</v>
      </c>
      <c r="E81" s="282" t="n">
        <f aca="false">PMT($B$3/12,$B$4*12,-$B$9)</f>
        <v>-0</v>
      </c>
      <c r="F81" s="282" t="n">
        <f aca="false">PV($B$3/12,($B$4*12-A81),-$B$5)</f>
        <v>-0</v>
      </c>
      <c r="G81" s="282"/>
      <c r="H81" s="282"/>
      <c r="I81" s="282"/>
      <c r="J81" s="106"/>
    </row>
    <row r="82" customFormat="false" ht="12.75" hidden="false" customHeight="false" outlineLevel="0" collapsed="false">
      <c r="A82" s="264" t="n">
        <f aca="false">+A81+1</f>
        <v>74</v>
      </c>
      <c r="B82" s="282" t="n">
        <f aca="false">F81</f>
        <v>-0</v>
      </c>
      <c r="C82" s="282" t="n">
        <f aca="false">B82-F82</f>
        <v>0</v>
      </c>
      <c r="D82" s="282" t="n">
        <f aca="false">E82-C82</f>
        <v>-0</v>
      </c>
      <c r="E82" s="282" t="n">
        <f aca="false">PMT($B$3/12,$B$4*12,-$B$9)</f>
        <v>-0</v>
      </c>
      <c r="F82" s="282" t="n">
        <f aca="false">PV($B$3/12,($B$4*12-A82),-$B$5)</f>
        <v>-0</v>
      </c>
      <c r="G82" s="282"/>
      <c r="H82" s="282"/>
      <c r="I82" s="282"/>
      <c r="J82" s="106"/>
    </row>
    <row r="83" customFormat="false" ht="12.75" hidden="false" customHeight="false" outlineLevel="0" collapsed="false">
      <c r="A83" s="264" t="n">
        <f aca="false">+A82+1</f>
        <v>75</v>
      </c>
      <c r="B83" s="282" t="n">
        <f aca="false">F82</f>
        <v>-0</v>
      </c>
      <c r="C83" s="282" t="n">
        <f aca="false">B83-F83</f>
        <v>0</v>
      </c>
      <c r="D83" s="282" t="n">
        <f aca="false">E83-C83</f>
        <v>-0</v>
      </c>
      <c r="E83" s="282" t="n">
        <f aca="false">PMT($B$3/12,$B$4*12,-$B$9)</f>
        <v>-0</v>
      </c>
      <c r="F83" s="282" t="n">
        <f aca="false">PV($B$3/12,($B$4*12-A83),-$B$5)</f>
        <v>-0</v>
      </c>
      <c r="G83" s="282"/>
      <c r="H83" s="282"/>
      <c r="I83" s="282"/>
      <c r="J83" s="106"/>
    </row>
    <row r="84" customFormat="false" ht="12.75" hidden="false" customHeight="false" outlineLevel="0" collapsed="false">
      <c r="A84" s="264" t="n">
        <f aca="false">+A83+1</f>
        <v>76</v>
      </c>
      <c r="B84" s="282" t="n">
        <f aca="false">F83</f>
        <v>-0</v>
      </c>
      <c r="C84" s="282" t="n">
        <f aca="false">B84-F84</f>
        <v>0</v>
      </c>
      <c r="D84" s="282" t="n">
        <f aca="false">E84-C84</f>
        <v>-0</v>
      </c>
      <c r="E84" s="282" t="n">
        <f aca="false">PMT($B$3/12,$B$4*12,-$B$9)</f>
        <v>-0</v>
      </c>
      <c r="F84" s="282" t="n">
        <f aca="false">PV($B$3/12,($B$4*12-A84),-$B$5)</f>
        <v>-0</v>
      </c>
      <c r="G84" s="282"/>
      <c r="H84" s="282"/>
      <c r="I84" s="282"/>
      <c r="J84" s="106"/>
    </row>
    <row r="85" customFormat="false" ht="12.75" hidden="false" customHeight="false" outlineLevel="0" collapsed="false">
      <c r="A85" s="264" t="n">
        <f aca="false">+A84+1</f>
        <v>77</v>
      </c>
      <c r="B85" s="282" t="n">
        <f aca="false">F84</f>
        <v>-0</v>
      </c>
      <c r="C85" s="282" t="n">
        <f aca="false">B85-F85</f>
        <v>0</v>
      </c>
      <c r="D85" s="282" t="n">
        <f aca="false">E85-C85</f>
        <v>-0</v>
      </c>
      <c r="E85" s="282" t="n">
        <f aca="false">PMT($B$3/12,$B$4*12,-$B$9)</f>
        <v>-0</v>
      </c>
      <c r="F85" s="282" t="n">
        <f aca="false">PV($B$3/12,($B$4*12-A85),-$B$5)</f>
        <v>-0</v>
      </c>
      <c r="G85" s="282"/>
      <c r="H85" s="282"/>
      <c r="I85" s="282"/>
      <c r="J85" s="106"/>
    </row>
    <row r="86" customFormat="false" ht="12.75" hidden="false" customHeight="false" outlineLevel="0" collapsed="false">
      <c r="A86" s="264" t="n">
        <f aca="false">+A85+1</f>
        <v>78</v>
      </c>
      <c r="B86" s="282" t="n">
        <f aca="false">F85</f>
        <v>-0</v>
      </c>
      <c r="C86" s="282" t="n">
        <f aca="false">B86-F86</f>
        <v>0</v>
      </c>
      <c r="D86" s="282" t="n">
        <f aca="false">E86-C86</f>
        <v>-0</v>
      </c>
      <c r="E86" s="282" t="n">
        <f aca="false">PMT($B$3/12,$B$4*12,-$B$9)</f>
        <v>-0</v>
      </c>
      <c r="F86" s="282" t="n">
        <f aca="false">PV($B$3/12,($B$4*12-A86),-$B$5)</f>
        <v>-0</v>
      </c>
      <c r="G86" s="282"/>
      <c r="H86" s="282"/>
      <c r="I86" s="282"/>
      <c r="J86" s="106"/>
    </row>
    <row r="87" customFormat="false" ht="12.75" hidden="false" customHeight="false" outlineLevel="0" collapsed="false">
      <c r="A87" s="264" t="n">
        <f aca="false">+A86+1</f>
        <v>79</v>
      </c>
      <c r="B87" s="282" t="n">
        <f aca="false">F86</f>
        <v>-0</v>
      </c>
      <c r="C87" s="282" t="n">
        <f aca="false">B87-F87</f>
        <v>0</v>
      </c>
      <c r="D87" s="282" t="n">
        <f aca="false">E87-C87</f>
        <v>-0</v>
      </c>
      <c r="E87" s="282" t="n">
        <f aca="false">PMT($B$3/12,$B$4*12,-$B$9)</f>
        <v>-0</v>
      </c>
      <c r="F87" s="282" t="n">
        <f aca="false">PV($B$3/12,($B$4*12-A87),-$B$5)</f>
        <v>-0</v>
      </c>
      <c r="G87" s="282"/>
      <c r="H87" s="282"/>
      <c r="I87" s="282"/>
      <c r="J87" s="106"/>
    </row>
    <row r="88" customFormat="false" ht="12.75" hidden="false" customHeight="false" outlineLevel="0" collapsed="false">
      <c r="A88" s="264" t="n">
        <f aca="false">+A87+1</f>
        <v>80</v>
      </c>
      <c r="B88" s="282" t="n">
        <f aca="false">F87</f>
        <v>-0</v>
      </c>
      <c r="C88" s="282" t="n">
        <f aca="false">B88-F88</f>
        <v>0</v>
      </c>
      <c r="D88" s="282" t="n">
        <f aca="false">E88-C88</f>
        <v>-0</v>
      </c>
      <c r="E88" s="282" t="n">
        <f aca="false">PMT($B$3/12,$B$4*12,-$B$9)</f>
        <v>-0</v>
      </c>
      <c r="F88" s="282" t="n">
        <f aca="false">PV($B$3/12,($B$4*12-A88),-$B$5)</f>
        <v>-0</v>
      </c>
      <c r="G88" s="282"/>
      <c r="H88" s="282"/>
      <c r="I88" s="282"/>
      <c r="J88" s="106"/>
    </row>
    <row r="89" customFormat="false" ht="12.75" hidden="false" customHeight="false" outlineLevel="0" collapsed="false">
      <c r="A89" s="264" t="n">
        <f aca="false">+A88+1</f>
        <v>81</v>
      </c>
      <c r="B89" s="282" t="n">
        <f aca="false">F88</f>
        <v>-0</v>
      </c>
      <c r="C89" s="282" t="n">
        <f aca="false">B89-F89</f>
        <v>0</v>
      </c>
      <c r="D89" s="282" t="n">
        <f aca="false">E89-C89</f>
        <v>-0</v>
      </c>
      <c r="E89" s="282" t="n">
        <f aca="false">PMT($B$3/12,$B$4*12,-$B$9)</f>
        <v>-0</v>
      </c>
      <c r="F89" s="282" t="n">
        <f aca="false">PV($B$3/12,($B$4*12-A89),-$B$5)</f>
        <v>-0</v>
      </c>
      <c r="G89" s="282"/>
      <c r="H89" s="282"/>
      <c r="I89" s="282"/>
      <c r="J89" s="106"/>
    </row>
    <row r="90" customFormat="false" ht="12.75" hidden="false" customHeight="false" outlineLevel="0" collapsed="false">
      <c r="A90" s="264" t="n">
        <f aca="false">+A89+1</f>
        <v>82</v>
      </c>
      <c r="B90" s="282" t="n">
        <f aca="false">F89</f>
        <v>-0</v>
      </c>
      <c r="C90" s="282" t="n">
        <f aca="false">B90-F90</f>
        <v>0</v>
      </c>
      <c r="D90" s="282" t="n">
        <f aca="false">E90-C90</f>
        <v>-0</v>
      </c>
      <c r="E90" s="282" t="n">
        <f aca="false">PMT($B$3/12,$B$4*12,-$B$9)</f>
        <v>-0</v>
      </c>
      <c r="F90" s="282" t="n">
        <f aca="false">PV($B$3/12,($B$4*12-A90),-$B$5)</f>
        <v>-0</v>
      </c>
      <c r="G90" s="106"/>
      <c r="H90" s="106"/>
      <c r="I90" s="106"/>
      <c r="J90" s="106"/>
    </row>
    <row r="91" customFormat="false" ht="12.75" hidden="false" customHeight="false" outlineLevel="0" collapsed="false">
      <c r="A91" s="264" t="n">
        <f aca="false">+A90+1</f>
        <v>83</v>
      </c>
      <c r="B91" s="282" t="n">
        <f aca="false">F90</f>
        <v>-0</v>
      </c>
      <c r="C91" s="282" t="n">
        <f aca="false">B91-F91</f>
        <v>0</v>
      </c>
      <c r="D91" s="282" t="n">
        <f aca="false">E91-C91</f>
        <v>-0</v>
      </c>
      <c r="E91" s="282" t="n">
        <f aca="false">PMT($B$3/12,$B$4*12,-$B$9)</f>
        <v>-0</v>
      </c>
      <c r="F91" s="282" t="n">
        <f aca="false">PV($B$3/12,($B$4*12-A91),-$B$5)</f>
        <v>-0</v>
      </c>
      <c r="G91" s="106"/>
      <c r="H91" s="106"/>
      <c r="I91" s="106"/>
      <c r="J91" s="106"/>
    </row>
    <row r="92" customFormat="false" ht="12.75" hidden="false" customHeight="false" outlineLevel="0" collapsed="false">
      <c r="A92" s="264" t="n">
        <f aca="false">+A91+1</f>
        <v>84</v>
      </c>
      <c r="B92" s="282" t="n">
        <f aca="false">F91</f>
        <v>-0</v>
      </c>
      <c r="C92" s="282" t="n">
        <f aca="false">B92-F92</f>
        <v>0</v>
      </c>
      <c r="D92" s="282" t="n">
        <f aca="false">E92-C92</f>
        <v>-0</v>
      </c>
      <c r="E92" s="282" t="n">
        <f aca="false">PMT($B$3/12,$B$4*12,-$B$9)</f>
        <v>-0</v>
      </c>
      <c r="F92" s="282" t="n">
        <f aca="false">PV($B$3/12,($B$4*12-A92),-$B$5)</f>
        <v>-0</v>
      </c>
      <c r="G92" s="284" t="n">
        <f aca="false">SUM(C81:C92)</f>
        <v>0</v>
      </c>
      <c r="H92" s="284" t="n">
        <f aca="false">SUM(D81:D92)</f>
        <v>0</v>
      </c>
      <c r="I92" s="106"/>
      <c r="J92" s="106"/>
    </row>
    <row r="93" customFormat="false" ht="12.75" hidden="false" customHeight="false" outlineLevel="0" collapsed="false">
      <c r="A93" s="264" t="n">
        <f aca="false">+A92+1</f>
        <v>85</v>
      </c>
      <c r="B93" s="282" t="n">
        <f aca="false">F92</f>
        <v>-0</v>
      </c>
      <c r="C93" s="282" t="n">
        <f aca="false">B93-F93</f>
        <v>0</v>
      </c>
      <c r="D93" s="282" t="n">
        <f aca="false">E93-C93</f>
        <v>-0</v>
      </c>
      <c r="E93" s="282" t="n">
        <f aca="false">PMT($B$3/12,$B$4*12,-$B$9)</f>
        <v>-0</v>
      </c>
      <c r="F93" s="282" t="n">
        <f aca="false">PV($B$3/12,($B$4*12-A93),-$B$5)</f>
        <v>-0</v>
      </c>
      <c r="G93" s="106"/>
      <c r="H93" s="106"/>
      <c r="I93" s="106"/>
      <c r="J93" s="106"/>
    </row>
    <row r="94" customFormat="false" ht="12.75" hidden="false" customHeight="false" outlineLevel="0" collapsed="false">
      <c r="A94" s="264" t="n">
        <f aca="false">+A93+1</f>
        <v>86</v>
      </c>
      <c r="B94" s="282" t="n">
        <f aca="false">F93</f>
        <v>-0</v>
      </c>
      <c r="C94" s="282" t="n">
        <f aca="false">B94-F94</f>
        <v>0</v>
      </c>
      <c r="D94" s="282" t="n">
        <f aca="false">E94-C94</f>
        <v>-0</v>
      </c>
      <c r="E94" s="282" t="n">
        <f aca="false">PMT($B$3/12,$B$4*12,-$B$9)</f>
        <v>-0</v>
      </c>
      <c r="F94" s="282" t="n">
        <f aca="false">PV($B$3/12,($B$4*12-A94),-$B$5)</f>
        <v>-0</v>
      </c>
      <c r="G94" s="106"/>
      <c r="H94" s="106"/>
      <c r="I94" s="106"/>
      <c r="J94" s="106"/>
    </row>
    <row r="95" customFormat="false" ht="12.75" hidden="false" customHeight="false" outlineLevel="0" collapsed="false">
      <c r="A95" s="264" t="n">
        <f aca="false">+A94+1</f>
        <v>87</v>
      </c>
      <c r="B95" s="282" t="n">
        <f aca="false">F94</f>
        <v>-0</v>
      </c>
      <c r="C95" s="282" t="n">
        <f aca="false">B95-F95</f>
        <v>0</v>
      </c>
      <c r="D95" s="282" t="n">
        <f aca="false">E95-C95</f>
        <v>-0</v>
      </c>
      <c r="E95" s="282" t="n">
        <f aca="false">PMT($B$3/12,$B$4*12,-$B$9)</f>
        <v>-0</v>
      </c>
      <c r="F95" s="282" t="n">
        <f aca="false">PV($B$3/12,($B$4*12-A95),-$B$5)</f>
        <v>-0</v>
      </c>
      <c r="G95" s="106"/>
      <c r="H95" s="106"/>
      <c r="I95" s="106"/>
      <c r="J95" s="106"/>
    </row>
    <row r="96" customFormat="false" ht="12.75" hidden="false" customHeight="false" outlineLevel="0" collapsed="false">
      <c r="A96" s="264" t="n">
        <f aca="false">+A95+1</f>
        <v>88</v>
      </c>
      <c r="B96" s="282" t="n">
        <f aca="false">F95</f>
        <v>-0</v>
      </c>
      <c r="C96" s="282" t="n">
        <f aca="false">B96-F96</f>
        <v>0</v>
      </c>
      <c r="D96" s="282" t="n">
        <f aca="false">E96-C96</f>
        <v>-0</v>
      </c>
      <c r="E96" s="282" t="n">
        <f aca="false">PMT($B$3/12,$B$4*12,-$B$9)</f>
        <v>-0</v>
      </c>
      <c r="F96" s="282" t="n">
        <f aca="false">PV($B$3/12,($B$4*12-A96),-$B$5)</f>
        <v>-0</v>
      </c>
      <c r="G96" s="106"/>
      <c r="H96" s="106"/>
      <c r="I96" s="106"/>
      <c r="J96" s="106"/>
    </row>
    <row r="97" customFormat="false" ht="12.75" hidden="false" customHeight="false" outlineLevel="0" collapsed="false">
      <c r="A97" s="264" t="n">
        <f aca="false">+A96+1</f>
        <v>89</v>
      </c>
      <c r="B97" s="282" t="n">
        <f aca="false">F96</f>
        <v>-0</v>
      </c>
      <c r="C97" s="282" t="n">
        <f aca="false">B97-F97</f>
        <v>0</v>
      </c>
      <c r="D97" s="282" t="n">
        <f aca="false">E97-C97</f>
        <v>-0</v>
      </c>
      <c r="E97" s="282" t="n">
        <f aca="false">PMT($B$3/12,$B$4*12,-$B$9)</f>
        <v>-0</v>
      </c>
      <c r="F97" s="282" t="n">
        <f aca="false">PV($B$3/12,($B$4*12-A97),-$B$5)</f>
        <v>-0</v>
      </c>
      <c r="G97" s="106"/>
      <c r="H97" s="106"/>
      <c r="I97" s="106"/>
      <c r="J97" s="106"/>
    </row>
    <row r="98" customFormat="false" ht="12.75" hidden="false" customHeight="false" outlineLevel="0" collapsed="false">
      <c r="A98" s="264" t="n">
        <f aca="false">+A97+1</f>
        <v>90</v>
      </c>
      <c r="B98" s="282" t="n">
        <f aca="false">F97</f>
        <v>-0</v>
      </c>
      <c r="C98" s="282" t="n">
        <f aca="false">B98-F98</f>
        <v>0</v>
      </c>
      <c r="D98" s="282" t="n">
        <f aca="false">E98-C98</f>
        <v>-0</v>
      </c>
      <c r="E98" s="282" t="n">
        <f aca="false">PMT($B$3/12,$B$4*12,-$B$9)</f>
        <v>-0</v>
      </c>
      <c r="F98" s="282" t="n">
        <f aca="false">PV($B$3/12,($B$4*12-A98),-$B$5)</f>
        <v>-0</v>
      </c>
      <c r="G98" s="106"/>
      <c r="H98" s="106"/>
      <c r="I98" s="106"/>
      <c r="J98" s="106"/>
    </row>
    <row r="99" customFormat="false" ht="12.75" hidden="false" customHeight="false" outlineLevel="0" collapsed="false">
      <c r="A99" s="264" t="n">
        <f aca="false">+A98+1</f>
        <v>91</v>
      </c>
      <c r="B99" s="282" t="n">
        <f aca="false">F98</f>
        <v>-0</v>
      </c>
      <c r="C99" s="282" t="n">
        <f aca="false">B99-F99</f>
        <v>0</v>
      </c>
      <c r="D99" s="282" t="n">
        <f aca="false">E99-C99</f>
        <v>-0</v>
      </c>
      <c r="E99" s="282" t="n">
        <f aca="false">PMT($B$3/12,$B$4*12,-$B$9)</f>
        <v>-0</v>
      </c>
      <c r="F99" s="282" t="n">
        <f aca="false">PV($B$3/12,($B$4*12-A99),-$B$5)</f>
        <v>-0</v>
      </c>
      <c r="G99" s="106"/>
      <c r="H99" s="106"/>
      <c r="I99" s="106"/>
      <c r="J99" s="106"/>
    </row>
    <row r="100" customFormat="false" ht="12.75" hidden="false" customHeight="false" outlineLevel="0" collapsed="false">
      <c r="A100" s="264" t="n">
        <f aca="false">+A99+1</f>
        <v>92</v>
      </c>
      <c r="B100" s="282" t="n">
        <f aca="false">F99</f>
        <v>-0</v>
      </c>
      <c r="C100" s="282" t="n">
        <f aca="false">B100-F100</f>
        <v>0</v>
      </c>
      <c r="D100" s="282" t="n">
        <f aca="false">E100-C100</f>
        <v>-0</v>
      </c>
      <c r="E100" s="282" t="n">
        <f aca="false">PMT($B$3/12,$B$4*12,-$B$9)</f>
        <v>-0</v>
      </c>
      <c r="F100" s="282" t="n">
        <f aca="false">PV($B$3/12,($B$4*12-A100),-$B$5)</f>
        <v>-0</v>
      </c>
      <c r="G100" s="106"/>
      <c r="H100" s="106"/>
      <c r="I100" s="106"/>
      <c r="J100" s="106"/>
    </row>
    <row r="101" customFormat="false" ht="12.75" hidden="false" customHeight="false" outlineLevel="0" collapsed="false">
      <c r="A101" s="264" t="n">
        <f aca="false">+A100+1</f>
        <v>93</v>
      </c>
      <c r="B101" s="282" t="n">
        <f aca="false">F100</f>
        <v>-0</v>
      </c>
      <c r="C101" s="282" t="n">
        <f aca="false">B101-F101</f>
        <v>0</v>
      </c>
      <c r="D101" s="282" t="n">
        <f aca="false">E101-C101</f>
        <v>-0</v>
      </c>
      <c r="E101" s="282" t="n">
        <f aca="false">PMT($B$3/12,$B$4*12,-$B$9)</f>
        <v>-0</v>
      </c>
      <c r="F101" s="282" t="n">
        <f aca="false">PV($B$3/12,($B$4*12-A101),-$B$5)</f>
        <v>-0</v>
      </c>
      <c r="G101" s="106"/>
      <c r="H101" s="106"/>
      <c r="I101" s="106"/>
      <c r="J101" s="106"/>
    </row>
    <row r="102" customFormat="false" ht="12.75" hidden="false" customHeight="false" outlineLevel="0" collapsed="false">
      <c r="A102" s="264" t="n">
        <f aca="false">+A101+1</f>
        <v>94</v>
      </c>
      <c r="B102" s="282" t="n">
        <f aca="false">F101</f>
        <v>-0</v>
      </c>
      <c r="C102" s="282" t="n">
        <f aca="false">B102-F102</f>
        <v>0</v>
      </c>
      <c r="D102" s="282" t="n">
        <f aca="false">E102-C102</f>
        <v>-0</v>
      </c>
      <c r="E102" s="282" t="n">
        <f aca="false">PMT($B$3/12,$B$4*12,-$B$9)</f>
        <v>-0</v>
      </c>
      <c r="F102" s="282" t="n">
        <f aca="false">PV($B$3/12,($B$4*12-A102),-$B$5)</f>
        <v>-0</v>
      </c>
      <c r="G102" s="106"/>
      <c r="H102" s="106"/>
      <c r="I102" s="106"/>
      <c r="J102" s="106"/>
    </row>
    <row r="103" customFormat="false" ht="12.75" hidden="false" customHeight="false" outlineLevel="0" collapsed="false">
      <c r="A103" s="264" t="n">
        <f aca="false">+A102+1</f>
        <v>95</v>
      </c>
      <c r="B103" s="282" t="n">
        <f aca="false">F102</f>
        <v>-0</v>
      </c>
      <c r="C103" s="282" t="n">
        <f aca="false">B103-F103</f>
        <v>0</v>
      </c>
      <c r="D103" s="282" t="n">
        <f aca="false">E103-C103</f>
        <v>-0</v>
      </c>
      <c r="E103" s="282" t="n">
        <f aca="false">PMT($B$3/12,$B$4*12,-$B$9)</f>
        <v>-0</v>
      </c>
      <c r="F103" s="282" t="n">
        <f aca="false">PV($B$3/12,($B$4*12-A103),-$B$5)</f>
        <v>-0</v>
      </c>
      <c r="G103" s="106"/>
      <c r="H103" s="106"/>
      <c r="I103" s="106"/>
      <c r="J103" s="106"/>
    </row>
    <row r="104" customFormat="false" ht="12.75" hidden="false" customHeight="false" outlineLevel="0" collapsed="false">
      <c r="A104" s="264" t="n">
        <f aca="false">+A103+1</f>
        <v>96</v>
      </c>
      <c r="B104" s="282" t="n">
        <f aca="false">F103</f>
        <v>-0</v>
      </c>
      <c r="C104" s="282" t="n">
        <f aca="false">B104-F104</f>
        <v>0</v>
      </c>
      <c r="D104" s="282" t="n">
        <f aca="false">E104-C104</f>
        <v>-0</v>
      </c>
      <c r="E104" s="282" t="n">
        <f aca="false">PMT($B$3/12,$B$4*12,-$B$9)</f>
        <v>-0</v>
      </c>
      <c r="F104" s="282" t="n">
        <f aca="false">PV($B$3/12,($B$4*12-A104),-$B$5)</f>
        <v>-0</v>
      </c>
      <c r="G104" s="284" t="n">
        <f aca="false">SUM(C93:C104)</f>
        <v>0</v>
      </c>
      <c r="H104" s="284" t="n">
        <f aca="false">SUM(D93:D104)</f>
        <v>0</v>
      </c>
      <c r="I104" s="106"/>
      <c r="J104" s="106"/>
    </row>
    <row r="105" customFormat="false" ht="12.75" hidden="false" customHeight="false" outlineLevel="0" collapsed="false">
      <c r="A105" s="264" t="n">
        <f aca="false">+A104+1</f>
        <v>97</v>
      </c>
      <c r="B105" s="282" t="n">
        <f aca="false">F104</f>
        <v>-0</v>
      </c>
      <c r="C105" s="282" t="n">
        <f aca="false">B105-F105</f>
        <v>0</v>
      </c>
      <c r="D105" s="282" t="n">
        <f aca="false">E105-C105</f>
        <v>-0</v>
      </c>
      <c r="E105" s="282" t="n">
        <f aca="false">PMT($B$3/12,$B$4*12,-$B$9)</f>
        <v>-0</v>
      </c>
      <c r="F105" s="282" t="n">
        <f aca="false">PV($B$3/12,($B$4*12-A105),-$B$5)</f>
        <v>-0</v>
      </c>
      <c r="G105" s="106"/>
      <c r="H105" s="106"/>
      <c r="I105" s="106"/>
      <c r="J105" s="106"/>
    </row>
    <row r="106" customFormat="false" ht="12.75" hidden="false" customHeight="false" outlineLevel="0" collapsed="false">
      <c r="A106" s="264" t="n">
        <f aca="false">+A105+1</f>
        <v>98</v>
      </c>
      <c r="B106" s="282" t="n">
        <f aca="false">F105</f>
        <v>-0</v>
      </c>
      <c r="C106" s="282" t="n">
        <f aca="false">B106-F106</f>
        <v>0</v>
      </c>
      <c r="D106" s="282" t="n">
        <f aca="false">E106-C106</f>
        <v>-0</v>
      </c>
      <c r="E106" s="282" t="n">
        <f aca="false">PMT($B$3/12,$B$4*12,-$B$9)</f>
        <v>-0</v>
      </c>
      <c r="F106" s="282" t="n">
        <f aca="false">PV($B$3/12,($B$4*12-A106),-$B$5)</f>
        <v>-0</v>
      </c>
      <c r="G106" s="106"/>
      <c r="H106" s="106"/>
      <c r="I106" s="106"/>
      <c r="J106" s="106"/>
    </row>
    <row r="107" customFormat="false" ht="12.75" hidden="false" customHeight="false" outlineLevel="0" collapsed="false">
      <c r="A107" s="264" t="n">
        <f aca="false">+A106+1</f>
        <v>99</v>
      </c>
      <c r="B107" s="282" t="n">
        <f aca="false">F106</f>
        <v>-0</v>
      </c>
      <c r="C107" s="282" t="n">
        <f aca="false">B107-F107</f>
        <v>0</v>
      </c>
      <c r="D107" s="282" t="n">
        <f aca="false">E107-C107</f>
        <v>-0</v>
      </c>
      <c r="E107" s="282" t="n">
        <f aca="false">PMT($B$3/12,$B$4*12,-$B$9)</f>
        <v>-0</v>
      </c>
      <c r="F107" s="282" t="n">
        <f aca="false">PV($B$3/12,($B$4*12-A107),-$B$5)</f>
        <v>-0</v>
      </c>
      <c r="G107" s="106"/>
      <c r="H107" s="106"/>
      <c r="I107" s="106"/>
      <c r="J107" s="106"/>
    </row>
    <row r="108" customFormat="false" ht="12.75" hidden="false" customHeight="false" outlineLevel="0" collapsed="false">
      <c r="A108" s="264" t="n">
        <f aca="false">+A107+1</f>
        <v>100</v>
      </c>
      <c r="B108" s="282" t="n">
        <f aca="false">F107</f>
        <v>-0</v>
      </c>
      <c r="C108" s="282" t="n">
        <f aca="false">B108-F108</f>
        <v>0</v>
      </c>
      <c r="D108" s="282" t="n">
        <f aca="false">E108-C108</f>
        <v>-0</v>
      </c>
      <c r="E108" s="282" t="n">
        <f aca="false">PMT($B$3/12,$B$4*12,-$B$9)</f>
        <v>-0</v>
      </c>
      <c r="F108" s="282" t="n">
        <f aca="false">PV($B$3/12,($B$4*12-A108),-$B$5)</f>
        <v>-0</v>
      </c>
      <c r="G108" s="106"/>
      <c r="H108" s="106"/>
      <c r="I108" s="106"/>
      <c r="J108" s="106"/>
    </row>
    <row r="109" customFormat="false" ht="12.75" hidden="false" customHeight="false" outlineLevel="0" collapsed="false">
      <c r="A109" s="264" t="n">
        <f aca="false">+A108+1</f>
        <v>101</v>
      </c>
      <c r="B109" s="282" t="n">
        <f aca="false">F108</f>
        <v>-0</v>
      </c>
      <c r="C109" s="282" t="n">
        <f aca="false">B109-F109</f>
        <v>0</v>
      </c>
      <c r="D109" s="282" t="n">
        <f aca="false">E109-C109</f>
        <v>-0</v>
      </c>
      <c r="E109" s="282" t="n">
        <f aca="false">PMT($B$3/12,$B$4*12,-$B$9)</f>
        <v>-0</v>
      </c>
      <c r="F109" s="282" t="n">
        <f aca="false">PV($B$3/12,($B$4*12-A109),-$B$5)</f>
        <v>-0</v>
      </c>
      <c r="G109" s="106"/>
      <c r="H109" s="106"/>
      <c r="I109" s="106"/>
      <c r="J109" s="106"/>
    </row>
    <row r="110" customFormat="false" ht="12.75" hidden="false" customHeight="false" outlineLevel="0" collapsed="false">
      <c r="A110" s="264" t="n">
        <f aca="false">+A109+1</f>
        <v>102</v>
      </c>
      <c r="B110" s="282" t="n">
        <f aca="false">F109</f>
        <v>-0</v>
      </c>
      <c r="C110" s="282" t="n">
        <f aca="false">B110-F110</f>
        <v>0</v>
      </c>
      <c r="D110" s="282" t="n">
        <f aca="false">E110-C110</f>
        <v>-0</v>
      </c>
      <c r="E110" s="282" t="n">
        <f aca="false">PMT($B$3/12,$B$4*12,-$B$9)</f>
        <v>-0</v>
      </c>
      <c r="F110" s="282" t="n">
        <f aca="false">PV($B$3/12,($B$4*12-A110),-$B$5)</f>
        <v>-0</v>
      </c>
      <c r="G110" s="106"/>
      <c r="H110" s="106"/>
      <c r="I110" s="106"/>
      <c r="J110" s="106"/>
    </row>
    <row r="111" customFormat="false" ht="12.75" hidden="false" customHeight="false" outlineLevel="0" collapsed="false">
      <c r="A111" s="264" t="n">
        <f aca="false">+A110+1</f>
        <v>103</v>
      </c>
      <c r="B111" s="282" t="n">
        <f aca="false">F110</f>
        <v>-0</v>
      </c>
      <c r="C111" s="282" t="n">
        <f aca="false">B111-F111</f>
        <v>0</v>
      </c>
      <c r="D111" s="282" t="n">
        <f aca="false">E111-C111</f>
        <v>-0</v>
      </c>
      <c r="E111" s="282" t="n">
        <f aca="false">PMT($B$3/12,$B$4*12,-$B$9)</f>
        <v>-0</v>
      </c>
      <c r="F111" s="282" t="n">
        <f aca="false">PV($B$3/12,($B$4*12-A111),-$B$5)</f>
        <v>-0</v>
      </c>
      <c r="G111" s="106"/>
      <c r="H111" s="106"/>
      <c r="I111" s="106"/>
      <c r="J111" s="106"/>
    </row>
    <row r="112" customFormat="false" ht="12.75" hidden="false" customHeight="false" outlineLevel="0" collapsed="false">
      <c r="A112" s="264" t="n">
        <f aca="false">+A111+1</f>
        <v>104</v>
      </c>
      <c r="B112" s="282" t="n">
        <f aca="false">F111</f>
        <v>-0</v>
      </c>
      <c r="C112" s="282" t="n">
        <f aca="false">B112-F112</f>
        <v>0</v>
      </c>
      <c r="D112" s="282" t="n">
        <f aca="false">E112-C112</f>
        <v>-0</v>
      </c>
      <c r="E112" s="282" t="n">
        <f aca="false">PMT($B$3/12,$B$4*12,-$B$9)</f>
        <v>-0</v>
      </c>
      <c r="F112" s="282" t="n">
        <f aca="false">PV($B$3/12,($B$4*12-A112),-$B$5)</f>
        <v>-0</v>
      </c>
      <c r="G112" s="106"/>
      <c r="H112" s="106"/>
      <c r="I112" s="106"/>
      <c r="J112" s="106"/>
    </row>
    <row r="113" customFormat="false" ht="12.75" hidden="false" customHeight="false" outlineLevel="0" collapsed="false">
      <c r="A113" s="264" t="n">
        <f aca="false">+A112+1</f>
        <v>105</v>
      </c>
      <c r="B113" s="282" t="n">
        <f aca="false">F112</f>
        <v>-0</v>
      </c>
      <c r="C113" s="282" t="n">
        <f aca="false">B113-F113</f>
        <v>0</v>
      </c>
      <c r="D113" s="282" t="n">
        <f aca="false">E113-C113</f>
        <v>-0</v>
      </c>
      <c r="E113" s="282" t="n">
        <f aca="false">PMT($B$3/12,$B$4*12,-$B$9)</f>
        <v>-0</v>
      </c>
      <c r="F113" s="282" t="n">
        <f aca="false">PV($B$3/12,($B$4*12-A113),-$B$5)</f>
        <v>-0</v>
      </c>
      <c r="G113" s="106"/>
      <c r="H113" s="106"/>
      <c r="I113" s="106"/>
      <c r="J113" s="106"/>
    </row>
    <row r="114" customFormat="false" ht="12.75" hidden="false" customHeight="false" outlineLevel="0" collapsed="false">
      <c r="A114" s="264" t="n">
        <f aca="false">+A113+1</f>
        <v>106</v>
      </c>
      <c r="B114" s="282" t="n">
        <f aca="false">F113</f>
        <v>-0</v>
      </c>
      <c r="C114" s="282" t="n">
        <f aca="false">B114-F114</f>
        <v>0</v>
      </c>
      <c r="D114" s="282" t="n">
        <f aca="false">E114-C114</f>
        <v>-0</v>
      </c>
      <c r="E114" s="282" t="n">
        <f aca="false">PMT($B$3/12,$B$4*12,-$B$9)</f>
        <v>-0</v>
      </c>
      <c r="F114" s="282" t="n">
        <f aca="false">PV($B$3/12,($B$4*12-A114),-$B$5)</f>
        <v>-0</v>
      </c>
      <c r="G114" s="106"/>
      <c r="H114" s="106"/>
      <c r="I114" s="106"/>
      <c r="J114" s="106"/>
    </row>
    <row r="115" customFormat="false" ht="12.75" hidden="false" customHeight="false" outlineLevel="0" collapsed="false">
      <c r="A115" s="264" t="n">
        <f aca="false">+A114+1</f>
        <v>107</v>
      </c>
      <c r="B115" s="282" t="n">
        <f aca="false">F114</f>
        <v>-0</v>
      </c>
      <c r="C115" s="282" t="n">
        <f aca="false">B115-F115</f>
        <v>0</v>
      </c>
      <c r="D115" s="282" t="n">
        <f aca="false">E115-C115</f>
        <v>-0</v>
      </c>
      <c r="E115" s="282" t="n">
        <f aca="false">PMT($B$3/12,$B$4*12,-$B$9)</f>
        <v>-0</v>
      </c>
      <c r="F115" s="282" t="n">
        <f aca="false">PV($B$3/12,($B$4*12-A115),-$B$5)</f>
        <v>-0</v>
      </c>
      <c r="G115" s="106"/>
      <c r="H115" s="106"/>
      <c r="I115" s="106"/>
      <c r="J115" s="106"/>
    </row>
    <row r="116" customFormat="false" ht="12.75" hidden="false" customHeight="false" outlineLevel="0" collapsed="false">
      <c r="A116" s="264" t="n">
        <f aca="false">+A115+1</f>
        <v>108</v>
      </c>
      <c r="B116" s="282" t="n">
        <f aca="false">F115</f>
        <v>-0</v>
      </c>
      <c r="C116" s="282" t="n">
        <f aca="false">B116-F116</f>
        <v>0</v>
      </c>
      <c r="D116" s="282" t="n">
        <f aca="false">E116-C116</f>
        <v>-0</v>
      </c>
      <c r="E116" s="282" t="n">
        <f aca="false">PMT($B$3/12,$B$4*12,-$B$9)</f>
        <v>-0</v>
      </c>
      <c r="F116" s="282" t="n">
        <f aca="false">PV($B$3/12,($B$4*12-A116),-$B$5)</f>
        <v>-0</v>
      </c>
      <c r="G116" s="284" t="n">
        <f aca="false">SUM(C105:C116)</f>
        <v>0</v>
      </c>
      <c r="H116" s="284" t="n">
        <f aca="false">SUM(D105:D116)</f>
        <v>0</v>
      </c>
      <c r="I116" s="106"/>
      <c r="J116" s="106"/>
    </row>
    <row r="117" customFormat="false" ht="12.75" hidden="false" customHeight="false" outlineLevel="0" collapsed="false">
      <c r="A117" s="264" t="n">
        <f aca="false">+A116+1</f>
        <v>109</v>
      </c>
      <c r="B117" s="282" t="n">
        <f aca="false">F116</f>
        <v>-0</v>
      </c>
      <c r="C117" s="282" t="n">
        <f aca="false">B117-F117</f>
        <v>0</v>
      </c>
      <c r="D117" s="282" t="n">
        <f aca="false">E117-C117</f>
        <v>-0</v>
      </c>
      <c r="E117" s="282" t="n">
        <f aca="false">PMT($B$3/12,$B$4*12,-$B$9)</f>
        <v>-0</v>
      </c>
      <c r="F117" s="282" t="n">
        <f aca="false">PV($B$3/12,($B$4*12-A117),-$B$5)</f>
        <v>-0</v>
      </c>
      <c r="G117" s="106"/>
      <c r="H117" s="106"/>
      <c r="I117" s="106"/>
      <c r="J117" s="106"/>
    </row>
    <row r="118" customFormat="false" ht="12.75" hidden="false" customHeight="false" outlineLevel="0" collapsed="false">
      <c r="A118" s="264" t="n">
        <f aca="false">+A117+1</f>
        <v>110</v>
      </c>
      <c r="B118" s="282" t="n">
        <f aca="false">F117</f>
        <v>-0</v>
      </c>
      <c r="C118" s="282" t="n">
        <f aca="false">B118-F118</f>
        <v>0</v>
      </c>
      <c r="D118" s="282" t="n">
        <f aca="false">E118-C118</f>
        <v>-0</v>
      </c>
      <c r="E118" s="282" t="n">
        <f aca="false">PMT($B$3/12,$B$4*12,-$B$9)</f>
        <v>-0</v>
      </c>
      <c r="F118" s="282" t="n">
        <f aca="false">PV($B$3/12,($B$4*12-A118),-$B$5)</f>
        <v>-0</v>
      </c>
      <c r="G118" s="106"/>
      <c r="H118" s="106"/>
      <c r="I118" s="106"/>
      <c r="J118" s="106"/>
    </row>
    <row r="119" customFormat="false" ht="12.75" hidden="false" customHeight="false" outlineLevel="0" collapsed="false">
      <c r="A119" s="264" t="n">
        <f aca="false">+A118+1</f>
        <v>111</v>
      </c>
      <c r="B119" s="282" t="n">
        <f aca="false">F118</f>
        <v>-0</v>
      </c>
      <c r="C119" s="282" t="n">
        <f aca="false">B119-F119</f>
        <v>0</v>
      </c>
      <c r="D119" s="282" t="n">
        <f aca="false">E119-C119</f>
        <v>-0</v>
      </c>
      <c r="E119" s="282" t="n">
        <f aca="false">PMT($B$3/12,$B$4*12,-$B$9)</f>
        <v>-0</v>
      </c>
      <c r="F119" s="282" t="n">
        <f aca="false">PV($B$3/12,($B$4*12-A119),-$B$5)</f>
        <v>-0</v>
      </c>
      <c r="G119" s="106"/>
      <c r="H119" s="106"/>
      <c r="I119" s="106"/>
      <c r="J119" s="106"/>
    </row>
    <row r="120" customFormat="false" ht="12.75" hidden="false" customHeight="false" outlineLevel="0" collapsed="false">
      <c r="A120" s="264" t="n">
        <f aca="false">+A119+1</f>
        <v>112</v>
      </c>
      <c r="B120" s="282" t="n">
        <f aca="false">F119</f>
        <v>-0</v>
      </c>
      <c r="C120" s="282" t="n">
        <f aca="false">B120-F120</f>
        <v>0</v>
      </c>
      <c r="D120" s="282" t="n">
        <f aca="false">E120-C120</f>
        <v>-0</v>
      </c>
      <c r="E120" s="282" t="n">
        <f aca="false">PMT($B$3/12,$B$4*12,-$B$9)</f>
        <v>-0</v>
      </c>
      <c r="F120" s="282" t="n">
        <f aca="false">PV($B$3/12,($B$4*12-A120),-$B$5)</f>
        <v>-0</v>
      </c>
      <c r="G120" s="106"/>
      <c r="H120" s="106"/>
      <c r="I120" s="106"/>
      <c r="J120" s="106"/>
    </row>
    <row r="121" customFormat="false" ht="12.75" hidden="false" customHeight="false" outlineLevel="0" collapsed="false">
      <c r="A121" s="264" t="n">
        <f aca="false">+A120+1</f>
        <v>113</v>
      </c>
      <c r="B121" s="282" t="n">
        <f aca="false">F120</f>
        <v>-0</v>
      </c>
      <c r="C121" s="282" t="n">
        <f aca="false">B121-F121</f>
        <v>0</v>
      </c>
      <c r="D121" s="282" t="n">
        <f aca="false">E121-C121</f>
        <v>-0</v>
      </c>
      <c r="E121" s="282" t="n">
        <f aca="false">PMT($B$3/12,$B$4*12,-$B$9)</f>
        <v>-0</v>
      </c>
      <c r="F121" s="282" t="n">
        <f aca="false">PV($B$3/12,($B$4*12-A121),-$B$5)</f>
        <v>-0</v>
      </c>
      <c r="G121" s="106"/>
      <c r="H121" s="106"/>
      <c r="I121" s="106"/>
      <c r="J121" s="106"/>
    </row>
    <row r="122" customFormat="false" ht="12.75" hidden="false" customHeight="false" outlineLevel="0" collapsed="false">
      <c r="A122" s="264" t="n">
        <f aca="false">+A121+1</f>
        <v>114</v>
      </c>
      <c r="B122" s="282" t="n">
        <f aca="false">F121</f>
        <v>-0</v>
      </c>
      <c r="C122" s="282" t="n">
        <f aca="false">B122-F122</f>
        <v>0</v>
      </c>
      <c r="D122" s="282" t="n">
        <f aca="false">E122-C122</f>
        <v>-0</v>
      </c>
      <c r="E122" s="282" t="n">
        <f aca="false">PMT($B$3/12,$B$4*12,-$B$9)</f>
        <v>-0</v>
      </c>
      <c r="F122" s="282" t="n">
        <f aca="false">PV($B$3/12,($B$4*12-A122),-$B$5)</f>
        <v>-0</v>
      </c>
      <c r="G122" s="106"/>
      <c r="H122" s="106"/>
      <c r="I122" s="106"/>
      <c r="J122" s="106"/>
    </row>
    <row r="123" customFormat="false" ht="12.75" hidden="false" customHeight="false" outlineLevel="0" collapsed="false">
      <c r="A123" s="264" t="n">
        <f aca="false">+A122+1</f>
        <v>115</v>
      </c>
      <c r="B123" s="282" t="n">
        <f aca="false">F122</f>
        <v>-0</v>
      </c>
      <c r="C123" s="282" t="n">
        <f aca="false">B123-F123</f>
        <v>0</v>
      </c>
      <c r="D123" s="282" t="n">
        <f aca="false">E123-C123</f>
        <v>-0</v>
      </c>
      <c r="E123" s="282" t="n">
        <f aca="false">PMT($B$3/12,$B$4*12,-$B$9)</f>
        <v>-0</v>
      </c>
      <c r="F123" s="282" t="n">
        <f aca="false">PV($B$3/12,($B$4*12-A123),-$B$5)</f>
        <v>-0</v>
      </c>
      <c r="G123" s="106"/>
      <c r="H123" s="106"/>
      <c r="I123" s="106"/>
      <c r="J123" s="106"/>
    </row>
    <row r="124" customFormat="false" ht="12.75" hidden="false" customHeight="false" outlineLevel="0" collapsed="false">
      <c r="A124" s="264" t="n">
        <f aca="false">+A123+1</f>
        <v>116</v>
      </c>
      <c r="B124" s="282" t="n">
        <f aca="false">F123</f>
        <v>-0</v>
      </c>
      <c r="C124" s="282" t="n">
        <f aca="false">B124-F124</f>
        <v>0</v>
      </c>
      <c r="D124" s="282" t="n">
        <f aca="false">E124-C124</f>
        <v>-0</v>
      </c>
      <c r="E124" s="282" t="n">
        <f aca="false">PMT($B$3/12,$B$4*12,-$B$9)</f>
        <v>-0</v>
      </c>
      <c r="F124" s="282" t="n">
        <f aca="false">PV($B$3/12,($B$4*12-A124),-$B$5)</f>
        <v>-0</v>
      </c>
      <c r="G124" s="106"/>
      <c r="H124" s="106"/>
      <c r="I124" s="106"/>
      <c r="J124" s="106"/>
    </row>
    <row r="125" customFormat="false" ht="12.75" hidden="false" customHeight="false" outlineLevel="0" collapsed="false">
      <c r="A125" s="264" t="n">
        <f aca="false">+A124+1</f>
        <v>117</v>
      </c>
      <c r="B125" s="282" t="n">
        <f aca="false">F124</f>
        <v>-0</v>
      </c>
      <c r="C125" s="282" t="n">
        <f aca="false">B125-F125</f>
        <v>0</v>
      </c>
      <c r="D125" s="282" t="n">
        <f aca="false">E125-C125</f>
        <v>-0</v>
      </c>
      <c r="E125" s="282" t="n">
        <f aca="false">PMT($B$3/12,$B$4*12,-$B$9)</f>
        <v>-0</v>
      </c>
      <c r="F125" s="282" t="n">
        <f aca="false">PV($B$3/12,($B$4*12-A125),-$B$5)</f>
        <v>-0</v>
      </c>
      <c r="G125" s="106"/>
      <c r="H125" s="106"/>
      <c r="I125" s="106"/>
      <c r="J125" s="106"/>
    </row>
    <row r="126" customFormat="false" ht="12.75" hidden="false" customHeight="false" outlineLevel="0" collapsed="false">
      <c r="A126" s="264" t="n">
        <f aca="false">+A125+1</f>
        <v>118</v>
      </c>
      <c r="B126" s="282" t="n">
        <f aca="false">F125</f>
        <v>-0</v>
      </c>
      <c r="C126" s="282" t="n">
        <f aca="false">B126-F126</f>
        <v>0</v>
      </c>
      <c r="D126" s="282" t="n">
        <f aca="false">E126-C126</f>
        <v>-0</v>
      </c>
      <c r="E126" s="282" t="n">
        <f aca="false">PMT($B$3/12,$B$4*12,-$B$9)</f>
        <v>-0</v>
      </c>
      <c r="F126" s="282" t="n">
        <f aca="false">PV($B$3/12,($B$4*12-A126),-$B$5)</f>
        <v>-0</v>
      </c>
      <c r="G126" s="106"/>
      <c r="H126" s="106"/>
      <c r="I126" s="106"/>
      <c r="J126" s="106"/>
    </row>
    <row r="127" customFormat="false" ht="12.75" hidden="false" customHeight="false" outlineLevel="0" collapsed="false">
      <c r="A127" s="264" t="n">
        <f aca="false">+A126+1</f>
        <v>119</v>
      </c>
      <c r="B127" s="282" t="n">
        <f aca="false">F126</f>
        <v>-0</v>
      </c>
      <c r="C127" s="282" t="n">
        <f aca="false">B127-F127</f>
        <v>0</v>
      </c>
      <c r="D127" s="282" t="n">
        <f aca="false">E127-C127</f>
        <v>-0</v>
      </c>
      <c r="E127" s="282" t="n">
        <f aca="false">PMT($B$3/12,$B$4*12,-$B$9)</f>
        <v>-0</v>
      </c>
      <c r="F127" s="282" t="n">
        <f aca="false">PV($B$3/12,($B$4*12-A127),-$B$5)</f>
        <v>-0</v>
      </c>
      <c r="G127" s="106"/>
      <c r="H127" s="106"/>
      <c r="I127" s="106"/>
      <c r="J127" s="106"/>
    </row>
    <row r="128" customFormat="false" ht="12.75" hidden="false" customHeight="false" outlineLevel="0" collapsed="false">
      <c r="A128" s="264" t="n">
        <f aca="false">+A127+1</f>
        <v>120</v>
      </c>
      <c r="B128" s="282" t="n">
        <f aca="false">F127</f>
        <v>-0</v>
      </c>
      <c r="C128" s="282" t="n">
        <f aca="false">B128-F128</f>
        <v>0</v>
      </c>
      <c r="D128" s="282" t="n">
        <f aca="false">E128-C128</f>
        <v>-0</v>
      </c>
      <c r="E128" s="282" t="n">
        <f aca="false">PMT($B$3/12,$B$4*12,-$B$9)</f>
        <v>-0</v>
      </c>
      <c r="F128" s="282" t="n">
        <f aca="false">PV($B$3/12,($B$4*12-A128),-$B$5)</f>
        <v>-0</v>
      </c>
      <c r="G128" s="284" t="n">
        <f aca="false">SUM(C117:C128)</f>
        <v>0</v>
      </c>
      <c r="H128" s="284" t="n">
        <f aca="false">SUM(D117:D128)</f>
        <v>0</v>
      </c>
      <c r="I128" s="106"/>
      <c r="J128" s="106"/>
    </row>
    <row r="129" customFormat="false" ht="12.75" hidden="false" customHeight="false" outlineLevel="0" collapsed="false">
      <c r="A129" s="264" t="n">
        <f aca="false">+A128+1</f>
        <v>121</v>
      </c>
      <c r="B129" s="282" t="n">
        <f aca="false">F128</f>
        <v>-0</v>
      </c>
      <c r="C129" s="282" t="n">
        <f aca="false">B129-F129</f>
        <v>0</v>
      </c>
      <c r="D129" s="282" t="n">
        <f aca="false">E129-C129</f>
        <v>-0</v>
      </c>
      <c r="E129" s="282" t="n">
        <f aca="false">PMT($B$3/12,$B$4*12,-$B$9)</f>
        <v>-0</v>
      </c>
      <c r="F129" s="282" t="n">
        <f aca="false">PV($B$3/12,($B$4*12-A129),-$B$5)</f>
        <v>-0</v>
      </c>
      <c r="G129" s="106"/>
      <c r="H129" s="106"/>
      <c r="I129" s="106"/>
      <c r="J129" s="106"/>
    </row>
    <row r="130" customFormat="false" ht="12.75" hidden="false" customHeight="false" outlineLevel="0" collapsed="false">
      <c r="A130" s="264" t="n">
        <f aca="false">+A129+1</f>
        <v>122</v>
      </c>
      <c r="B130" s="282" t="n">
        <f aca="false">F129</f>
        <v>-0</v>
      </c>
      <c r="C130" s="282" t="n">
        <f aca="false">B130-F130</f>
        <v>0</v>
      </c>
      <c r="D130" s="282" t="n">
        <f aca="false">E130-C130</f>
        <v>-0</v>
      </c>
      <c r="E130" s="282" t="n">
        <f aca="false">PMT($B$3/12,$B$4*12,-$B$9)</f>
        <v>-0</v>
      </c>
      <c r="F130" s="282" t="n">
        <f aca="false">PV($B$3/12,($B$4*12-A130),-$B$5)</f>
        <v>-0</v>
      </c>
      <c r="G130" s="106"/>
      <c r="H130" s="106"/>
      <c r="I130" s="106"/>
      <c r="J130" s="106"/>
    </row>
    <row r="131" customFormat="false" ht="12.75" hidden="false" customHeight="false" outlineLevel="0" collapsed="false">
      <c r="A131" s="264" t="n">
        <f aca="false">+A130+1</f>
        <v>123</v>
      </c>
      <c r="B131" s="282" t="n">
        <f aca="false">F130</f>
        <v>-0</v>
      </c>
      <c r="C131" s="282" t="n">
        <f aca="false">B131-F131</f>
        <v>0</v>
      </c>
      <c r="D131" s="282" t="n">
        <f aca="false">E131-C131</f>
        <v>-0</v>
      </c>
      <c r="E131" s="282" t="n">
        <f aca="false">PMT($B$3/12,$B$4*12,-$B$9)</f>
        <v>-0</v>
      </c>
      <c r="F131" s="282" t="n">
        <f aca="false">PV($B$3/12,($B$4*12-A131),-$B$5)</f>
        <v>-0</v>
      </c>
      <c r="G131" s="106"/>
      <c r="H131" s="106"/>
      <c r="I131" s="106"/>
      <c r="J131" s="106"/>
    </row>
    <row r="132" customFormat="false" ht="12.75" hidden="false" customHeight="false" outlineLevel="0" collapsed="false">
      <c r="A132" s="264" t="n">
        <f aca="false">+A131+1</f>
        <v>124</v>
      </c>
      <c r="B132" s="282" t="n">
        <f aca="false">F131</f>
        <v>-0</v>
      </c>
      <c r="C132" s="282" t="n">
        <f aca="false">B132-F132</f>
        <v>0</v>
      </c>
      <c r="D132" s="282" t="n">
        <f aca="false">E132-C132</f>
        <v>-0</v>
      </c>
      <c r="E132" s="282" t="n">
        <f aca="false">PMT($B$3/12,$B$4*12,-$B$9)</f>
        <v>-0</v>
      </c>
      <c r="F132" s="282" t="n">
        <f aca="false">PV($B$3/12,($B$4*12-A132),-$B$5)</f>
        <v>-0</v>
      </c>
      <c r="G132" s="106"/>
      <c r="H132" s="106"/>
      <c r="I132" s="106"/>
      <c r="J132" s="106"/>
    </row>
    <row r="133" customFormat="false" ht="12.75" hidden="false" customHeight="false" outlineLevel="0" collapsed="false">
      <c r="A133" s="264" t="n">
        <f aca="false">+A132+1</f>
        <v>125</v>
      </c>
      <c r="B133" s="282" t="n">
        <f aca="false">F132</f>
        <v>-0</v>
      </c>
      <c r="C133" s="282" t="n">
        <f aca="false">B133-F133</f>
        <v>0</v>
      </c>
      <c r="D133" s="282" t="n">
        <f aca="false">E133-C133</f>
        <v>-0</v>
      </c>
      <c r="E133" s="282" t="n">
        <f aca="false">PMT($B$3/12,$B$4*12,-$B$9)</f>
        <v>-0</v>
      </c>
      <c r="F133" s="282" t="n">
        <f aca="false">PV($B$3/12,($B$4*12-A133),-$B$5)</f>
        <v>-0</v>
      </c>
      <c r="G133" s="106"/>
      <c r="H133" s="106"/>
      <c r="I133" s="106"/>
      <c r="J133" s="106"/>
    </row>
    <row r="134" customFormat="false" ht="12.75" hidden="false" customHeight="false" outlineLevel="0" collapsed="false">
      <c r="A134" s="264" t="n">
        <f aca="false">+A133+1</f>
        <v>126</v>
      </c>
      <c r="B134" s="282" t="n">
        <f aca="false">F133</f>
        <v>-0</v>
      </c>
      <c r="C134" s="282" t="n">
        <f aca="false">B134-F134</f>
        <v>0</v>
      </c>
      <c r="D134" s="282" t="n">
        <f aca="false">E134-C134</f>
        <v>-0</v>
      </c>
      <c r="E134" s="282" t="n">
        <f aca="false">PMT($B$3/12,$B$4*12,-$B$9)</f>
        <v>-0</v>
      </c>
      <c r="F134" s="282" t="n">
        <f aca="false">PV($B$3/12,($B$4*12-A134),-$B$5)</f>
        <v>-0</v>
      </c>
      <c r="G134" s="106"/>
      <c r="H134" s="106"/>
      <c r="I134" s="106"/>
      <c r="J134" s="106"/>
    </row>
    <row r="135" customFormat="false" ht="12.75" hidden="false" customHeight="false" outlineLevel="0" collapsed="false">
      <c r="A135" s="264" t="n">
        <f aca="false">+A134+1</f>
        <v>127</v>
      </c>
      <c r="B135" s="282" t="n">
        <f aca="false">F134</f>
        <v>-0</v>
      </c>
      <c r="C135" s="282" t="n">
        <f aca="false">B135-F135</f>
        <v>0</v>
      </c>
      <c r="D135" s="282" t="n">
        <f aca="false">E135-C135</f>
        <v>-0</v>
      </c>
      <c r="E135" s="282" t="n">
        <f aca="false">PMT($B$3/12,$B$4*12,-$B$9)</f>
        <v>-0</v>
      </c>
      <c r="F135" s="282" t="n">
        <f aca="false">PV($B$3/12,($B$4*12-A135),-$B$5)</f>
        <v>-0</v>
      </c>
      <c r="G135" s="106"/>
      <c r="H135" s="106"/>
      <c r="I135" s="106"/>
      <c r="J135" s="106"/>
    </row>
    <row r="136" customFormat="false" ht="12.75" hidden="false" customHeight="false" outlineLevel="0" collapsed="false">
      <c r="A136" s="264" t="n">
        <f aca="false">+A135+1</f>
        <v>128</v>
      </c>
      <c r="B136" s="282" t="n">
        <f aca="false">F135</f>
        <v>-0</v>
      </c>
      <c r="C136" s="282" t="n">
        <f aca="false">B136-F136</f>
        <v>0</v>
      </c>
      <c r="D136" s="282" t="n">
        <f aca="false">E136-C136</f>
        <v>-0</v>
      </c>
      <c r="E136" s="282" t="n">
        <f aca="false">PMT($B$3/12,$B$4*12,-$B$9)</f>
        <v>-0</v>
      </c>
      <c r="F136" s="282" t="n">
        <f aca="false">PV($B$3/12,($B$4*12-A136),-$B$5)</f>
        <v>-0</v>
      </c>
      <c r="G136" s="106"/>
      <c r="H136" s="106"/>
      <c r="I136" s="106"/>
      <c r="J136" s="106"/>
    </row>
    <row r="137" customFormat="false" ht="12.75" hidden="false" customHeight="false" outlineLevel="0" collapsed="false">
      <c r="A137" s="264" t="n">
        <f aca="false">+A136+1</f>
        <v>129</v>
      </c>
      <c r="B137" s="282" t="n">
        <f aca="false">F136</f>
        <v>-0</v>
      </c>
      <c r="C137" s="282" t="n">
        <f aca="false">B137-F137</f>
        <v>0</v>
      </c>
      <c r="D137" s="282" t="n">
        <f aca="false">E137-C137</f>
        <v>-0</v>
      </c>
      <c r="E137" s="282" t="n">
        <f aca="false">PMT($B$3/12,$B$4*12,-$B$9)</f>
        <v>-0</v>
      </c>
      <c r="F137" s="282" t="n">
        <f aca="false">PV($B$3/12,($B$4*12-A137),-$B$5)</f>
        <v>-0</v>
      </c>
      <c r="G137" s="106"/>
      <c r="H137" s="106"/>
      <c r="I137" s="106"/>
      <c r="J137" s="106"/>
    </row>
    <row r="138" customFormat="false" ht="12.75" hidden="false" customHeight="false" outlineLevel="0" collapsed="false">
      <c r="A138" s="264" t="n">
        <f aca="false">+A137+1</f>
        <v>130</v>
      </c>
      <c r="B138" s="282" t="n">
        <f aca="false">F137</f>
        <v>-0</v>
      </c>
      <c r="C138" s="282" t="n">
        <f aca="false">B138-F138</f>
        <v>0</v>
      </c>
      <c r="D138" s="282" t="n">
        <f aca="false">E138-C138</f>
        <v>-0</v>
      </c>
      <c r="E138" s="282" t="n">
        <f aca="false">PMT($B$3/12,$B$4*12,-$B$9)</f>
        <v>-0</v>
      </c>
      <c r="F138" s="282" t="n">
        <f aca="false">PV($B$3/12,($B$4*12-A138),-$B$5)</f>
        <v>-0</v>
      </c>
      <c r="G138" s="106"/>
      <c r="H138" s="106"/>
      <c r="I138" s="106"/>
      <c r="J138" s="106"/>
    </row>
    <row r="139" customFormat="false" ht="12.75" hidden="false" customHeight="false" outlineLevel="0" collapsed="false">
      <c r="A139" s="264" t="n">
        <f aca="false">+A138+1</f>
        <v>131</v>
      </c>
      <c r="B139" s="282" t="n">
        <f aca="false">F138</f>
        <v>-0</v>
      </c>
      <c r="C139" s="282" t="n">
        <f aca="false">B139-F139</f>
        <v>0</v>
      </c>
      <c r="D139" s="282" t="n">
        <f aca="false">E139-C139</f>
        <v>-0</v>
      </c>
      <c r="E139" s="282" t="n">
        <f aca="false">PMT($B$3/12,$B$4*12,-$B$9)</f>
        <v>-0</v>
      </c>
      <c r="F139" s="282" t="n">
        <f aca="false">PV($B$3/12,($B$4*12-A139),-$B$5)</f>
        <v>-0</v>
      </c>
      <c r="G139" s="106"/>
      <c r="H139" s="106"/>
      <c r="I139" s="106"/>
      <c r="J139" s="106"/>
    </row>
    <row r="140" customFormat="false" ht="12.75" hidden="false" customHeight="false" outlineLevel="0" collapsed="false">
      <c r="A140" s="264" t="n">
        <f aca="false">+A139+1</f>
        <v>132</v>
      </c>
      <c r="B140" s="282" t="n">
        <f aca="false">F139</f>
        <v>-0</v>
      </c>
      <c r="C140" s="282" t="n">
        <f aca="false">B140-F140</f>
        <v>0</v>
      </c>
      <c r="D140" s="282" t="n">
        <f aca="false">E140-C140</f>
        <v>-0</v>
      </c>
      <c r="E140" s="282" t="n">
        <f aca="false">PMT($B$3/12,$B$4*12,-$B$9)</f>
        <v>-0</v>
      </c>
      <c r="F140" s="282" t="n">
        <f aca="false">PV($B$3/12,($B$4*12-A140),-$B$5)</f>
        <v>-0</v>
      </c>
      <c r="G140" s="284" t="n">
        <f aca="false">SUM(C129:C140)</f>
        <v>0</v>
      </c>
      <c r="H140" s="284" t="n">
        <f aca="false">SUM(D129:D140)</f>
        <v>0</v>
      </c>
      <c r="I140" s="106"/>
      <c r="J140" s="106"/>
    </row>
    <row r="141" customFormat="false" ht="12.75" hidden="false" customHeight="false" outlineLevel="0" collapsed="false">
      <c r="A141" s="264" t="n">
        <f aca="false">+A140+1</f>
        <v>133</v>
      </c>
      <c r="B141" s="282" t="n">
        <f aca="false">F140</f>
        <v>-0</v>
      </c>
      <c r="C141" s="282" t="n">
        <f aca="false">B141-F141</f>
        <v>0</v>
      </c>
      <c r="D141" s="282" t="n">
        <f aca="false">E141-C141</f>
        <v>-0</v>
      </c>
      <c r="E141" s="282" t="n">
        <f aca="false">PMT($B$3/12,$B$4*12,-$B$9)</f>
        <v>-0</v>
      </c>
      <c r="F141" s="282" t="n">
        <f aca="false">PV($B$3/12,($B$4*12-A141),-$B$5)</f>
        <v>-0</v>
      </c>
      <c r="G141" s="106"/>
      <c r="H141" s="106"/>
      <c r="I141" s="106"/>
      <c r="J141" s="106"/>
    </row>
    <row r="142" customFormat="false" ht="12.75" hidden="false" customHeight="false" outlineLevel="0" collapsed="false">
      <c r="A142" s="264" t="n">
        <f aca="false">+A141+1</f>
        <v>134</v>
      </c>
      <c r="B142" s="282" t="n">
        <f aca="false">F141</f>
        <v>-0</v>
      </c>
      <c r="C142" s="282" t="n">
        <f aca="false">B142-F142</f>
        <v>0</v>
      </c>
      <c r="D142" s="282" t="n">
        <f aca="false">E142-C142</f>
        <v>-0</v>
      </c>
      <c r="E142" s="282" t="n">
        <f aca="false">PMT($B$3/12,$B$4*12,-$B$9)</f>
        <v>-0</v>
      </c>
      <c r="F142" s="282" t="n">
        <f aca="false">PV($B$3/12,($B$4*12-A142),-$B$5)</f>
        <v>-0</v>
      </c>
      <c r="G142" s="106"/>
      <c r="H142" s="106"/>
      <c r="I142" s="106"/>
      <c r="J142" s="106"/>
    </row>
    <row r="143" customFormat="false" ht="12.75" hidden="false" customHeight="false" outlineLevel="0" collapsed="false">
      <c r="A143" s="264" t="n">
        <f aca="false">+A142+1</f>
        <v>135</v>
      </c>
      <c r="B143" s="282" t="n">
        <f aca="false">F142</f>
        <v>-0</v>
      </c>
      <c r="C143" s="282" t="n">
        <f aca="false">B143-F143</f>
        <v>0</v>
      </c>
      <c r="D143" s="282" t="n">
        <f aca="false">E143-C143</f>
        <v>-0</v>
      </c>
      <c r="E143" s="282" t="n">
        <f aca="false">PMT($B$3/12,$B$4*12,-$B$9)</f>
        <v>-0</v>
      </c>
      <c r="F143" s="282" t="n">
        <f aca="false">PV($B$3/12,($B$4*12-A143),-$B$5)</f>
        <v>-0</v>
      </c>
      <c r="G143" s="106"/>
      <c r="H143" s="106"/>
      <c r="I143" s="106"/>
      <c r="J143" s="106"/>
    </row>
    <row r="144" customFormat="false" ht="12.75" hidden="false" customHeight="false" outlineLevel="0" collapsed="false">
      <c r="A144" s="264" t="n">
        <f aca="false">+A143+1</f>
        <v>136</v>
      </c>
      <c r="B144" s="282" t="n">
        <f aca="false">F143</f>
        <v>-0</v>
      </c>
      <c r="C144" s="282" t="n">
        <f aca="false">B144-F144</f>
        <v>0</v>
      </c>
      <c r="D144" s="282" t="n">
        <f aca="false">E144-C144</f>
        <v>-0</v>
      </c>
      <c r="E144" s="282" t="n">
        <f aca="false">PMT($B$3/12,$B$4*12,-$B$9)</f>
        <v>-0</v>
      </c>
      <c r="F144" s="282" t="n">
        <f aca="false">PV($B$3/12,($B$4*12-A144),-$B$5)</f>
        <v>-0</v>
      </c>
      <c r="G144" s="106"/>
      <c r="H144" s="106"/>
      <c r="I144" s="106"/>
      <c r="J144" s="106"/>
    </row>
    <row r="145" customFormat="false" ht="12.75" hidden="false" customHeight="false" outlineLevel="0" collapsed="false">
      <c r="A145" s="264" t="n">
        <f aca="false">+A144+1</f>
        <v>137</v>
      </c>
      <c r="B145" s="282" t="n">
        <f aca="false">F144</f>
        <v>-0</v>
      </c>
      <c r="C145" s="282" t="n">
        <f aca="false">B145-F145</f>
        <v>0</v>
      </c>
      <c r="D145" s="282" t="n">
        <f aca="false">E145-C145</f>
        <v>-0</v>
      </c>
      <c r="E145" s="282" t="n">
        <f aca="false">PMT($B$3/12,$B$4*12,-$B$9)</f>
        <v>-0</v>
      </c>
      <c r="F145" s="282" t="n">
        <f aca="false">PV($B$3/12,($B$4*12-A145),-$B$5)</f>
        <v>-0</v>
      </c>
      <c r="G145" s="106"/>
      <c r="H145" s="106"/>
      <c r="I145" s="106"/>
      <c r="J145" s="106"/>
    </row>
    <row r="146" customFormat="false" ht="12.75" hidden="false" customHeight="false" outlineLevel="0" collapsed="false">
      <c r="A146" s="264" t="n">
        <f aca="false">+A145+1</f>
        <v>138</v>
      </c>
      <c r="B146" s="282" t="n">
        <f aca="false">F145</f>
        <v>-0</v>
      </c>
      <c r="C146" s="282" t="n">
        <f aca="false">B146-F146</f>
        <v>0</v>
      </c>
      <c r="D146" s="282" t="n">
        <f aca="false">E146-C146</f>
        <v>-0</v>
      </c>
      <c r="E146" s="282" t="n">
        <f aca="false">PMT($B$3/12,$B$4*12,-$B$9)</f>
        <v>-0</v>
      </c>
      <c r="F146" s="282" t="n">
        <f aca="false">PV($B$3/12,($B$4*12-A146),-$B$5)</f>
        <v>-0</v>
      </c>
      <c r="G146" s="106"/>
      <c r="H146" s="106"/>
      <c r="I146" s="106"/>
      <c r="J146" s="106"/>
    </row>
    <row r="147" customFormat="false" ht="12.75" hidden="false" customHeight="false" outlineLevel="0" collapsed="false">
      <c r="A147" s="264" t="n">
        <f aca="false">+A146+1</f>
        <v>139</v>
      </c>
      <c r="B147" s="282" t="n">
        <f aca="false">F146</f>
        <v>-0</v>
      </c>
      <c r="C147" s="282" t="n">
        <f aca="false">B147-F147</f>
        <v>0</v>
      </c>
      <c r="D147" s="282" t="n">
        <f aca="false">E147-C147</f>
        <v>-0</v>
      </c>
      <c r="E147" s="282" t="n">
        <f aca="false">PMT($B$3/12,$B$4*12,-$B$9)</f>
        <v>-0</v>
      </c>
      <c r="F147" s="282" t="n">
        <f aca="false">PV($B$3/12,($B$4*12-A147),-$B$5)</f>
        <v>-0</v>
      </c>
      <c r="G147" s="106"/>
      <c r="H147" s="106"/>
      <c r="I147" s="106"/>
      <c r="J147" s="106"/>
    </row>
    <row r="148" customFormat="false" ht="12.75" hidden="false" customHeight="false" outlineLevel="0" collapsed="false">
      <c r="A148" s="264" t="n">
        <f aca="false">+A147+1</f>
        <v>140</v>
      </c>
      <c r="B148" s="282" t="n">
        <f aca="false">F147</f>
        <v>-0</v>
      </c>
      <c r="C148" s="282" t="n">
        <f aca="false">B148-F148</f>
        <v>0</v>
      </c>
      <c r="D148" s="282" t="n">
        <f aca="false">E148-C148</f>
        <v>-0</v>
      </c>
      <c r="E148" s="282" t="n">
        <f aca="false">PMT($B$3/12,$B$4*12,-$B$9)</f>
        <v>-0</v>
      </c>
      <c r="F148" s="282" t="n">
        <f aca="false">PV($B$3/12,($B$4*12-A148),-$B$5)</f>
        <v>-0</v>
      </c>
      <c r="G148" s="106"/>
      <c r="H148" s="106"/>
      <c r="I148" s="106"/>
      <c r="J148" s="106"/>
    </row>
    <row r="149" customFormat="false" ht="12.75" hidden="false" customHeight="false" outlineLevel="0" collapsed="false">
      <c r="A149" s="264" t="n">
        <f aca="false">+A148+1</f>
        <v>141</v>
      </c>
      <c r="B149" s="282" t="n">
        <f aca="false">F148</f>
        <v>-0</v>
      </c>
      <c r="C149" s="282" t="n">
        <f aca="false">B149-F149</f>
        <v>0</v>
      </c>
      <c r="D149" s="282" t="n">
        <f aca="false">E149-C149</f>
        <v>-0</v>
      </c>
      <c r="E149" s="282" t="n">
        <f aca="false">PMT($B$3/12,$B$4*12,-$B$9)</f>
        <v>-0</v>
      </c>
      <c r="F149" s="282" t="n">
        <f aca="false">PV($B$3/12,($B$4*12-A149),-$B$5)</f>
        <v>-0</v>
      </c>
      <c r="G149" s="106"/>
      <c r="H149" s="106"/>
      <c r="I149" s="106"/>
      <c r="J149" s="106"/>
    </row>
    <row r="150" customFormat="false" ht="12.75" hidden="false" customHeight="false" outlineLevel="0" collapsed="false">
      <c r="A150" s="264" t="n">
        <f aca="false">+A149+1</f>
        <v>142</v>
      </c>
      <c r="B150" s="282" t="n">
        <f aca="false">F149</f>
        <v>-0</v>
      </c>
      <c r="C150" s="282" t="n">
        <f aca="false">B150-F150</f>
        <v>0</v>
      </c>
      <c r="D150" s="282" t="n">
        <f aca="false">E150-C150</f>
        <v>-0</v>
      </c>
      <c r="E150" s="282" t="n">
        <f aca="false">PMT($B$3/12,$B$4*12,-$B$9)</f>
        <v>-0</v>
      </c>
      <c r="F150" s="282" t="n">
        <f aca="false">PV($B$3/12,($B$4*12-A150),-$B$5)</f>
        <v>-0</v>
      </c>
      <c r="G150" s="106"/>
      <c r="H150" s="106"/>
      <c r="I150" s="106"/>
      <c r="J150" s="106"/>
    </row>
    <row r="151" customFormat="false" ht="12.75" hidden="false" customHeight="false" outlineLevel="0" collapsed="false">
      <c r="A151" s="264" t="n">
        <f aca="false">+A150+1</f>
        <v>143</v>
      </c>
      <c r="B151" s="282" t="n">
        <f aca="false">F150</f>
        <v>-0</v>
      </c>
      <c r="C151" s="282" t="n">
        <f aca="false">B151-F151</f>
        <v>0</v>
      </c>
      <c r="D151" s="282" t="n">
        <f aca="false">E151-C151</f>
        <v>-0</v>
      </c>
      <c r="E151" s="282" t="n">
        <f aca="false">PMT($B$3/12,$B$4*12,-$B$9)</f>
        <v>-0</v>
      </c>
      <c r="F151" s="282" t="n">
        <f aca="false">PV($B$3/12,($B$4*12-A151),-$B$5)</f>
        <v>-0</v>
      </c>
      <c r="G151" s="106"/>
      <c r="H151" s="106"/>
      <c r="I151" s="106"/>
      <c r="J151" s="106"/>
    </row>
    <row r="152" customFormat="false" ht="12.75" hidden="false" customHeight="false" outlineLevel="0" collapsed="false">
      <c r="A152" s="264" t="n">
        <f aca="false">+A151+1</f>
        <v>144</v>
      </c>
      <c r="B152" s="282" t="n">
        <f aca="false">F151</f>
        <v>-0</v>
      </c>
      <c r="C152" s="282" t="n">
        <f aca="false">B152-F152</f>
        <v>0</v>
      </c>
      <c r="D152" s="282" t="n">
        <f aca="false">E152-C152</f>
        <v>-0</v>
      </c>
      <c r="E152" s="282" t="n">
        <f aca="false">PMT($B$3/12,$B$4*12,-$B$9)</f>
        <v>-0</v>
      </c>
      <c r="F152" s="282" t="n">
        <f aca="false">PV($B$3/12,($B$4*12-A152),-$B$5)</f>
        <v>-0</v>
      </c>
      <c r="G152" s="284" t="n">
        <f aca="false">SUM(C141:C152)</f>
        <v>0</v>
      </c>
      <c r="H152" s="284" t="n">
        <f aca="false">SUM(D141:D152)</f>
        <v>0</v>
      </c>
      <c r="I152" s="106"/>
      <c r="J152" s="106"/>
    </row>
    <row r="153" customFormat="false" ht="12.75" hidden="false" customHeight="false" outlineLevel="0" collapsed="false">
      <c r="A153" s="264" t="n">
        <f aca="false">+A152+1</f>
        <v>145</v>
      </c>
      <c r="B153" s="282" t="n">
        <f aca="false">F152</f>
        <v>-0</v>
      </c>
      <c r="C153" s="282" t="n">
        <f aca="false">B153-F153</f>
        <v>0</v>
      </c>
      <c r="D153" s="282" t="n">
        <f aca="false">E153-C153</f>
        <v>-0</v>
      </c>
      <c r="E153" s="282" t="n">
        <f aca="false">PMT($B$3/12,$B$4*12,-$B$9)</f>
        <v>-0</v>
      </c>
      <c r="F153" s="282" t="n">
        <f aca="false">PV($B$3/12,($B$4*12-A153),-$B$5)</f>
        <v>-0</v>
      </c>
      <c r="G153" s="106"/>
      <c r="H153" s="106"/>
      <c r="I153" s="106"/>
      <c r="J153" s="106"/>
    </row>
    <row r="154" customFormat="false" ht="12.75" hidden="false" customHeight="false" outlineLevel="0" collapsed="false">
      <c r="A154" s="264" t="n">
        <f aca="false">+A153+1</f>
        <v>146</v>
      </c>
      <c r="B154" s="282" t="n">
        <f aca="false">F153</f>
        <v>-0</v>
      </c>
      <c r="C154" s="282" t="n">
        <f aca="false">B154-F154</f>
        <v>0</v>
      </c>
      <c r="D154" s="282" t="n">
        <f aca="false">E154-C154</f>
        <v>-0</v>
      </c>
      <c r="E154" s="282" t="n">
        <f aca="false">PMT($B$3/12,$B$4*12,-$B$9)</f>
        <v>-0</v>
      </c>
      <c r="F154" s="282" t="n">
        <f aca="false">PV($B$3/12,($B$4*12-A154),-$B$5)</f>
        <v>-0</v>
      </c>
      <c r="G154" s="106"/>
      <c r="H154" s="106"/>
      <c r="I154" s="106"/>
      <c r="J154" s="106"/>
    </row>
    <row r="155" customFormat="false" ht="12.75" hidden="false" customHeight="false" outlineLevel="0" collapsed="false">
      <c r="A155" s="264" t="n">
        <f aca="false">+A154+1</f>
        <v>147</v>
      </c>
      <c r="B155" s="282" t="n">
        <f aca="false">F154</f>
        <v>-0</v>
      </c>
      <c r="C155" s="282" t="n">
        <f aca="false">B155-F155</f>
        <v>0</v>
      </c>
      <c r="D155" s="282" t="n">
        <f aca="false">E155-C155</f>
        <v>-0</v>
      </c>
      <c r="E155" s="282" t="n">
        <f aca="false">PMT($B$3/12,$B$4*12,-$B$9)</f>
        <v>-0</v>
      </c>
      <c r="F155" s="282" t="n">
        <f aca="false">PV($B$3/12,($B$4*12-A155),-$B$5)</f>
        <v>-0</v>
      </c>
      <c r="G155" s="106"/>
      <c r="H155" s="106"/>
      <c r="I155" s="106"/>
      <c r="J155" s="106"/>
    </row>
    <row r="156" customFormat="false" ht="12.75" hidden="false" customHeight="false" outlineLevel="0" collapsed="false">
      <c r="A156" s="264" t="n">
        <f aca="false">+A155+1</f>
        <v>148</v>
      </c>
      <c r="B156" s="282" t="n">
        <f aca="false">F155</f>
        <v>-0</v>
      </c>
      <c r="C156" s="282" t="n">
        <f aca="false">B156-F156</f>
        <v>0</v>
      </c>
      <c r="D156" s="282" t="n">
        <f aca="false">E156-C156</f>
        <v>-0</v>
      </c>
      <c r="E156" s="282" t="n">
        <f aca="false">PMT($B$3/12,$B$4*12,-$B$9)</f>
        <v>-0</v>
      </c>
      <c r="F156" s="282" t="n">
        <f aca="false">PV($B$3/12,($B$4*12-A156),-$B$5)</f>
        <v>-0</v>
      </c>
      <c r="G156" s="106"/>
      <c r="H156" s="106"/>
      <c r="I156" s="106"/>
      <c r="J156" s="106"/>
    </row>
    <row r="157" customFormat="false" ht="12.75" hidden="false" customHeight="false" outlineLevel="0" collapsed="false">
      <c r="A157" s="264" t="n">
        <f aca="false">+A156+1</f>
        <v>149</v>
      </c>
      <c r="B157" s="282" t="n">
        <f aca="false">F156</f>
        <v>-0</v>
      </c>
      <c r="C157" s="282" t="n">
        <f aca="false">B157-F157</f>
        <v>0</v>
      </c>
      <c r="D157" s="282" t="n">
        <f aca="false">E157-C157</f>
        <v>-0</v>
      </c>
      <c r="E157" s="282" t="n">
        <f aca="false">PMT($B$3/12,$B$4*12,-$B$9)</f>
        <v>-0</v>
      </c>
      <c r="F157" s="282" t="n">
        <f aca="false">PV($B$3/12,($B$4*12-A157),-$B$5)</f>
        <v>-0</v>
      </c>
      <c r="G157" s="106"/>
      <c r="H157" s="106"/>
      <c r="I157" s="106"/>
      <c r="J157" s="106"/>
    </row>
    <row r="158" customFormat="false" ht="12.75" hidden="false" customHeight="false" outlineLevel="0" collapsed="false">
      <c r="A158" s="264" t="n">
        <f aca="false">+A157+1</f>
        <v>150</v>
      </c>
      <c r="B158" s="282" t="n">
        <f aca="false">F157</f>
        <v>-0</v>
      </c>
      <c r="C158" s="282" t="n">
        <f aca="false">B158-F158</f>
        <v>0</v>
      </c>
      <c r="D158" s="282" t="n">
        <f aca="false">E158-C158</f>
        <v>-0</v>
      </c>
      <c r="E158" s="282" t="n">
        <f aca="false">PMT($B$3/12,$B$4*12,-$B$9)</f>
        <v>-0</v>
      </c>
      <c r="F158" s="282" t="n">
        <f aca="false">PV($B$3/12,($B$4*12-A158),-$B$5)</f>
        <v>-0</v>
      </c>
      <c r="G158" s="106"/>
      <c r="H158" s="106"/>
      <c r="I158" s="106"/>
      <c r="J158" s="106"/>
    </row>
    <row r="159" customFormat="false" ht="12.75" hidden="false" customHeight="false" outlineLevel="0" collapsed="false">
      <c r="A159" s="264" t="n">
        <f aca="false">+A158+1</f>
        <v>151</v>
      </c>
      <c r="B159" s="282" t="n">
        <f aca="false">F158</f>
        <v>-0</v>
      </c>
      <c r="C159" s="282" t="n">
        <f aca="false">B159-F159</f>
        <v>0</v>
      </c>
      <c r="D159" s="282" t="n">
        <f aca="false">E159-C159</f>
        <v>-0</v>
      </c>
      <c r="E159" s="282" t="n">
        <f aca="false">PMT($B$3/12,$B$4*12,-$B$9)</f>
        <v>-0</v>
      </c>
      <c r="F159" s="282" t="n">
        <f aca="false">PV($B$3/12,($B$4*12-A159),-$B$5)</f>
        <v>-0</v>
      </c>
      <c r="G159" s="106"/>
      <c r="H159" s="106"/>
      <c r="I159" s="106"/>
      <c r="J159" s="106"/>
    </row>
    <row r="160" customFormat="false" ht="12.75" hidden="false" customHeight="false" outlineLevel="0" collapsed="false">
      <c r="A160" s="264" t="n">
        <f aca="false">+A159+1</f>
        <v>152</v>
      </c>
      <c r="B160" s="282" t="n">
        <f aca="false">F159</f>
        <v>-0</v>
      </c>
      <c r="C160" s="282" t="n">
        <f aca="false">B160-F160</f>
        <v>0</v>
      </c>
      <c r="D160" s="282" t="n">
        <f aca="false">E160-C160</f>
        <v>-0</v>
      </c>
      <c r="E160" s="282" t="n">
        <f aca="false">PMT($B$3/12,$B$4*12,-$B$9)</f>
        <v>-0</v>
      </c>
      <c r="F160" s="282" t="n">
        <f aca="false">PV($B$3/12,($B$4*12-A160),-$B$5)</f>
        <v>-0</v>
      </c>
      <c r="G160" s="106"/>
      <c r="H160" s="106"/>
      <c r="I160" s="106"/>
      <c r="J160" s="106"/>
    </row>
    <row r="161" customFormat="false" ht="12.75" hidden="false" customHeight="false" outlineLevel="0" collapsed="false">
      <c r="A161" s="264" t="n">
        <f aca="false">+A160+1</f>
        <v>153</v>
      </c>
      <c r="B161" s="282" t="n">
        <f aca="false">F160</f>
        <v>-0</v>
      </c>
      <c r="C161" s="282" t="n">
        <f aca="false">B161-F161</f>
        <v>0</v>
      </c>
      <c r="D161" s="282" t="n">
        <f aca="false">E161-C161</f>
        <v>-0</v>
      </c>
      <c r="E161" s="282" t="n">
        <f aca="false">PMT($B$3/12,$B$4*12,-$B$9)</f>
        <v>-0</v>
      </c>
      <c r="F161" s="282" t="n">
        <f aca="false">PV($B$3/12,($B$4*12-A161),-$B$5)</f>
        <v>-0</v>
      </c>
      <c r="G161" s="106"/>
      <c r="H161" s="106"/>
      <c r="I161" s="106"/>
      <c r="J161" s="106"/>
    </row>
    <row r="162" customFormat="false" ht="12.75" hidden="false" customHeight="false" outlineLevel="0" collapsed="false">
      <c r="A162" s="264" t="n">
        <f aca="false">+A161+1</f>
        <v>154</v>
      </c>
      <c r="B162" s="282" t="n">
        <f aca="false">F161</f>
        <v>-0</v>
      </c>
      <c r="C162" s="282" t="n">
        <f aca="false">B162-F162</f>
        <v>0</v>
      </c>
      <c r="D162" s="282" t="n">
        <f aca="false">E162-C162</f>
        <v>-0</v>
      </c>
      <c r="E162" s="282" t="n">
        <f aca="false">PMT($B$3/12,$B$4*12,-$B$9)</f>
        <v>-0</v>
      </c>
      <c r="F162" s="282" t="n">
        <f aca="false">PV($B$3/12,($B$4*12-A162),-$B$5)</f>
        <v>-0</v>
      </c>
      <c r="G162" s="106"/>
      <c r="H162" s="106"/>
      <c r="I162" s="106"/>
      <c r="J162" s="106"/>
    </row>
    <row r="163" customFormat="false" ht="12.75" hidden="false" customHeight="false" outlineLevel="0" collapsed="false">
      <c r="A163" s="264" t="n">
        <f aca="false">+A162+1</f>
        <v>155</v>
      </c>
      <c r="B163" s="282" t="n">
        <f aca="false">F162</f>
        <v>-0</v>
      </c>
      <c r="C163" s="282" t="n">
        <f aca="false">B163-F163</f>
        <v>0</v>
      </c>
      <c r="D163" s="282" t="n">
        <f aca="false">E163-C163</f>
        <v>-0</v>
      </c>
      <c r="E163" s="282" t="n">
        <f aca="false">PMT($B$3/12,$B$4*12,-$B$9)</f>
        <v>-0</v>
      </c>
      <c r="F163" s="282" t="n">
        <f aca="false">PV($B$3/12,($B$4*12-A163),-$B$5)</f>
        <v>-0</v>
      </c>
      <c r="G163" s="106"/>
      <c r="H163" s="106"/>
      <c r="I163" s="106"/>
      <c r="J163" s="106"/>
    </row>
    <row r="164" customFormat="false" ht="12.75" hidden="false" customHeight="false" outlineLevel="0" collapsed="false">
      <c r="A164" s="264" t="n">
        <f aca="false">+A163+1</f>
        <v>156</v>
      </c>
      <c r="B164" s="282" t="n">
        <f aca="false">F163</f>
        <v>-0</v>
      </c>
      <c r="C164" s="282" t="n">
        <f aca="false">B164-F164</f>
        <v>0</v>
      </c>
      <c r="D164" s="282" t="n">
        <f aca="false">E164-C164</f>
        <v>-0</v>
      </c>
      <c r="E164" s="282" t="n">
        <f aca="false">PMT($B$3/12,$B$4*12,-$B$9)</f>
        <v>-0</v>
      </c>
      <c r="F164" s="282" t="n">
        <f aca="false">PV($B$3/12,($B$4*12-A164),-$B$5)</f>
        <v>-0</v>
      </c>
      <c r="G164" s="284" t="n">
        <f aca="false">SUM(C153:C164)</f>
        <v>0</v>
      </c>
      <c r="H164" s="284" t="n">
        <f aca="false">SUM(D153:D164)</f>
        <v>0</v>
      </c>
      <c r="I164" s="106"/>
      <c r="J164" s="106"/>
    </row>
    <row r="165" customFormat="false" ht="12.75" hidden="false" customHeight="false" outlineLevel="0" collapsed="false">
      <c r="A165" s="264" t="n">
        <f aca="false">+A164+1</f>
        <v>157</v>
      </c>
      <c r="B165" s="282" t="n">
        <f aca="false">F164</f>
        <v>-0</v>
      </c>
      <c r="C165" s="282" t="n">
        <f aca="false">B165-F165</f>
        <v>0</v>
      </c>
      <c r="D165" s="282" t="n">
        <f aca="false">E165-C165</f>
        <v>-0</v>
      </c>
      <c r="E165" s="282" t="n">
        <f aca="false">PMT($B$3/12,$B$4*12,-$B$9)</f>
        <v>-0</v>
      </c>
      <c r="F165" s="282" t="n">
        <f aca="false">PV($B$3/12,($B$4*12-A165),-$B$5)</f>
        <v>-0</v>
      </c>
      <c r="G165" s="106"/>
      <c r="H165" s="106"/>
      <c r="I165" s="106"/>
      <c r="J165" s="106"/>
    </row>
    <row r="166" customFormat="false" ht="12.75" hidden="false" customHeight="false" outlineLevel="0" collapsed="false">
      <c r="A166" s="264" t="n">
        <f aca="false">+A165+1</f>
        <v>158</v>
      </c>
      <c r="B166" s="282" t="n">
        <f aca="false">F165</f>
        <v>-0</v>
      </c>
      <c r="C166" s="282" t="n">
        <f aca="false">B166-F166</f>
        <v>0</v>
      </c>
      <c r="D166" s="282" t="n">
        <f aca="false">E166-C166</f>
        <v>-0</v>
      </c>
      <c r="E166" s="282" t="n">
        <f aca="false">PMT($B$3/12,$B$4*12,-$B$9)</f>
        <v>-0</v>
      </c>
      <c r="F166" s="282" t="n">
        <f aca="false">PV($B$3/12,($B$4*12-A166),-$B$5)</f>
        <v>-0</v>
      </c>
      <c r="G166" s="106"/>
      <c r="H166" s="106"/>
      <c r="I166" s="106"/>
      <c r="J166" s="106"/>
    </row>
    <row r="167" customFormat="false" ht="12.75" hidden="false" customHeight="false" outlineLevel="0" collapsed="false">
      <c r="A167" s="264" t="n">
        <f aca="false">+A166+1</f>
        <v>159</v>
      </c>
      <c r="B167" s="282" t="n">
        <f aca="false">F166</f>
        <v>-0</v>
      </c>
      <c r="C167" s="282" t="n">
        <f aca="false">B167-F167</f>
        <v>0</v>
      </c>
      <c r="D167" s="282" t="n">
        <f aca="false">E167-C167</f>
        <v>-0</v>
      </c>
      <c r="E167" s="282" t="n">
        <f aca="false">PMT($B$3/12,$B$4*12,-$B$9)</f>
        <v>-0</v>
      </c>
      <c r="F167" s="282" t="n">
        <f aca="false">PV($B$3/12,($B$4*12-A167),-$B$5)</f>
        <v>-0</v>
      </c>
      <c r="G167" s="106"/>
      <c r="H167" s="106"/>
      <c r="I167" s="106"/>
      <c r="J167" s="106"/>
    </row>
    <row r="168" customFormat="false" ht="12.75" hidden="false" customHeight="false" outlineLevel="0" collapsed="false">
      <c r="A168" s="264" t="n">
        <f aca="false">+A167+1</f>
        <v>160</v>
      </c>
      <c r="B168" s="282" t="n">
        <f aca="false">F167</f>
        <v>-0</v>
      </c>
      <c r="C168" s="282" t="n">
        <f aca="false">B168-F168</f>
        <v>0</v>
      </c>
      <c r="D168" s="282" t="n">
        <f aca="false">E168-C168</f>
        <v>-0</v>
      </c>
      <c r="E168" s="282" t="n">
        <f aca="false">PMT($B$3/12,$B$4*12,-$B$9)</f>
        <v>-0</v>
      </c>
      <c r="F168" s="282" t="n">
        <f aca="false">PV($B$3/12,($B$4*12-A168),-$B$5)</f>
        <v>-0</v>
      </c>
      <c r="G168" s="106"/>
      <c r="H168" s="106"/>
      <c r="I168" s="106"/>
      <c r="J168" s="106"/>
    </row>
    <row r="169" customFormat="false" ht="12.75" hidden="false" customHeight="false" outlineLevel="0" collapsed="false">
      <c r="A169" s="264" t="n">
        <f aca="false">+A168+1</f>
        <v>161</v>
      </c>
      <c r="B169" s="282" t="n">
        <f aca="false">F168</f>
        <v>-0</v>
      </c>
      <c r="C169" s="282" t="n">
        <f aca="false">B169-F169</f>
        <v>0</v>
      </c>
      <c r="D169" s="282" t="n">
        <f aca="false">E169-C169</f>
        <v>-0</v>
      </c>
      <c r="E169" s="282" t="n">
        <f aca="false">PMT($B$3/12,$B$4*12,-$B$9)</f>
        <v>-0</v>
      </c>
      <c r="F169" s="282" t="n">
        <f aca="false">PV($B$3/12,($B$4*12-A169),-$B$5)</f>
        <v>-0</v>
      </c>
      <c r="G169" s="106"/>
      <c r="H169" s="106"/>
      <c r="I169" s="106"/>
      <c r="J169" s="106"/>
    </row>
    <row r="170" customFormat="false" ht="12.75" hidden="false" customHeight="false" outlineLevel="0" collapsed="false">
      <c r="A170" s="264" t="n">
        <f aca="false">+A169+1</f>
        <v>162</v>
      </c>
      <c r="B170" s="282" t="n">
        <f aca="false">F169</f>
        <v>-0</v>
      </c>
      <c r="C170" s="282" t="n">
        <f aca="false">B170-F170</f>
        <v>0</v>
      </c>
      <c r="D170" s="282" t="n">
        <f aca="false">E170-C170</f>
        <v>-0</v>
      </c>
      <c r="E170" s="282" t="n">
        <f aca="false">PMT($B$3/12,$B$4*12,-$B$9)</f>
        <v>-0</v>
      </c>
      <c r="F170" s="282" t="n">
        <f aca="false">PV($B$3/12,($B$4*12-A170),-$B$5)</f>
        <v>-0</v>
      </c>
      <c r="G170" s="106"/>
      <c r="H170" s="106"/>
      <c r="I170" s="106"/>
      <c r="J170" s="106"/>
    </row>
    <row r="171" customFormat="false" ht="12.75" hidden="false" customHeight="false" outlineLevel="0" collapsed="false">
      <c r="A171" s="264" t="n">
        <f aca="false">+A170+1</f>
        <v>163</v>
      </c>
      <c r="B171" s="282" t="n">
        <f aca="false">F170</f>
        <v>-0</v>
      </c>
      <c r="C171" s="282" t="n">
        <f aca="false">B171-F171</f>
        <v>0</v>
      </c>
      <c r="D171" s="282" t="n">
        <f aca="false">E171-C171</f>
        <v>-0</v>
      </c>
      <c r="E171" s="282" t="n">
        <f aca="false">PMT($B$3/12,$B$4*12,-$B$9)</f>
        <v>-0</v>
      </c>
      <c r="F171" s="282" t="n">
        <f aca="false">PV($B$3/12,($B$4*12-A171),-$B$5)</f>
        <v>-0</v>
      </c>
      <c r="G171" s="106"/>
      <c r="H171" s="106"/>
      <c r="I171" s="106"/>
      <c r="J171" s="106"/>
    </row>
    <row r="172" customFormat="false" ht="12.75" hidden="false" customHeight="false" outlineLevel="0" collapsed="false">
      <c r="A172" s="264" t="n">
        <f aca="false">+A171+1</f>
        <v>164</v>
      </c>
      <c r="B172" s="282" t="n">
        <f aca="false">F171</f>
        <v>-0</v>
      </c>
      <c r="C172" s="282" t="n">
        <f aca="false">B172-F172</f>
        <v>0</v>
      </c>
      <c r="D172" s="282" t="n">
        <f aca="false">E172-C172</f>
        <v>-0</v>
      </c>
      <c r="E172" s="282" t="n">
        <f aca="false">PMT($B$3/12,$B$4*12,-$B$9)</f>
        <v>-0</v>
      </c>
      <c r="F172" s="282" t="n">
        <f aca="false">PV($B$3/12,($B$4*12-A172),-$B$5)</f>
        <v>-0</v>
      </c>
      <c r="G172" s="106"/>
      <c r="H172" s="106"/>
      <c r="I172" s="106"/>
      <c r="J172" s="106"/>
    </row>
    <row r="173" customFormat="false" ht="12.75" hidden="false" customHeight="false" outlineLevel="0" collapsed="false">
      <c r="A173" s="264" t="n">
        <f aca="false">+A172+1</f>
        <v>165</v>
      </c>
      <c r="B173" s="282" t="n">
        <f aca="false">F172</f>
        <v>-0</v>
      </c>
      <c r="C173" s="282" t="n">
        <f aca="false">B173-F173</f>
        <v>0</v>
      </c>
      <c r="D173" s="282" t="n">
        <f aca="false">E173-C173</f>
        <v>-0</v>
      </c>
      <c r="E173" s="282" t="n">
        <f aca="false">PMT($B$3/12,$B$4*12,-$B$9)</f>
        <v>-0</v>
      </c>
      <c r="F173" s="282" t="n">
        <f aca="false">PV($B$3/12,($B$4*12-A173),-$B$5)</f>
        <v>-0</v>
      </c>
      <c r="G173" s="106"/>
      <c r="H173" s="106"/>
      <c r="I173" s="106"/>
      <c r="J173" s="106"/>
    </row>
    <row r="174" customFormat="false" ht="12.75" hidden="false" customHeight="false" outlineLevel="0" collapsed="false">
      <c r="A174" s="264" t="n">
        <f aca="false">+A173+1</f>
        <v>166</v>
      </c>
      <c r="B174" s="282" t="n">
        <f aca="false">F173</f>
        <v>-0</v>
      </c>
      <c r="C174" s="282" t="n">
        <f aca="false">B174-F174</f>
        <v>0</v>
      </c>
      <c r="D174" s="282" t="n">
        <f aca="false">E174-C174</f>
        <v>-0</v>
      </c>
      <c r="E174" s="282" t="n">
        <f aca="false">PMT($B$3/12,$B$4*12,-$B$9)</f>
        <v>-0</v>
      </c>
      <c r="F174" s="282" t="n">
        <f aca="false">PV($B$3/12,($B$4*12-A174),-$B$5)</f>
        <v>-0</v>
      </c>
      <c r="G174" s="106"/>
      <c r="H174" s="106"/>
      <c r="I174" s="106"/>
      <c r="J174" s="106"/>
    </row>
    <row r="175" customFormat="false" ht="12.75" hidden="false" customHeight="false" outlineLevel="0" collapsed="false">
      <c r="A175" s="264" t="n">
        <f aca="false">+A174+1</f>
        <v>167</v>
      </c>
      <c r="B175" s="282" t="n">
        <f aca="false">F174</f>
        <v>-0</v>
      </c>
      <c r="C175" s="282" t="n">
        <f aca="false">B175-F175</f>
        <v>0</v>
      </c>
      <c r="D175" s="282" t="n">
        <f aca="false">E175-C175</f>
        <v>-0</v>
      </c>
      <c r="E175" s="282" t="n">
        <f aca="false">PMT($B$3/12,$B$4*12,-$B$9)</f>
        <v>-0</v>
      </c>
      <c r="F175" s="282" t="n">
        <f aca="false">PV($B$3/12,($B$4*12-A175),-$B$5)</f>
        <v>-0</v>
      </c>
      <c r="G175" s="106"/>
      <c r="H175" s="106"/>
      <c r="I175" s="106"/>
      <c r="J175" s="106"/>
    </row>
    <row r="176" customFormat="false" ht="12.75" hidden="false" customHeight="false" outlineLevel="0" collapsed="false">
      <c r="A176" s="264" t="n">
        <f aca="false">+A175+1</f>
        <v>168</v>
      </c>
      <c r="B176" s="282" t="n">
        <f aca="false">F175</f>
        <v>-0</v>
      </c>
      <c r="C176" s="282" t="n">
        <f aca="false">B176-F176</f>
        <v>0</v>
      </c>
      <c r="D176" s="282" t="n">
        <f aca="false">E176-C176</f>
        <v>-0</v>
      </c>
      <c r="E176" s="282" t="n">
        <f aca="false">PMT($B$3/12,$B$4*12,-$B$9)</f>
        <v>-0</v>
      </c>
      <c r="F176" s="282" t="n">
        <f aca="false">PV($B$3/12,($B$4*12-A176),-$B$5)</f>
        <v>-0</v>
      </c>
      <c r="G176" s="284" t="n">
        <f aca="false">SUM(C165:C176)</f>
        <v>0</v>
      </c>
      <c r="H176" s="284" t="n">
        <f aca="false">SUM(D165:D176)</f>
        <v>0</v>
      </c>
      <c r="I176" s="106"/>
      <c r="J176" s="106"/>
    </row>
    <row r="177" customFormat="false" ht="12.75" hidden="false" customHeight="false" outlineLevel="0" collapsed="false">
      <c r="A177" s="264" t="n">
        <f aca="false">+A176+1</f>
        <v>169</v>
      </c>
      <c r="B177" s="282" t="n">
        <f aca="false">F176</f>
        <v>-0</v>
      </c>
      <c r="C177" s="282" t="n">
        <f aca="false">B177-F177</f>
        <v>0</v>
      </c>
      <c r="D177" s="282" t="n">
        <f aca="false">E177-C177</f>
        <v>-0</v>
      </c>
      <c r="E177" s="282" t="n">
        <f aca="false">PMT($B$3/12,$B$4*12,-$B$9)</f>
        <v>-0</v>
      </c>
      <c r="F177" s="282" t="n">
        <f aca="false">PV($B$3/12,($B$4*12-A177),-$B$5)</f>
        <v>-0</v>
      </c>
      <c r="G177" s="106"/>
      <c r="H177" s="106"/>
      <c r="I177" s="106"/>
      <c r="J177" s="106"/>
    </row>
    <row r="178" customFormat="false" ht="12.75" hidden="false" customHeight="false" outlineLevel="0" collapsed="false">
      <c r="A178" s="264" t="n">
        <f aca="false">+A177+1</f>
        <v>170</v>
      </c>
      <c r="B178" s="282" t="n">
        <f aca="false">F177</f>
        <v>-0</v>
      </c>
      <c r="C178" s="282" t="n">
        <f aca="false">B178-F178</f>
        <v>0</v>
      </c>
      <c r="D178" s="282" t="n">
        <f aca="false">E178-C178</f>
        <v>-0</v>
      </c>
      <c r="E178" s="282" t="n">
        <f aca="false">PMT($B$3/12,$B$4*12,-$B$9)</f>
        <v>-0</v>
      </c>
      <c r="F178" s="282" t="n">
        <f aca="false">PV($B$3/12,($B$4*12-A178),-$B$5)</f>
        <v>-0</v>
      </c>
      <c r="G178" s="106"/>
      <c r="H178" s="106"/>
      <c r="I178" s="106"/>
      <c r="J178" s="106"/>
    </row>
    <row r="179" customFormat="false" ht="12.75" hidden="false" customHeight="false" outlineLevel="0" collapsed="false">
      <c r="A179" s="264" t="n">
        <f aca="false">+A178+1</f>
        <v>171</v>
      </c>
      <c r="B179" s="282" t="n">
        <f aca="false">F178</f>
        <v>-0</v>
      </c>
      <c r="C179" s="282" t="n">
        <f aca="false">B179-F179</f>
        <v>0</v>
      </c>
      <c r="D179" s="282" t="n">
        <f aca="false">E179-C179</f>
        <v>-0</v>
      </c>
      <c r="E179" s="282" t="n">
        <f aca="false">PMT($B$3/12,$B$4*12,-$B$9)</f>
        <v>-0</v>
      </c>
      <c r="F179" s="282" t="n">
        <f aca="false">PV($B$3/12,($B$4*12-A179),-$B$5)</f>
        <v>-0</v>
      </c>
      <c r="G179" s="106"/>
      <c r="H179" s="106"/>
      <c r="I179" s="106"/>
      <c r="J179" s="106"/>
    </row>
    <row r="180" customFormat="false" ht="12.75" hidden="false" customHeight="false" outlineLevel="0" collapsed="false">
      <c r="A180" s="264" t="n">
        <f aca="false">+A179+1</f>
        <v>172</v>
      </c>
      <c r="B180" s="282" t="n">
        <f aca="false">F179</f>
        <v>-0</v>
      </c>
      <c r="C180" s="282" t="n">
        <f aca="false">B180-F180</f>
        <v>0</v>
      </c>
      <c r="D180" s="282" t="n">
        <f aca="false">E180-C180</f>
        <v>-0</v>
      </c>
      <c r="E180" s="282" t="n">
        <f aca="false">PMT($B$3/12,$B$4*12,-$B$9)</f>
        <v>-0</v>
      </c>
      <c r="F180" s="282" t="n">
        <f aca="false">PV($B$3/12,($B$4*12-A180),-$B$5)</f>
        <v>-0</v>
      </c>
      <c r="G180" s="106"/>
      <c r="H180" s="106"/>
      <c r="I180" s="106"/>
      <c r="J180" s="106"/>
    </row>
    <row r="181" customFormat="false" ht="12.75" hidden="false" customHeight="false" outlineLevel="0" collapsed="false">
      <c r="A181" s="264" t="n">
        <f aca="false">+A180+1</f>
        <v>173</v>
      </c>
      <c r="B181" s="282" t="n">
        <f aca="false">F180</f>
        <v>-0</v>
      </c>
      <c r="C181" s="282" t="n">
        <f aca="false">B181-F181</f>
        <v>0</v>
      </c>
      <c r="D181" s="282" t="n">
        <f aca="false">E181-C181</f>
        <v>-0</v>
      </c>
      <c r="E181" s="282" t="n">
        <f aca="false">PMT($B$3/12,$B$4*12,-$B$9)</f>
        <v>-0</v>
      </c>
      <c r="F181" s="282" t="n">
        <f aca="false">PV($B$3/12,($B$4*12-A181),-$B$5)</f>
        <v>-0</v>
      </c>
      <c r="G181" s="106"/>
      <c r="H181" s="106"/>
      <c r="I181" s="106"/>
      <c r="J181" s="106"/>
    </row>
    <row r="182" customFormat="false" ht="12.75" hidden="false" customHeight="false" outlineLevel="0" collapsed="false">
      <c r="A182" s="264" t="n">
        <f aca="false">+A181+1</f>
        <v>174</v>
      </c>
      <c r="B182" s="282" t="n">
        <f aca="false">F181</f>
        <v>-0</v>
      </c>
      <c r="C182" s="282" t="n">
        <f aca="false">B182-F182</f>
        <v>0</v>
      </c>
      <c r="D182" s="282" t="n">
        <f aca="false">E182-C182</f>
        <v>-0</v>
      </c>
      <c r="E182" s="282" t="n">
        <f aca="false">PMT($B$3/12,$B$4*12,-$B$9)</f>
        <v>-0</v>
      </c>
      <c r="F182" s="282" t="n">
        <f aca="false">PV($B$3/12,($B$4*12-A182),-$B$5)</f>
        <v>-0</v>
      </c>
      <c r="G182" s="106"/>
      <c r="H182" s="106"/>
      <c r="I182" s="106"/>
      <c r="J182" s="106"/>
    </row>
    <row r="183" customFormat="false" ht="12.75" hidden="false" customHeight="false" outlineLevel="0" collapsed="false">
      <c r="A183" s="264" t="n">
        <f aca="false">+A182+1</f>
        <v>175</v>
      </c>
      <c r="B183" s="282" t="n">
        <f aca="false">F182</f>
        <v>-0</v>
      </c>
      <c r="C183" s="282" t="n">
        <f aca="false">B183-F183</f>
        <v>0</v>
      </c>
      <c r="D183" s="282" t="n">
        <f aca="false">E183-C183</f>
        <v>-0</v>
      </c>
      <c r="E183" s="282" t="n">
        <f aca="false">PMT($B$3/12,$B$4*12,-$B$9)</f>
        <v>-0</v>
      </c>
      <c r="F183" s="282" t="n">
        <f aca="false">PV($B$3/12,($B$4*12-A183),-$B$5)</f>
        <v>-0</v>
      </c>
      <c r="G183" s="106"/>
      <c r="H183" s="106"/>
      <c r="I183" s="106"/>
      <c r="J183" s="106"/>
    </row>
    <row r="184" customFormat="false" ht="12.75" hidden="false" customHeight="false" outlineLevel="0" collapsed="false">
      <c r="A184" s="264" t="n">
        <f aca="false">+A183+1</f>
        <v>176</v>
      </c>
      <c r="B184" s="282" t="n">
        <f aca="false">F183</f>
        <v>-0</v>
      </c>
      <c r="C184" s="282" t="n">
        <f aca="false">B184-F184</f>
        <v>0</v>
      </c>
      <c r="D184" s="282" t="n">
        <f aca="false">E184-C184</f>
        <v>-0</v>
      </c>
      <c r="E184" s="282" t="n">
        <f aca="false">PMT($B$3/12,$B$4*12,-$B$9)</f>
        <v>-0</v>
      </c>
      <c r="F184" s="282" t="n">
        <f aca="false">PV($B$3/12,($B$4*12-A184),-$B$5)</f>
        <v>-0</v>
      </c>
      <c r="G184" s="106"/>
      <c r="H184" s="106"/>
      <c r="I184" s="106"/>
      <c r="J184" s="106"/>
    </row>
    <row r="185" customFormat="false" ht="12.75" hidden="false" customHeight="false" outlineLevel="0" collapsed="false">
      <c r="A185" s="264" t="n">
        <f aca="false">+A184+1</f>
        <v>177</v>
      </c>
      <c r="B185" s="282" t="n">
        <f aca="false">F184</f>
        <v>-0</v>
      </c>
      <c r="C185" s="282" t="n">
        <f aca="false">B185-F185</f>
        <v>0</v>
      </c>
      <c r="D185" s="282" t="n">
        <f aca="false">E185-C185</f>
        <v>-0</v>
      </c>
      <c r="E185" s="282" t="n">
        <f aca="false">PMT($B$3/12,$B$4*12,-$B$9)</f>
        <v>-0</v>
      </c>
      <c r="F185" s="282" t="n">
        <f aca="false">PV($B$3/12,($B$4*12-A185),-$B$5)</f>
        <v>-0</v>
      </c>
      <c r="G185" s="106"/>
      <c r="H185" s="106"/>
      <c r="I185" s="106"/>
      <c r="J185" s="106"/>
    </row>
    <row r="186" customFormat="false" ht="12.75" hidden="false" customHeight="false" outlineLevel="0" collapsed="false">
      <c r="A186" s="264" t="n">
        <f aca="false">+A185+1</f>
        <v>178</v>
      </c>
      <c r="B186" s="282" t="n">
        <f aca="false">F185</f>
        <v>-0</v>
      </c>
      <c r="C186" s="282" t="n">
        <f aca="false">B186-F186</f>
        <v>0</v>
      </c>
      <c r="D186" s="282" t="n">
        <f aca="false">E186-C186</f>
        <v>-0</v>
      </c>
      <c r="E186" s="282" t="n">
        <f aca="false">PMT($B$3/12,$B$4*12,-$B$9)</f>
        <v>-0</v>
      </c>
      <c r="F186" s="282" t="n">
        <f aca="false">PV($B$3/12,($B$4*12-A186),-$B$5)</f>
        <v>-0</v>
      </c>
      <c r="G186" s="106"/>
      <c r="H186" s="106"/>
      <c r="I186" s="106"/>
      <c r="J186" s="106"/>
    </row>
    <row r="187" customFormat="false" ht="12.75" hidden="false" customHeight="false" outlineLevel="0" collapsed="false">
      <c r="A187" s="264" t="n">
        <f aca="false">+A186+1</f>
        <v>179</v>
      </c>
      <c r="B187" s="282" t="n">
        <f aca="false">F186</f>
        <v>-0</v>
      </c>
      <c r="C187" s="282" t="n">
        <f aca="false">B187-F187</f>
        <v>0</v>
      </c>
      <c r="D187" s="282" t="n">
        <f aca="false">E187-C187</f>
        <v>-0</v>
      </c>
      <c r="E187" s="282" t="n">
        <f aca="false">PMT($B$3/12,$B$4*12,-$B$9)</f>
        <v>-0</v>
      </c>
      <c r="F187" s="282" t="n">
        <f aca="false">PV($B$3/12,($B$4*12-A187),-$B$5)</f>
        <v>-0</v>
      </c>
      <c r="G187" s="106"/>
      <c r="H187" s="106"/>
      <c r="I187" s="106"/>
      <c r="J187" s="106"/>
    </row>
    <row r="188" customFormat="false" ht="12.75" hidden="false" customHeight="false" outlineLevel="0" collapsed="false">
      <c r="A188" s="264" t="n">
        <f aca="false">+A187+1</f>
        <v>180</v>
      </c>
      <c r="B188" s="282" t="n">
        <f aca="false">F187</f>
        <v>-0</v>
      </c>
      <c r="C188" s="282" t="n">
        <f aca="false">B188-F188</f>
        <v>0</v>
      </c>
      <c r="D188" s="282" t="n">
        <f aca="false">E188-C188</f>
        <v>-0</v>
      </c>
      <c r="E188" s="282" t="n">
        <f aca="false">PMT($B$3/12,$B$4*12,-$B$9)</f>
        <v>-0</v>
      </c>
      <c r="F188" s="282" t="n">
        <f aca="false">PV($B$3/12,($B$4*12-A188),-$B$5)</f>
        <v>-0</v>
      </c>
      <c r="G188" s="284" t="n">
        <f aca="false">SUM(C177:C188)</f>
        <v>0</v>
      </c>
      <c r="H188" s="284" t="n">
        <f aca="false">SUM(D177:D188)</f>
        <v>0</v>
      </c>
      <c r="I188" s="106"/>
      <c r="J188" s="106"/>
    </row>
    <row r="189" customFormat="false" ht="12.75" hidden="false" customHeight="false" outlineLevel="0" collapsed="false">
      <c r="A189" s="285"/>
      <c r="B189" s="275"/>
      <c r="C189" s="275"/>
      <c r="D189" s="275"/>
      <c r="E189" s="275"/>
      <c r="F189" s="275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2001-02-06T15:50:01Z</cp:lastPrinted>
  <cp:revision>0</cp:revision>
  <dc:subject/>
  <dc:title>San Juan Raroc Analysis</dc:title>
</cp:coreProperties>
</file>